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omr\OneDrive\ドキュメント\学連\選手強化\射手ランキング\"/>
    </mc:Choice>
  </mc:AlternateContent>
  <xr:revisionPtr revIDLastSave="562" documentId="6_{469BBEFD-D259-44BE-A37B-C96FD3BD27A4}" xr6:coauthVersionLast="41" xr6:coauthVersionMax="45" xr10:uidLastSave="{7BEDDFEA-5A23-4A6E-AFFF-BCBADBA7951A}"/>
  <bookViews>
    <workbookView xWindow="-98" yWindow="-98" windowWidth="20715" windowHeight="13276" tabRatio="825" activeTab="9" xr2:uid="{00000000-000D-0000-FFFF-FFFF00000000}"/>
  </bookViews>
  <sheets>
    <sheet name="10mS60M" sheetId="1" r:id="rId1"/>
    <sheet name="10mS60W " sheetId="12" r:id="rId2"/>
    <sheet name="10mAP60M " sheetId="13" r:id="rId3"/>
    <sheet name="10mAP60W" sheetId="14" r:id="rId4"/>
    <sheet name="50m3x40M" sheetId="15" r:id="rId5"/>
    <sheet name="50m3x40W" sheetId="16" r:id="rId6"/>
    <sheet name="50mP60M" sheetId="18" r:id="rId7"/>
    <sheet name="50mP60W " sheetId="17" r:id="rId8"/>
    <sheet name="BPDS60M" sheetId="19" r:id="rId9"/>
    <sheet name="BPDS60W" sheetId="20" r:id="rId10"/>
    <sheet name="春関" sheetId="22" state="hidden" r:id="rId11"/>
    <sheet name="西日本学生" sheetId="24" state="hidden" r:id="rId12"/>
    <sheet name="学生選抜" sheetId="25" state="hidden" r:id="rId13"/>
    <sheet name="全日本学生" sheetId="27" state="hidden" r:id="rId14"/>
    <sheet name="新人戦" sheetId="28" r:id="rId15"/>
    <sheet name="秋関" sheetId="26" r:id="rId16"/>
    <sheet name="選手" sheetId="23" r:id="rId17"/>
  </sheets>
  <externalReferences>
    <externalReference r:id="rId18"/>
    <externalReference r:id="rId19"/>
  </externalReferences>
  <definedNames>
    <definedName name="_xlnm._FilterDatabase" localSheetId="2" hidden="1">'10mAP60M '!$A$1:$K$237</definedName>
    <definedName name="_xlnm._FilterDatabase" localSheetId="3" hidden="1">'10mAP60W'!$A$1:$K$225</definedName>
    <definedName name="_xlnm._FilterDatabase" localSheetId="0" hidden="1">'10mS60M'!$A$1:$K$482</definedName>
    <definedName name="_xlnm._FilterDatabase" localSheetId="1" hidden="1">'10mS60W '!$A$1:$K$280</definedName>
    <definedName name="_xlnm._FilterDatabase" localSheetId="4" hidden="1">'50m3x40M'!$A$1:$J$208</definedName>
    <definedName name="_xlnm._FilterDatabase" localSheetId="5" hidden="1">'50m3x40W'!$A$1:$J$260</definedName>
    <definedName name="_xlnm._FilterDatabase" localSheetId="6" hidden="1">'50mP60M'!$A$1:$J$198</definedName>
    <definedName name="_xlnm._FilterDatabase" localSheetId="7" hidden="1">'50mP60W '!$A$1:$I$268</definedName>
    <definedName name="_xlnm._FilterDatabase" localSheetId="8" hidden="1">BPDS60M!$A$1:$I$195</definedName>
    <definedName name="_xlnm._FilterDatabase" localSheetId="9" hidden="1">BPDS60W!$A$1:$I$210</definedName>
    <definedName name="_xlnm._FilterDatabase" localSheetId="16" hidden="1">選手!$A$7:$D$223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2" i="28" l="1"/>
  <c r="X12" i="28"/>
  <c r="W12" i="28"/>
  <c r="Y11" i="28"/>
  <c r="X11" i="28"/>
  <c r="W11" i="28"/>
  <c r="Y10" i="28"/>
  <c r="X10" i="28"/>
  <c r="W10" i="28"/>
  <c r="B78" i="1" l="1"/>
  <c r="B3" i="14" l="1"/>
  <c r="B4" i="14"/>
  <c r="E4" i="14" s="1"/>
  <c r="B5" i="14"/>
  <c r="D5" i="14" s="1"/>
  <c r="B7" i="14"/>
  <c r="B6" i="14"/>
  <c r="D6" i="14" s="1"/>
  <c r="B9" i="14"/>
  <c r="J9" i="14" s="1"/>
  <c r="B10" i="14"/>
  <c r="E10" i="14" s="1"/>
  <c r="B12" i="14"/>
  <c r="C12" i="14" s="1"/>
  <c r="B13" i="14"/>
  <c r="F13" i="14" s="1"/>
  <c r="B14" i="14"/>
  <c r="E14" i="14" s="1"/>
  <c r="B15" i="14"/>
  <c r="G15" i="14" s="1"/>
  <c r="B18" i="14"/>
  <c r="F18" i="14" s="1"/>
  <c r="B19" i="14"/>
  <c r="D19" i="14" s="1"/>
  <c r="B20" i="14"/>
  <c r="E20" i="14" s="1"/>
  <c r="B21" i="14"/>
  <c r="G21" i="14" s="1"/>
  <c r="B22" i="14"/>
  <c r="B27" i="14"/>
  <c r="F27" i="14" s="1"/>
  <c r="B29" i="14"/>
  <c r="D29" i="14"/>
  <c r="B30" i="14"/>
  <c r="G30" i="14" s="1"/>
  <c r="B31" i="14"/>
  <c r="D31" i="14" s="1"/>
  <c r="B32" i="14"/>
  <c r="J32" i="14" s="1"/>
  <c r="B33" i="14"/>
  <c r="H33" i="14" s="1"/>
  <c r="B34" i="14"/>
  <c r="G34" i="14" s="1"/>
  <c r="B35" i="14"/>
  <c r="G35" i="14" s="1"/>
  <c r="B36" i="14"/>
  <c r="B37" i="14"/>
  <c r="H37" i="14" s="1"/>
  <c r="B38" i="14"/>
  <c r="G38" i="14" s="1"/>
  <c r="B40" i="14"/>
  <c r="G40" i="14" s="1"/>
  <c r="B41" i="14"/>
  <c r="B42" i="14"/>
  <c r="H42" i="14" s="1"/>
  <c r="B43" i="14"/>
  <c r="G43" i="14" s="1"/>
  <c r="B44" i="14"/>
  <c r="F44" i="14" s="1"/>
  <c r="B45" i="14"/>
  <c r="G45" i="14" s="1"/>
  <c r="B46" i="14"/>
  <c r="F46" i="14" s="1"/>
  <c r="B47" i="14"/>
  <c r="G47" i="14" s="1"/>
  <c r="B48" i="14"/>
  <c r="F48" i="14" s="1"/>
  <c r="B49" i="14"/>
  <c r="C49" i="14" s="1"/>
  <c r="B50" i="14"/>
  <c r="F50" i="14" s="1"/>
  <c r="B52" i="14"/>
  <c r="F52" i="14" s="1"/>
  <c r="B53" i="14"/>
  <c r="F53" i="14" s="1"/>
  <c r="B54" i="14"/>
  <c r="C54" i="14" s="1"/>
  <c r="B59" i="14"/>
  <c r="B60" i="14"/>
  <c r="B61" i="14"/>
  <c r="B62" i="14"/>
  <c r="B63" i="14"/>
  <c r="I63" i="14" s="1"/>
  <c r="B64" i="14"/>
  <c r="B65" i="14"/>
  <c r="B66" i="14"/>
  <c r="B67" i="14"/>
  <c r="J67" i="14" s="1"/>
  <c r="B68" i="14"/>
  <c r="D68" i="14" s="1"/>
  <c r="B69" i="14"/>
  <c r="C69" i="14" s="1"/>
  <c r="B70" i="14"/>
  <c r="C70" i="14" s="1"/>
  <c r="B71" i="14"/>
  <c r="G71" i="14" s="1"/>
  <c r="B72" i="14"/>
  <c r="B73" i="14"/>
  <c r="B74" i="14"/>
  <c r="B75" i="14"/>
  <c r="H75" i="14" s="1"/>
  <c r="B76" i="14"/>
  <c r="D76" i="14" s="1"/>
  <c r="B78" i="14"/>
  <c r="G78" i="14" s="1"/>
  <c r="B81" i="14"/>
  <c r="C81" i="14" s="1"/>
  <c r="B82" i="14"/>
  <c r="C82" i="14" s="1"/>
  <c r="B83" i="14"/>
  <c r="B84" i="14"/>
  <c r="B85" i="14"/>
  <c r="B86" i="14"/>
  <c r="C86" i="14" s="1"/>
  <c r="B87" i="14"/>
  <c r="F87" i="14" s="1"/>
  <c r="B88" i="14"/>
  <c r="J88" i="14" s="1"/>
  <c r="B89" i="14"/>
  <c r="B90" i="14"/>
  <c r="J90" i="14" s="1"/>
  <c r="B91" i="14"/>
  <c r="J91" i="14" s="1"/>
  <c r="B92" i="14"/>
  <c r="J92" i="14" s="1"/>
  <c r="B93" i="14"/>
  <c r="G93" i="14" s="1"/>
  <c r="B94" i="14"/>
  <c r="H94" i="14" s="1"/>
  <c r="B95" i="14"/>
  <c r="B96" i="14"/>
  <c r="J96" i="14" s="1"/>
  <c r="B97" i="14"/>
  <c r="G97" i="14" s="1"/>
  <c r="B98" i="14"/>
  <c r="G98" i="14" s="1"/>
  <c r="B99" i="14"/>
  <c r="J99" i="14" s="1"/>
  <c r="B100" i="14"/>
  <c r="F100" i="14" s="1"/>
  <c r="B101" i="14"/>
  <c r="D101" i="14" s="1"/>
  <c r="B102" i="14"/>
  <c r="F102" i="14" s="1"/>
  <c r="B103" i="14"/>
  <c r="F103" i="14" s="1"/>
  <c r="B104" i="14"/>
  <c r="D104" i="14" s="1"/>
  <c r="B105" i="14"/>
  <c r="F105" i="14" s="1"/>
  <c r="B106" i="14"/>
  <c r="E106" i="14" s="1"/>
  <c r="B107" i="14"/>
  <c r="E107" i="14" s="1"/>
  <c r="B108" i="14"/>
  <c r="G108" i="14" s="1"/>
  <c r="B109" i="14"/>
  <c r="J109" i="14" s="1"/>
  <c r="B110" i="14"/>
  <c r="B111" i="14"/>
  <c r="I111" i="14" s="1"/>
  <c r="B112" i="14"/>
  <c r="F112" i="14" s="1"/>
  <c r="B113" i="14"/>
  <c r="E113" i="14" s="1"/>
  <c r="B114" i="14"/>
  <c r="D114" i="14" s="1"/>
  <c r="B115" i="14"/>
  <c r="F115" i="14" s="1"/>
  <c r="B116" i="14"/>
  <c r="J116" i="14" s="1"/>
  <c r="B117" i="14"/>
  <c r="J117" i="14" s="1"/>
  <c r="B118" i="14"/>
  <c r="H118" i="14" s="1"/>
  <c r="B119" i="14"/>
  <c r="D119" i="14" s="1"/>
  <c r="B120" i="14"/>
  <c r="F120" i="14" s="1"/>
  <c r="B121" i="14"/>
  <c r="H121" i="14" s="1"/>
  <c r="B122" i="14"/>
  <c r="I122" i="14" s="1"/>
  <c r="B123" i="14"/>
  <c r="E123" i="14" s="1"/>
  <c r="B124" i="14"/>
  <c r="F124" i="14" s="1"/>
  <c r="B125" i="14"/>
  <c r="D125" i="14" s="1"/>
  <c r="B126" i="14"/>
  <c r="G126" i="14" s="1"/>
  <c r="B127" i="14"/>
  <c r="I127" i="14" s="1"/>
  <c r="B128" i="14"/>
  <c r="J128" i="14" s="1"/>
  <c r="B129" i="14"/>
  <c r="F129" i="14" s="1"/>
  <c r="B130" i="14"/>
  <c r="F130" i="14" s="1"/>
  <c r="B131" i="14"/>
  <c r="F131" i="14" s="1"/>
  <c r="B132" i="14"/>
  <c r="B133" i="14"/>
  <c r="F133" i="14" s="1"/>
  <c r="B134" i="14"/>
  <c r="H134" i="14" s="1"/>
  <c r="B135" i="14"/>
  <c r="C135" i="14" s="1"/>
  <c r="B136" i="14"/>
  <c r="H136" i="14" s="1"/>
  <c r="B137" i="14"/>
  <c r="C137" i="14" s="1"/>
  <c r="B138" i="14"/>
  <c r="B139" i="14"/>
  <c r="I139" i="14" s="1"/>
  <c r="B140" i="14"/>
  <c r="J140" i="14" s="1"/>
  <c r="B141" i="14"/>
  <c r="D141" i="14" s="1"/>
  <c r="B142" i="14"/>
  <c r="H142" i="14" s="1"/>
  <c r="B143" i="14"/>
  <c r="G143" i="14" s="1"/>
  <c r="B144" i="14"/>
  <c r="G144" i="14" s="1"/>
  <c r="B145" i="14"/>
  <c r="I145" i="14" s="1"/>
  <c r="B146" i="14"/>
  <c r="G146" i="14" s="1"/>
  <c r="B147" i="14"/>
  <c r="D147" i="14" s="1"/>
  <c r="B148" i="14"/>
  <c r="B149" i="14"/>
  <c r="E149" i="14" s="1"/>
  <c r="B150" i="14"/>
  <c r="H150" i="14" s="1"/>
  <c r="B151" i="14"/>
  <c r="J151" i="14" s="1"/>
  <c r="B152" i="14"/>
  <c r="G152" i="14" s="1"/>
  <c r="B153" i="14"/>
  <c r="J153" i="14" s="1"/>
  <c r="B154" i="14"/>
  <c r="B155" i="14"/>
  <c r="E155" i="14" s="1"/>
  <c r="B156" i="14"/>
  <c r="D156" i="14" s="1"/>
  <c r="B157" i="14"/>
  <c r="G157" i="14" s="1"/>
  <c r="E157" i="14"/>
  <c r="B158" i="14"/>
  <c r="H158" i="14" s="1"/>
  <c r="B159" i="14"/>
  <c r="G159" i="14" s="1"/>
  <c r="B160" i="14"/>
  <c r="D160" i="14" s="1"/>
  <c r="B161" i="14"/>
  <c r="E161" i="14" s="1"/>
  <c r="B162" i="14"/>
  <c r="J162" i="14" s="1"/>
  <c r="B163" i="14"/>
  <c r="G163" i="14" s="1"/>
  <c r="B164" i="14"/>
  <c r="H164" i="14" s="1"/>
  <c r="B165" i="14"/>
  <c r="F165" i="14" s="1"/>
  <c r="B166" i="14"/>
  <c r="B167" i="14"/>
  <c r="E167" i="14" s="1"/>
  <c r="G167" i="14"/>
  <c r="B168" i="14"/>
  <c r="F168" i="14" s="1"/>
  <c r="B169" i="14"/>
  <c r="E169" i="14" s="1"/>
  <c r="B170" i="14"/>
  <c r="B171" i="14"/>
  <c r="J171" i="14" s="1"/>
  <c r="B172" i="14"/>
  <c r="G172" i="14" s="1"/>
  <c r="B173" i="14"/>
  <c r="G173" i="14" s="1"/>
  <c r="B174" i="14"/>
  <c r="F174" i="14" s="1"/>
  <c r="B175" i="14"/>
  <c r="G175" i="14" s="1"/>
  <c r="B176" i="14"/>
  <c r="G176" i="14" s="1"/>
  <c r="B177" i="14"/>
  <c r="I177" i="14" s="1"/>
  <c r="B178" i="14"/>
  <c r="B179" i="14"/>
  <c r="I179" i="14" s="1"/>
  <c r="B180" i="14"/>
  <c r="G180" i="14" s="1"/>
  <c r="B181" i="14"/>
  <c r="H181" i="14" s="1"/>
  <c r="B182" i="14"/>
  <c r="G182" i="14" s="1"/>
  <c r="B183" i="14"/>
  <c r="G183" i="14" s="1"/>
  <c r="B184" i="14"/>
  <c r="J184" i="14" s="1"/>
  <c r="B185" i="14"/>
  <c r="E185" i="14" s="1"/>
  <c r="B186" i="14"/>
  <c r="D186" i="14" s="1"/>
  <c r="B187" i="14"/>
  <c r="E187" i="14" s="1"/>
  <c r="B188" i="14"/>
  <c r="F188" i="14" s="1"/>
  <c r="B189" i="14"/>
  <c r="D189" i="14" s="1"/>
  <c r="B190" i="14"/>
  <c r="G190" i="14" s="1"/>
  <c r="B191" i="14"/>
  <c r="E191" i="14" s="1"/>
  <c r="B192" i="14"/>
  <c r="J192" i="14" s="1"/>
  <c r="H192" i="14"/>
  <c r="B193" i="14"/>
  <c r="F193" i="14" s="1"/>
  <c r="B194" i="14"/>
  <c r="D194" i="14" s="1"/>
  <c r="B195" i="14"/>
  <c r="E195" i="14" s="1"/>
  <c r="B196" i="14"/>
  <c r="D196" i="14" s="1"/>
  <c r="B197" i="14"/>
  <c r="D197" i="14" s="1"/>
  <c r="B198" i="14"/>
  <c r="E198" i="14" s="1"/>
  <c r="B199" i="14"/>
  <c r="E199" i="14" s="1"/>
  <c r="B200" i="14"/>
  <c r="H200" i="14" s="1"/>
  <c r="B201" i="14"/>
  <c r="G201" i="14" s="1"/>
  <c r="B202" i="14"/>
  <c r="D202" i="14" s="1"/>
  <c r="B203" i="14"/>
  <c r="D203" i="14" s="1"/>
  <c r="B204" i="14"/>
  <c r="D204" i="14" s="1"/>
  <c r="B205" i="14"/>
  <c r="D205" i="14" s="1"/>
  <c r="B206" i="14"/>
  <c r="D206" i="14" s="1"/>
  <c r="B207" i="14"/>
  <c r="D207" i="14" s="1"/>
  <c r="B208" i="14"/>
  <c r="D208" i="14" s="1"/>
  <c r="B209" i="14"/>
  <c r="G209" i="14" s="1"/>
  <c r="B210" i="14"/>
  <c r="D210" i="14" s="1"/>
  <c r="B211" i="14"/>
  <c r="D211" i="14" s="1"/>
  <c r="B212" i="14"/>
  <c r="D212" i="14" s="1"/>
  <c r="B213" i="14"/>
  <c r="D213" i="14" s="1"/>
  <c r="B214" i="14"/>
  <c r="D214" i="14" s="1"/>
  <c r="B215" i="14"/>
  <c r="D215" i="14" s="1"/>
  <c r="B216" i="14"/>
  <c r="D216" i="14" s="1"/>
  <c r="B217" i="14"/>
  <c r="F217" i="14" s="1"/>
  <c r="B218" i="14"/>
  <c r="D218" i="14" s="1"/>
  <c r="B219" i="14"/>
  <c r="F219" i="14" s="1"/>
  <c r="B220" i="14"/>
  <c r="D220" i="14" s="1"/>
  <c r="B221" i="14"/>
  <c r="D221" i="14" s="1"/>
  <c r="B222" i="14"/>
  <c r="H222" i="14" s="1"/>
  <c r="B223" i="14"/>
  <c r="D223" i="14" s="1"/>
  <c r="B224" i="14"/>
  <c r="E224" i="14" s="1"/>
  <c r="F176" i="14"/>
  <c r="F54" i="14"/>
  <c r="G161" i="14"/>
  <c r="H162" i="14"/>
  <c r="G19" i="14"/>
  <c r="H185" i="14"/>
  <c r="H133" i="14"/>
  <c r="H102" i="14"/>
  <c r="J19" i="14"/>
  <c r="J54" i="14"/>
  <c r="E19" i="14"/>
  <c r="J172" i="14"/>
  <c r="D185" i="14"/>
  <c r="J180" i="14"/>
  <c r="E121" i="14"/>
  <c r="F67" i="14"/>
  <c r="J49" i="14"/>
  <c r="H220" i="14"/>
  <c r="F134" i="14"/>
  <c r="F49" i="14"/>
  <c r="H214" i="14"/>
  <c r="E193" i="14"/>
  <c r="H177" i="14"/>
  <c r="I114" i="14"/>
  <c r="G82" i="14"/>
  <c r="E71" i="14"/>
  <c r="I54" i="14"/>
  <c r="E54" i="14"/>
  <c r="I49" i="14"/>
  <c r="E49" i="14"/>
  <c r="I19" i="14"/>
  <c r="C19" i="14"/>
  <c r="F6" i="14"/>
  <c r="H54" i="14"/>
  <c r="D54" i="14"/>
  <c r="I157" i="14"/>
  <c r="H49" i="14"/>
  <c r="D49" i="14"/>
  <c r="F186" i="14"/>
  <c r="H171" i="14"/>
  <c r="H161" i="14"/>
  <c r="F94" i="14"/>
  <c r="G54" i="14"/>
  <c r="G49" i="14"/>
  <c r="F47" i="14"/>
  <c r="J45" i="14"/>
  <c r="F19" i="14"/>
  <c r="H212" i="14"/>
  <c r="J194" i="14"/>
  <c r="I193" i="14"/>
  <c r="I191" i="14"/>
  <c r="F185" i="14"/>
  <c r="G169" i="14"/>
  <c r="J159" i="14"/>
  <c r="D157" i="14"/>
  <c r="G149" i="14"/>
  <c r="D137" i="14"/>
  <c r="F128" i="14"/>
  <c r="J123" i="14"/>
  <c r="C94" i="14"/>
  <c r="I71" i="14"/>
  <c r="E45" i="14"/>
  <c r="C6" i="14"/>
  <c r="J4" i="14"/>
  <c r="I159" i="14"/>
  <c r="J129" i="14"/>
  <c r="I75" i="14"/>
  <c r="F201" i="14"/>
  <c r="F194" i="14"/>
  <c r="D201" i="14"/>
  <c r="D195" i="14"/>
  <c r="G193" i="14"/>
  <c r="E159" i="14"/>
  <c r="H157" i="14"/>
  <c r="I149" i="14"/>
  <c r="C133" i="14"/>
  <c r="C92" i="14"/>
  <c r="H86" i="14"/>
  <c r="E75" i="14"/>
  <c r="G70" i="14"/>
  <c r="H68" i="14"/>
  <c r="D32" i="14"/>
  <c r="H20" i="14"/>
  <c r="G6" i="14"/>
  <c r="H221" i="14"/>
  <c r="F209" i="14"/>
  <c r="H179" i="14"/>
  <c r="D63" i="14"/>
  <c r="F63" i="14"/>
  <c r="D41" i="14"/>
  <c r="J41" i="14"/>
  <c r="F41" i="14"/>
  <c r="G221" i="14"/>
  <c r="D209" i="14"/>
  <c r="I197" i="14"/>
  <c r="J193" i="14"/>
  <c r="H186" i="14"/>
  <c r="I185" i="14"/>
  <c r="H172" i="14"/>
  <c r="I171" i="14"/>
  <c r="F159" i="14"/>
  <c r="E151" i="14"/>
  <c r="E141" i="14"/>
  <c r="H137" i="14"/>
  <c r="F127" i="14"/>
  <c r="J125" i="14"/>
  <c r="G103" i="14"/>
  <c r="J100" i="14"/>
  <c r="E98" i="14"/>
  <c r="D97" i="14"/>
  <c r="J94" i="14"/>
  <c r="G92" i="14"/>
  <c r="E90" i="14"/>
  <c r="J86" i="14"/>
  <c r="F82" i="14"/>
  <c r="C78" i="14"/>
  <c r="D71" i="14"/>
  <c r="H71" i="14"/>
  <c r="H67" i="14"/>
  <c r="G63" i="14"/>
  <c r="D9" i="14"/>
  <c r="F9" i="14"/>
  <c r="H9" i="14"/>
  <c r="D169" i="14"/>
  <c r="I169" i="14"/>
  <c r="F140" i="14"/>
  <c r="I137" i="14"/>
  <c r="G125" i="14"/>
  <c r="I119" i="14"/>
  <c r="H117" i="14"/>
  <c r="H101" i="14"/>
  <c r="D72" i="14"/>
  <c r="H72" i="14"/>
  <c r="E63" i="14"/>
  <c r="J30" i="14"/>
  <c r="F187" i="14"/>
  <c r="H169" i="14"/>
  <c r="D167" i="14"/>
  <c r="H167" i="14"/>
  <c r="E153" i="14"/>
  <c r="D140" i="14"/>
  <c r="F137" i="14"/>
  <c r="D118" i="14"/>
  <c r="C114" i="14"/>
  <c r="E111" i="14"/>
  <c r="G101" i="14"/>
  <c r="D100" i="14"/>
  <c r="E99" i="14"/>
  <c r="G99" i="14"/>
  <c r="J97" i="14"/>
  <c r="C96" i="14"/>
  <c r="E94" i="14"/>
  <c r="I94" i="14"/>
  <c r="C93" i="14"/>
  <c r="J93" i="14"/>
  <c r="G81" i="14"/>
  <c r="D75" i="14"/>
  <c r="J75" i="14"/>
  <c r="J63" i="14"/>
  <c r="C63" i="14"/>
  <c r="D45" i="14"/>
  <c r="F45" i="14"/>
  <c r="C45" i="14"/>
  <c r="I45" i="14"/>
  <c r="H41" i="14"/>
  <c r="J31" i="14"/>
  <c r="D15" i="14"/>
  <c r="C15" i="14"/>
  <c r="I15" i="14"/>
  <c r="E15" i="14"/>
  <c r="J15" i="14"/>
  <c r="F15" i="14"/>
  <c r="H29" i="14"/>
  <c r="D20" i="14"/>
  <c r="H19" i="14"/>
  <c r="J14" i="14"/>
  <c r="J12" i="14"/>
  <c r="G10" i="14"/>
  <c r="J6" i="14"/>
  <c r="E6" i="14"/>
  <c r="J5" i="14"/>
  <c r="E5" i="14"/>
  <c r="F4" i="14"/>
  <c r="J20" i="14"/>
  <c r="H224" i="14"/>
  <c r="J223" i="14"/>
  <c r="G222" i="14"/>
  <c r="F221" i="14"/>
  <c r="G219" i="14"/>
  <c r="E217" i="14"/>
  <c r="I217" i="14"/>
  <c r="J215" i="14"/>
  <c r="G214" i="14"/>
  <c r="F213" i="14"/>
  <c r="G211" i="14"/>
  <c r="E209" i="14"/>
  <c r="I209" i="14"/>
  <c r="J207" i="14"/>
  <c r="G206" i="14"/>
  <c r="F205" i="14"/>
  <c r="G203" i="14"/>
  <c r="E201" i="14"/>
  <c r="I201" i="14"/>
  <c r="I199" i="14"/>
  <c r="H198" i="14"/>
  <c r="F191" i="14"/>
  <c r="I189" i="14"/>
  <c r="F181" i="14"/>
  <c r="J181" i="14"/>
  <c r="D181" i="14"/>
  <c r="I181" i="14"/>
  <c r="E181" i="14"/>
  <c r="F173" i="14"/>
  <c r="J173" i="14"/>
  <c r="D173" i="14"/>
  <c r="I173" i="14"/>
  <c r="E173" i="14"/>
  <c r="J156" i="14"/>
  <c r="H156" i="14"/>
  <c r="D145" i="14"/>
  <c r="H145" i="14"/>
  <c r="G145" i="14"/>
  <c r="E145" i="14"/>
  <c r="F145" i="14"/>
  <c r="D131" i="14"/>
  <c r="E131" i="14"/>
  <c r="J131" i="14"/>
  <c r="D126" i="14"/>
  <c r="H126" i="14"/>
  <c r="F126" i="14"/>
  <c r="C126" i="14"/>
  <c r="J126" i="14"/>
  <c r="E126" i="14"/>
  <c r="H110" i="14"/>
  <c r="F110" i="14"/>
  <c r="J110" i="14"/>
  <c r="E110" i="14"/>
  <c r="D154" i="14"/>
  <c r="J154" i="14"/>
  <c r="F154" i="14"/>
  <c r="G154" i="14"/>
  <c r="H154" i="14"/>
  <c r="F147" i="14"/>
  <c r="J147" i="14"/>
  <c r="E147" i="14"/>
  <c r="G147" i="14"/>
  <c r="G224" i="14"/>
  <c r="E223" i="14"/>
  <c r="I223" i="14"/>
  <c r="J221" i="14"/>
  <c r="E220" i="14"/>
  <c r="G220" i="14"/>
  <c r="E215" i="14"/>
  <c r="I215" i="14"/>
  <c r="J213" i="14"/>
  <c r="E212" i="14"/>
  <c r="G212" i="14"/>
  <c r="F211" i="14"/>
  <c r="H208" i="14"/>
  <c r="E207" i="14"/>
  <c r="I207" i="14"/>
  <c r="J205" i="14"/>
  <c r="E204" i="14"/>
  <c r="G204" i="14"/>
  <c r="F203" i="14"/>
  <c r="F199" i="14"/>
  <c r="F197" i="14"/>
  <c r="J197" i="14"/>
  <c r="G197" i="14"/>
  <c r="F192" i="14"/>
  <c r="D192" i="14"/>
  <c r="G192" i="14"/>
  <c r="H189" i="14"/>
  <c r="D188" i="14"/>
  <c r="J188" i="14"/>
  <c r="G188" i="14"/>
  <c r="H188" i="14"/>
  <c r="I183" i="14"/>
  <c r="I175" i="14"/>
  <c r="F160" i="14"/>
  <c r="H160" i="14"/>
  <c r="G160" i="14"/>
  <c r="J148" i="14"/>
  <c r="D148" i="14"/>
  <c r="H148" i="14"/>
  <c r="G107" i="14"/>
  <c r="F107" i="14"/>
  <c r="J107" i="14"/>
  <c r="C89" i="14"/>
  <c r="F89" i="14"/>
  <c r="J89" i="14"/>
  <c r="D224" i="14"/>
  <c r="E221" i="14"/>
  <c r="I221" i="14"/>
  <c r="E218" i="14"/>
  <c r="G218" i="14"/>
  <c r="E213" i="14"/>
  <c r="I213" i="14"/>
  <c r="J211" i="14"/>
  <c r="E210" i="14"/>
  <c r="G210" i="14"/>
  <c r="E205" i="14"/>
  <c r="I205" i="14"/>
  <c r="J203" i="14"/>
  <c r="E202" i="14"/>
  <c r="E200" i="14"/>
  <c r="D200" i="14"/>
  <c r="G200" i="14"/>
  <c r="D191" i="14"/>
  <c r="H191" i="14"/>
  <c r="G191" i="14"/>
  <c r="D178" i="14"/>
  <c r="F178" i="14"/>
  <c r="H178" i="14"/>
  <c r="H173" i="14"/>
  <c r="D170" i="14"/>
  <c r="F170" i="14"/>
  <c r="H170" i="14"/>
  <c r="D168" i="14"/>
  <c r="H168" i="14"/>
  <c r="G168" i="14"/>
  <c r="G162" i="14"/>
  <c r="D162" i="14"/>
  <c r="F162" i="14"/>
  <c r="F155" i="14"/>
  <c r="J155" i="14"/>
  <c r="D155" i="14"/>
  <c r="I155" i="14"/>
  <c r="G155" i="14"/>
  <c r="H155" i="14"/>
  <c r="D153" i="14"/>
  <c r="H153" i="14"/>
  <c r="G153" i="14"/>
  <c r="F153" i="14"/>
  <c r="I153" i="14"/>
  <c r="H147" i="14"/>
  <c r="J145" i="14"/>
  <c r="K145" i="14" s="1"/>
  <c r="I126" i="14"/>
  <c r="C122" i="14"/>
  <c r="G122" i="14"/>
  <c r="E122" i="14"/>
  <c r="J122" i="14"/>
  <c r="F122" i="14"/>
  <c r="H122" i="14"/>
  <c r="D113" i="14"/>
  <c r="H113" i="14"/>
  <c r="F113" i="14"/>
  <c r="C113" i="14"/>
  <c r="J113" i="14"/>
  <c r="G113" i="14"/>
  <c r="I113" i="14"/>
  <c r="C109" i="14"/>
  <c r="G109" i="14"/>
  <c r="D109" i="14"/>
  <c r="I109" i="14"/>
  <c r="H109" i="14"/>
  <c r="E109" i="14"/>
  <c r="F109" i="14"/>
  <c r="E219" i="14"/>
  <c r="I219" i="14"/>
  <c r="E216" i="14"/>
  <c r="G216" i="14"/>
  <c r="E211" i="14"/>
  <c r="I211" i="14"/>
  <c r="E208" i="14"/>
  <c r="G208" i="14"/>
  <c r="E203" i="14"/>
  <c r="I203" i="14"/>
  <c r="D199" i="14"/>
  <c r="H199" i="14"/>
  <c r="G199" i="14"/>
  <c r="J196" i="14"/>
  <c r="H196" i="14"/>
  <c r="F189" i="14"/>
  <c r="J189" i="14"/>
  <c r="E189" i="14"/>
  <c r="G189" i="14"/>
  <c r="D183" i="14"/>
  <c r="H183" i="14"/>
  <c r="E183" i="14"/>
  <c r="J183" i="14"/>
  <c r="F183" i="14"/>
  <c r="D175" i="14"/>
  <c r="H175" i="14"/>
  <c r="E175" i="14"/>
  <c r="J175" i="14"/>
  <c r="F175" i="14"/>
  <c r="F166" i="14"/>
  <c r="H166" i="14"/>
  <c r="D164" i="14"/>
  <c r="J164" i="14"/>
  <c r="C84" i="14"/>
  <c r="G84" i="14"/>
  <c r="C73" i="14"/>
  <c r="G73" i="14"/>
  <c r="D83" i="14"/>
  <c r="H83" i="14"/>
  <c r="F195" i="14"/>
  <c r="J195" i="14"/>
  <c r="H190" i="14"/>
  <c r="J187" i="14"/>
  <c r="F184" i="14"/>
  <c r="D184" i="14"/>
  <c r="F177" i="14"/>
  <c r="J177" i="14"/>
  <c r="D176" i="14"/>
  <c r="J176" i="14"/>
  <c r="F169" i="14"/>
  <c r="J169" i="14"/>
  <c r="I167" i="14"/>
  <c r="D165" i="14"/>
  <c r="H165" i="14"/>
  <c r="J163" i="14"/>
  <c r="F161" i="14"/>
  <c r="J161" i="14"/>
  <c r="D139" i="14"/>
  <c r="F139" i="14"/>
  <c r="G139" i="14"/>
  <c r="D111" i="14"/>
  <c r="F111" i="14"/>
  <c r="G111" i="14"/>
  <c r="J111" i="14"/>
  <c r="F108" i="14"/>
  <c r="D108" i="14"/>
  <c r="J108" i="14"/>
  <c r="G104" i="14"/>
  <c r="F104" i="14"/>
  <c r="E102" i="14"/>
  <c r="J102" i="14"/>
  <c r="E101" i="14"/>
  <c r="I101" i="14"/>
  <c r="F101" i="14"/>
  <c r="C101" i="14"/>
  <c r="J101" i="14"/>
  <c r="E86" i="14"/>
  <c r="I86" i="14"/>
  <c r="F86" i="14"/>
  <c r="G86" i="14"/>
  <c r="D86" i="14"/>
  <c r="D187" i="14"/>
  <c r="H187" i="14"/>
  <c r="F167" i="14"/>
  <c r="J167" i="14"/>
  <c r="D163" i="14"/>
  <c r="H163" i="14"/>
  <c r="D152" i="14"/>
  <c r="F152" i="14"/>
  <c r="H152" i="14"/>
  <c r="D146" i="14"/>
  <c r="J146" i="14"/>
  <c r="F146" i="14"/>
  <c r="D138" i="14"/>
  <c r="J138" i="14"/>
  <c r="H138" i="14"/>
  <c r="D136" i="14"/>
  <c r="J136" i="14"/>
  <c r="D135" i="14"/>
  <c r="E135" i="14"/>
  <c r="J135" i="14"/>
  <c r="G135" i="14"/>
  <c r="E129" i="14"/>
  <c r="C129" i="14"/>
  <c r="H129" i="14"/>
  <c r="D129" i="14"/>
  <c r="C117" i="14"/>
  <c r="G117" i="14"/>
  <c r="D117" i="14"/>
  <c r="I117" i="14"/>
  <c r="E117" i="14"/>
  <c r="E95" i="14"/>
  <c r="J95" i="14"/>
  <c r="D159" i="14"/>
  <c r="H159" i="14"/>
  <c r="F157" i="14"/>
  <c r="J157" i="14"/>
  <c r="D151" i="14"/>
  <c r="H151" i="14"/>
  <c r="F149" i="14"/>
  <c r="J149" i="14"/>
  <c r="C134" i="14"/>
  <c r="D134" i="14"/>
  <c r="I134" i="14"/>
  <c r="E133" i="14"/>
  <c r="I133" i="14"/>
  <c r="D130" i="14"/>
  <c r="H130" i="14"/>
  <c r="D127" i="14"/>
  <c r="E127" i="14"/>
  <c r="E125" i="14"/>
  <c r="C125" i="14"/>
  <c r="H125" i="14"/>
  <c r="C121" i="14"/>
  <c r="G121" i="14"/>
  <c r="D121" i="14"/>
  <c r="I121" i="14"/>
  <c r="C118" i="14"/>
  <c r="F118" i="14"/>
  <c r="E118" i="14"/>
  <c r="D105" i="14"/>
  <c r="H105" i="14"/>
  <c r="E105" i="14"/>
  <c r="J105" i="14"/>
  <c r="D98" i="14"/>
  <c r="H98" i="14"/>
  <c r="F98" i="14"/>
  <c r="E91" i="14"/>
  <c r="F91" i="14"/>
  <c r="C88" i="14"/>
  <c r="F88" i="14"/>
  <c r="I88" i="14"/>
  <c r="C87" i="14"/>
  <c r="D87" i="14"/>
  <c r="I87" i="14"/>
  <c r="H87" i="14"/>
  <c r="C74" i="14"/>
  <c r="G74" i="14"/>
  <c r="C66" i="14"/>
  <c r="G66" i="14"/>
  <c r="E62" i="14"/>
  <c r="C62" i="14"/>
  <c r="H62" i="14"/>
  <c r="F62" i="14"/>
  <c r="G62" i="14"/>
  <c r="E36" i="14"/>
  <c r="I36" i="14"/>
  <c r="C36" i="14"/>
  <c r="G36" i="14"/>
  <c r="D36" i="14"/>
  <c r="F36" i="14"/>
  <c r="C7" i="14"/>
  <c r="F7" i="14"/>
  <c r="J7" i="14"/>
  <c r="C65" i="14"/>
  <c r="G65" i="14"/>
  <c r="G61" i="14"/>
  <c r="F61" i="14"/>
  <c r="D64" i="14"/>
  <c r="H64" i="14"/>
  <c r="J62" i="14"/>
  <c r="J36" i="14"/>
  <c r="C27" i="14"/>
  <c r="G27" i="14"/>
  <c r="D27" i="14"/>
  <c r="H27" i="14"/>
  <c r="E27" i="14"/>
  <c r="I27" i="14"/>
  <c r="J27" i="14"/>
  <c r="J98" i="14"/>
  <c r="C98" i="14"/>
  <c r="G96" i="14"/>
  <c r="I91" i="14"/>
  <c r="E88" i="14"/>
  <c r="E87" i="14"/>
  <c r="D82" i="14"/>
  <c r="H82" i="14"/>
  <c r="E82" i="14"/>
  <c r="J82" i="14"/>
  <c r="C75" i="14"/>
  <c r="G75" i="14"/>
  <c r="F75" i="14"/>
  <c r="D62" i="14"/>
  <c r="H59" i="14"/>
  <c r="F59" i="14"/>
  <c r="H36" i="14"/>
  <c r="C32" i="14"/>
  <c r="G32" i="14"/>
  <c r="E32" i="14"/>
  <c r="I32" i="14"/>
  <c r="F32" i="14"/>
  <c r="H32" i="14"/>
  <c r="D115" i="14"/>
  <c r="E115" i="14"/>
  <c r="E97" i="14"/>
  <c r="C97" i="14"/>
  <c r="H97" i="14"/>
  <c r="E93" i="14"/>
  <c r="F93" i="14"/>
  <c r="D90" i="14"/>
  <c r="H90" i="14"/>
  <c r="C85" i="14"/>
  <c r="G85" i="14"/>
  <c r="E67" i="14"/>
  <c r="I67" i="14"/>
  <c r="C67" i="14"/>
  <c r="G67" i="14"/>
  <c r="G60" i="14"/>
  <c r="F60" i="14"/>
  <c r="G44" i="14"/>
  <c r="J13" i="14"/>
  <c r="C41" i="14"/>
  <c r="G41" i="14"/>
  <c r="E41" i="14"/>
  <c r="I41" i="14"/>
  <c r="D21" i="14"/>
  <c r="C21" i="14"/>
  <c r="I21" i="14"/>
  <c r="E21" i="14"/>
  <c r="J21" i="14"/>
  <c r="F21" i="14"/>
  <c r="C13" i="14"/>
  <c r="G13" i="14"/>
  <c r="D13" i="14"/>
  <c r="H13" i="14"/>
  <c r="E13" i="14"/>
  <c r="I13" i="14"/>
  <c r="I30" i="14"/>
  <c r="C30" i="14"/>
  <c r="F29" i="14"/>
  <c r="D14" i="14"/>
  <c r="I10" i="14"/>
  <c r="C10" i="14"/>
  <c r="D4" i="14"/>
  <c r="H63" i="14"/>
  <c r="K63" i="14" s="1"/>
  <c r="H45" i="14"/>
  <c r="K45" i="14" s="1"/>
  <c r="F30" i="14"/>
  <c r="J29" i="14"/>
  <c r="F20" i="14"/>
  <c r="H14" i="14"/>
  <c r="F10" i="14"/>
  <c r="H6" i="14"/>
  <c r="H5" i="14"/>
  <c r="H4" i="14"/>
  <c r="E150" i="14"/>
  <c r="I150" i="14"/>
  <c r="E144" i="14"/>
  <c r="I144" i="14"/>
  <c r="D143" i="14"/>
  <c r="H143" i="14"/>
  <c r="C142" i="14"/>
  <c r="G142" i="14"/>
  <c r="E132" i="14"/>
  <c r="I132" i="14"/>
  <c r="C132" i="14"/>
  <c r="G132" i="14"/>
  <c r="D132" i="14"/>
  <c r="H132" i="14"/>
  <c r="E124" i="14"/>
  <c r="I124" i="14"/>
  <c r="C124" i="14"/>
  <c r="G124" i="14"/>
  <c r="D124" i="14"/>
  <c r="H124" i="14"/>
  <c r="E120" i="14"/>
  <c r="I120" i="14"/>
  <c r="C120" i="14"/>
  <c r="G120" i="14"/>
  <c r="D120" i="14"/>
  <c r="H120" i="14"/>
  <c r="E112" i="14"/>
  <c r="I112" i="14"/>
  <c r="C112" i="14"/>
  <c r="G112" i="14"/>
  <c r="D112" i="14"/>
  <c r="H112" i="14"/>
  <c r="E158" i="14"/>
  <c r="I158" i="14"/>
  <c r="E188" i="14"/>
  <c r="I188" i="14"/>
  <c r="J186" i="14"/>
  <c r="E180" i="14"/>
  <c r="I180" i="14"/>
  <c r="J178" i="14"/>
  <c r="G174" i="14"/>
  <c r="E172" i="14"/>
  <c r="I172" i="14"/>
  <c r="J170" i="14"/>
  <c r="G166" i="14"/>
  <c r="E164" i="14"/>
  <c r="I164" i="14"/>
  <c r="G158" i="14"/>
  <c r="E156" i="14"/>
  <c r="I156" i="14"/>
  <c r="G150" i="14"/>
  <c r="E148" i="14"/>
  <c r="I148" i="14"/>
  <c r="F144" i="14"/>
  <c r="F143" i="14"/>
  <c r="F142" i="14"/>
  <c r="E140" i="14"/>
  <c r="I140" i="14"/>
  <c r="C140" i="14"/>
  <c r="G140" i="14"/>
  <c r="F138" i="14"/>
  <c r="F136" i="14"/>
  <c r="E178" i="14"/>
  <c r="I178" i="14"/>
  <c r="E170" i="14"/>
  <c r="I170" i="14"/>
  <c r="J168" i="14"/>
  <c r="G164" i="14"/>
  <c r="E162" i="14"/>
  <c r="I162" i="14"/>
  <c r="J160" i="14"/>
  <c r="F158" i="14"/>
  <c r="G156" i="14"/>
  <c r="E154" i="14"/>
  <c r="I154" i="14"/>
  <c r="J152" i="14"/>
  <c r="F150" i="14"/>
  <c r="G148" i="14"/>
  <c r="E146" i="14"/>
  <c r="I146" i="14"/>
  <c r="J144" i="14"/>
  <c r="D144" i="14"/>
  <c r="J143" i="14"/>
  <c r="E143" i="14"/>
  <c r="J142" i="14"/>
  <c r="E142" i="14"/>
  <c r="H140" i="14"/>
  <c r="J132" i="14"/>
  <c r="E128" i="14"/>
  <c r="I128" i="14"/>
  <c r="C128" i="14"/>
  <c r="G128" i="14"/>
  <c r="D128" i="14"/>
  <c r="H128" i="14"/>
  <c r="J124" i="14"/>
  <c r="J120" i="14"/>
  <c r="E116" i="14"/>
  <c r="I116" i="14"/>
  <c r="C116" i="14"/>
  <c r="G116" i="14"/>
  <c r="D116" i="14"/>
  <c r="H116" i="14"/>
  <c r="J112" i="14"/>
  <c r="E190" i="14"/>
  <c r="I190" i="14"/>
  <c r="E182" i="14"/>
  <c r="I182" i="14"/>
  <c r="E174" i="14"/>
  <c r="I174" i="14"/>
  <c r="E166" i="14"/>
  <c r="I166" i="14"/>
  <c r="G198" i="14"/>
  <c r="E196" i="14"/>
  <c r="I196" i="14"/>
  <c r="J224" i="14"/>
  <c r="F224" i="14"/>
  <c r="J222" i="14"/>
  <c r="F222" i="14"/>
  <c r="J220" i="14"/>
  <c r="F220" i="14"/>
  <c r="J218" i="14"/>
  <c r="F218" i="14"/>
  <c r="J216" i="14"/>
  <c r="F216" i="14"/>
  <c r="J214" i="14"/>
  <c r="F214" i="14"/>
  <c r="J212" i="14"/>
  <c r="F212" i="14"/>
  <c r="J210" i="14"/>
  <c r="F210" i="14"/>
  <c r="J208" i="14"/>
  <c r="F208" i="14"/>
  <c r="J206" i="14"/>
  <c r="F206" i="14"/>
  <c r="J204" i="14"/>
  <c r="F204" i="14"/>
  <c r="J202" i="14"/>
  <c r="F202" i="14"/>
  <c r="J200" i="14"/>
  <c r="F200" i="14"/>
  <c r="J198" i="14"/>
  <c r="F198" i="14"/>
  <c r="G196" i="14"/>
  <c r="E194" i="14"/>
  <c r="I194" i="14"/>
  <c r="F190" i="14"/>
  <c r="E186" i="14"/>
  <c r="I186" i="14"/>
  <c r="F182" i="14"/>
  <c r="I224" i="14"/>
  <c r="I222" i="14"/>
  <c r="I220" i="14"/>
  <c r="I218" i="14"/>
  <c r="I216" i="14"/>
  <c r="I214" i="14"/>
  <c r="I212" i="14"/>
  <c r="I210" i="14"/>
  <c r="I208" i="14"/>
  <c r="I206" i="14"/>
  <c r="I204" i="14"/>
  <c r="I202" i="14"/>
  <c r="I200" i="14"/>
  <c r="I198" i="14"/>
  <c r="D198" i="14"/>
  <c r="F196" i="14"/>
  <c r="G194" i="14"/>
  <c r="E192" i="14"/>
  <c r="I192" i="14"/>
  <c r="J190" i="14"/>
  <c r="D190" i="14"/>
  <c r="G186" i="14"/>
  <c r="E184" i="14"/>
  <c r="I184" i="14"/>
  <c r="J182" i="14"/>
  <c r="D182" i="14"/>
  <c r="F180" i="14"/>
  <c r="G178" i="14"/>
  <c r="E176" i="14"/>
  <c r="I176" i="14"/>
  <c r="J174" i="14"/>
  <c r="D174" i="14"/>
  <c r="F172" i="14"/>
  <c r="G170" i="14"/>
  <c r="E168" i="14"/>
  <c r="I168" i="14"/>
  <c r="J166" i="14"/>
  <c r="D166" i="14"/>
  <c r="F164" i="14"/>
  <c r="E160" i="14"/>
  <c r="I160" i="14"/>
  <c r="J158" i="14"/>
  <c r="D158" i="14"/>
  <c r="F156" i="14"/>
  <c r="E152" i="14"/>
  <c r="I152" i="14"/>
  <c r="J150" i="14"/>
  <c r="D150" i="14"/>
  <c r="F148" i="14"/>
  <c r="H144" i="14"/>
  <c r="C144" i="14"/>
  <c r="I143" i="14"/>
  <c r="C143" i="14"/>
  <c r="I142" i="14"/>
  <c r="D142" i="14"/>
  <c r="C138" i="14"/>
  <c r="G138" i="14"/>
  <c r="E138" i="14"/>
  <c r="I138" i="14"/>
  <c r="E136" i="14"/>
  <c r="I136" i="14"/>
  <c r="C136" i="14"/>
  <c r="G136" i="14"/>
  <c r="F132" i="14"/>
  <c r="G131" i="14"/>
  <c r="C131" i="14"/>
  <c r="I129" i="14"/>
  <c r="G127" i="14"/>
  <c r="C127" i="14"/>
  <c r="I125" i="14"/>
  <c r="G123" i="14"/>
  <c r="C123" i="14"/>
  <c r="G119" i="14"/>
  <c r="C119" i="14"/>
  <c r="G115" i="14"/>
  <c r="C115" i="14"/>
  <c r="C110" i="14"/>
  <c r="G110" i="14"/>
  <c r="E108" i="14"/>
  <c r="I108" i="14"/>
  <c r="D107" i="14"/>
  <c r="H107" i="14"/>
  <c r="C106" i="14"/>
  <c r="G106" i="14"/>
  <c r="E104" i="14"/>
  <c r="I104" i="14"/>
  <c r="D103" i="14"/>
  <c r="H103" i="14"/>
  <c r="C102" i="14"/>
  <c r="G102" i="14"/>
  <c r="E100" i="14"/>
  <c r="I100" i="14"/>
  <c r="D99" i="14"/>
  <c r="H99" i="14"/>
  <c r="F95" i="14"/>
  <c r="C91" i="14"/>
  <c r="G91" i="14"/>
  <c r="D91" i="14"/>
  <c r="H91" i="14"/>
  <c r="D96" i="14"/>
  <c r="H96" i="14"/>
  <c r="E96" i="14"/>
  <c r="I96" i="14"/>
  <c r="C95" i="14"/>
  <c r="G95" i="14"/>
  <c r="D95" i="14"/>
  <c r="H95" i="14"/>
  <c r="H139" i="14"/>
  <c r="H135" i="14"/>
  <c r="G134" i="14"/>
  <c r="H131" i="14"/>
  <c r="H127" i="14"/>
  <c r="H123" i="14"/>
  <c r="H119" i="14"/>
  <c r="G118" i="14"/>
  <c r="H115" i="14"/>
  <c r="G114" i="14"/>
  <c r="H111" i="14"/>
  <c r="C111" i="14"/>
  <c r="I110" i="14"/>
  <c r="D110" i="14"/>
  <c r="H108" i="14"/>
  <c r="C108" i="14"/>
  <c r="I107" i="14"/>
  <c r="C107" i="14"/>
  <c r="I106" i="14"/>
  <c r="D106" i="14"/>
  <c r="H104" i="14"/>
  <c r="C104" i="14"/>
  <c r="I103" i="14"/>
  <c r="C103" i="14"/>
  <c r="I102" i="14"/>
  <c r="D102" i="14"/>
  <c r="H100" i="14"/>
  <c r="C100" i="14"/>
  <c r="I99" i="14"/>
  <c r="C99" i="14"/>
  <c r="F96" i="14"/>
  <c r="I95" i="14"/>
  <c r="D92" i="14"/>
  <c r="H92" i="14"/>
  <c r="E92" i="14"/>
  <c r="I92" i="14"/>
  <c r="J85" i="14"/>
  <c r="D85" i="14"/>
  <c r="J84" i="14"/>
  <c r="E84" i="14"/>
  <c r="J83" i="14"/>
  <c r="E83" i="14"/>
  <c r="J81" i="14"/>
  <c r="D81" i="14"/>
  <c r="J78" i="14"/>
  <c r="E78" i="14"/>
  <c r="J76" i="14"/>
  <c r="E76" i="14"/>
  <c r="J74" i="14"/>
  <c r="D74" i="14"/>
  <c r="J73" i="14"/>
  <c r="E73" i="14"/>
  <c r="J72" i="14"/>
  <c r="E72" i="14"/>
  <c r="J70" i="14"/>
  <c r="D70" i="14"/>
  <c r="J69" i="14"/>
  <c r="E69" i="14"/>
  <c r="J68" i="14"/>
  <c r="E68" i="14"/>
  <c r="J66" i="14"/>
  <c r="D66" i="14"/>
  <c r="J65" i="14"/>
  <c r="E65" i="14"/>
  <c r="J64" i="14"/>
  <c r="E64" i="14"/>
  <c r="J61" i="14"/>
  <c r="G53" i="14"/>
  <c r="G52" i="14"/>
  <c r="H50" i="14"/>
  <c r="E44" i="14"/>
  <c r="I44" i="14"/>
  <c r="C44" i="14"/>
  <c r="H44" i="14"/>
  <c r="D44" i="14"/>
  <c r="J44" i="14"/>
  <c r="C42" i="14"/>
  <c r="G42" i="14"/>
  <c r="D42" i="14"/>
  <c r="I42" i="14"/>
  <c r="E42" i="14"/>
  <c r="J42" i="14"/>
  <c r="F42" i="14"/>
  <c r="E40" i="14"/>
  <c r="I40" i="14"/>
  <c r="C40" i="14"/>
  <c r="H40" i="14"/>
  <c r="D40" i="14"/>
  <c r="J40" i="14"/>
  <c r="F40" i="14"/>
  <c r="C37" i="14"/>
  <c r="G37" i="14"/>
  <c r="D37" i="14"/>
  <c r="I37" i="14"/>
  <c r="E37" i="14"/>
  <c r="J37" i="14"/>
  <c r="F37" i="14"/>
  <c r="E35" i="14"/>
  <c r="I35" i="14"/>
  <c r="C35" i="14"/>
  <c r="H35" i="14"/>
  <c r="D35" i="14"/>
  <c r="J35" i="14"/>
  <c r="F35" i="14"/>
  <c r="C33" i="14"/>
  <c r="G33" i="14"/>
  <c r="D33" i="14"/>
  <c r="I33" i="14"/>
  <c r="E33" i="14"/>
  <c r="J33" i="14"/>
  <c r="F33" i="14"/>
  <c r="I97" i="14"/>
  <c r="I93" i="14"/>
  <c r="I89" i="14"/>
  <c r="E89" i="14"/>
  <c r="H88" i="14"/>
  <c r="D88" i="14"/>
  <c r="G87" i="14"/>
  <c r="H85" i="14"/>
  <c r="I84" i="14"/>
  <c r="I83" i="14"/>
  <c r="H81" i="14"/>
  <c r="I78" i="14"/>
  <c r="I76" i="14"/>
  <c r="H74" i="14"/>
  <c r="I73" i="14"/>
  <c r="I72" i="14"/>
  <c r="H70" i="14"/>
  <c r="I69" i="14"/>
  <c r="I68" i="14"/>
  <c r="H66" i="14"/>
  <c r="I65" i="14"/>
  <c r="I64" i="14"/>
  <c r="K49" i="14"/>
  <c r="E48" i="14"/>
  <c r="I48" i="14"/>
  <c r="C48" i="14"/>
  <c r="H48" i="14"/>
  <c r="D48" i="14"/>
  <c r="J48" i="14"/>
  <c r="D47" i="14"/>
  <c r="H47" i="14"/>
  <c r="C47" i="14"/>
  <c r="I47" i="14"/>
  <c r="E47" i="14"/>
  <c r="J47" i="14"/>
  <c r="C46" i="14"/>
  <c r="G46" i="14"/>
  <c r="D46" i="14"/>
  <c r="I46" i="14"/>
  <c r="E46" i="14"/>
  <c r="J46" i="14"/>
  <c r="H89" i="14"/>
  <c r="D89" i="14"/>
  <c r="G88" i="14"/>
  <c r="E85" i="14"/>
  <c r="I85" i="14"/>
  <c r="D84" i="14"/>
  <c r="H84" i="14"/>
  <c r="C83" i="14"/>
  <c r="G83" i="14"/>
  <c r="E81" i="14"/>
  <c r="I81" i="14"/>
  <c r="D78" i="14"/>
  <c r="H78" i="14"/>
  <c r="C76" i="14"/>
  <c r="G76" i="14"/>
  <c r="E74" i="14"/>
  <c r="I74" i="14"/>
  <c r="D73" i="14"/>
  <c r="H73" i="14"/>
  <c r="C72" i="14"/>
  <c r="G72" i="14"/>
  <c r="E70" i="14"/>
  <c r="I70" i="14"/>
  <c r="D69" i="14"/>
  <c r="H69" i="14"/>
  <c r="C68" i="14"/>
  <c r="G68" i="14"/>
  <c r="E66" i="14"/>
  <c r="I66" i="14"/>
  <c r="D65" i="14"/>
  <c r="H65" i="14"/>
  <c r="C64" i="14"/>
  <c r="G64" i="14"/>
  <c r="E53" i="14"/>
  <c r="I53" i="14"/>
  <c r="C53" i="14"/>
  <c r="H53" i="14"/>
  <c r="D53" i="14"/>
  <c r="J53" i="14"/>
  <c r="D52" i="14"/>
  <c r="H52" i="14"/>
  <c r="C52" i="14"/>
  <c r="I52" i="14"/>
  <c r="E52" i="14"/>
  <c r="J52" i="14"/>
  <c r="C50" i="14"/>
  <c r="G50" i="14"/>
  <c r="D50" i="14"/>
  <c r="I50" i="14"/>
  <c r="E50" i="14"/>
  <c r="J50" i="14"/>
  <c r="D43" i="14"/>
  <c r="H43" i="14"/>
  <c r="C43" i="14"/>
  <c r="I43" i="14"/>
  <c r="E43" i="14"/>
  <c r="J43" i="14"/>
  <c r="F43" i="14"/>
  <c r="D38" i="14"/>
  <c r="H38" i="14"/>
  <c r="C38" i="14"/>
  <c r="I38" i="14"/>
  <c r="E38" i="14"/>
  <c r="J38" i="14"/>
  <c r="F38" i="14"/>
  <c r="D34" i="14"/>
  <c r="H34" i="14"/>
  <c r="C34" i="14"/>
  <c r="I34" i="14"/>
  <c r="E34" i="14"/>
  <c r="J34" i="14"/>
  <c r="F34" i="14"/>
  <c r="G89" i="14"/>
  <c r="F85" i="14"/>
  <c r="F84" i="14"/>
  <c r="F83" i="14"/>
  <c r="F81" i="14"/>
  <c r="F78" i="14"/>
  <c r="F76" i="14"/>
  <c r="F74" i="14"/>
  <c r="F73" i="14"/>
  <c r="F72" i="14"/>
  <c r="F70" i="14"/>
  <c r="F69" i="14"/>
  <c r="F68" i="14"/>
  <c r="F66" i="14"/>
  <c r="F65" i="14"/>
  <c r="F64" i="14"/>
  <c r="E61" i="14"/>
  <c r="C61" i="14"/>
  <c r="H61" i="14"/>
  <c r="D61" i="14"/>
  <c r="I61" i="14"/>
  <c r="D60" i="14"/>
  <c r="H60" i="14"/>
  <c r="C60" i="14"/>
  <c r="I60" i="14"/>
  <c r="E60" i="14"/>
  <c r="J60" i="14"/>
  <c r="C59" i="14"/>
  <c r="G59" i="14"/>
  <c r="D59" i="14"/>
  <c r="I59" i="14"/>
  <c r="E59" i="14"/>
  <c r="J59" i="14"/>
  <c r="C22" i="14"/>
  <c r="G22" i="14"/>
  <c r="D22" i="14"/>
  <c r="H22" i="14"/>
  <c r="E22" i="14"/>
  <c r="I22" i="14"/>
  <c r="C31" i="14"/>
  <c r="G31" i="14"/>
  <c r="E31" i="14"/>
  <c r="I31" i="14"/>
  <c r="H31" i="14"/>
  <c r="J22" i="14"/>
  <c r="C18" i="14"/>
  <c r="G18" i="14"/>
  <c r="D18" i="14"/>
  <c r="H18" i="14"/>
  <c r="E18" i="14"/>
  <c r="I18" i="14"/>
  <c r="I62" i="14"/>
  <c r="F31" i="14"/>
  <c r="E29" i="14"/>
  <c r="I29" i="14"/>
  <c r="C29" i="14"/>
  <c r="G29" i="14"/>
  <c r="F22" i="14"/>
  <c r="H30" i="14"/>
  <c r="H21" i="14"/>
  <c r="G20" i="14"/>
  <c r="C20" i="14"/>
  <c r="H15" i="14"/>
  <c r="G14" i="14"/>
  <c r="C14" i="14"/>
  <c r="I12" i="14"/>
  <c r="E12" i="14"/>
  <c r="H10" i="14"/>
  <c r="G9" i="14"/>
  <c r="C9" i="14"/>
  <c r="I7" i="14"/>
  <c r="E7" i="14"/>
  <c r="G4" i="14"/>
  <c r="C4" i="14"/>
  <c r="H12" i="14"/>
  <c r="D12" i="14"/>
  <c r="H7" i="14"/>
  <c r="D7" i="14"/>
  <c r="I20" i="14"/>
  <c r="I14" i="14"/>
  <c r="G12" i="14"/>
  <c r="I9" i="14"/>
  <c r="G7" i="14"/>
  <c r="I4" i="14"/>
  <c r="B172" i="13"/>
  <c r="B13" i="20"/>
  <c r="E13" i="20" s="1"/>
  <c r="B39" i="20"/>
  <c r="C39" i="20" s="1"/>
  <c r="B40" i="20"/>
  <c r="B41" i="20"/>
  <c r="C41" i="20" s="1"/>
  <c r="B11" i="20"/>
  <c r="C11" i="20" s="1"/>
  <c r="B14" i="20"/>
  <c r="C14" i="20" s="1"/>
  <c r="B17" i="20"/>
  <c r="B19" i="20"/>
  <c r="E19" i="20" s="1"/>
  <c r="B16" i="20"/>
  <c r="C16" i="20" s="1"/>
  <c r="B20" i="20"/>
  <c r="C20" i="20" s="1"/>
  <c r="B42" i="20"/>
  <c r="G42" i="20" s="1"/>
  <c r="B43" i="20"/>
  <c r="C43" i="20" s="1"/>
  <c r="B44" i="20"/>
  <c r="D44" i="20" s="1"/>
  <c r="B45" i="20"/>
  <c r="C45" i="20" s="1"/>
  <c r="B46" i="20"/>
  <c r="E46" i="20" s="1"/>
  <c r="B47" i="20"/>
  <c r="G47" i="20" s="1"/>
  <c r="B4" i="20"/>
  <c r="D4" i="20" s="1"/>
  <c r="B48" i="20"/>
  <c r="D48" i="20" s="1"/>
  <c r="B25" i="20"/>
  <c r="E25" i="20" s="1"/>
  <c r="B29" i="20"/>
  <c r="E29" i="20" s="1"/>
  <c r="B49" i="20"/>
  <c r="H49" i="20" s="1"/>
  <c r="B37" i="20"/>
  <c r="C37" i="20" s="1"/>
  <c r="B50" i="20"/>
  <c r="E50" i="20" s="1"/>
  <c r="B51" i="20"/>
  <c r="C51" i="20" s="1"/>
  <c r="B5" i="20"/>
  <c r="D5" i="20" s="1"/>
  <c r="B52" i="20"/>
  <c r="D52" i="20" s="1"/>
  <c r="B53" i="20"/>
  <c r="B54" i="20"/>
  <c r="E54" i="20" s="1"/>
  <c r="B8" i="20"/>
  <c r="D8" i="20" s="1"/>
  <c r="B55" i="20"/>
  <c r="D55" i="20" s="1"/>
  <c r="B18" i="20"/>
  <c r="E18" i="20" s="1"/>
  <c r="B56" i="20"/>
  <c r="G56" i="20" s="1"/>
  <c r="B10" i="20"/>
  <c r="F10" i="20" s="1"/>
  <c r="B57" i="20"/>
  <c r="D57" i="20" s="1"/>
  <c r="B15" i="20"/>
  <c r="G15" i="20" s="1"/>
  <c r="B9" i="20"/>
  <c r="E9" i="20" s="1"/>
  <c r="B58" i="20"/>
  <c r="H58" i="20" s="1"/>
  <c r="B59" i="20"/>
  <c r="D59" i="20" s="1"/>
  <c r="B60" i="20"/>
  <c r="E60" i="20" s="1"/>
  <c r="B30" i="20"/>
  <c r="B22" i="20"/>
  <c r="F22" i="20" s="1"/>
  <c r="B35" i="20"/>
  <c r="H35" i="20" s="1"/>
  <c r="B36" i="20"/>
  <c r="D36" i="20" s="1"/>
  <c r="B27" i="20"/>
  <c r="F27" i="20" s="1"/>
  <c r="B26" i="20"/>
  <c r="D26" i="20" s="1"/>
  <c r="B61" i="20"/>
  <c r="D61" i="20" s="1"/>
  <c r="B62" i="20"/>
  <c r="C62" i="20" s="1"/>
  <c r="B31" i="20"/>
  <c r="B63" i="20"/>
  <c r="G63" i="20" s="1"/>
  <c r="B64" i="20"/>
  <c r="C64" i="20" s="1"/>
  <c r="B65" i="20"/>
  <c r="D65" i="20" s="1"/>
  <c r="B66" i="20"/>
  <c r="E66" i="20" s="1"/>
  <c r="B67" i="20"/>
  <c r="E67" i="20" s="1"/>
  <c r="B68" i="20"/>
  <c r="G68" i="20" s="1"/>
  <c r="B69" i="20"/>
  <c r="H69" i="20" s="1"/>
  <c r="B2" i="20"/>
  <c r="E2" i="20" s="1"/>
  <c r="B3" i="20"/>
  <c r="E3" i="20" s="1"/>
  <c r="B70" i="20"/>
  <c r="G70" i="20" s="1"/>
  <c r="B71" i="20"/>
  <c r="H71" i="20" s="1"/>
  <c r="B23" i="20"/>
  <c r="C23" i="20" s="1"/>
  <c r="B72" i="20"/>
  <c r="C72" i="20" s="1"/>
  <c r="B73" i="20"/>
  <c r="E73" i="20" s="1"/>
  <c r="B12" i="20"/>
  <c r="F12" i="20" s="1"/>
  <c r="B74" i="20"/>
  <c r="E74" i="20" s="1"/>
  <c r="B75" i="20"/>
  <c r="G75" i="20" s="1"/>
  <c r="B76" i="20"/>
  <c r="C76" i="20"/>
  <c r="B77" i="20"/>
  <c r="D77" i="20" s="1"/>
  <c r="B78" i="20"/>
  <c r="D78" i="20" s="1"/>
  <c r="B21" i="20"/>
  <c r="E21" i="20" s="1"/>
  <c r="B79" i="20"/>
  <c r="G79" i="20" s="1"/>
  <c r="B80" i="20"/>
  <c r="H80" i="20" s="1"/>
  <c r="B24" i="20"/>
  <c r="E24" i="20" s="1"/>
  <c r="B81" i="20"/>
  <c r="E81" i="20" s="1"/>
  <c r="B82" i="20"/>
  <c r="F82" i="20" s="1"/>
  <c r="B7" i="20"/>
  <c r="C7" i="20" s="1"/>
  <c r="B83" i="20"/>
  <c r="D83" i="20" s="1"/>
  <c r="B84" i="20"/>
  <c r="B85" i="20"/>
  <c r="F85" i="20" s="1"/>
  <c r="B86" i="20"/>
  <c r="B87" i="20"/>
  <c r="C87" i="20" s="1"/>
  <c r="B32" i="20"/>
  <c r="G32" i="20" s="1"/>
  <c r="B33" i="20"/>
  <c r="F33" i="20" s="1"/>
  <c r="B34" i="20"/>
  <c r="D34" i="20" s="1"/>
  <c r="B6" i="20"/>
  <c r="C6" i="20" s="1"/>
  <c r="B28" i="20"/>
  <c r="G28" i="20" s="1"/>
  <c r="B88" i="20"/>
  <c r="B89" i="20"/>
  <c r="H89" i="20" s="1"/>
  <c r="B90" i="20"/>
  <c r="G90" i="20" s="1"/>
  <c r="B91" i="20"/>
  <c r="B92" i="20"/>
  <c r="E92" i="20" s="1"/>
  <c r="B93" i="20"/>
  <c r="H93" i="20" s="1"/>
  <c r="B94" i="20"/>
  <c r="B95" i="20"/>
  <c r="B96" i="20"/>
  <c r="E96" i="20" s="1"/>
  <c r="B97" i="20"/>
  <c r="H97" i="20" s="1"/>
  <c r="B98" i="20"/>
  <c r="E98" i="20" s="1"/>
  <c r="B99" i="20"/>
  <c r="E99" i="20" s="1"/>
  <c r="B100" i="20"/>
  <c r="B101" i="20"/>
  <c r="D101" i="20" s="1"/>
  <c r="B102" i="20"/>
  <c r="B103" i="20"/>
  <c r="B104" i="20"/>
  <c r="B105" i="20"/>
  <c r="B106" i="20"/>
  <c r="D106" i="20" s="1"/>
  <c r="B107" i="20"/>
  <c r="E107" i="20" s="1"/>
  <c r="B108" i="20"/>
  <c r="B109" i="20"/>
  <c r="E109" i="20" s="1"/>
  <c r="B110" i="20"/>
  <c r="E110" i="20" s="1"/>
  <c r="B111" i="20"/>
  <c r="E111" i="20" s="1"/>
  <c r="B112" i="20"/>
  <c r="C112" i="20" s="1"/>
  <c r="B113" i="20"/>
  <c r="B114" i="20"/>
  <c r="H114" i="20" s="1"/>
  <c r="B115" i="20"/>
  <c r="B116" i="20"/>
  <c r="B117" i="20"/>
  <c r="B118" i="20"/>
  <c r="D118" i="20" s="1"/>
  <c r="B119" i="20"/>
  <c r="D119" i="20" s="1"/>
  <c r="B120" i="20"/>
  <c r="G120" i="20" s="1"/>
  <c r="B121" i="20"/>
  <c r="D121" i="20" s="1"/>
  <c r="B122" i="20"/>
  <c r="F122" i="20" s="1"/>
  <c r="B123" i="20"/>
  <c r="F123" i="20" s="1"/>
  <c r="B124" i="20"/>
  <c r="C124" i="20" s="1"/>
  <c r="B125" i="20"/>
  <c r="E125" i="20" s="1"/>
  <c r="B126" i="20"/>
  <c r="D126" i="20" s="1"/>
  <c r="B127" i="20"/>
  <c r="D127" i="20" s="1"/>
  <c r="B128" i="20"/>
  <c r="F128" i="20" s="1"/>
  <c r="B129" i="20"/>
  <c r="H129" i="20" s="1"/>
  <c r="B130" i="20"/>
  <c r="D130" i="20" s="1"/>
  <c r="B131" i="20"/>
  <c r="D131" i="20" s="1"/>
  <c r="B132" i="20"/>
  <c r="B133" i="20"/>
  <c r="F133" i="20" s="1"/>
  <c r="B134" i="20"/>
  <c r="D134" i="20" s="1"/>
  <c r="B135" i="20"/>
  <c r="C135" i="20" s="1"/>
  <c r="B136" i="20"/>
  <c r="C136" i="20" s="1"/>
  <c r="B137" i="20"/>
  <c r="E137" i="20" s="1"/>
  <c r="B138" i="20"/>
  <c r="C138" i="20" s="1"/>
  <c r="B139" i="20"/>
  <c r="G139" i="20" s="1"/>
  <c r="B140" i="20"/>
  <c r="B141" i="20"/>
  <c r="E141" i="20" s="1"/>
  <c r="B142" i="20"/>
  <c r="E142" i="20" s="1"/>
  <c r="B143" i="20"/>
  <c r="F143" i="20" s="1"/>
  <c r="B144" i="20"/>
  <c r="C144" i="20" s="1"/>
  <c r="B145" i="20"/>
  <c r="H145" i="20" s="1"/>
  <c r="B146" i="20"/>
  <c r="D146" i="20" s="1"/>
  <c r="B147" i="20"/>
  <c r="C147" i="20" s="1"/>
  <c r="B148" i="20"/>
  <c r="G148" i="20" s="1"/>
  <c r="B149" i="20"/>
  <c r="G149" i="20" s="1"/>
  <c r="B150" i="20"/>
  <c r="E150" i="20" s="1"/>
  <c r="B151" i="20"/>
  <c r="F151" i="20" s="1"/>
  <c r="B152" i="20"/>
  <c r="F152" i="20" s="1"/>
  <c r="B153" i="20"/>
  <c r="B154" i="20"/>
  <c r="F154" i="20" s="1"/>
  <c r="B155" i="20"/>
  <c r="E155" i="20" s="1"/>
  <c r="B156" i="20"/>
  <c r="E156" i="20" s="1"/>
  <c r="B157" i="20"/>
  <c r="E157" i="20" s="1"/>
  <c r="B158" i="20"/>
  <c r="D158" i="20" s="1"/>
  <c r="B159" i="20"/>
  <c r="C159" i="20" s="1"/>
  <c r="B160" i="20"/>
  <c r="D160" i="20" s="1"/>
  <c r="B161" i="20"/>
  <c r="E161" i="20" s="1"/>
  <c r="B162" i="20"/>
  <c r="D162" i="20" s="1"/>
  <c r="B163" i="20"/>
  <c r="C163" i="20" s="1"/>
  <c r="B164" i="20"/>
  <c r="B165" i="20"/>
  <c r="H165" i="20"/>
  <c r="B166" i="20"/>
  <c r="C166" i="20" s="1"/>
  <c r="B167" i="20"/>
  <c r="C167" i="20" s="1"/>
  <c r="B168" i="20"/>
  <c r="B169" i="20"/>
  <c r="H169" i="20" s="1"/>
  <c r="B170" i="20"/>
  <c r="C170" i="20" s="1"/>
  <c r="B171" i="20"/>
  <c r="C171" i="20" s="1"/>
  <c r="B172" i="20"/>
  <c r="B173" i="20"/>
  <c r="H173" i="20" s="1"/>
  <c r="B174" i="20"/>
  <c r="C174" i="20" s="1"/>
  <c r="B175" i="20"/>
  <c r="C175" i="20" s="1"/>
  <c r="B176" i="20"/>
  <c r="B177" i="20"/>
  <c r="H177" i="20" s="1"/>
  <c r="B178" i="20"/>
  <c r="C178" i="20" s="1"/>
  <c r="B179" i="20"/>
  <c r="B180" i="20"/>
  <c r="B181" i="20"/>
  <c r="E181" i="20" s="1"/>
  <c r="B182" i="20"/>
  <c r="G182" i="20" s="1"/>
  <c r="B183" i="20"/>
  <c r="C183" i="20" s="1"/>
  <c r="B184" i="20"/>
  <c r="H184" i="20" s="1"/>
  <c r="B185" i="20"/>
  <c r="G185" i="20" s="1"/>
  <c r="B186" i="20"/>
  <c r="G186" i="20" s="1"/>
  <c r="B187" i="20"/>
  <c r="C187" i="20" s="1"/>
  <c r="B188" i="20"/>
  <c r="H188" i="20" s="1"/>
  <c r="B189" i="20"/>
  <c r="E189" i="20" s="1"/>
  <c r="B190" i="20"/>
  <c r="G190" i="20" s="1"/>
  <c r="B191" i="20"/>
  <c r="B192" i="20"/>
  <c r="C192" i="20" s="1"/>
  <c r="B193" i="20"/>
  <c r="F193" i="20" s="1"/>
  <c r="B194" i="20"/>
  <c r="C194" i="20" s="1"/>
  <c r="B195" i="20"/>
  <c r="C195" i="20" s="1"/>
  <c r="B196" i="20"/>
  <c r="C196" i="20" s="1"/>
  <c r="B197" i="20"/>
  <c r="F197" i="20" s="1"/>
  <c r="B198" i="20"/>
  <c r="D198" i="20" s="1"/>
  <c r="B199" i="20"/>
  <c r="B200" i="20"/>
  <c r="B201" i="20"/>
  <c r="F201" i="20" s="1"/>
  <c r="B202" i="20"/>
  <c r="B203" i="20"/>
  <c r="C203" i="20" s="1"/>
  <c r="B204" i="20"/>
  <c r="H204" i="20" s="1"/>
  <c r="B205" i="20"/>
  <c r="F205" i="20" s="1"/>
  <c r="B206" i="20"/>
  <c r="B207" i="20"/>
  <c r="B208" i="20"/>
  <c r="H208" i="20" s="1"/>
  <c r="B209" i="20"/>
  <c r="B210" i="20"/>
  <c r="B191" i="19"/>
  <c r="E191" i="19" s="1"/>
  <c r="B192" i="19"/>
  <c r="B193" i="19"/>
  <c r="C193" i="19" s="1"/>
  <c r="B194" i="19"/>
  <c r="B195" i="19"/>
  <c r="B86" i="19"/>
  <c r="B94" i="19"/>
  <c r="E94" i="19" s="1"/>
  <c r="B95" i="19"/>
  <c r="B96" i="19"/>
  <c r="F96" i="19" s="1"/>
  <c r="B88" i="19"/>
  <c r="B14" i="19"/>
  <c r="C14" i="19" s="1"/>
  <c r="B97" i="19"/>
  <c r="B98" i="19"/>
  <c r="G98" i="19" s="1"/>
  <c r="B75" i="19"/>
  <c r="B65" i="19"/>
  <c r="F65" i="19" s="1"/>
  <c r="B37" i="19"/>
  <c r="B25" i="19"/>
  <c r="G25" i="19" s="1"/>
  <c r="B22" i="19"/>
  <c r="B50" i="19"/>
  <c r="E50" i="19" s="1"/>
  <c r="B99" i="19"/>
  <c r="E99" i="19" s="1"/>
  <c r="B19" i="19"/>
  <c r="E19" i="19" s="1"/>
  <c r="B43" i="19"/>
  <c r="H43" i="19" s="1"/>
  <c r="B100" i="19"/>
  <c r="B101" i="19"/>
  <c r="E101" i="19" s="1"/>
  <c r="B102" i="19"/>
  <c r="B103" i="19"/>
  <c r="E103" i="19" s="1"/>
  <c r="B104" i="19"/>
  <c r="B105" i="19"/>
  <c r="G105" i="19" s="1"/>
  <c r="B106" i="19"/>
  <c r="B107" i="19"/>
  <c r="B108" i="19"/>
  <c r="B109" i="19"/>
  <c r="B110" i="19"/>
  <c r="G110" i="19" s="1"/>
  <c r="B111" i="19"/>
  <c r="H111" i="19" s="1"/>
  <c r="B112" i="19"/>
  <c r="F112" i="19" s="1"/>
  <c r="B113" i="19"/>
  <c r="B114" i="19"/>
  <c r="F114" i="19" s="1"/>
  <c r="B115" i="19"/>
  <c r="H115" i="19" s="1"/>
  <c r="B116" i="19"/>
  <c r="B117" i="19"/>
  <c r="G117" i="19" s="1"/>
  <c r="B58" i="19"/>
  <c r="C58" i="19" s="1"/>
  <c r="B5" i="19"/>
  <c r="B66" i="19"/>
  <c r="C66" i="19" s="1"/>
  <c r="B28" i="19"/>
  <c r="B67" i="19"/>
  <c r="C67" i="19" s="1"/>
  <c r="B71" i="19"/>
  <c r="B27" i="19"/>
  <c r="E27" i="19" s="1"/>
  <c r="B48" i="19"/>
  <c r="B118" i="19"/>
  <c r="G118" i="19" s="1"/>
  <c r="B119" i="19"/>
  <c r="H119" i="19" s="1"/>
  <c r="B120" i="19"/>
  <c r="F120" i="19" s="1"/>
  <c r="B121" i="19"/>
  <c r="B122" i="19"/>
  <c r="E122" i="19" s="1"/>
  <c r="B123" i="19"/>
  <c r="B16" i="19"/>
  <c r="F16" i="19" s="1"/>
  <c r="B124" i="19"/>
  <c r="F124" i="19" s="1"/>
  <c r="B125" i="19"/>
  <c r="B126" i="19"/>
  <c r="B127" i="19"/>
  <c r="F127" i="19" s="1"/>
  <c r="B128" i="19"/>
  <c r="B32" i="19"/>
  <c r="D32" i="19" s="1"/>
  <c r="B129" i="19"/>
  <c r="D129" i="19" s="1"/>
  <c r="B13" i="19"/>
  <c r="B130" i="19"/>
  <c r="F130" i="19" s="1"/>
  <c r="B131" i="19"/>
  <c r="D131" i="19" s="1"/>
  <c r="B132" i="19"/>
  <c r="E132" i="19" s="1"/>
  <c r="B133" i="19"/>
  <c r="H133" i="19" s="1"/>
  <c r="B134" i="19"/>
  <c r="E134" i="19" s="1"/>
  <c r="B135" i="19"/>
  <c r="D135" i="19" s="1"/>
  <c r="B136" i="19"/>
  <c r="B137" i="19"/>
  <c r="B138" i="19"/>
  <c r="D138" i="19" s="1"/>
  <c r="B139" i="19"/>
  <c r="B140" i="19"/>
  <c r="B26" i="19"/>
  <c r="E26" i="19" s="1"/>
  <c r="B85" i="19"/>
  <c r="F85" i="19" s="1"/>
  <c r="B17" i="19"/>
  <c r="B141" i="19"/>
  <c r="F141" i="19" s="1"/>
  <c r="B63" i="19"/>
  <c r="D63" i="19" s="1"/>
  <c r="B142" i="19"/>
  <c r="B143" i="19"/>
  <c r="B87" i="19"/>
  <c r="B89" i="19"/>
  <c r="B7" i="19"/>
  <c r="G7" i="19" s="1"/>
  <c r="B78" i="19"/>
  <c r="D78" i="19" s="1"/>
  <c r="B144" i="19"/>
  <c r="B81" i="19"/>
  <c r="B59" i="19"/>
  <c r="F59" i="19" s="1"/>
  <c r="B10" i="19"/>
  <c r="H10" i="19" s="1"/>
  <c r="B33" i="19"/>
  <c r="E33" i="19" s="1"/>
  <c r="B30" i="19"/>
  <c r="C30" i="19" s="1"/>
  <c r="B62" i="19"/>
  <c r="B61" i="19"/>
  <c r="D61" i="19" s="1"/>
  <c r="B55" i="19"/>
  <c r="E55" i="19"/>
  <c r="B145" i="19"/>
  <c r="B64" i="19"/>
  <c r="C64" i="19" s="1"/>
  <c r="B45" i="19"/>
  <c r="E45" i="19"/>
  <c r="B146" i="19"/>
  <c r="B47" i="19"/>
  <c r="H47" i="19" s="1"/>
  <c r="B147" i="19"/>
  <c r="B6" i="19"/>
  <c r="D6" i="19" s="1"/>
  <c r="B52" i="19"/>
  <c r="H52" i="19" s="1"/>
  <c r="B60" i="19"/>
  <c r="D60" i="19" s="1"/>
  <c r="B56" i="19"/>
  <c r="C56" i="19" s="1"/>
  <c r="B41" i="19"/>
  <c r="H41" i="19" s="1"/>
  <c r="B18" i="19"/>
  <c r="B148" i="19"/>
  <c r="C148" i="19" s="1"/>
  <c r="B46" i="19"/>
  <c r="B53" i="19"/>
  <c r="F53" i="19" s="1"/>
  <c r="B149" i="19"/>
  <c r="C149" i="19" s="1"/>
  <c r="B90" i="19"/>
  <c r="B21" i="19"/>
  <c r="B150" i="19"/>
  <c r="E150" i="19" s="1"/>
  <c r="B151" i="19"/>
  <c r="B23" i="19"/>
  <c r="B15" i="19"/>
  <c r="E15" i="19" s="1"/>
  <c r="B36" i="19"/>
  <c r="B39" i="19"/>
  <c r="D39" i="19" s="1"/>
  <c r="B38" i="19"/>
  <c r="B42" i="19"/>
  <c r="B152" i="19"/>
  <c r="B77" i="19"/>
  <c r="E77" i="19" s="1"/>
  <c r="B34" i="19"/>
  <c r="F34" i="19" s="1"/>
  <c r="B69" i="19"/>
  <c r="E69" i="19" s="1"/>
  <c r="B24" i="19"/>
  <c r="F24" i="19" s="1"/>
  <c r="B70" i="19"/>
  <c r="B68" i="19"/>
  <c r="C68" i="19" s="1"/>
  <c r="B51" i="19"/>
  <c r="B92" i="19"/>
  <c r="B40" i="19"/>
  <c r="C40" i="19" s="1"/>
  <c r="B73" i="19"/>
  <c r="G73" i="19" s="1"/>
  <c r="B80" i="19"/>
  <c r="B79" i="19"/>
  <c r="E79" i="19" s="1"/>
  <c r="B12" i="19"/>
  <c r="H12" i="19" s="1"/>
  <c r="B93" i="19"/>
  <c r="D93" i="19" s="1"/>
  <c r="B20" i="19"/>
  <c r="B153" i="19"/>
  <c r="H153" i="19" s="1"/>
  <c r="B154" i="19"/>
  <c r="B155" i="19"/>
  <c r="B156" i="19"/>
  <c r="B157" i="19"/>
  <c r="D157" i="19" s="1"/>
  <c r="B158" i="19"/>
  <c r="B159" i="19"/>
  <c r="B4" i="19"/>
  <c r="C4" i="19" s="1"/>
  <c r="B31" i="19"/>
  <c r="B3" i="19"/>
  <c r="D3" i="19" s="1"/>
  <c r="B84" i="19"/>
  <c r="C84" i="19" s="1"/>
  <c r="B76" i="19"/>
  <c r="C76" i="19" s="1"/>
  <c r="B160" i="19"/>
  <c r="B2" i="19"/>
  <c r="B9" i="19"/>
  <c r="D9" i="19" s="1"/>
  <c r="B91" i="19"/>
  <c r="C91" i="19" s="1"/>
  <c r="B161" i="19"/>
  <c r="H161" i="19" s="1"/>
  <c r="B162" i="19"/>
  <c r="C162" i="19" s="1"/>
  <c r="B82" i="19"/>
  <c r="E82" i="19" s="1"/>
  <c r="B163" i="19"/>
  <c r="C163" i="19" s="1"/>
  <c r="B164" i="19"/>
  <c r="H164" i="19" s="1"/>
  <c r="B83" i="19"/>
  <c r="B74" i="19"/>
  <c r="G74" i="19" s="1"/>
  <c r="B165" i="19"/>
  <c r="G165" i="19" s="1"/>
  <c r="B54" i="19"/>
  <c r="E54" i="19" s="1"/>
  <c r="B166" i="19"/>
  <c r="F166" i="19" s="1"/>
  <c r="B167" i="19"/>
  <c r="B168" i="19"/>
  <c r="D168" i="19" s="1"/>
  <c r="B169" i="19"/>
  <c r="F169" i="19" s="1"/>
  <c r="B57" i="19"/>
  <c r="B170" i="19"/>
  <c r="G170" i="19" s="1"/>
  <c r="B49" i="19"/>
  <c r="D49" i="19" s="1"/>
  <c r="B171" i="19"/>
  <c r="E171" i="19" s="1"/>
  <c r="B172" i="19"/>
  <c r="B44" i="19"/>
  <c r="C44" i="19" s="1"/>
  <c r="B8" i="19"/>
  <c r="C8" i="19" s="1"/>
  <c r="B173" i="19"/>
  <c r="E173" i="19" s="1"/>
  <c r="B174" i="19"/>
  <c r="C174" i="19" s="1"/>
  <c r="B175" i="19"/>
  <c r="B176" i="19"/>
  <c r="B11" i="19"/>
  <c r="E11" i="19" s="1"/>
  <c r="B29" i="19"/>
  <c r="E29" i="19" s="1"/>
  <c r="B177" i="19"/>
  <c r="G177" i="19" s="1"/>
  <c r="B178" i="19"/>
  <c r="C178" i="19" s="1"/>
  <c r="B72" i="19"/>
  <c r="E72" i="19" s="1"/>
  <c r="B179" i="19"/>
  <c r="G179" i="19" s="1"/>
  <c r="B180" i="19"/>
  <c r="C180" i="19" s="1"/>
  <c r="B181" i="19"/>
  <c r="B182" i="19"/>
  <c r="E182" i="19" s="1"/>
  <c r="B183" i="19"/>
  <c r="B184" i="19"/>
  <c r="B185" i="19"/>
  <c r="F185" i="19" s="1"/>
  <c r="B186" i="19"/>
  <c r="E186" i="19" s="1"/>
  <c r="B187" i="19"/>
  <c r="F187" i="19" s="1"/>
  <c r="B188" i="19"/>
  <c r="H188" i="19" s="1"/>
  <c r="B189" i="19"/>
  <c r="B190" i="19"/>
  <c r="E190" i="19" s="1"/>
  <c r="B5" i="17"/>
  <c r="B12" i="17"/>
  <c r="B13" i="17"/>
  <c r="B14" i="17"/>
  <c r="D14" i="17" s="1"/>
  <c r="B15" i="17"/>
  <c r="F15" i="17" s="1"/>
  <c r="B16" i="17"/>
  <c r="C16" i="17" s="1"/>
  <c r="B17" i="17"/>
  <c r="B18" i="17"/>
  <c r="E18" i="17" s="1"/>
  <c r="B19" i="17"/>
  <c r="B20" i="17"/>
  <c r="B21" i="17"/>
  <c r="B7" i="17"/>
  <c r="G7" i="17" s="1"/>
  <c r="B22" i="17"/>
  <c r="D22" i="17" s="1"/>
  <c r="B23" i="17"/>
  <c r="B24" i="17"/>
  <c r="B25" i="17"/>
  <c r="B26" i="17"/>
  <c r="B27" i="17"/>
  <c r="G27" i="17" s="1"/>
  <c r="B28" i="17"/>
  <c r="H28" i="17" s="1"/>
  <c r="B29" i="17"/>
  <c r="E29" i="17" s="1"/>
  <c r="B30" i="17"/>
  <c r="D30" i="17" s="1"/>
  <c r="B10" i="17"/>
  <c r="E10" i="17" s="1"/>
  <c r="B31" i="17"/>
  <c r="H31" i="17" s="1"/>
  <c r="B32" i="17"/>
  <c r="E32" i="17" s="1"/>
  <c r="B33" i="17"/>
  <c r="B4" i="17"/>
  <c r="B34" i="17"/>
  <c r="D34" i="17" s="1"/>
  <c r="B35" i="17"/>
  <c r="E35" i="17" s="1"/>
  <c r="B9" i="17"/>
  <c r="G9" i="17" s="1"/>
  <c r="B36" i="17"/>
  <c r="G36" i="17" s="1"/>
  <c r="B37" i="17"/>
  <c r="B38" i="17"/>
  <c r="C38" i="17" s="1"/>
  <c r="B39" i="17"/>
  <c r="C39" i="17" s="1"/>
  <c r="B40" i="17"/>
  <c r="G40" i="17" s="1"/>
  <c r="B41" i="17"/>
  <c r="D41" i="17" s="1"/>
  <c r="B42" i="17"/>
  <c r="C42" i="17" s="1"/>
  <c r="B43" i="17"/>
  <c r="D43" i="17" s="1"/>
  <c r="B44" i="17"/>
  <c r="B45" i="17"/>
  <c r="H45" i="17" s="1"/>
  <c r="B46" i="17"/>
  <c r="B47" i="17"/>
  <c r="B48" i="17"/>
  <c r="E48" i="17" s="1"/>
  <c r="B49" i="17"/>
  <c r="F49" i="17" s="1"/>
  <c r="B50" i="17"/>
  <c r="B51" i="17"/>
  <c r="G51" i="17" s="1"/>
  <c r="B52" i="17"/>
  <c r="E52" i="17" s="1"/>
  <c r="B53" i="17"/>
  <c r="H53" i="17" s="1"/>
  <c r="B54" i="17"/>
  <c r="B55" i="17"/>
  <c r="C55" i="17" s="1"/>
  <c r="B56" i="17"/>
  <c r="B57" i="17"/>
  <c r="G57" i="17" s="1"/>
  <c r="B58" i="17"/>
  <c r="B59" i="17"/>
  <c r="G59" i="17" s="1"/>
  <c r="B60" i="17"/>
  <c r="D60" i="17" s="1"/>
  <c r="B61" i="17"/>
  <c r="B62" i="17"/>
  <c r="B63" i="17"/>
  <c r="B3" i="17"/>
  <c r="H3" i="17" s="1"/>
  <c r="B64" i="17"/>
  <c r="B65" i="17"/>
  <c r="G65" i="17" s="1"/>
  <c r="B66" i="17"/>
  <c r="B67" i="17"/>
  <c r="F67" i="17" s="1"/>
  <c r="B68" i="17"/>
  <c r="F68" i="17" s="1"/>
  <c r="B69" i="17"/>
  <c r="H69" i="17" s="1"/>
  <c r="B70" i="17"/>
  <c r="C70" i="17"/>
  <c r="B71" i="17"/>
  <c r="F71" i="17" s="1"/>
  <c r="B8" i="17"/>
  <c r="E8" i="17" s="1"/>
  <c r="B72" i="17"/>
  <c r="D72" i="17" s="1"/>
  <c r="B73" i="17"/>
  <c r="B6" i="17"/>
  <c r="B74" i="17"/>
  <c r="E74" i="17" s="1"/>
  <c r="B75" i="17"/>
  <c r="F75" i="17" s="1"/>
  <c r="B76" i="17"/>
  <c r="G76" i="17" s="1"/>
  <c r="B77" i="17"/>
  <c r="F77" i="17" s="1"/>
  <c r="B78" i="17"/>
  <c r="E78" i="17" s="1"/>
  <c r="B79" i="17"/>
  <c r="D79" i="17" s="1"/>
  <c r="B80" i="17"/>
  <c r="F80" i="17" s="1"/>
  <c r="B81" i="17"/>
  <c r="B2" i="17"/>
  <c r="B82" i="17"/>
  <c r="B83" i="17"/>
  <c r="F83" i="17" s="1"/>
  <c r="B84" i="17"/>
  <c r="B85" i="17"/>
  <c r="B86" i="17"/>
  <c r="C86" i="17" s="1"/>
  <c r="B87" i="17"/>
  <c r="G87" i="17" s="1"/>
  <c r="B88" i="17"/>
  <c r="C88" i="17" s="1"/>
  <c r="B89" i="17"/>
  <c r="D89" i="17" s="1"/>
  <c r="B90" i="17"/>
  <c r="H90" i="17" s="1"/>
  <c r="B91" i="17"/>
  <c r="D91" i="17" s="1"/>
  <c r="B92" i="17"/>
  <c r="F92" i="17" s="1"/>
  <c r="B93" i="17"/>
  <c r="B94" i="17"/>
  <c r="H94" i="17" s="1"/>
  <c r="B95" i="17"/>
  <c r="F95" i="17" s="1"/>
  <c r="B96" i="17"/>
  <c r="B97" i="17"/>
  <c r="D97" i="17" s="1"/>
  <c r="B98" i="17"/>
  <c r="B99" i="17"/>
  <c r="C99" i="17" s="1"/>
  <c r="B100" i="17"/>
  <c r="B101" i="17"/>
  <c r="B102" i="17"/>
  <c r="H102" i="17" s="1"/>
  <c r="B103" i="17"/>
  <c r="C103" i="17"/>
  <c r="B104" i="17"/>
  <c r="C104" i="17" s="1"/>
  <c r="B105" i="17"/>
  <c r="H105" i="17" s="1"/>
  <c r="B106" i="17"/>
  <c r="D106" i="17" s="1"/>
  <c r="B107" i="17"/>
  <c r="D107" i="17"/>
  <c r="B108" i="17"/>
  <c r="B109" i="17"/>
  <c r="G109" i="17" s="1"/>
  <c r="B110" i="17"/>
  <c r="B111" i="17"/>
  <c r="D111" i="17" s="1"/>
  <c r="B112" i="17"/>
  <c r="E112" i="17" s="1"/>
  <c r="B113" i="17"/>
  <c r="B114" i="17"/>
  <c r="F114" i="17" s="1"/>
  <c r="B115" i="17"/>
  <c r="B116" i="17"/>
  <c r="G116" i="17" s="1"/>
  <c r="B117" i="17"/>
  <c r="B118" i="17"/>
  <c r="F118" i="17" s="1"/>
  <c r="B119" i="17"/>
  <c r="E119" i="17" s="1"/>
  <c r="B120" i="17"/>
  <c r="C120" i="17" s="1"/>
  <c r="B121" i="17"/>
  <c r="H121" i="17" s="1"/>
  <c r="B122" i="17"/>
  <c r="E122" i="17" s="1"/>
  <c r="B123" i="17"/>
  <c r="D123" i="17" s="1"/>
  <c r="B124" i="17"/>
  <c r="D124" i="17" s="1"/>
  <c r="B125" i="17"/>
  <c r="C125" i="17" s="1"/>
  <c r="B126" i="17"/>
  <c r="G126" i="17" s="1"/>
  <c r="B127" i="17"/>
  <c r="B128" i="17"/>
  <c r="B129" i="17"/>
  <c r="F129" i="17" s="1"/>
  <c r="B130" i="17"/>
  <c r="C130" i="17" s="1"/>
  <c r="B131" i="17"/>
  <c r="F131" i="17" s="1"/>
  <c r="B132" i="17"/>
  <c r="E132" i="17" s="1"/>
  <c r="B133" i="17"/>
  <c r="D133" i="17" s="1"/>
  <c r="B134" i="17"/>
  <c r="B135" i="17"/>
  <c r="H135" i="17" s="1"/>
  <c r="B136" i="17"/>
  <c r="E136" i="17" s="1"/>
  <c r="B137" i="17"/>
  <c r="H137" i="17" s="1"/>
  <c r="B138" i="17"/>
  <c r="C138" i="17" s="1"/>
  <c r="B139" i="17"/>
  <c r="E139" i="17" s="1"/>
  <c r="B140" i="17"/>
  <c r="D140" i="17" s="1"/>
  <c r="B141" i="17"/>
  <c r="F141" i="17" s="1"/>
  <c r="B142" i="17"/>
  <c r="G142" i="17" s="1"/>
  <c r="B143" i="17"/>
  <c r="B144" i="17"/>
  <c r="D144" i="17" s="1"/>
  <c r="B145" i="17"/>
  <c r="H145" i="17" s="1"/>
  <c r="B146" i="17"/>
  <c r="G146" i="17" s="1"/>
  <c r="B147" i="17"/>
  <c r="B148" i="17"/>
  <c r="D148" i="17" s="1"/>
  <c r="B149" i="17"/>
  <c r="F149" i="17" s="1"/>
  <c r="B150" i="17"/>
  <c r="C150" i="17" s="1"/>
  <c r="B151" i="17"/>
  <c r="F151" i="17" s="1"/>
  <c r="B152" i="17"/>
  <c r="B153" i="17"/>
  <c r="D153" i="17" s="1"/>
  <c r="B154" i="17"/>
  <c r="B155" i="17"/>
  <c r="C155" i="17" s="1"/>
  <c r="B156" i="17"/>
  <c r="B157" i="17"/>
  <c r="C157" i="17" s="1"/>
  <c r="B158" i="17"/>
  <c r="G158" i="17" s="1"/>
  <c r="B159" i="17"/>
  <c r="B160" i="17"/>
  <c r="B161" i="17"/>
  <c r="C161" i="17" s="1"/>
  <c r="B162" i="17"/>
  <c r="E162" i="17" s="1"/>
  <c r="B163" i="17"/>
  <c r="G163" i="17"/>
  <c r="B164" i="17"/>
  <c r="B165" i="17"/>
  <c r="C165" i="17" s="1"/>
  <c r="B166" i="17"/>
  <c r="B167" i="17"/>
  <c r="C167" i="17" s="1"/>
  <c r="B168" i="17"/>
  <c r="H168" i="17"/>
  <c r="B169" i="17"/>
  <c r="F169" i="17" s="1"/>
  <c r="B170" i="17"/>
  <c r="B171" i="17"/>
  <c r="B172" i="17"/>
  <c r="H172" i="17" s="1"/>
  <c r="B173" i="17"/>
  <c r="F173" i="17"/>
  <c r="B174" i="17"/>
  <c r="G174" i="17" s="1"/>
  <c r="B175" i="17"/>
  <c r="C175" i="17" s="1"/>
  <c r="B176" i="17"/>
  <c r="B177" i="17"/>
  <c r="F177" i="17" s="1"/>
  <c r="B178" i="17"/>
  <c r="G178" i="17" s="1"/>
  <c r="B179" i="17"/>
  <c r="F179" i="17" s="1"/>
  <c r="B180" i="17"/>
  <c r="D180" i="17" s="1"/>
  <c r="B181" i="17"/>
  <c r="F181" i="17" s="1"/>
  <c r="B182" i="17"/>
  <c r="C182" i="17" s="1"/>
  <c r="B183" i="17"/>
  <c r="G183" i="17" s="1"/>
  <c r="B184" i="17"/>
  <c r="B185" i="17"/>
  <c r="F185" i="17" s="1"/>
  <c r="B186" i="17"/>
  <c r="C186" i="17" s="1"/>
  <c r="B187" i="17"/>
  <c r="B188" i="17"/>
  <c r="H188" i="17" s="1"/>
  <c r="B189" i="17"/>
  <c r="E189" i="17" s="1"/>
  <c r="B190" i="17"/>
  <c r="F190" i="17" s="1"/>
  <c r="B191" i="17"/>
  <c r="B192" i="17"/>
  <c r="E192" i="17"/>
  <c r="B193" i="17"/>
  <c r="F193" i="17" s="1"/>
  <c r="B194" i="17"/>
  <c r="C194" i="17" s="1"/>
  <c r="B195" i="17"/>
  <c r="F195" i="17" s="1"/>
  <c r="B196" i="17"/>
  <c r="B197" i="17"/>
  <c r="C197" i="17" s="1"/>
  <c r="B198" i="17"/>
  <c r="H198" i="17" s="1"/>
  <c r="B199" i="17"/>
  <c r="F199" i="17" s="1"/>
  <c r="B200" i="17"/>
  <c r="B201" i="17"/>
  <c r="C201" i="17" s="1"/>
  <c r="B202" i="17"/>
  <c r="B203" i="17"/>
  <c r="E203" i="17" s="1"/>
  <c r="B204" i="17"/>
  <c r="H204" i="17" s="1"/>
  <c r="B205" i="17"/>
  <c r="F205" i="17" s="1"/>
  <c r="B206" i="17"/>
  <c r="B207" i="17"/>
  <c r="G207" i="17"/>
  <c r="B208" i="17"/>
  <c r="H208" i="17" s="1"/>
  <c r="B209" i="17"/>
  <c r="B210" i="17"/>
  <c r="G210" i="17" s="1"/>
  <c r="B211" i="17"/>
  <c r="B212" i="17"/>
  <c r="G212" i="17" s="1"/>
  <c r="B213" i="17"/>
  <c r="C213" i="17" s="1"/>
  <c r="B214" i="17"/>
  <c r="B215" i="17"/>
  <c r="B216" i="17"/>
  <c r="B217" i="17"/>
  <c r="F217" i="17" s="1"/>
  <c r="B218" i="17"/>
  <c r="B219" i="17"/>
  <c r="H219" i="17"/>
  <c r="B220" i="17"/>
  <c r="B221" i="17"/>
  <c r="C221" i="17" s="1"/>
  <c r="B222" i="17"/>
  <c r="B223" i="17"/>
  <c r="H223" i="17" s="1"/>
  <c r="B224" i="17"/>
  <c r="B225" i="17"/>
  <c r="F225" i="17" s="1"/>
  <c r="B226" i="17"/>
  <c r="B227" i="17"/>
  <c r="H227" i="17"/>
  <c r="B228" i="17"/>
  <c r="E228" i="17"/>
  <c r="B229" i="17"/>
  <c r="B230" i="17"/>
  <c r="B231" i="17"/>
  <c r="D231" i="17"/>
  <c r="B232" i="17"/>
  <c r="D232" i="17"/>
  <c r="B233" i="17"/>
  <c r="F233" i="17"/>
  <c r="B234" i="17"/>
  <c r="E234" i="17"/>
  <c r="B235" i="17"/>
  <c r="B236" i="17"/>
  <c r="H236" i="17" s="1"/>
  <c r="B237" i="17"/>
  <c r="C237" i="17" s="1"/>
  <c r="B238" i="17"/>
  <c r="F238" i="17" s="1"/>
  <c r="B239" i="17"/>
  <c r="B240" i="17"/>
  <c r="D240" i="17" s="1"/>
  <c r="B241" i="17"/>
  <c r="F241" i="17" s="1"/>
  <c r="B242" i="17"/>
  <c r="E242" i="17"/>
  <c r="B243" i="17"/>
  <c r="B244" i="17"/>
  <c r="B245" i="17"/>
  <c r="C245" i="17"/>
  <c r="B246" i="17"/>
  <c r="F246" i="17" s="1"/>
  <c r="B247" i="17"/>
  <c r="B248" i="17"/>
  <c r="B249" i="17"/>
  <c r="C249" i="17" s="1"/>
  <c r="B250" i="17"/>
  <c r="B251" i="17"/>
  <c r="C251" i="17" s="1"/>
  <c r="B252" i="17"/>
  <c r="B253" i="17"/>
  <c r="B254" i="17"/>
  <c r="F254" i="17" s="1"/>
  <c r="B255" i="17"/>
  <c r="F255" i="17" s="1"/>
  <c r="B256" i="17"/>
  <c r="B257" i="17"/>
  <c r="C257" i="17" s="1"/>
  <c r="B258" i="17"/>
  <c r="E258" i="17" s="1"/>
  <c r="B259" i="17"/>
  <c r="G259" i="17"/>
  <c r="B260" i="17"/>
  <c r="G260" i="17" s="1"/>
  <c r="B261" i="17"/>
  <c r="B262" i="17"/>
  <c r="F262" i="17" s="1"/>
  <c r="B263" i="17"/>
  <c r="B264" i="17"/>
  <c r="E264" i="17" s="1"/>
  <c r="B265" i="17"/>
  <c r="B266" i="17"/>
  <c r="B267" i="17"/>
  <c r="F267" i="17" s="1"/>
  <c r="B268" i="17"/>
  <c r="B38" i="20"/>
  <c r="D38" i="20" s="1"/>
  <c r="B11" i="17"/>
  <c r="D11" i="17" s="1"/>
  <c r="B143" i="18"/>
  <c r="E143" i="18" s="1"/>
  <c r="B144" i="18"/>
  <c r="D144" i="18" s="1"/>
  <c r="B145" i="18"/>
  <c r="B146" i="18"/>
  <c r="B147" i="18"/>
  <c r="B148" i="18"/>
  <c r="B11" i="18"/>
  <c r="D11" i="18" s="1"/>
  <c r="B149" i="18"/>
  <c r="B150" i="18"/>
  <c r="H150" i="18" s="1"/>
  <c r="B151" i="18"/>
  <c r="F151" i="18" s="1"/>
  <c r="B152" i="18"/>
  <c r="F152" i="18" s="1"/>
  <c r="B15" i="18"/>
  <c r="F15" i="18" s="1"/>
  <c r="B153" i="18"/>
  <c r="B154" i="18"/>
  <c r="B12" i="18"/>
  <c r="B155" i="18"/>
  <c r="F155" i="18" s="1"/>
  <c r="B4" i="18"/>
  <c r="F4" i="18" s="1"/>
  <c r="B156" i="18"/>
  <c r="F156" i="18" s="1"/>
  <c r="B9" i="18"/>
  <c r="F9" i="18" s="1"/>
  <c r="B157" i="18"/>
  <c r="B158" i="18"/>
  <c r="F158" i="18" s="1"/>
  <c r="B159" i="18"/>
  <c r="F159" i="18" s="1"/>
  <c r="B160" i="18"/>
  <c r="D160" i="18" s="1"/>
  <c r="B161" i="18"/>
  <c r="F161" i="18" s="1"/>
  <c r="B162" i="18"/>
  <c r="B163" i="18"/>
  <c r="F163" i="18" s="1"/>
  <c r="B164" i="18"/>
  <c r="B165" i="18"/>
  <c r="F165" i="18" s="1"/>
  <c r="B166" i="18"/>
  <c r="F166" i="18" s="1"/>
  <c r="B167" i="18"/>
  <c r="B168" i="18"/>
  <c r="D168" i="18" s="1"/>
  <c r="B169" i="18"/>
  <c r="F169" i="18" s="1"/>
  <c r="B170" i="18"/>
  <c r="B171" i="18"/>
  <c r="F171" i="18" s="1"/>
  <c r="B172" i="18"/>
  <c r="B173" i="18"/>
  <c r="D173" i="18"/>
  <c r="B174" i="18"/>
  <c r="F174" i="18" s="1"/>
  <c r="B175" i="18"/>
  <c r="B176" i="18"/>
  <c r="B177" i="18"/>
  <c r="B178" i="18"/>
  <c r="F178" i="18" s="1"/>
  <c r="B179" i="18"/>
  <c r="D179" i="18" s="1"/>
  <c r="B180" i="18"/>
  <c r="B181" i="18"/>
  <c r="D181" i="18" s="1"/>
  <c r="B182" i="18"/>
  <c r="H182" i="18" s="1"/>
  <c r="B183" i="18"/>
  <c r="D183" i="18" s="1"/>
  <c r="B184" i="18"/>
  <c r="B185" i="18"/>
  <c r="B186" i="18"/>
  <c r="B187" i="18"/>
  <c r="D187" i="18" s="1"/>
  <c r="B188" i="18"/>
  <c r="B189" i="18"/>
  <c r="D189" i="18" s="1"/>
  <c r="B190" i="18"/>
  <c r="F190" i="18" s="1"/>
  <c r="B191" i="18"/>
  <c r="B192" i="18"/>
  <c r="B193" i="18"/>
  <c r="B194" i="18"/>
  <c r="B195" i="18"/>
  <c r="B196" i="18"/>
  <c r="G196" i="18" s="1"/>
  <c r="B197" i="18"/>
  <c r="H197" i="18" s="1"/>
  <c r="B198" i="18"/>
  <c r="B6" i="18"/>
  <c r="D6" i="18" s="1"/>
  <c r="B16" i="18"/>
  <c r="F16" i="18" s="1"/>
  <c r="B3" i="18"/>
  <c r="B17" i="18"/>
  <c r="B18" i="18"/>
  <c r="B19" i="18"/>
  <c r="B20" i="18"/>
  <c r="H20" i="18" s="1"/>
  <c r="B21" i="18"/>
  <c r="B22" i="18"/>
  <c r="B23" i="18"/>
  <c r="B24" i="18"/>
  <c r="B25" i="18"/>
  <c r="B26" i="18"/>
  <c r="B27" i="18"/>
  <c r="D27" i="18" s="1"/>
  <c r="B28" i="18"/>
  <c r="B29" i="18"/>
  <c r="B30" i="18"/>
  <c r="D30" i="18" s="1"/>
  <c r="B31" i="18"/>
  <c r="F31" i="18" s="1"/>
  <c r="B32" i="18"/>
  <c r="B33" i="18"/>
  <c r="B34" i="18"/>
  <c r="B35" i="18"/>
  <c r="B36" i="18"/>
  <c r="F36" i="18" s="1"/>
  <c r="B37" i="18"/>
  <c r="B38" i="18"/>
  <c r="B10" i="18"/>
  <c r="D10" i="18" s="1"/>
  <c r="B39" i="18"/>
  <c r="F39" i="18" s="1"/>
  <c r="B40" i="18"/>
  <c r="B41" i="18"/>
  <c r="D41" i="18" s="1"/>
  <c r="B42" i="18"/>
  <c r="D42" i="18" s="1"/>
  <c r="B43" i="18"/>
  <c r="B44" i="18"/>
  <c r="D44" i="18" s="1"/>
  <c r="B45" i="18"/>
  <c r="B46" i="18"/>
  <c r="B47" i="18"/>
  <c r="B48" i="18"/>
  <c r="B49" i="18"/>
  <c r="B50" i="18"/>
  <c r="D50" i="18" s="1"/>
  <c r="B51" i="18"/>
  <c r="C51" i="18" s="1"/>
  <c r="B52" i="18"/>
  <c r="C52" i="18" s="1"/>
  <c r="B53" i="18"/>
  <c r="B54" i="18"/>
  <c r="D54" i="18" s="1"/>
  <c r="B55" i="18"/>
  <c r="E55" i="18" s="1"/>
  <c r="B56" i="18"/>
  <c r="B57" i="18"/>
  <c r="I57" i="18" s="1"/>
  <c r="B58" i="18"/>
  <c r="B59" i="18"/>
  <c r="C59" i="18" s="1"/>
  <c r="B13" i="18"/>
  <c r="H13" i="18" s="1"/>
  <c r="B8" i="18"/>
  <c r="B60" i="18"/>
  <c r="G60" i="18" s="1"/>
  <c r="B14" i="18"/>
  <c r="B61" i="18"/>
  <c r="B62" i="18"/>
  <c r="C62" i="18" s="1"/>
  <c r="B63" i="18"/>
  <c r="B64" i="18"/>
  <c r="B65" i="18"/>
  <c r="G65" i="18" s="1"/>
  <c r="B66" i="18"/>
  <c r="B67" i="18"/>
  <c r="I67" i="18" s="1"/>
  <c r="B68" i="18"/>
  <c r="C68" i="18" s="1"/>
  <c r="B69" i="18"/>
  <c r="I69" i="18" s="1"/>
  <c r="B70" i="18"/>
  <c r="I70" i="18" s="1"/>
  <c r="B71" i="18"/>
  <c r="D71" i="18" s="1"/>
  <c r="B72" i="18"/>
  <c r="B73" i="18"/>
  <c r="D73" i="18" s="1"/>
  <c r="B74" i="18"/>
  <c r="E74" i="18" s="1"/>
  <c r="B75" i="18"/>
  <c r="D75" i="18" s="1"/>
  <c r="B76" i="18"/>
  <c r="D76" i="18" s="1"/>
  <c r="B77" i="18"/>
  <c r="D77" i="18" s="1"/>
  <c r="B78" i="18"/>
  <c r="B79" i="18"/>
  <c r="E79" i="18" s="1"/>
  <c r="B80" i="18"/>
  <c r="F80" i="18" s="1"/>
  <c r="B81" i="18"/>
  <c r="B82" i="18"/>
  <c r="H82" i="18" s="1"/>
  <c r="B83" i="18"/>
  <c r="D83" i="18" s="1"/>
  <c r="B84" i="18"/>
  <c r="D84" i="18" s="1"/>
  <c r="B85" i="18"/>
  <c r="D85" i="18" s="1"/>
  <c r="B86" i="18"/>
  <c r="D86" i="18" s="1"/>
  <c r="B87" i="18"/>
  <c r="I87" i="18" s="1"/>
  <c r="B88" i="18"/>
  <c r="B89" i="18"/>
  <c r="B90" i="18"/>
  <c r="G90" i="18" s="1"/>
  <c r="B91" i="18"/>
  <c r="D91" i="18" s="1"/>
  <c r="B92" i="18"/>
  <c r="D92" i="18" s="1"/>
  <c r="B93" i="18"/>
  <c r="E93" i="18" s="1"/>
  <c r="B94" i="18"/>
  <c r="F94" i="18" s="1"/>
  <c r="B95" i="18"/>
  <c r="H95" i="18" s="1"/>
  <c r="B96" i="18"/>
  <c r="C96" i="18" s="1"/>
  <c r="B97" i="18"/>
  <c r="E97" i="18"/>
  <c r="B98" i="18"/>
  <c r="D98" i="18"/>
  <c r="B99" i="18"/>
  <c r="H99" i="18"/>
  <c r="B100" i="18"/>
  <c r="C100" i="18"/>
  <c r="B2" i="18"/>
  <c r="H2" i="18"/>
  <c r="B101" i="18"/>
  <c r="C101" i="18"/>
  <c r="B102" i="18"/>
  <c r="D102" i="18"/>
  <c r="B103" i="18"/>
  <c r="F103" i="18"/>
  <c r="B104" i="18"/>
  <c r="F104" i="18"/>
  <c r="B105" i="18"/>
  <c r="C105" i="18"/>
  <c r="B106" i="18"/>
  <c r="D106" i="18"/>
  <c r="B107" i="18"/>
  <c r="B108" i="18"/>
  <c r="D108" i="18" s="1"/>
  <c r="B109" i="18"/>
  <c r="C109" i="18" s="1"/>
  <c r="B110" i="18"/>
  <c r="D110" i="18" s="1"/>
  <c r="B111" i="18"/>
  <c r="D111" i="18" s="1"/>
  <c r="B112" i="18"/>
  <c r="E112" i="18" s="1"/>
  <c r="B113" i="18"/>
  <c r="G113" i="18"/>
  <c r="B114" i="18"/>
  <c r="B115" i="18"/>
  <c r="B116" i="18"/>
  <c r="H116" i="18"/>
  <c r="B117" i="18"/>
  <c r="C117" i="18"/>
  <c r="B118" i="18"/>
  <c r="D118" i="18"/>
  <c r="B119" i="18"/>
  <c r="D119" i="18"/>
  <c r="B120" i="18"/>
  <c r="E120" i="18"/>
  <c r="B121" i="18"/>
  <c r="C121" i="18"/>
  <c r="B122" i="18"/>
  <c r="D122" i="18"/>
  <c r="B123" i="18"/>
  <c r="G123" i="18"/>
  <c r="B124" i="18"/>
  <c r="D124" i="18"/>
  <c r="B125" i="18"/>
  <c r="C125" i="18"/>
  <c r="B126" i="18"/>
  <c r="E126" i="18"/>
  <c r="B127" i="18"/>
  <c r="C127" i="18"/>
  <c r="B128" i="18"/>
  <c r="B129" i="18"/>
  <c r="C129" i="18" s="1"/>
  <c r="B130" i="18"/>
  <c r="E130" i="18" s="1"/>
  <c r="B131" i="18"/>
  <c r="E131" i="18" s="1"/>
  <c r="B132" i="18"/>
  <c r="G132" i="18" s="1"/>
  <c r="B133" i="18"/>
  <c r="C133" i="18" s="1"/>
  <c r="B134" i="18"/>
  <c r="E134" i="18" s="1"/>
  <c r="B135" i="18"/>
  <c r="E135" i="18" s="1"/>
  <c r="B136" i="18"/>
  <c r="E136" i="18" s="1"/>
  <c r="B137" i="18"/>
  <c r="C137" i="18" s="1"/>
  <c r="B138" i="18"/>
  <c r="E138" i="18" s="1"/>
  <c r="B139" i="18"/>
  <c r="C139" i="18" s="1"/>
  <c r="B140" i="18"/>
  <c r="B7" i="18"/>
  <c r="E7" i="18" s="1"/>
  <c r="B141" i="18"/>
  <c r="E141" i="18" s="1"/>
  <c r="B142" i="18"/>
  <c r="E142" i="18" s="1"/>
  <c r="B3" i="15"/>
  <c r="E3" i="15" s="1"/>
  <c r="B23" i="15"/>
  <c r="F23" i="15" s="1"/>
  <c r="B5" i="15"/>
  <c r="D5" i="15" s="1"/>
  <c r="B24" i="15"/>
  <c r="F24" i="15" s="1"/>
  <c r="B25" i="15"/>
  <c r="F25" i="15" s="1"/>
  <c r="B26" i="15"/>
  <c r="D26" i="15" s="1"/>
  <c r="B27" i="15"/>
  <c r="D27" i="15"/>
  <c r="B28" i="15"/>
  <c r="H28" i="15" s="1"/>
  <c r="B29" i="15"/>
  <c r="D29" i="15" s="1"/>
  <c r="B30" i="15"/>
  <c r="D30" i="15" s="1"/>
  <c r="B31" i="15"/>
  <c r="D31" i="15" s="1"/>
  <c r="B32" i="15"/>
  <c r="H32" i="15" s="1"/>
  <c r="B33" i="15"/>
  <c r="F33" i="15" s="1"/>
  <c r="B34" i="15"/>
  <c r="D34" i="15" s="1"/>
  <c r="B35" i="15"/>
  <c r="D35" i="15" s="1"/>
  <c r="B36" i="15"/>
  <c r="H36" i="15" s="1"/>
  <c r="B37" i="15"/>
  <c r="D37" i="15" s="1"/>
  <c r="B38" i="15"/>
  <c r="D38" i="15" s="1"/>
  <c r="B39" i="15"/>
  <c r="D39" i="15"/>
  <c r="B6" i="15"/>
  <c r="F6" i="15" s="1"/>
  <c r="B40" i="15"/>
  <c r="F40" i="15" s="1"/>
  <c r="B41" i="15"/>
  <c r="D41" i="15" s="1"/>
  <c r="B42" i="15"/>
  <c r="D42" i="15" s="1"/>
  <c r="B43" i="15"/>
  <c r="H43" i="15" s="1"/>
  <c r="B15" i="15"/>
  <c r="B13" i="15"/>
  <c r="D13" i="15" s="1"/>
  <c r="B44" i="15"/>
  <c r="D44" i="15" s="1"/>
  <c r="B45" i="15"/>
  <c r="F45" i="15" s="1"/>
  <c r="B46" i="15"/>
  <c r="F46" i="15" s="1"/>
  <c r="B47" i="15"/>
  <c r="D47" i="15" s="1"/>
  <c r="B48" i="15"/>
  <c r="D48" i="15" s="1"/>
  <c r="B49" i="15"/>
  <c r="B50" i="15"/>
  <c r="F50" i="15" s="1"/>
  <c r="B51" i="15"/>
  <c r="D51" i="15" s="1"/>
  <c r="B52" i="15"/>
  <c r="I52" i="15" s="1"/>
  <c r="B53" i="15"/>
  <c r="G53" i="15"/>
  <c r="B54" i="15"/>
  <c r="B55" i="15"/>
  <c r="G55" i="15" s="1"/>
  <c r="B56" i="15"/>
  <c r="D56" i="15"/>
  <c r="B57" i="15"/>
  <c r="B58" i="15"/>
  <c r="E58" i="15" s="1"/>
  <c r="B59" i="15"/>
  <c r="F59" i="15" s="1"/>
  <c r="B60" i="15"/>
  <c r="F60" i="15" s="1"/>
  <c r="B61" i="15"/>
  <c r="B62" i="15"/>
  <c r="D62" i="15" s="1"/>
  <c r="B63" i="15"/>
  <c r="G63" i="15" s="1"/>
  <c r="B64" i="15"/>
  <c r="D64" i="15" s="1"/>
  <c r="B20" i="15"/>
  <c r="B7" i="15"/>
  <c r="B65" i="15"/>
  <c r="G65" i="15" s="1"/>
  <c r="B21" i="15"/>
  <c r="C21" i="15" s="1"/>
  <c r="B66" i="15"/>
  <c r="B67" i="15"/>
  <c r="G67" i="15" s="1"/>
  <c r="B68" i="15"/>
  <c r="C68" i="15" s="1"/>
  <c r="B69" i="15"/>
  <c r="H69" i="15"/>
  <c r="B70" i="15"/>
  <c r="C70" i="15" s="1"/>
  <c r="B71" i="15"/>
  <c r="D71" i="15" s="1"/>
  <c r="B72" i="15"/>
  <c r="B73" i="15"/>
  <c r="C73" i="15" s="1"/>
  <c r="B74" i="15"/>
  <c r="C74" i="15" s="1"/>
  <c r="B75" i="15"/>
  <c r="C75" i="15" s="1"/>
  <c r="B76" i="15"/>
  <c r="B77" i="15"/>
  <c r="C77" i="15" s="1"/>
  <c r="B78" i="15"/>
  <c r="H78" i="15"/>
  <c r="B79" i="15"/>
  <c r="I79" i="15" s="1"/>
  <c r="B80" i="15"/>
  <c r="H80" i="15" s="1"/>
  <c r="B81" i="15"/>
  <c r="F81" i="15" s="1"/>
  <c r="B82" i="15"/>
  <c r="D82" i="15" s="1"/>
  <c r="B10" i="15"/>
  <c r="B16" i="15"/>
  <c r="H16" i="15" s="1"/>
  <c r="B11" i="15"/>
  <c r="I11" i="15" s="1"/>
  <c r="B83" i="15"/>
  <c r="H83" i="15" s="1"/>
  <c r="B84" i="15"/>
  <c r="H84" i="15" s="1"/>
  <c r="B85" i="15"/>
  <c r="F85" i="15" s="1"/>
  <c r="B86" i="15"/>
  <c r="I86" i="15" s="1"/>
  <c r="B87" i="15"/>
  <c r="B88" i="15"/>
  <c r="E88" i="15" s="1"/>
  <c r="B89" i="15"/>
  <c r="G89" i="15" s="1"/>
  <c r="B90" i="15"/>
  <c r="H90" i="15" s="1"/>
  <c r="B91" i="15"/>
  <c r="B92" i="15"/>
  <c r="I92" i="15" s="1"/>
  <c r="B93" i="15"/>
  <c r="H93" i="15" s="1"/>
  <c r="B94" i="15"/>
  <c r="E94" i="15" s="1"/>
  <c r="B95" i="15"/>
  <c r="F95" i="15" s="1"/>
  <c r="B96" i="15"/>
  <c r="B97" i="15"/>
  <c r="F97" i="15" s="1"/>
  <c r="B98" i="15"/>
  <c r="B99" i="15"/>
  <c r="B100" i="15"/>
  <c r="E100" i="15" s="1"/>
  <c r="B101" i="15"/>
  <c r="H101" i="15" s="1"/>
  <c r="B102" i="15"/>
  <c r="B2" i="15"/>
  <c r="D2" i="15" s="1"/>
  <c r="B103" i="15"/>
  <c r="F103" i="15" s="1"/>
  <c r="B104" i="15"/>
  <c r="C104" i="15" s="1"/>
  <c r="B105" i="15"/>
  <c r="F105" i="15" s="1"/>
  <c r="B12" i="15"/>
  <c r="B106" i="15"/>
  <c r="B107" i="15"/>
  <c r="F107" i="15" s="1"/>
  <c r="B108" i="15"/>
  <c r="I108" i="15" s="1"/>
  <c r="B109" i="15"/>
  <c r="F109" i="15" s="1"/>
  <c r="B110" i="15"/>
  <c r="B111" i="15"/>
  <c r="B112" i="15"/>
  <c r="B113" i="15"/>
  <c r="H113" i="15" s="1"/>
  <c r="B114" i="15"/>
  <c r="F114" i="15"/>
  <c r="B115" i="15"/>
  <c r="D115" i="15" s="1"/>
  <c r="B116" i="15"/>
  <c r="E116" i="15" s="1"/>
  <c r="B117" i="15"/>
  <c r="F117" i="15" s="1"/>
  <c r="B118" i="15"/>
  <c r="E118" i="15" s="1"/>
  <c r="B119" i="15"/>
  <c r="E119" i="15" s="1"/>
  <c r="B120" i="15"/>
  <c r="C120" i="15" s="1"/>
  <c r="B121" i="15"/>
  <c r="G121" i="15" s="1"/>
  <c r="B122" i="15"/>
  <c r="F122" i="15" s="1"/>
  <c r="B123" i="15"/>
  <c r="F123" i="15" s="1"/>
  <c r="B124" i="15"/>
  <c r="C124" i="15" s="1"/>
  <c r="B125" i="15"/>
  <c r="C125" i="15" s="1"/>
  <c r="B126" i="15"/>
  <c r="C126" i="15"/>
  <c r="B127" i="15"/>
  <c r="C127" i="15" s="1"/>
  <c r="B128" i="15"/>
  <c r="C128" i="15" s="1"/>
  <c r="B129" i="15"/>
  <c r="G129" i="15" s="1"/>
  <c r="B130" i="15"/>
  <c r="C130" i="15" s="1"/>
  <c r="B131" i="15"/>
  <c r="B132" i="15"/>
  <c r="C132" i="15" s="1"/>
  <c r="B133" i="15"/>
  <c r="C133" i="15" s="1"/>
  <c r="B134" i="15"/>
  <c r="G134" i="15" s="1"/>
  <c r="B135" i="15"/>
  <c r="G135" i="15" s="1"/>
  <c r="B136" i="15"/>
  <c r="G136" i="15" s="1"/>
  <c r="B137" i="15"/>
  <c r="F137" i="15" s="1"/>
  <c r="B138" i="15"/>
  <c r="C138" i="15" s="1"/>
  <c r="B139" i="15"/>
  <c r="G139" i="15" s="1"/>
  <c r="B140" i="15"/>
  <c r="C140" i="15" s="1"/>
  <c r="B141" i="15"/>
  <c r="B17" i="15"/>
  <c r="C17" i="15" s="1"/>
  <c r="B142" i="15"/>
  <c r="B143" i="15"/>
  <c r="C143" i="15" s="1"/>
  <c r="B144" i="15"/>
  <c r="F144" i="15" s="1"/>
  <c r="B145" i="15"/>
  <c r="C145" i="15" s="1"/>
  <c r="B146" i="15"/>
  <c r="I146" i="15" s="1"/>
  <c r="B147" i="15"/>
  <c r="C147" i="15"/>
  <c r="B148" i="15"/>
  <c r="C148" i="15" s="1"/>
  <c r="B149" i="15"/>
  <c r="B9" i="15"/>
  <c r="F9" i="15" s="1"/>
  <c r="B150" i="15"/>
  <c r="D150" i="15" s="1"/>
  <c r="B151" i="15"/>
  <c r="C151" i="15" s="1"/>
  <c r="B152" i="15"/>
  <c r="D152" i="15" s="1"/>
  <c r="B153" i="15"/>
  <c r="F153" i="15" s="1"/>
  <c r="B22" i="15"/>
  <c r="D22" i="15" s="1"/>
  <c r="B154" i="15"/>
  <c r="C154" i="15" s="1"/>
  <c r="B155" i="15"/>
  <c r="D155" i="15" s="1"/>
  <c r="B18" i="15"/>
  <c r="C18" i="15"/>
  <c r="B156" i="15"/>
  <c r="D156" i="15" s="1"/>
  <c r="B4" i="15"/>
  <c r="C4" i="15" s="1"/>
  <c r="B157" i="15"/>
  <c r="D157" i="15" s="1"/>
  <c r="B14" i="15"/>
  <c r="C14" i="15" s="1"/>
  <c r="B158" i="15"/>
  <c r="D158" i="15" s="1"/>
  <c r="B159" i="15"/>
  <c r="B160" i="15"/>
  <c r="D160" i="15" s="1"/>
  <c r="B161" i="15"/>
  <c r="C161" i="15" s="1"/>
  <c r="B162" i="15"/>
  <c r="D162" i="15" s="1"/>
  <c r="B163" i="15"/>
  <c r="C163" i="15" s="1"/>
  <c r="B164" i="15"/>
  <c r="D164" i="15" s="1"/>
  <c r="B165" i="15"/>
  <c r="C165" i="15" s="1"/>
  <c r="B166" i="15"/>
  <c r="D166" i="15" s="1"/>
  <c r="B19" i="15"/>
  <c r="C19" i="15" s="1"/>
  <c r="B167" i="15"/>
  <c r="D167" i="15" s="1"/>
  <c r="B168" i="15"/>
  <c r="C168" i="15" s="1"/>
  <c r="B169" i="15"/>
  <c r="D169" i="15" s="1"/>
  <c r="B170" i="15"/>
  <c r="B171" i="15"/>
  <c r="D171" i="15" s="1"/>
  <c r="B172" i="15"/>
  <c r="C172" i="15" s="1"/>
  <c r="B173" i="15"/>
  <c r="D173" i="15" s="1"/>
  <c r="B174" i="15"/>
  <c r="C174" i="15" s="1"/>
  <c r="B175" i="15"/>
  <c r="F175" i="15" s="1"/>
  <c r="B176" i="15"/>
  <c r="C176" i="15" s="1"/>
  <c r="B177" i="15"/>
  <c r="C177" i="15" s="1"/>
  <c r="B178" i="15"/>
  <c r="F178" i="15" s="1"/>
  <c r="B179" i="15"/>
  <c r="G179" i="15" s="1"/>
  <c r="B180" i="15"/>
  <c r="F180" i="15" s="1"/>
  <c r="B181" i="15"/>
  <c r="F181" i="15" s="1"/>
  <c r="B182" i="15"/>
  <c r="D182" i="15" s="1"/>
  <c r="B183" i="15"/>
  <c r="B184" i="15"/>
  <c r="D184" i="15" s="1"/>
  <c r="B185" i="15"/>
  <c r="B186" i="15"/>
  <c r="E186" i="15" s="1"/>
  <c r="B187" i="15"/>
  <c r="G187" i="15" s="1"/>
  <c r="B188" i="15"/>
  <c r="E188" i="15" s="1"/>
  <c r="B189" i="15"/>
  <c r="F189" i="15" s="1"/>
  <c r="B190" i="15"/>
  <c r="D190" i="15" s="1"/>
  <c r="B191" i="15"/>
  <c r="C191" i="15" s="1"/>
  <c r="B192" i="15"/>
  <c r="F192" i="15" s="1"/>
  <c r="B193" i="15"/>
  <c r="B194" i="15"/>
  <c r="F194" i="15" s="1"/>
  <c r="B195" i="15"/>
  <c r="G195" i="15" s="1"/>
  <c r="B196" i="15"/>
  <c r="E196" i="15" s="1"/>
  <c r="B197" i="15"/>
  <c r="F197" i="15" s="1"/>
  <c r="B198" i="15"/>
  <c r="F198" i="15" s="1"/>
  <c r="B199" i="15"/>
  <c r="C199" i="15" s="1"/>
  <c r="B200" i="15"/>
  <c r="D200" i="15" s="1"/>
  <c r="B201" i="15"/>
  <c r="B202" i="15"/>
  <c r="E202" i="15" s="1"/>
  <c r="B203" i="15"/>
  <c r="G203" i="15" s="1"/>
  <c r="B204" i="15"/>
  <c r="E204" i="15" s="1"/>
  <c r="B205" i="15"/>
  <c r="F205" i="15"/>
  <c r="B206" i="15"/>
  <c r="B207" i="15"/>
  <c r="C207" i="15" s="1"/>
  <c r="B208" i="15"/>
  <c r="E208" i="15" s="1"/>
  <c r="B35" i="19"/>
  <c r="D35" i="19" s="1"/>
  <c r="B5" i="18"/>
  <c r="D5" i="18" s="1"/>
  <c r="B8" i="15"/>
  <c r="C8" i="15" s="1"/>
  <c r="B10" i="16"/>
  <c r="E10" i="16" s="1"/>
  <c r="B18" i="16"/>
  <c r="D18" i="16" s="1"/>
  <c r="B19" i="16"/>
  <c r="F19" i="16" s="1"/>
  <c r="B20" i="16"/>
  <c r="B21" i="16"/>
  <c r="D21" i="16" s="1"/>
  <c r="B22" i="16"/>
  <c r="D22" i="16" s="1"/>
  <c r="B23" i="16"/>
  <c r="B24" i="16"/>
  <c r="B25" i="16"/>
  <c r="D25" i="16" s="1"/>
  <c r="B26" i="16"/>
  <c r="D26" i="16" s="1"/>
  <c r="B27" i="16"/>
  <c r="B6" i="16"/>
  <c r="B8" i="16"/>
  <c r="D8" i="16" s="1"/>
  <c r="B28" i="16"/>
  <c r="B29" i="16"/>
  <c r="F29" i="16" s="1"/>
  <c r="B30" i="16"/>
  <c r="B31" i="16"/>
  <c r="B32" i="16"/>
  <c r="D32" i="16" s="1"/>
  <c r="B33" i="16"/>
  <c r="F33" i="16" s="1"/>
  <c r="B34" i="16"/>
  <c r="B35" i="16"/>
  <c r="D35" i="16" s="1"/>
  <c r="B13" i="16"/>
  <c r="B36" i="16"/>
  <c r="H36" i="16" s="1"/>
  <c r="B37" i="16"/>
  <c r="D37" i="16" s="1"/>
  <c r="B16" i="16"/>
  <c r="H16" i="16" s="1"/>
  <c r="B11" i="16"/>
  <c r="D11" i="16" s="1"/>
  <c r="B38" i="16"/>
  <c r="D38" i="16"/>
  <c r="B15" i="16"/>
  <c r="B9" i="16"/>
  <c r="B39" i="16"/>
  <c r="H39" i="16"/>
  <c r="B40" i="16"/>
  <c r="F40" i="16" s="1"/>
  <c r="B41" i="16"/>
  <c r="B42" i="16"/>
  <c r="F42" i="16" s="1"/>
  <c r="B43" i="16"/>
  <c r="B44" i="16"/>
  <c r="E44" i="16" s="1"/>
  <c r="B45" i="16"/>
  <c r="E45" i="16" s="1"/>
  <c r="B46" i="16"/>
  <c r="E46" i="16" s="1"/>
  <c r="B47" i="16"/>
  <c r="C47" i="16" s="1"/>
  <c r="B48" i="16"/>
  <c r="C48" i="16" s="1"/>
  <c r="B49" i="16"/>
  <c r="G49" i="16" s="1"/>
  <c r="B50" i="16"/>
  <c r="C50" i="16" s="1"/>
  <c r="B51" i="16"/>
  <c r="E51" i="16" s="1"/>
  <c r="B52" i="16"/>
  <c r="B53" i="16"/>
  <c r="D53" i="16" s="1"/>
  <c r="B54" i="16"/>
  <c r="G54" i="16" s="1"/>
  <c r="B55" i="16"/>
  <c r="B56" i="16"/>
  <c r="E56" i="16" s="1"/>
  <c r="B57" i="16"/>
  <c r="G57" i="16" s="1"/>
  <c r="B58" i="16"/>
  <c r="G58" i="16" s="1"/>
  <c r="B59" i="16"/>
  <c r="G59" i="16" s="1"/>
  <c r="B12" i="16"/>
  <c r="G12" i="16" s="1"/>
  <c r="B60" i="16"/>
  <c r="D60" i="16" s="1"/>
  <c r="B61" i="16"/>
  <c r="F61" i="16" s="1"/>
  <c r="B3" i="16"/>
  <c r="I3" i="16" s="1"/>
  <c r="B5" i="16"/>
  <c r="E5" i="16" s="1"/>
  <c r="B62" i="16"/>
  <c r="G62" i="16" s="1"/>
  <c r="B63" i="16"/>
  <c r="F63" i="16" s="1"/>
  <c r="B2" i="16"/>
  <c r="D2" i="16" s="1"/>
  <c r="B64" i="16"/>
  <c r="I64" i="16" s="1"/>
  <c r="B65" i="16"/>
  <c r="E65" i="16" s="1"/>
  <c r="B66" i="16"/>
  <c r="B67" i="16"/>
  <c r="C67" i="16" s="1"/>
  <c r="B68" i="16"/>
  <c r="B69" i="16"/>
  <c r="B70" i="16"/>
  <c r="I70" i="16" s="1"/>
  <c r="B71" i="16"/>
  <c r="H71" i="16" s="1"/>
  <c r="B14" i="16"/>
  <c r="I14" i="16" s="1"/>
  <c r="B72" i="16"/>
  <c r="I72" i="16" s="1"/>
  <c r="B73" i="16"/>
  <c r="E73" i="16" s="1"/>
  <c r="B7" i="16"/>
  <c r="B74" i="16"/>
  <c r="E74" i="16" s="1"/>
  <c r="B75" i="16"/>
  <c r="G75" i="16" s="1"/>
  <c r="B76" i="16"/>
  <c r="B77" i="16"/>
  <c r="D77" i="16" s="1"/>
  <c r="B78" i="16"/>
  <c r="B79" i="16"/>
  <c r="E79" i="16" s="1"/>
  <c r="B80" i="16"/>
  <c r="E80" i="16" s="1"/>
  <c r="B81" i="16"/>
  <c r="G81" i="16" s="1"/>
  <c r="B4" i="16"/>
  <c r="F4" i="16" s="1"/>
  <c r="B82" i="16"/>
  <c r="B83" i="16"/>
  <c r="B84" i="16"/>
  <c r="G84" i="16" s="1"/>
  <c r="B85" i="16"/>
  <c r="F85" i="16" s="1"/>
  <c r="B86" i="16"/>
  <c r="H86" i="16" s="1"/>
  <c r="B87" i="16"/>
  <c r="H87" i="16" s="1"/>
  <c r="B88" i="16"/>
  <c r="H88" i="16" s="1"/>
  <c r="B89" i="16"/>
  <c r="D89" i="16" s="1"/>
  <c r="B90" i="16"/>
  <c r="H90" i="16" s="1"/>
  <c r="B91" i="16"/>
  <c r="F91" i="16" s="1"/>
  <c r="B92" i="16"/>
  <c r="F92" i="16" s="1"/>
  <c r="B93" i="16"/>
  <c r="E93" i="16"/>
  <c r="B94" i="16"/>
  <c r="G94" i="16" s="1"/>
  <c r="B95" i="16"/>
  <c r="H95" i="16" s="1"/>
  <c r="B96" i="16"/>
  <c r="C96" i="16" s="1"/>
  <c r="B97" i="16"/>
  <c r="B98" i="16"/>
  <c r="H98" i="16" s="1"/>
  <c r="B99" i="16"/>
  <c r="F99" i="16" s="1"/>
  <c r="B100" i="16"/>
  <c r="G100" i="16" s="1"/>
  <c r="B101" i="16"/>
  <c r="H101" i="16" s="1"/>
  <c r="B102" i="16"/>
  <c r="G102" i="16" s="1"/>
  <c r="B103" i="16"/>
  <c r="H103" i="16" s="1"/>
  <c r="B104" i="16"/>
  <c r="H104" i="16"/>
  <c r="B105" i="16"/>
  <c r="D105" i="16" s="1"/>
  <c r="B106" i="16"/>
  <c r="D106" i="16" s="1"/>
  <c r="B107" i="16"/>
  <c r="H107" i="16" s="1"/>
  <c r="B108" i="16"/>
  <c r="B109" i="16"/>
  <c r="B110" i="16"/>
  <c r="B111" i="16"/>
  <c r="D111" i="16" s="1"/>
  <c r="B112" i="16"/>
  <c r="H112" i="16" s="1"/>
  <c r="B113" i="16"/>
  <c r="B114" i="16"/>
  <c r="H114" i="16" s="1"/>
  <c r="B115" i="16"/>
  <c r="B116" i="16"/>
  <c r="B117" i="16"/>
  <c r="E117" i="16" s="1"/>
  <c r="B118" i="16"/>
  <c r="G118" i="16" s="1"/>
  <c r="B119" i="16"/>
  <c r="B120" i="16"/>
  <c r="B121" i="16"/>
  <c r="D121" i="16" s="1"/>
  <c r="B122" i="16"/>
  <c r="C122" i="16" s="1"/>
  <c r="B123" i="16"/>
  <c r="F123" i="16" s="1"/>
  <c r="B124" i="16"/>
  <c r="D124" i="16" s="1"/>
  <c r="B125" i="16"/>
  <c r="F125" i="16"/>
  <c r="B126" i="16"/>
  <c r="B127" i="16"/>
  <c r="B128" i="16"/>
  <c r="H128" i="16"/>
  <c r="B129" i="16"/>
  <c r="D129" i="16" s="1"/>
  <c r="B130" i="16"/>
  <c r="C130" i="16" s="1"/>
  <c r="B131" i="16"/>
  <c r="B132" i="16"/>
  <c r="E132" i="16" s="1"/>
  <c r="B133" i="16"/>
  <c r="F133" i="16" s="1"/>
  <c r="B134" i="16"/>
  <c r="F134" i="16" s="1"/>
  <c r="B135" i="16"/>
  <c r="C135" i="16" s="1"/>
  <c r="B136" i="16"/>
  <c r="D136" i="16" s="1"/>
  <c r="B137" i="16"/>
  <c r="C137" i="16" s="1"/>
  <c r="B138" i="16"/>
  <c r="E138" i="16" s="1"/>
  <c r="B139" i="16"/>
  <c r="D139" i="16" s="1"/>
  <c r="B140" i="16"/>
  <c r="E140" i="16" s="1"/>
  <c r="B141" i="16"/>
  <c r="G141" i="16" s="1"/>
  <c r="B142" i="16"/>
  <c r="B143" i="16"/>
  <c r="B144" i="16"/>
  <c r="B145" i="16"/>
  <c r="D145" i="16" s="1"/>
  <c r="B146" i="16"/>
  <c r="I146" i="16" s="1"/>
  <c r="B147" i="16"/>
  <c r="F147" i="16" s="1"/>
  <c r="B148" i="16"/>
  <c r="B149" i="16"/>
  <c r="G149" i="16" s="1"/>
  <c r="B150" i="16"/>
  <c r="D150" i="16" s="1"/>
  <c r="B151" i="16"/>
  <c r="B152" i="16"/>
  <c r="F152" i="16" s="1"/>
  <c r="B153" i="16"/>
  <c r="E153" i="16" s="1"/>
  <c r="B154" i="16"/>
  <c r="C154" i="16" s="1"/>
  <c r="B155" i="16"/>
  <c r="C155" i="16" s="1"/>
  <c r="B156" i="16"/>
  <c r="H156" i="16" s="1"/>
  <c r="B157" i="16"/>
  <c r="G157" i="16" s="1"/>
  <c r="B158" i="16"/>
  <c r="C158" i="16" s="1"/>
  <c r="B159" i="16"/>
  <c r="C159" i="16" s="1"/>
  <c r="B160" i="16"/>
  <c r="C160" i="16" s="1"/>
  <c r="B161" i="16"/>
  <c r="B162" i="16"/>
  <c r="D162" i="16"/>
  <c r="B163" i="16"/>
  <c r="E163" i="16" s="1"/>
  <c r="B164" i="16"/>
  <c r="G164" i="16" s="1"/>
  <c r="B165" i="16"/>
  <c r="G165" i="16"/>
  <c r="B166" i="16"/>
  <c r="E166" i="16" s="1"/>
  <c r="B167" i="16"/>
  <c r="G167" i="16" s="1"/>
  <c r="B168" i="16"/>
  <c r="F168" i="16" s="1"/>
  <c r="B169" i="16"/>
  <c r="G169" i="16"/>
  <c r="B170" i="16"/>
  <c r="C170" i="16" s="1"/>
  <c r="B171" i="16"/>
  <c r="G171" i="16" s="1"/>
  <c r="B172" i="16"/>
  <c r="D172" i="16" s="1"/>
  <c r="B173" i="16"/>
  <c r="B174" i="16"/>
  <c r="C174" i="16" s="1"/>
  <c r="B175" i="16"/>
  <c r="B176" i="16"/>
  <c r="H176" i="16" s="1"/>
  <c r="B177" i="16"/>
  <c r="E177" i="16" s="1"/>
  <c r="B178" i="16"/>
  <c r="F178" i="16" s="1"/>
  <c r="B179" i="16"/>
  <c r="I179" i="16" s="1"/>
  <c r="B180" i="16"/>
  <c r="C180" i="16"/>
  <c r="B181" i="16"/>
  <c r="F181" i="16" s="1"/>
  <c r="B182" i="16"/>
  <c r="I182" i="16" s="1"/>
  <c r="B183" i="16"/>
  <c r="F183" i="16"/>
  <c r="B184" i="16"/>
  <c r="D184" i="16" s="1"/>
  <c r="B185" i="16"/>
  <c r="F185" i="16" s="1"/>
  <c r="B186" i="16"/>
  <c r="G186" i="16" s="1"/>
  <c r="B187" i="16"/>
  <c r="C187" i="16"/>
  <c r="B188" i="16"/>
  <c r="H188" i="16" s="1"/>
  <c r="B189" i="16"/>
  <c r="B190" i="16"/>
  <c r="D190" i="16" s="1"/>
  <c r="B191" i="16"/>
  <c r="E191" i="16" s="1"/>
  <c r="B192" i="16"/>
  <c r="E192" i="16" s="1"/>
  <c r="B193" i="16"/>
  <c r="E193" i="16" s="1"/>
  <c r="B194" i="16"/>
  <c r="F194" i="16" s="1"/>
  <c r="B195" i="16"/>
  <c r="B196" i="16"/>
  <c r="G196" i="16" s="1"/>
  <c r="B197" i="16"/>
  <c r="G197" i="16" s="1"/>
  <c r="B198" i="16"/>
  <c r="E198" i="16" s="1"/>
  <c r="B199" i="16"/>
  <c r="E199" i="16" s="1"/>
  <c r="B200" i="16"/>
  <c r="G200" i="16" s="1"/>
  <c r="B201" i="16"/>
  <c r="B202" i="16"/>
  <c r="C202" i="16" s="1"/>
  <c r="B203" i="16"/>
  <c r="C203" i="16" s="1"/>
  <c r="B204" i="16"/>
  <c r="C204" i="16" s="1"/>
  <c r="B205" i="16"/>
  <c r="F205" i="16" s="1"/>
  <c r="B206" i="16"/>
  <c r="C206" i="16" s="1"/>
  <c r="B207" i="16"/>
  <c r="E207" i="16" s="1"/>
  <c r="B208" i="16"/>
  <c r="G208" i="16" s="1"/>
  <c r="B209" i="16"/>
  <c r="E209" i="16" s="1"/>
  <c r="B210" i="16"/>
  <c r="D210" i="16" s="1"/>
  <c r="B211" i="16"/>
  <c r="B212" i="16"/>
  <c r="D212" i="16"/>
  <c r="B213" i="16"/>
  <c r="G213" i="16" s="1"/>
  <c r="B214" i="16"/>
  <c r="E214" i="16" s="1"/>
  <c r="B215" i="16"/>
  <c r="E215" i="16" s="1"/>
  <c r="B216" i="16"/>
  <c r="C216" i="16" s="1"/>
  <c r="B217" i="16"/>
  <c r="G217" i="16" s="1"/>
  <c r="B218" i="16"/>
  <c r="D218" i="16" s="1"/>
  <c r="B219" i="16"/>
  <c r="C219" i="16" s="1"/>
  <c r="B220" i="16"/>
  <c r="C220" i="16" s="1"/>
  <c r="B221" i="16"/>
  <c r="F221" i="16" s="1"/>
  <c r="B222" i="16"/>
  <c r="D222" i="16" s="1"/>
  <c r="B223" i="16"/>
  <c r="C223" i="16" s="1"/>
  <c r="B224" i="16"/>
  <c r="C224" i="16" s="1"/>
  <c r="B225" i="16"/>
  <c r="G225" i="16" s="1"/>
  <c r="B226" i="16"/>
  <c r="F226" i="16" s="1"/>
  <c r="B227" i="16"/>
  <c r="G227" i="16" s="1"/>
  <c r="B228" i="16"/>
  <c r="D228" i="16"/>
  <c r="B229" i="16"/>
  <c r="E229" i="16" s="1"/>
  <c r="B230" i="16"/>
  <c r="F230" i="16" s="1"/>
  <c r="B231" i="16"/>
  <c r="D231" i="16" s="1"/>
  <c r="B232" i="16"/>
  <c r="D232" i="16" s="1"/>
  <c r="B233" i="16"/>
  <c r="C233" i="16" s="1"/>
  <c r="B234" i="16"/>
  <c r="D234" i="16" s="1"/>
  <c r="B235" i="16"/>
  <c r="D235" i="16" s="1"/>
  <c r="B236" i="16"/>
  <c r="E236" i="16" s="1"/>
  <c r="B237" i="16"/>
  <c r="G237" i="16" s="1"/>
  <c r="B238" i="16"/>
  <c r="H238" i="16" s="1"/>
  <c r="B239" i="16"/>
  <c r="D239" i="16" s="1"/>
  <c r="B240" i="16"/>
  <c r="E240" i="16" s="1"/>
  <c r="B241" i="16"/>
  <c r="C241" i="16" s="1"/>
  <c r="B242" i="16"/>
  <c r="D242" i="16" s="1"/>
  <c r="B243" i="16"/>
  <c r="D243" i="16" s="1"/>
  <c r="B244" i="16"/>
  <c r="H244" i="16"/>
  <c r="B245" i="16"/>
  <c r="F245" i="16" s="1"/>
  <c r="B246" i="16"/>
  <c r="D246" i="16" s="1"/>
  <c r="B247" i="16"/>
  <c r="D247" i="16" s="1"/>
  <c r="B248" i="16"/>
  <c r="E248" i="16" s="1"/>
  <c r="B249" i="16"/>
  <c r="C249" i="16" s="1"/>
  <c r="B250" i="16"/>
  <c r="D250" i="16" s="1"/>
  <c r="B251" i="16"/>
  <c r="G251" i="16" s="1"/>
  <c r="B252" i="16"/>
  <c r="H252" i="16"/>
  <c r="B253" i="16"/>
  <c r="B254" i="16"/>
  <c r="D254" i="16" s="1"/>
  <c r="B255" i="16"/>
  <c r="B256" i="16"/>
  <c r="H256" i="16" s="1"/>
  <c r="B257" i="16"/>
  <c r="D257" i="16" s="1"/>
  <c r="B258" i="16"/>
  <c r="D258" i="16" s="1"/>
  <c r="B259" i="16"/>
  <c r="D259" i="16" s="1"/>
  <c r="B260" i="16"/>
  <c r="H260" i="16" s="1"/>
  <c r="B17" i="16"/>
  <c r="E17" i="16" s="1"/>
  <c r="B80" i="14"/>
  <c r="J80" i="14" s="1"/>
  <c r="B79" i="14"/>
  <c r="F79" i="14" s="1"/>
  <c r="I3" i="14"/>
  <c r="B2" i="14"/>
  <c r="C2" i="14" s="1"/>
  <c r="B58" i="14"/>
  <c r="D58" i="14" s="1"/>
  <c r="B57" i="14"/>
  <c r="J57" i="14" s="1"/>
  <c r="B56" i="14"/>
  <c r="D56" i="14" s="1"/>
  <c r="B55" i="14"/>
  <c r="D55" i="14" s="1"/>
  <c r="B77" i="14"/>
  <c r="F77" i="14" s="1"/>
  <c r="B51" i="14"/>
  <c r="F51" i="14" s="1"/>
  <c r="B8" i="14"/>
  <c r="I8" i="14" s="1"/>
  <c r="B28" i="14"/>
  <c r="F28" i="14" s="1"/>
  <c r="B26" i="14"/>
  <c r="H26" i="14" s="1"/>
  <c r="B25" i="14"/>
  <c r="I25" i="14" s="1"/>
  <c r="B24" i="14"/>
  <c r="F24" i="14" s="1"/>
  <c r="B23" i="14"/>
  <c r="D23" i="14" s="1"/>
  <c r="B17" i="14"/>
  <c r="B16" i="14"/>
  <c r="C16" i="14" s="1"/>
  <c r="B11" i="14"/>
  <c r="J11" i="14" s="1"/>
  <c r="B39" i="14"/>
  <c r="C39" i="14" s="1"/>
  <c r="B127" i="13"/>
  <c r="B65" i="13"/>
  <c r="B63" i="13"/>
  <c r="B138" i="13"/>
  <c r="B135" i="13"/>
  <c r="B134" i="13"/>
  <c r="B67" i="13"/>
  <c r="B60" i="13"/>
  <c r="B109" i="13"/>
  <c r="B119" i="13"/>
  <c r="B76" i="13"/>
  <c r="B132" i="13"/>
  <c r="B140" i="13"/>
  <c r="B153" i="13"/>
  <c r="B59" i="13"/>
  <c r="B102" i="13"/>
  <c r="B95" i="13"/>
  <c r="B120" i="13"/>
  <c r="B70" i="13"/>
  <c r="B88" i="13"/>
  <c r="B128" i="13"/>
  <c r="B105" i="13"/>
  <c r="B125" i="13"/>
  <c r="B111" i="13"/>
  <c r="B87" i="13"/>
  <c r="B116" i="13"/>
  <c r="B38" i="13"/>
  <c r="B45" i="13"/>
  <c r="B100" i="13"/>
  <c r="B78" i="13"/>
  <c r="B51" i="13"/>
  <c r="B36" i="13"/>
  <c r="B55" i="13"/>
  <c r="B144" i="13"/>
  <c r="B133" i="13"/>
  <c r="B74" i="13"/>
  <c r="B7" i="13"/>
  <c r="B171" i="13"/>
  <c r="B129" i="13"/>
  <c r="B86" i="13"/>
  <c r="B27" i="13"/>
  <c r="B142" i="13"/>
  <c r="B41" i="13"/>
  <c r="B82" i="13"/>
  <c r="B101" i="13"/>
  <c r="B163" i="13"/>
  <c r="B35" i="13"/>
  <c r="D35" i="13" s="1"/>
  <c r="B61" i="13"/>
  <c r="B80" i="13"/>
  <c r="B71" i="13"/>
  <c r="B23" i="13"/>
  <c r="B14" i="13"/>
  <c r="B166" i="13"/>
  <c r="B57" i="13"/>
  <c r="B117" i="13"/>
  <c r="B92" i="13"/>
  <c r="B24" i="13"/>
  <c r="B11" i="13"/>
  <c r="D11" i="13" s="1"/>
  <c r="B85" i="13"/>
  <c r="B103" i="13"/>
  <c r="B48" i="13"/>
  <c r="B81" i="13"/>
  <c r="B29" i="13"/>
  <c r="B96" i="13"/>
  <c r="B151" i="13"/>
  <c r="B69" i="13"/>
  <c r="D69" i="13" s="1"/>
  <c r="B121" i="13"/>
  <c r="B106" i="13"/>
  <c r="B126" i="13"/>
  <c r="B9" i="13"/>
  <c r="B34" i="13"/>
  <c r="B130" i="13"/>
  <c r="B15" i="13"/>
  <c r="B165" i="13"/>
  <c r="D165" i="13" s="1"/>
  <c r="B12" i="13"/>
  <c r="B146" i="13"/>
  <c r="B32" i="13"/>
  <c r="B149" i="13"/>
  <c r="B152" i="13"/>
  <c r="B64" i="13"/>
  <c r="B91" i="13"/>
  <c r="B13" i="13"/>
  <c r="D13" i="13" s="1"/>
  <c r="B31" i="13"/>
  <c r="B169" i="13"/>
  <c r="B145" i="13"/>
  <c r="B20" i="13"/>
  <c r="B90" i="13"/>
  <c r="B154" i="13"/>
  <c r="B17" i="13"/>
  <c r="B155" i="13"/>
  <c r="D155" i="13" s="1"/>
  <c r="B46" i="13"/>
  <c r="B16" i="13"/>
  <c r="B79" i="13"/>
  <c r="B37" i="13"/>
  <c r="B39" i="13"/>
  <c r="B25" i="13"/>
  <c r="B18" i="13"/>
  <c r="B93" i="13"/>
  <c r="B66" i="13"/>
  <c r="B123" i="13"/>
  <c r="B131" i="13"/>
  <c r="B28" i="13"/>
  <c r="D28" i="13" s="1"/>
  <c r="B84" i="13"/>
  <c r="B42" i="13"/>
  <c r="B162" i="13"/>
  <c r="B148" i="13"/>
  <c r="D148" i="13" s="1"/>
  <c r="B107" i="13"/>
  <c r="D107" i="13" s="1"/>
  <c r="B114" i="13"/>
  <c r="B53" i="13"/>
  <c r="B118" i="13"/>
  <c r="B104" i="13"/>
  <c r="B99" i="13"/>
  <c r="B159" i="13"/>
  <c r="B73" i="13"/>
  <c r="B115" i="13"/>
  <c r="B26" i="13"/>
  <c r="B19" i="13"/>
  <c r="B47" i="13"/>
  <c r="D47" i="13" s="1"/>
  <c r="B147" i="13"/>
  <c r="B21" i="13"/>
  <c r="B58" i="13"/>
  <c r="B43" i="13"/>
  <c r="D43" i="13" s="1"/>
  <c r="B75" i="13"/>
  <c r="D75" i="13" s="1"/>
  <c r="B150" i="13"/>
  <c r="B141" i="13"/>
  <c r="B56" i="13"/>
  <c r="B143" i="13"/>
  <c r="B94" i="13"/>
  <c r="B170" i="13"/>
  <c r="B89" i="13"/>
  <c r="B167" i="13"/>
  <c r="B139" i="13"/>
  <c r="B98" i="13"/>
  <c r="B158" i="13"/>
  <c r="D158" i="13" s="1"/>
  <c r="B157" i="13"/>
  <c r="B40" i="13"/>
  <c r="B122" i="13"/>
  <c r="B161" i="13"/>
  <c r="D161" i="13" s="1"/>
  <c r="B4" i="13"/>
  <c r="D4" i="13" s="1"/>
  <c r="B108" i="13"/>
  <c r="B3" i="13"/>
  <c r="B49" i="13"/>
  <c r="B44" i="13"/>
  <c r="B113" i="13"/>
  <c r="B2" i="13"/>
  <c r="B112" i="13"/>
  <c r="B62" i="13"/>
  <c r="B164" i="13"/>
  <c r="B30" i="13"/>
  <c r="B54" i="13"/>
  <c r="D54" i="13" s="1"/>
  <c r="B50" i="13"/>
  <c r="B68" i="13"/>
  <c r="B137" i="13"/>
  <c r="D137" i="13" s="1"/>
  <c r="B33" i="13"/>
  <c r="D33" i="13" s="1"/>
  <c r="B97" i="13"/>
  <c r="B77" i="13"/>
  <c r="B160" i="13"/>
  <c r="D160" i="13" s="1"/>
  <c r="B156" i="13"/>
  <c r="D156" i="13" s="1"/>
  <c r="B10" i="13"/>
  <c r="B72" i="13"/>
  <c r="G72" i="13" s="1"/>
  <c r="B124" i="13"/>
  <c r="D124" i="13" s="1"/>
  <c r="B83" i="13"/>
  <c r="D83" i="13" s="1"/>
  <c r="B8" i="13"/>
  <c r="B22" i="13"/>
  <c r="B173" i="13"/>
  <c r="D173" i="13" s="1"/>
  <c r="B5" i="13"/>
  <c r="D5" i="13" s="1"/>
  <c r="B6" i="13"/>
  <c r="B110" i="13"/>
  <c r="I110" i="13" s="1"/>
  <c r="D172" i="13"/>
  <c r="B52" i="13"/>
  <c r="D52" i="13" s="1"/>
  <c r="B136" i="13"/>
  <c r="B174" i="13"/>
  <c r="B175" i="13"/>
  <c r="D175" i="13" s="1"/>
  <c r="B176" i="13"/>
  <c r="D176" i="13" s="1"/>
  <c r="B177" i="13"/>
  <c r="E177" i="13" s="1"/>
  <c r="B178" i="13"/>
  <c r="B179" i="13"/>
  <c r="D179" i="13" s="1"/>
  <c r="B180" i="13"/>
  <c r="D180" i="13" s="1"/>
  <c r="B181" i="13"/>
  <c r="B182" i="13"/>
  <c r="B183" i="13"/>
  <c r="D183" i="13" s="1"/>
  <c r="B184" i="13"/>
  <c r="D184" i="13" s="1"/>
  <c r="B185" i="13"/>
  <c r="B186" i="13"/>
  <c r="B187" i="13"/>
  <c r="D187" i="13" s="1"/>
  <c r="B188" i="13"/>
  <c r="D188" i="13" s="1"/>
  <c r="B189" i="13"/>
  <c r="B190" i="13"/>
  <c r="B191" i="13"/>
  <c r="D191" i="13" s="1"/>
  <c r="B192" i="13"/>
  <c r="D192" i="13" s="1"/>
  <c r="B193" i="13"/>
  <c r="B194" i="13"/>
  <c r="B195" i="13"/>
  <c r="D195" i="13" s="1"/>
  <c r="B196" i="13"/>
  <c r="D196" i="13" s="1"/>
  <c r="B197" i="13"/>
  <c r="B198" i="13"/>
  <c r="B199" i="13"/>
  <c r="D199" i="13" s="1"/>
  <c r="B200" i="13"/>
  <c r="D200" i="13" s="1"/>
  <c r="B201" i="13"/>
  <c r="B202" i="13"/>
  <c r="B203" i="13"/>
  <c r="D203" i="13" s="1"/>
  <c r="B204" i="13"/>
  <c r="D204" i="13" s="1"/>
  <c r="B205" i="13"/>
  <c r="B206" i="13"/>
  <c r="B207" i="13"/>
  <c r="D207" i="13" s="1"/>
  <c r="B208" i="13"/>
  <c r="D208" i="13" s="1"/>
  <c r="B209" i="13"/>
  <c r="B210" i="13"/>
  <c r="B211" i="13"/>
  <c r="D211" i="13" s="1"/>
  <c r="B212" i="13"/>
  <c r="D212" i="13" s="1"/>
  <c r="B213" i="13"/>
  <c r="B214" i="13"/>
  <c r="B215" i="13"/>
  <c r="D215" i="13" s="1"/>
  <c r="B216" i="13"/>
  <c r="D216" i="13" s="1"/>
  <c r="B217" i="13"/>
  <c r="B218" i="13"/>
  <c r="B219" i="13"/>
  <c r="D219" i="13" s="1"/>
  <c r="B220" i="13"/>
  <c r="D220" i="13" s="1"/>
  <c r="B221" i="13"/>
  <c r="B222" i="13"/>
  <c r="B223" i="13"/>
  <c r="D223" i="13" s="1"/>
  <c r="B224" i="13"/>
  <c r="B225" i="13"/>
  <c r="B226" i="13"/>
  <c r="G226" i="13" s="1"/>
  <c r="B227" i="13"/>
  <c r="B228" i="13"/>
  <c r="B229" i="13"/>
  <c r="B230" i="13"/>
  <c r="H230" i="13" s="1"/>
  <c r="B231" i="13"/>
  <c r="B232" i="13"/>
  <c r="B233" i="13"/>
  <c r="B234" i="13"/>
  <c r="I234" i="13" s="1"/>
  <c r="B235" i="13"/>
  <c r="B236" i="13"/>
  <c r="B168" i="13"/>
  <c r="D168" i="13" s="1"/>
  <c r="B28" i="12"/>
  <c r="B66" i="12"/>
  <c r="B57" i="12"/>
  <c r="B23" i="12"/>
  <c r="B27" i="12"/>
  <c r="B25" i="12"/>
  <c r="B58" i="12"/>
  <c r="B62" i="12"/>
  <c r="B63" i="12"/>
  <c r="B50" i="12"/>
  <c r="B12" i="12"/>
  <c r="B14" i="12"/>
  <c r="B29" i="12"/>
  <c r="B15" i="12"/>
  <c r="B43" i="12"/>
  <c r="B3" i="12"/>
  <c r="B267" i="12"/>
  <c r="B276" i="12"/>
  <c r="B39" i="12"/>
  <c r="B31" i="12"/>
  <c r="B40" i="12"/>
  <c r="B55" i="12"/>
  <c r="B49" i="12"/>
  <c r="B37" i="12"/>
  <c r="B56" i="12"/>
  <c r="B38" i="12"/>
  <c r="B42" i="12"/>
  <c r="B33" i="12"/>
  <c r="B24" i="12"/>
  <c r="B41" i="12"/>
  <c r="B264" i="12"/>
  <c r="B53" i="12"/>
  <c r="B271" i="12"/>
  <c r="B60" i="12"/>
  <c r="B273" i="12"/>
  <c r="B20" i="12"/>
  <c r="B16" i="12"/>
  <c r="B34" i="12"/>
  <c r="B21" i="12"/>
  <c r="B11" i="12"/>
  <c r="B22" i="12"/>
  <c r="B35" i="12"/>
  <c r="B54" i="12"/>
  <c r="B64" i="12"/>
  <c r="B279" i="12"/>
  <c r="B65" i="12"/>
  <c r="B266" i="12"/>
  <c r="B51" i="12"/>
  <c r="B52" i="12"/>
  <c r="B45" i="12"/>
  <c r="B46" i="12"/>
  <c r="B61" i="12"/>
  <c r="B277" i="12"/>
  <c r="B8" i="12"/>
  <c r="B2" i="12"/>
  <c r="B272" i="12"/>
  <c r="B280" i="12"/>
  <c r="B4" i="12"/>
  <c r="B7" i="12"/>
  <c r="B47" i="12"/>
  <c r="B5" i="12"/>
  <c r="B6" i="12"/>
  <c r="B268" i="12"/>
  <c r="B44" i="12"/>
  <c r="B30" i="12"/>
  <c r="B13" i="12"/>
  <c r="B17" i="12"/>
  <c r="B270" i="12"/>
  <c r="B32" i="12"/>
  <c r="B10" i="12"/>
  <c r="B9" i="12"/>
  <c r="B269" i="12"/>
  <c r="B278" i="12"/>
  <c r="B275" i="12"/>
  <c r="B274" i="12"/>
  <c r="B26" i="12"/>
  <c r="B265" i="12"/>
  <c r="B19" i="12"/>
  <c r="B18" i="12"/>
  <c r="B48" i="12"/>
  <c r="B67" i="12"/>
  <c r="B68" i="12"/>
  <c r="B69" i="12"/>
  <c r="B70" i="12"/>
  <c r="B71" i="12"/>
  <c r="B36" i="12"/>
  <c r="H36" i="12" s="1"/>
  <c r="B72" i="12"/>
  <c r="D72" i="12" s="1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J154" i="12" s="1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H199" i="12" s="1"/>
  <c r="B200" i="12"/>
  <c r="D200" i="12" s="1"/>
  <c r="B201" i="12"/>
  <c r="B202" i="12"/>
  <c r="B203" i="12"/>
  <c r="G203" i="12" s="1"/>
  <c r="B204" i="12"/>
  <c r="C204" i="12" s="1"/>
  <c r="B205" i="12"/>
  <c r="E205" i="12" s="1"/>
  <c r="B206" i="12"/>
  <c r="B207" i="12"/>
  <c r="H207" i="12" s="1"/>
  <c r="B208" i="12"/>
  <c r="I208" i="12" s="1"/>
  <c r="B209" i="12"/>
  <c r="C209" i="12" s="1"/>
  <c r="B210" i="12"/>
  <c r="B211" i="12"/>
  <c r="G211" i="12" s="1"/>
  <c r="B212" i="12"/>
  <c r="H212" i="12" s="1"/>
  <c r="B213" i="12"/>
  <c r="B214" i="12"/>
  <c r="B215" i="12"/>
  <c r="F215" i="12" s="1"/>
  <c r="B216" i="12"/>
  <c r="H216" i="12" s="1"/>
  <c r="B217" i="12"/>
  <c r="B218" i="12"/>
  <c r="B219" i="12"/>
  <c r="E219" i="12" s="1"/>
  <c r="B220" i="12"/>
  <c r="G220" i="12" s="1"/>
  <c r="B221" i="12"/>
  <c r="B222" i="12"/>
  <c r="B223" i="12"/>
  <c r="D223" i="12" s="1"/>
  <c r="B224" i="12"/>
  <c r="E224" i="12" s="1"/>
  <c r="B225" i="12"/>
  <c r="B226" i="12"/>
  <c r="B227" i="12"/>
  <c r="C227" i="12" s="1"/>
  <c r="B228" i="12"/>
  <c r="D228" i="12" s="1"/>
  <c r="B229" i="12"/>
  <c r="B230" i="12"/>
  <c r="B231" i="12"/>
  <c r="J231" i="12" s="1"/>
  <c r="B232" i="12"/>
  <c r="D232" i="12" s="1"/>
  <c r="B233" i="12"/>
  <c r="B234" i="12"/>
  <c r="B235" i="12"/>
  <c r="I235" i="12" s="1"/>
  <c r="B236" i="12"/>
  <c r="C236" i="12" s="1"/>
  <c r="B237" i="12"/>
  <c r="B238" i="12"/>
  <c r="B239" i="12"/>
  <c r="H239" i="12" s="1"/>
  <c r="B240" i="12"/>
  <c r="I240" i="12" s="1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59" i="12"/>
  <c r="B7" i="1"/>
  <c r="D7" i="1" s="1"/>
  <c r="B66" i="1"/>
  <c r="D66" i="1" s="1"/>
  <c r="B17" i="1"/>
  <c r="D17" i="1" s="1"/>
  <c r="B25" i="1"/>
  <c r="D25" i="1" s="1"/>
  <c r="B49" i="1"/>
  <c r="D49" i="1" s="1"/>
  <c r="B76" i="1"/>
  <c r="D76" i="1" s="1"/>
  <c r="B27" i="1"/>
  <c r="D27" i="1" s="1"/>
  <c r="B43" i="1"/>
  <c r="D43" i="1" s="1"/>
  <c r="B64" i="1"/>
  <c r="D64" i="1" s="1"/>
  <c r="B63" i="1"/>
  <c r="D63" i="1" s="1"/>
  <c r="B134" i="1"/>
  <c r="D134" i="1" s="1"/>
  <c r="B159" i="1"/>
  <c r="D159" i="1" s="1"/>
  <c r="B162" i="1"/>
  <c r="D162" i="1" s="1"/>
  <c r="B170" i="1"/>
  <c r="C170" i="1" s="1"/>
  <c r="B124" i="1"/>
  <c r="D124" i="1" s="1"/>
  <c r="B145" i="1"/>
  <c r="D145" i="1" s="1"/>
  <c r="B142" i="1"/>
  <c r="D142" i="1" s="1"/>
  <c r="B151" i="1"/>
  <c r="D151" i="1" s="1"/>
  <c r="B56" i="1"/>
  <c r="D56" i="1" s="1"/>
  <c r="B6" i="1"/>
  <c r="D6" i="1" s="1"/>
  <c r="B13" i="1"/>
  <c r="D13" i="1" s="1"/>
  <c r="B40" i="1"/>
  <c r="D40" i="1" s="1"/>
  <c r="B28" i="1"/>
  <c r="D28" i="1" s="1"/>
  <c r="B85" i="1"/>
  <c r="C85" i="1" s="1"/>
  <c r="B39" i="1"/>
  <c r="D39" i="1" s="1"/>
  <c r="B5" i="1"/>
  <c r="C5" i="1" s="1"/>
  <c r="B22" i="1"/>
  <c r="D22" i="1" s="1"/>
  <c r="B34" i="1"/>
  <c r="D34" i="1" s="1"/>
  <c r="B54" i="1"/>
  <c r="D54" i="1" s="1"/>
  <c r="B77" i="1"/>
  <c r="D77" i="1" s="1"/>
  <c r="B84" i="1"/>
  <c r="D84" i="1" s="1"/>
  <c r="B114" i="1"/>
  <c r="C114" i="1" s="1"/>
  <c r="B121" i="1"/>
  <c r="D121" i="1" s="1"/>
  <c r="B83" i="1"/>
  <c r="C83" i="1" s="1"/>
  <c r="B161" i="1"/>
  <c r="D161" i="1" s="1"/>
  <c r="B133" i="1"/>
  <c r="D133" i="1" s="1"/>
  <c r="B173" i="1"/>
  <c r="D173" i="1" s="1"/>
  <c r="B177" i="1"/>
  <c r="D177" i="1" s="1"/>
  <c r="B157" i="1"/>
  <c r="D157" i="1" s="1"/>
  <c r="B138" i="1"/>
  <c r="C138" i="1" s="1"/>
  <c r="B110" i="1"/>
  <c r="D110" i="1" s="1"/>
  <c r="B164" i="1"/>
  <c r="C164" i="1" s="1"/>
  <c r="B116" i="1"/>
  <c r="D116" i="1" s="1"/>
  <c r="B136" i="1"/>
  <c r="D136" i="1" s="1"/>
  <c r="B18" i="1"/>
  <c r="D18" i="1" s="1"/>
  <c r="B53" i="1"/>
  <c r="D53" i="1" s="1"/>
  <c r="B113" i="1"/>
  <c r="D113" i="1" s="1"/>
  <c r="B125" i="1"/>
  <c r="C125" i="1" s="1"/>
  <c r="B81" i="1"/>
  <c r="D81" i="1" s="1"/>
  <c r="B41" i="1"/>
  <c r="C41" i="1" s="1"/>
  <c r="B57" i="1"/>
  <c r="D57" i="1" s="1"/>
  <c r="B50" i="1"/>
  <c r="D50" i="1" s="1"/>
  <c r="B69" i="1"/>
  <c r="D69" i="1" s="1"/>
  <c r="B100" i="1"/>
  <c r="D100" i="1" s="1"/>
  <c r="B72" i="1"/>
  <c r="D72" i="1" s="1"/>
  <c r="B141" i="1"/>
  <c r="C141" i="1" s="1"/>
  <c r="B86" i="1"/>
  <c r="D86" i="1" s="1"/>
  <c r="B107" i="1"/>
  <c r="C107" i="1" s="1"/>
  <c r="B73" i="1"/>
  <c r="D73" i="1" s="1"/>
  <c r="B8" i="1"/>
  <c r="D8" i="1" s="1"/>
  <c r="B20" i="1"/>
  <c r="D20" i="1" s="1"/>
  <c r="B70" i="1"/>
  <c r="D70" i="1" s="1"/>
  <c r="B65" i="1"/>
  <c r="D65" i="1" s="1"/>
  <c r="B89" i="1"/>
  <c r="C89" i="1" s="1"/>
  <c r="B93" i="1"/>
  <c r="D93" i="1" s="1"/>
  <c r="B130" i="1"/>
  <c r="C130" i="1" s="1"/>
  <c r="B152" i="1"/>
  <c r="D152" i="1" s="1"/>
  <c r="B92" i="1"/>
  <c r="D92" i="1" s="1"/>
  <c r="B31" i="1"/>
  <c r="D31" i="1" s="1"/>
  <c r="B80" i="1"/>
  <c r="D80" i="1" s="1"/>
  <c r="B55" i="1"/>
  <c r="D55" i="1" s="1"/>
  <c r="B75" i="1"/>
  <c r="C75" i="1" s="1"/>
  <c r="B48" i="1"/>
  <c r="D48" i="1" s="1"/>
  <c r="B59" i="1"/>
  <c r="C59" i="1" s="1"/>
  <c r="B24" i="1"/>
  <c r="D24" i="1" s="1"/>
  <c r="B35" i="1"/>
  <c r="D35" i="1" s="1"/>
  <c r="B37" i="1"/>
  <c r="D37" i="1" s="1"/>
  <c r="B67" i="1"/>
  <c r="D67" i="1" s="1"/>
  <c r="B10" i="1"/>
  <c r="D10" i="1" s="1"/>
  <c r="B129" i="1"/>
  <c r="C129" i="1" s="1"/>
  <c r="B58" i="1"/>
  <c r="D58" i="1" s="1"/>
  <c r="B71" i="1"/>
  <c r="C71" i="1" s="1"/>
  <c r="B45" i="1"/>
  <c r="D45" i="1" s="1"/>
  <c r="B176" i="1"/>
  <c r="D176" i="1" s="1"/>
  <c r="B165" i="1"/>
  <c r="D165" i="1" s="1"/>
  <c r="B108" i="1"/>
  <c r="D108" i="1" s="1"/>
  <c r="B140" i="1"/>
  <c r="D140" i="1" s="1"/>
  <c r="B26" i="1"/>
  <c r="C26" i="1" s="1"/>
  <c r="B11" i="1"/>
  <c r="D11" i="1" s="1"/>
  <c r="B52" i="1"/>
  <c r="C52" i="1" s="1"/>
  <c r="B42" i="1"/>
  <c r="D42" i="1" s="1"/>
  <c r="B4" i="1"/>
  <c r="D4" i="1" s="1"/>
  <c r="B19" i="1"/>
  <c r="D19" i="1" s="1"/>
  <c r="B99" i="1"/>
  <c r="D99" i="1" s="1"/>
  <c r="B29" i="1"/>
  <c r="D29" i="1" s="1"/>
  <c r="B15" i="1"/>
  <c r="C15" i="1" s="1"/>
  <c r="B44" i="1"/>
  <c r="D44" i="1" s="1"/>
  <c r="B38" i="1"/>
  <c r="C38" i="1" s="1"/>
  <c r="B33" i="1"/>
  <c r="D33" i="1" s="1"/>
  <c r="B153" i="1"/>
  <c r="D153" i="1" s="1"/>
  <c r="B158" i="1"/>
  <c r="D158" i="1" s="1"/>
  <c r="B111" i="1"/>
  <c r="D111" i="1" s="1"/>
  <c r="B79" i="1"/>
  <c r="D79" i="1" s="1"/>
  <c r="B117" i="1"/>
  <c r="C117" i="1" s="1"/>
  <c r="B102" i="1"/>
  <c r="D102" i="1" s="1"/>
  <c r="B168" i="1"/>
  <c r="C168" i="1" s="1"/>
  <c r="B51" i="1"/>
  <c r="D51" i="1" s="1"/>
  <c r="B61" i="1"/>
  <c r="D61" i="1" s="1"/>
  <c r="B90" i="1"/>
  <c r="D90" i="1" s="1"/>
  <c r="B149" i="1"/>
  <c r="D149" i="1" s="1"/>
  <c r="B146" i="1"/>
  <c r="D146" i="1" s="1"/>
  <c r="B144" i="1"/>
  <c r="C144" i="1" s="1"/>
  <c r="B172" i="1"/>
  <c r="D172" i="1" s="1"/>
  <c r="B132" i="1"/>
  <c r="C132" i="1" s="1"/>
  <c r="B148" i="1"/>
  <c r="D148" i="1" s="1"/>
  <c r="B60" i="1"/>
  <c r="D60" i="1" s="1"/>
  <c r="B16" i="1"/>
  <c r="D16" i="1" s="1"/>
  <c r="B119" i="1"/>
  <c r="D119" i="1" s="1"/>
  <c r="B167" i="1"/>
  <c r="D167" i="1" s="1"/>
  <c r="B109" i="1"/>
  <c r="C109" i="1" s="1"/>
  <c r="B123" i="1"/>
  <c r="D123" i="1" s="1"/>
  <c r="B118" i="1"/>
  <c r="C118" i="1" s="1"/>
  <c r="B91" i="1"/>
  <c r="D91" i="1" s="1"/>
  <c r="B87" i="1"/>
  <c r="D87" i="1" s="1"/>
  <c r="B163" i="1"/>
  <c r="D163" i="1" s="1"/>
  <c r="B96" i="1"/>
  <c r="D96" i="1" s="1"/>
  <c r="B62" i="1"/>
  <c r="D62" i="1" s="1"/>
  <c r="B178" i="1"/>
  <c r="C178" i="1" s="1"/>
  <c r="B82" i="1"/>
  <c r="D82" i="1" s="1"/>
  <c r="B104" i="1"/>
  <c r="C104" i="1" s="1"/>
  <c r="B88" i="1"/>
  <c r="D88" i="1" s="1"/>
  <c r="B101" i="1"/>
  <c r="D101" i="1" s="1"/>
  <c r="B143" i="1"/>
  <c r="D143" i="1" s="1"/>
  <c r="B105" i="1"/>
  <c r="D105" i="1" s="1"/>
  <c r="B171" i="1"/>
  <c r="D171" i="1" s="1"/>
  <c r="B115" i="1"/>
  <c r="C115" i="1" s="1"/>
  <c r="B103" i="1"/>
  <c r="D103" i="1" s="1"/>
  <c r="B106" i="1"/>
  <c r="C106" i="1" s="1"/>
  <c r="B160" i="1"/>
  <c r="D160" i="1" s="1"/>
  <c r="B32" i="1"/>
  <c r="D32" i="1" s="1"/>
  <c r="B156" i="1"/>
  <c r="D156" i="1" s="1"/>
  <c r="B47" i="1"/>
  <c r="D47" i="1" s="1"/>
  <c r="B23" i="1"/>
  <c r="D23" i="1" s="1"/>
  <c r="B2" i="1"/>
  <c r="C2" i="1" s="1"/>
  <c r="B150" i="1"/>
  <c r="D150" i="1" s="1"/>
  <c r="B147" i="1"/>
  <c r="C147" i="1" s="1"/>
  <c r="B126" i="1"/>
  <c r="D126" i="1" s="1"/>
  <c r="B175" i="1"/>
  <c r="D175" i="1" s="1"/>
  <c r="B112" i="1"/>
  <c r="D112" i="1" s="1"/>
  <c r="B97" i="1"/>
  <c r="D97" i="1" s="1"/>
  <c r="B46" i="1"/>
  <c r="D46" i="1" s="1"/>
  <c r="B9" i="1"/>
  <c r="C9" i="1" s="1"/>
  <c r="B30" i="1"/>
  <c r="D30" i="1" s="1"/>
  <c r="B12" i="1"/>
  <c r="C12" i="1" s="1"/>
  <c r="B98" i="1"/>
  <c r="D98" i="1" s="1"/>
  <c r="B135" i="1"/>
  <c r="D135" i="1" s="1"/>
  <c r="B174" i="1"/>
  <c r="D174" i="1" s="1"/>
  <c r="B94" i="1"/>
  <c r="D94" i="1" s="1"/>
  <c r="B36" i="1"/>
  <c r="D36" i="1" s="1"/>
  <c r="B131" i="1"/>
  <c r="C131" i="1" s="1"/>
  <c r="B154" i="1"/>
  <c r="D154" i="1" s="1"/>
  <c r="B137" i="1"/>
  <c r="C137" i="1" s="1"/>
  <c r="B155" i="1"/>
  <c r="D155" i="1" s="1"/>
  <c r="B3" i="1"/>
  <c r="D3" i="1" s="1"/>
  <c r="D480" i="1"/>
  <c r="B166" i="1"/>
  <c r="D166" i="1" s="1"/>
  <c r="B139" i="1"/>
  <c r="D139" i="1" s="1"/>
  <c r="C78" i="1"/>
  <c r="D481" i="1"/>
  <c r="B120" i="1"/>
  <c r="C120" i="1" s="1"/>
  <c r="B68" i="1"/>
  <c r="D68" i="1" s="1"/>
  <c r="B122" i="1"/>
  <c r="D122" i="1" s="1"/>
  <c r="B127" i="1"/>
  <c r="D127" i="1" s="1"/>
  <c r="B95" i="1"/>
  <c r="D95" i="1" s="1"/>
  <c r="D482" i="1"/>
  <c r="B128" i="1"/>
  <c r="C128" i="1" s="1"/>
  <c r="B169" i="1"/>
  <c r="D169" i="1" s="1"/>
  <c r="B14" i="1"/>
  <c r="C14" i="1" s="1"/>
  <c r="D74" i="1"/>
  <c r="B179" i="1"/>
  <c r="D179" i="1" s="1"/>
  <c r="B180" i="1"/>
  <c r="D180" i="1" s="1"/>
  <c r="B181" i="1"/>
  <c r="D181" i="1" s="1"/>
  <c r="B182" i="1"/>
  <c r="D182" i="1" s="1"/>
  <c r="B183" i="1"/>
  <c r="C183" i="1" s="1"/>
  <c r="B184" i="1"/>
  <c r="D184" i="1" s="1"/>
  <c r="B185" i="1"/>
  <c r="C185" i="1" s="1"/>
  <c r="B186" i="1"/>
  <c r="D186" i="1" s="1"/>
  <c r="B187" i="1"/>
  <c r="D187" i="1" s="1"/>
  <c r="B188" i="1"/>
  <c r="D188" i="1" s="1"/>
  <c r="B189" i="1"/>
  <c r="D189" i="1" s="1"/>
  <c r="B190" i="1"/>
  <c r="D190" i="1" s="1"/>
  <c r="B191" i="1"/>
  <c r="C191" i="1" s="1"/>
  <c r="B192" i="1"/>
  <c r="D192" i="1" s="1"/>
  <c r="B193" i="1"/>
  <c r="C193" i="1" s="1"/>
  <c r="B194" i="1"/>
  <c r="D194" i="1" s="1"/>
  <c r="B195" i="1"/>
  <c r="D195" i="1" s="1"/>
  <c r="B196" i="1"/>
  <c r="D196" i="1" s="1"/>
  <c r="B197" i="1"/>
  <c r="D197" i="1" s="1"/>
  <c r="B198" i="1"/>
  <c r="D198" i="1" s="1"/>
  <c r="B199" i="1"/>
  <c r="C199" i="1" s="1"/>
  <c r="B200" i="1"/>
  <c r="D200" i="1" s="1"/>
  <c r="B201" i="1"/>
  <c r="B202" i="1"/>
  <c r="D202" i="1" s="1"/>
  <c r="B203" i="1"/>
  <c r="D203" i="1" s="1"/>
  <c r="B204" i="1"/>
  <c r="D204" i="1" s="1"/>
  <c r="B205" i="1"/>
  <c r="D205" i="1" s="1"/>
  <c r="B206" i="1"/>
  <c r="D206" i="1" s="1"/>
  <c r="B207" i="1"/>
  <c r="C207" i="1" s="1"/>
  <c r="B208" i="1"/>
  <c r="D208" i="1" s="1"/>
  <c r="B209" i="1"/>
  <c r="C209" i="1" s="1"/>
  <c r="B210" i="1"/>
  <c r="D210" i="1" s="1"/>
  <c r="B211" i="1"/>
  <c r="D211" i="1" s="1"/>
  <c r="B212" i="1"/>
  <c r="D212" i="1" s="1"/>
  <c r="B213" i="1"/>
  <c r="D213" i="1" s="1"/>
  <c r="B214" i="1"/>
  <c r="D214" i="1" s="1"/>
  <c r="B215" i="1"/>
  <c r="C215" i="1" s="1"/>
  <c r="B216" i="1"/>
  <c r="D216" i="1" s="1"/>
  <c r="B217" i="1"/>
  <c r="B218" i="1"/>
  <c r="D218" i="1" s="1"/>
  <c r="B219" i="1"/>
  <c r="D219" i="1" s="1"/>
  <c r="B220" i="1"/>
  <c r="D220" i="1" s="1"/>
  <c r="B221" i="1"/>
  <c r="D221" i="1" s="1"/>
  <c r="B222" i="1"/>
  <c r="D222" i="1" s="1"/>
  <c r="B223" i="1"/>
  <c r="C223" i="1" s="1"/>
  <c r="B224" i="1"/>
  <c r="D224" i="1" s="1"/>
  <c r="B225" i="1"/>
  <c r="C225" i="1" s="1"/>
  <c r="B226" i="1"/>
  <c r="D226" i="1" s="1"/>
  <c r="B227" i="1"/>
  <c r="D227" i="1" s="1"/>
  <c r="B228" i="1"/>
  <c r="D228" i="1" s="1"/>
  <c r="B229" i="1"/>
  <c r="D229" i="1" s="1"/>
  <c r="B230" i="1"/>
  <c r="D230" i="1" s="1"/>
  <c r="B231" i="1"/>
  <c r="C231" i="1" s="1"/>
  <c r="B232" i="1"/>
  <c r="D232" i="1" s="1"/>
  <c r="B233" i="1"/>
  <c r="C233" i="1" s="1"/>
  <c r="B234" i="1"/>
  <c r="D234" i="1" s="1"/>
  <c r="B235" i="1"/>
  <c r="D235" i="1" s="1"/>
  <c r="B236" i="1"/>
  <c r="D236" i="1" s="1"/>
  <c r="B237" i="1"/>
  <c r="D237" i="1" s="1"/>
  <c r="B238" i="1"/>
  <c r="D238" i="1" s="1"/>
  <c r="B239" i="1"/>
  <c r="C239" i="1" s="1"/>
  <c r="B240" i="1"/>
  <c r="D240" i="1" s="1"/>
  <c r="B241" i="1"/>
  <c r="C241" i="1" s="1"/>
  <c r="B242" i="1"/>
  <c r="D242" i="1" s="1"/>
  <c r="B243" i="1"/>
  <c r="D243" i="1" s="1"/>
  <c r="B244" i="1"/>
  <c r="D244" i="1" s="1"/>
  <c r="B245" i="1"/>
  <c r="D245" i="1" s="1"/>
  <c r="B246" i="1"/>
  <c r="D246" i="1" s="1"/>
  <c r="B247" i="1"/>
  <c r="C247" i="1" s="1"/>
  <c r="B248" i="1"/>
  <c r="D248" i="1" s="1"/>
  <c r="B249" i="1"/>
  <c r="C249" i="1" s="1"/>
  <c r="B250" i="1"/>
  <c r="D250" i="1" s="1"/>
  <c r="B251" i="1"/>
  <c r="D251" i="1" s="1"/>
  <c r="B252" i="1"/>
  <c r="D252" i="1" s="1"/>
  <c r="B253" i="1"/>
  <c r="D253" i="1" s="1"/>
  <c r="B254" i="1"/>
  <c r="D254" i="1" s="1"/>
  <c r="B255" i="1"/>
  <c r="C255" i="1" s="1"/>
  <c r="B256" i="1"/>
  <c r="D256" i="1" s="1"/>
  <c r="B257" i="1"/>
  <c r="C257" i="1" s="1"/>
  <c r="B258" i="1"/>
  <c r="D258" i="1" s="1"/>
  <c r="B259" i="1"/>
  <c r="D259" i="1" s="1"/>
  <c r="B260" i="1"/>
  <c r="D260" i="1" s="1"/>
  <c r="B261" i="1"/>
  <c r="D261" i="1" s="1"/>
  <c r="B262" i="1"/>
  <c r="D262" i="1" s="1"/>
  <c r="B263" i="1"/>
  <c r="C263" i="1" s="1"/>
  <c r="B264" i="1"/>
  <c r="D264" i="1" s="1"/>
  <c r="B265" i="1"/>
  <c r="B266" i="1"/>
  <c r="D266" i="1" s="1"/>
  <c r="B267" i="1"/>
  <c r="D267" i="1" s="1"/>
  <c r="B268" i="1"/>
  <c r="D268" i="1" s="1"/>
  <c r="B269" i="1"/>
  <c r="D269" i="1" s="1"/>
  <c r="B270" i="1"/>
  <c r="D270" i="1" s="1"/>
  <c r="B271" i="1"/>
  <c r="C271" i="1" s="1"/>
  <c r="B272" i="1"/>
  <c r="D272" i="1" s="1"/>
  <c r="B273" i="1"/>
  <c r="C273" i="1" s="1"/>
  <c r="B274" i="1"/>
  <c r="D274" i="1" s="1"/>
  <c r="B275" i="1"/>
  <c r="D275" i="1" s="1"/>
  <c r="B276" i="1"/>
  <c r="D276" i="1" s="1"/>
  <c r="B277" i="1"/>
  <c r="D277" i="1" s="1"/>
  <c r="B278" i="1"/>
  <c r="D278" i="1" s="1"/>
  <c r="B279" i="1"/>
  <c r="C279" i="1" s="1"/>
  <c r="B280" i="1"/>
  <c r="D280" i="1" s="1"/>
  <c r="B281" i="1"/>
  <c r="B282" i="1"/>
  <c r="D282" i="1" s="1"/>
  <c r="B283" i="1"/>
  <c r="D283" i="1" s="1"/>
  <c r="B284" i="1"/>
  <c r="D284" i="1" s="1"/>
  <c r="B285" i="1"/>
  <c r="D285" i="1" s="1"/>
  <c r="B286" i="1"/>
  <c r="D286" i="1" s="1"/>
  <c r="B287" i="1"/>
  <c r="C287" i="1" s="1"/>
  <c r="B288" i="1"/>
  <c r="D288" i="1" s="1"/>
  <c r="B289" i="1"/>
  <c r="C289" i="1" s="1"/>
  <c r="B290" i="1"/>
  <c r="D290" i="1" s="1"/>
  <c r="B291" i="1"/>
  <c r="D291" i="1" s="1"/>
  <c r="B292" i="1"/>
  <c r="D292" i="1" s="1"/>
  <c r="B293" i="1"/>
  <c r="D293" i="1" s="1"/>
  <c r="B294" i="1"/>
  <c r="D294" i="1" s="1"/>
  <c r="B295" i="1"/>
  <c r="C295" i="1" s="1"/>
  <c r="B296" i="1"/>
  <c r="D296" i="1" s="1"/>
  <c r="B297" i="1"/>
  <c r="C297" i="1" s="1"/>
  <c r="B298" i="1"/>
  <c r="D298" i="1" s="1"/>
  <c r="B299" i="1"/>
  <c r="D299" i="1" s="1"/>
  <c r="B300" i="1"/>
  <c r="D300" i="1" s="1"/>
  <c r="B301" i="1"/>
  <c r="D301" i="1" s="1"/>
  <c r="B302" i="1"/>
  <c r="D302" i="1" s="1"/>
  <c r="B303" i="1"/>
  <c r="C303" i="1" s="1"/>
  <c r="B304" i="1"/>
  <c r="D304" i="1" s="1"/>
  <c r="B305" i="1"/>
  <c r="C305" i="1" s="1"/>
  <c r="B306" i="1"/>
  <c r="D306" i="1" s="1"/>
  <c r="B307" i="1"/>
  <c r="D307" i="1" s="1"/>
  <c r="B308" i="1"/>
  <c r="D308" i="1" s="1"/>
  <c r="B309" i="1"/>
  <c r="D309" i="1" s="1"/>
  <c r="B310" i="1"/>
  <c r="D310" i="1" s="1"/>
  <c r="B311" i="1"/>
  <c r="C311" i="1" s="1"/>
  <c r="B312" i="1"/>
  <c r="D312" i="1" s="1"/>
  <c r="B313" i="1"/>
  <c r="C313" i="1" s="1"/>
  <c r="B314" i="1"/>
  <c r="D314" i="1" s="1"/>
  <c r="B315" i="1"/>
  <c r="C315" i="1" s="1"/>
  <c r="B316" i="1"/>
  <c r="D316" i="1" s="1"/>
  <c r="B317" i="1"/>
  <c r="D317" i="1" s="1"/>
  <c r="B318" i="1"/>
  <c r="D318" i="1" s="1"/>
  <c r="B319" i="1"/>
  <c r="D319" i="1" s="1"/>
  <c r="B320" i="1"/>
  <c r="D320" i="1" s="1"/>
  <c r="B321" i="1"/>
  <c r="B322" i="1"/>
  <c r="D322" i="1" s="1"/>
  <c r="B323" i="1"/>
  <c r="C323" i="1" s="1"/>
  <c r="B324" i="1"/>
  <c r="D324" i="1" s="1"/>
  <c r="B325" i="1"/>
  <c r="B326" i="1"/>
  <c r="D326" i="1" s="1"/>
  <c r="B327" i="1"/>
  <c r="C327" i="1" s="1"/>
  <c r="B328" i="1"/>
  <c r="D328" i="1" s="1"/>
  <c r="B329" i="1"/>
  <c r="B330" i="1"/>
  <c r="D330" i="1" s="1"/>
  <c r="B331" i="1"/>
  <c r="C331" i="1" s="1"/>
  <c r="B332" i="1"/>
  <c r="D332" i="1" s="1"/>
  <c r="B333" i="1"/>
  <c r="B334" i="1"/>
  <c r="D334" i="1" s="1"/>
  <c r="B335" i="1"/>
  <c r="D335" i="1" s="1"/>
  <c r="B336" i="1"/>
  <c r="D336" i="1" s="1"/>
  <c r="B337" i="1"/>
  <c r="B338" i="1"/>
  <c r="I338" i="1" s="1"/>
  <c r="B339" i="1"/>
  <c r="C339" i="1" s="1"/>
  <c r="B340" i="1"/>
  <c r="D340" i="1" s="1"/>
  <c r="B341" i="1"/>
  <c r="B342" i="1"/>
  <c r="D342" i="1" s="1"/>
  <c r="B343" i="1"/>
  <c r="C343" i="1" s="1"/>
  <c r="B344" i="1"/>
  <c r="D344" i="1" s="1"/>
  <c r="B345" i="1"/>
  <c r="B346" i="1"/>
  <c r="E346" i="1" s="1"/>
  <c r="B347" i="1"/>
  <c r="C347" i="1" s="1"/>
  <c r="B348" i="1"/>
  <c r="D348" i="1" s="1"/>
  <c r="B349" i="1"/>
  <c r="B350" i="1"/>
  <c r="D350" i="1" s="1"/>
  <c r="B351" i="1"/>
  <c r="D351" i="1" s="1"/>
  <c r="B352" i="1"/>
  <c r="D352" i="1" s="1"/>
  <c r="B353" i="1"/>
  <c r="B354" i="1"/>
  <c r="J354" i="1" s="1"/>
  <c r="B355" i="1"/>
  <c r="C355" i="1" s="1"/>
  <c r="B356" i="1"/>
  <c r="D356" i="1" s="1"/>
  <c r="B357" i="1"/>
  <c r="B358" i="1"/>
  <c r="D358" i="1" s="1"/>
  <c r="B359" i="1"/>
  <c r="C359" i="1" s="1"/>
  <c r="B360" i="1"/>
  <c r="D360" i="1" s="1"/>
  <c r="B361" i="1"/>
  <c r="B362" i="1"/>
  <c r="J362" i="1" s="1"/>
  <c r="B363" i="1"/>
  <c r="C363" i="1" s="1"/>
  <c r="B364" i="1"/>
  <c r="D364" i="1" s="1"/>
  <c r="B365" i="1"/>
  <c r="B366" i="1"/>
  <c r="D366" i="1" s="1"/>
  <c r="B367" i="1"/>
  <c r="D367" i="1" s="1"/>
  <c r="B368" i="1"/>
  <c r="D368" i="1" s="1"/>
  <c r="B369" i="1"/>
  <c r="B370" i="1"/>
  <c r="J370" i="1" s="1"/>
  <c r="B371" i="1"/>
  <c r="C371" i="1" s="1"/>
  <c r="B372" i="1"/>
  <c r="D372" i="1" s="1"/>
  <c r="B373" i="1"/>
  <c r="B374" i="1"/>
  <c r="D374" i="1" s="1"/>
  <c r="B375" i="1"/>
  <c r="C375" i="1" s="1"/>
  <c r="B376" i="1"/>
  <c r="D376" i="1" s="1"/>
  <c r="B377" i="1"/>
  <c r="B378" i="1"/>
  <c r="J378" i="1" s="1"/>
  <c r="B379" i="1"/>
  <c r="C379" i="1" s="1"/>
  <c r="B380" i="1"/>
  <c r="D380" i="1" s="1"/>
  <c r="B381" i="1"/>
  <c r="B382" i="1"/>
  <c r="D382" i="1" s="1"/>
  <c r="B383" i="1"/>
  <c r="D383" i="1" s="1"/>
  <c r="B384" i="1"/>
  <c r="D384" i="1" s="1"/>
  <c r="B385" i="1"/>
  <c r="B386" i="1"/>
  <c r="J386" i="1" s="1"/>
  <c r="B387" i="1"/>
  <c r="C387" i="1" s="1"/>
  <c r="B388" i="1"/>
  <c r="D388" i="1" s="1"/>
  <c r="B389" i="1"/>
  <c r="B390" i="1"/>
  <c r="D390" i="1" s="1"/>
  <c r="B391" i="1"/>
  <c r="C391" i="1" s="1"/>
  <c r="B392" i="1"/>
  <c r="D392" i="1" s="1"/>
  <c r="B393" i="1"/>
  <c r="B394" i="1"/>
  <c r="J394" i="1" s="1"/>
  <c r="B395" i="1"/>
  <c r="C395" i="1" s="1"/>
  <c r="B396" i="1"/>
  <c r="D396" i="1" s="1"/>
  <c r="B397" i="1"/>
  <c r="B398" i="1"/>
  <c r="D398" i="1" s="1"/>
  <c r="B399" i="1"/>
  <c r="D399" i="1" s="1"/>
  <c r="B400" i="1"/>
  <c r="D400" i="1" s="1"/>
  <c r="B401" i="1"/>
  <c r="B402" i="1"/>
  <c r="I402" i="1" s="1"/>
  <c r="B403" i="1"/>
  <c r="C403" i="1" s="1"/>
  <c r="B404" i="1"/>
  <c r="D404" i="1" s="1"/>
  <c r="B405" i="1"/>
  <c r="B406" i="1"/>
  <c r="D406" i="1" s="1"/>
  <c r="B407" i="1"/>
  <c r="C407" i="1" s="1"/>
  <c r="B408" i="1"/>
  <c r="D408" i="1" s="1"/>
  <c r="B409" i="1"/>
  <c r="B410" i="1"/>
  <c r="I410" i="1" s="1"/>
  <c r="B411" i="1"/>
  <c r="C411" i="1" s="1"/>
  <c r="B412" i="1"/>
  <c r="D412" i="1" s="1"/>
  <c r="B413" i="1"/>
  <c r="B414" i="1"/>
  <c r="D414" i="1" s="1"/>
  <c r="B415" i="1"/>
  <c r="D415" i="1" s="1"/>
  <c r="B416" i="1"/>
  <c r="D416" i="1" s="1"/>
  <c r="B417" i="1"/>
  <c r="B418" i="1"/>
  <c r="I418" i="1" s="1"/>
  <c r="B419" i="1"/>
  <c r="C419" i="1" s="1"/>
  <c r="B420" i="1"/>
  <c r="D420" i="1" s="1"/>
  <c r="B421" i="1"/>
  <c r="B422" i="1"/>
  <c r="D422" i="1" s="1"/>
  <c r="B423" i="1"/>
  <c r="C423" i="1" s="1"/>
  <c r="B424" i="1"/>
  <c r="D424" i="1" s="1"/>
  <c r="B425" i="1"/>
  <c r="B426" i="1"/>
  <c r="F426" i="1" s="1"/>
  <c r="B427" i="1"/>
  <c r="C427" i="1" s="1"/>
  <c r="B428" i="1"/>
  <c r="D428" i="1" s="1"/>
  <c r="B429" i="1"/>
  <c r="B430" i="1"/>
  <c r="D430" i="1" s="1"/>
  <c r="B431" i="1"/>
  <c r="D431" i="1" s="1"/>
  <c r="B432" i="1"/>
  <c r="D432" i="1" s="1"/>
  <c r="B433" i="1"/>
  <c r="B434" i="1"/>
  <c r="J434" i="1" s="1"/>
  <c r="B435" i="1"/>
  <c r="C435" i="1" s="1"/>
  <c r="B436" i="1"/>
  <c r="D436" i="1" s="1"/>
  <c r="B437" i="1"/>
  <c r="B438" i="1"/>
  <c r="D438" i="1" s="1"/>
  <c r="B439" i="1"/>
  <c r="C439" i="1" s="1"/>
  <c r="B440" i="1"/>
  <c r="D440" i="1" s="1"/>
  <c r="B441" i="1"/>
  <c r="B442" i="1"/>
  <c r="I442" i="1" s="1"/>
  <c r="B443" i="1"/>
  <c r="C443" i="1" s="1"/>
  <c r="B444" i="1"/>
  <c r="D444" i="1" s="1"/>
  <c r="B445" i="1"/>
  <c r="B446" i="1"/>
  <c r="D446" i="1" s="1"/>
  <c r="B447" i="1"/>
  <c r="D447" i="1" s="1"/>
  <c r="B448" i="1"/>
  <c r="D448" i="1" s="1"/>
  <c r="B449" i="1"/>
  <c r="B450" i="1"/>
  <c r="J450" i="1" s="1"/>
  <c r="B451" i="1"/>
  <c r="C451" i="1" s="1"/>
  <c r="B452" i="1"/>
  <c r="D452" i="1" s="1"/>
  <c r="B453" i="1"/>
  <c r="B454" i="1"/>
  <c r="D454" i="1" s="1"/>
  <c r="B455" i="1"/>
  <c r="C455" i="1" s="1"/>
  <c r="B456" i="1"/>
  <c r="D456" i="1" s="1"/>
  <c r="B457" i="1"/>
  <c r="B458" i="1"/>
  <c r="J458" i="1" s="1"/>
  <c r="B459" i="1"/>
  <c r="C459" i="1" s="1"/>
  <c r="B460" i="1"/>
  <c r="D460" i="1" s="1"/>
  <c r="B461" i="1"/>
  <c r="B462" i="1"/>
  <c r="D462" i="1" s="1"/>
  <c r="B463" i="1"/>
  <c r="D463" i="1" s="1"/>
  <c r="B464" i="1"/>
  <c r="D464" i="1" s="1"/>
  <c r="B465" i="1"/>
  <c r="B466" i="1"/>
  <c r="F466" i="1" s="1"/>
  <c r="B467" i="1"/>
  <c r="D467" i="1" s="1"/>
  <c r="B468" i="1"/>
  <c r="D468" i="1" s="1"/>
  <c r="B469" i="1"/>
  <c r="B470" i="1"/>
  <c r="J470" i="1" s="1"/>
  <c r="B471" i="1"/>
  <c r="H471" i="1" s="1"/>
  <c r="B472" i="1"/>
  <c r="E472" i="1" s="1"/>
  <c r="B473" i="1"/>
  <c r="C473" i="1" s="1"/>
  <c r="B474" i="1"/>
  <c r="E474" i="1" s="1"/>
  <c r="B475" i="1"/>
  <c r="D475" i="1" s="1"/>
  <c r="B476" i="1"/>
  <c r="I476" i="1" s="1"/>
  <c r="B477" i="1"/>
  <c r="B478" i="1"/>
  <c r="I478" i="1" s="1"/>
  <c r="B479" i="1"/>
  <c r="D479" i="1" s="1"/>
  <c r="B21" i="1"/>
  <c r="D21" i="1" s="1"/>
  <c r="H200" i="16"/>
  <c r="K19" i="14"/>
  <c r="K54" i="14"/>
  <c r="G259" i="16"/>
  <c r="F2" i="16"/>
  <c r="F199" i="15"/>
  <c r="G204" i="16"/>
  <c r="F199" i="16"/>
  <c r="G264" i="17"/>
  <c r="E165" i="17"/>
  <c r="D162" i="17"/>
  <c r="G155" i="17"/>
  <c r="G101" i="19"/>
  <c r="I71" i="18"/>
  <c r="E40" i="19"/>
  <c r="C134" i="15"/>
  <c r="I248" i="16"/>
  <c r="H124" i="17"/>
  <c r="F136" i="20"/>
  <c r="H98" i="20"/>
  <c r="H59" i="20"/>
  <c r="H113" i="18"/>
  <c r="D161" i="17"/>
  <c r="G181" i="20"/>
  <c r="F112" i="20"/>
  <c r="C74" i="20"/>
  <c r="C52" i="20"/>
  <c r="D238" i="16"/>
  <c r="C122" i="15"/>
  <c r="C207" i="17"/>
  <c r="F153" i="17"/>
  <c r="D136" i="17"/>
  <c r="E59" i="17"/>
  <c r="C98" i="20"/>
  <c r="H228" i="17"/>
  <c r="E157" i="17"/>
  <c r="F32" i="17"/>
  <c r="F184" i="20"/>
  <c r="G98" i="20"/>
  <c r="H136" i="17"/>
  <c r="D98" i="20"/>
  <c r="G9" i="20"/>
  <c r="H8" i="20"/>
  <c r="G52" i="20"/>
  <c r="E51" i="20"/>
  <c r="D11" i="20"/>
  <c r="F39" i="20"/>
  <c r="C90" i="20"/>
  <c r="G3" i="20"/>
  <c r="H65" i="20"/>
  <c r="F59" i="20"/>
  <c r="H156" i="20"/>
  <c r="G122" i="20"/>
  <c r="G74" i="20"/>
  <c r="F70" i="20"/>
  <c r="H2" i="20"/>
  <c r="C61" i="20"/>
  <c r="C48" i="20"/>
  <c r="F46" i="20"/>
  <c r="G43" i="20"/>
  <c r="H16" i="20"/>
  <c r="G40" i="19"/>
  <c r="F149" i="19"/>
  <c r="H55" i="19"/>
  <c r="F55" i="19"/>
  <c r="G130" i="19"/>
  <c r="D12" i="19"/>
  <c r="C228" i="17"/>
  <c r="F234" i="17"/>
  <c r="G228" i="17"/>
  <c r="G199" i="17"/>
  <c r="G185" i="17"/>
  <c r="F167" i="17"/>
  <c r="D141" i="17"/>
  <c r="G129" i="17"/>
  <c r="D109" i="17"/>
  <c r="F70" i="17"/>
  <c r="G55" i="17"/>
  <c r="H255" i="17"/>
  <c r="D228" i="17"/>
  <c r="G219" i="17"/>
  <c r="E199" i="17"/>
  <c r="H161" i="17"/>
  <c r="H153" i="17"/>
  <c r="H131" i="17"/>
  <c r="H111" i="17"/>
  <c r="F57" i="17"/>
  <c r="G10" i="17"/>
  <c r="D113" i="18"/>
  <c r="H30" i="18"/>
  <c r="D97" i="18"/>
  <c r="G216" i="16"/>
  <c r="H194" i="16"/>
  <c r="D178" i="16"/>
  <c r="C70" i="16"/>
  <c r="H202" i="16"/>
  <c r="E208" i="16"/>
  <c r="E205" i="16"/>
  <c r="H158" i="16"/>
  <c r="H2" i="16"/>
  <c r="C176" i="16"/>
  <c r="F170" i="16"/>
  <c r="F148" i="16"/>
  <c r="H148" i="16"/>
  <c r="H81" i="15"/>
  <c r="I93" i="18"/>
  <c r="I246" i="16"/>
  <c r="F224" i="16"/>
  <c r="C207" i="16"/>
  <c r="F177" i="16"/>
  <c r="F164" i="16"/>
  <c r="H122" i="16"/>
  <c r="I12" i="16"/>
  <c r="C12" i="16"/>
  <c r="I120" i="15"/>
  <c r="H73" i="18"/>
  <c r="C20" i="17"/>
  <c r="G20" i="17"/>
  <c r="I63" i="16"/>
  <c r="D45" i="16"/>
  <c r="D176" i="15"/>
  <c r="E81" i="15"/>
  <c r="D81" i="15"/>
  <c r="E58" i="18"/>
  <c r="G58" i="18"/>
  <c r="F48" i="18"/>
  <c r="G48" i="18"/>
  <c r="E220" i="17"/>
  <c r="F220" i="17"/>
  <c r="H220" i="17"/>
  <c r="D146" i="17"/>
  <c r="F146" i="17"/>
  <c r="D113" i="17"/>
  <c r="H113" i="17"/>
  <c r="C257" i="16"/>
  <c r="G257" i="16"/>
  <c r="C218" i="16"/>
  <c r="F115" i="16"/>
  <c r="I115" i="16"/>
  <c r="I81" i="15"/>
  <c r="H75" i="18"/>
  <c r="C252" i="17"/>
  <c r="F252" i="17"/>
  <c r="G252" i="17"/>
  <c r="H252" i="17"/>
  <c r="C193" i="17"/>
  <c r="G193" i="17"/>
  <c r="C159" i="19"/>
  <c r="H159" i="19"/>
  <c r="D137" i="16"/>
  <c r="H137" i="16"/>
  <c r="D23" i="16"/>
  <c r="H23" i="16"/>
  <c r="E223" i="16"/>
  <c r="E182" i="16"/>
  <c r="C161" i="16"/>
  <c r="E161" i="16"/>
  <c r="D75" i="16"/>
  <c r="F45" i="16"/>
  <c r="C183" i="15"/>
  <c r="F183" i="15"/>
  <c r="F243" i="17"/>
  <c r="D243" i="17"/>
  <c r="E243" i="17"/>
  <c r="H243" i="17"/>
  <c r="D158" i="19"/>
  <c r="E158" i="19"/>
  <c r="F158" i="19"/>
  <c r="H158" i="19"/>
  <c r="H174" i="18"/>
  <c r="C203" i="17"/>
  <c r="C199" i="17"/>
  <c r="G167" i="17"/>
  <c r="F165" i="17"/>
  <c r="E161" i="17"/>
  <c r="D157" i="17"/>
  <c r="E141" i="17"/>
  <c r="G136" i="17"/>
  <c r="C129" i="17"/>
  <c r="H107" i="17"/>
  <c r="C75" i="17"/>
  <c r="C59" i="17"/>
  <c r="C57" i="17"/>
  <c r="E55" i="17"/>
  <c r="F52" i="17"/>
  <c r="D187" i="19"/>
  <c r="F162" i="19"/>
  <c r="F148" i="19"/>
  <c r="C55" i="19"/>
  <c r="H30" i="19"/>
  <c r="H103" i="19"/>
  <c r="G189" i="20"/>
  <c r="D184" i="20"/>
  <c r="C162" i="20"/>
  <c r="H14" i="19"/>
  <c r="H107" i="20"/>
  <c r="H34" i="20"/>
  <c r="E22" i="20"/>
  <c r="H60" i="20"/>
  <c r="H10" i="20"/>
  <c r="H157" i="17"/>
  <c r="H129" i="17"/>
  <c r="F40" i="19"/>
  <c r="G55" i="19"/>
  <c r="H129" i="19"/>
  <c r="F14" i="19"/>
  <c r="G107" i="20"/>
  <c r="F98" i="20"/>
  <c r="E97" i="20"/>
  <c r="F90" i="20"/>
  <c r="F21" i="20"/>
  <c r="G23" i="20"/>
  <c r="H63" i="20"/>
  <c r="G61" i="20"/>
  <c r="D22" i="20"/>
  <c r="G60" i="20"/>
  <c r="D10" i="20"/>
  <c r="G55" i="20"/>
  <c r="C50" i="20"/>
  <c r="H45" i="20"/>
  <c r="F11" i="20"/>
  <c r="C200" i="16"/>
  <c r="D194" i="16"/>
  <c r="G192" i="16"/>
  <c r="C191" i="16"/>
  <c r="E188" i="16"/>
  <c r="H178" i="16"/>
  <c r="C172" i="16"/>
  <c r="G170" i="16"/>
  <c r="E164" i="16"/>
  <c r="G163" i="16"/>
  <c r="F162" i="16"/>
  <c r="G159" i="16"/>
  <c r="C145" i="16"/>
  <c r="E72" i="16"/>
  <c r="E67" i="16"/>
  <c r="E2" i="16"/>
  <c r="I45" i="16"/>
  <c r="G207" i="15"/>
  <c r="F206" i="15"/>
  <c r="D198" i="15"/>
  <c r="H184" i="15"/>
  <c r="I9" i="15"/>
  <c r="I144" i="15"/>
  <c r="G17" i="15"/>
  <c r="I137" i="15"/>
  <c r="G131" i="15"/>
  <c r="F126" i="15"/>
  <c r="C113" i="15"/>
  <c r="H97" i="15"/>
  <c r="G21" i="15"/>
  <c r="F52" i="15"/>
  <c r="H6" i="15"/>
  <c r="G141" i="18"/>
  <c r="H121" i="18"/>
  <c r="H105" i="18"/>
  <c r="G100" i="18"/>
  <c r="F86" i="18"/>
  <c r="F52" i="18"/>
  <c r="E52" i="18"/>
  <c r="G52" i="18"/>
  <c r="F237" i="17"/>
  <c r="G237" i="17"/>
  <c r="F230" i="17"/>
  <c r="E230" i="17"/>
  <c r="C219" i="17"/>
  <c r="F219" i="17"/>
  <c r="D212" i="17"/>
  <c r="H212" i="17"/>
  <c r="E185" i="17"/>
  <c r="C185" i="17"/>
  <c r="H185" i="17"/>
  <c r="D185" i="17"/>
  <c r="F105" i="17"/>
  <c r="D105" i="17"/>
  <c r="E105" i="17"/>
  <c r="E19" i="17"/>
  <c r="G19" i="17"/>
  <c r="C185" i="19"/>
  <c r="E172" i="19"/>
  <c r="D172" i="19"/>
  <c r="H89" i="19"/>
  <c r="F89" i="19"/>
  <c r="G206" i="16"/>
  <c r="H253" i="16"/>
  <c r="D249" i="16"/>
  <c r="G222" i="16"/>
  <c r="I214" i="16"/>
  <c r="H212" i="16"/>
  <c r="I207" i="16"/>
  <c r="C192" i="16"/>
  <c r="E170" i="16"/>
  <c r="I164" i="16"/>
  <c r="C164" i="16"/>
  <c r="C163" i="16"/>
  <c r="C162" i="16"/>
  <c r="G160" i="16"/>
  <c r="F153" i="16"/>
  <c r="D147" i="16"/>
  <c r="G128" i="16"/>
  <c r="D65" i="16"/>
  <c r="I2" i="16"/>
  <c r="H59" i="16"/>
  <c r="E200" i="15"/>
  <c r="F186" i="15"/>
  <c r="I182" i="15"/>
  <c r="F4" i="15"/>
  <c r="G9" i="15"/>
  <c r="C146" i="15"/>
  <c r="C139" i="15"/>
  <c r="G137" i="15"/>
  <c r="E123" i="15"/>
  <c r="C121" i="15"/>
  <c r="G119" i="15"/>
  <c r="F94" i="15"/>
  <c r="E86" i="15"/>
  <c r="F73" i="15"/>
  <c r="I60" i="15"/>
  <c r="D52" i="15"/>
  <c r="D6" i="15"/>
  <c r="D33" i="15"/>
  <c r="D24" i="15"/>
  <c r="G138" i="18"/>
  <c r="I106" i="18"/>
  <c r="C70" i="18"/>
  <c r="H168" i="18"/>
  <c r="E254" i="17"/>
  <c r="E238" i="17"/>
  <c r="E194" i="17"/>
  <c r="H194" i="17"/>
  <c r="D156" i="17"/>
  <c r="F156" i="17"/>
  <c r="F120" i="17"/>
  <c r="E120" i="17"/>
  <c r="D100" i="16"/>
  <c r="E48" i="16"/>
  <c r="H29" i="16"/>
  <c r="H208" i="15"/>
  <c r="F202" i="15"/>
  <c r="F14" i="15"/>
  <c r="C137" i="15"/>
  <c r="G125" i="15"/>
  <c r="I114" i="15"/>
  <c r="E108" i="15"/>
  <c r="F88" i="15"/>
  <c r="G70" i="15"/>
  <c r="E56" i="15"/>
  <c r="F53" i="15"/>
  <c r="H45" i="15"/>
  <c r="D40" i="15"/>
  <c r="D25" i="15"/>
  <c r="H124" i="18"/>
  <c r="H108" i="18"/>
  <c r="G235" i="17"/>
  <c r="C235" i="17"/>
  <c r="D160" i="17"/>
  <c r="E160" i="17"/>
  <c r="D116" i="17"/>
  <c r="F116" i="17"/>
  <c r="F62" i="17"/>
  <c r="D62" i="17"/>
  <c r="F189" i="19"/>
  <c r="C189" i="19"/>
  <c r="C166" i="19"/>
  <c r="D166" i="19"/>
  <c r="E166" i="19"/>
  <c r="E70" i="19"/>
  <c r="F70" i="19"/>
  <c r="G145" i="19"/>
  <c r="D145" i="19"/>
  <c r="I192" i="16"/>
  <c r="I163" i="16"/>
  <c r="G162" i="16"/>
  <c r="C82" i="18"/>
  <c r="D22" i="18"/>
  <c r="H22" i="18"/>
  <c r="D16" i="18"/>
  <c r="H16" i="18"/>
  <c r="H145" i="18"/>
  <c r="F145" i="18"/>
  <c r="G245" i="17"/>
  <c r="F245" i="17"/>
  <c r="F108" i="17"/>
  <c r="D108" i="17"/>
  <c r="F103" i="17"/>
  <c r="G103" i="17"/>
  <c r="H103" i="17"/>
  <c r="F19" i="17"/>
  <c r="C146" i="19"/>
  <c r="G146" i="19"/>
  <c r="E146" i="19"/>
  <c r="H81" i="19"/>
  <c r="F81" i="19"/>
  <c r="G17" i="19"/>
  <c r="D17" i="19"/>
  <c r="C136" i="19"/>
  <c r="H136" i="19"/>
  <c r="E136" i="19"/>
  <c r="F158" i="20"/>
  <c r="H152" i="20"/>
  <c r="F3" i="20"/>
  <c r="F10" i="18"/>
  <c r="C220" i="17"/>
  <c r="C136" i="17"/>
  <c r="G114" i="17"/>
  <c r="D95" i="17"/>
  <c r="C165" i="19"/>
  <c r="E162" i="19"/>
  <c r="F79" i="19"/>
  <c r="D77" i="19"/>
  <c r="G85" i="19"/>
  <c r="F50" i="19"/>
  <c r="E14" i="19"/>
  <c r="H157" i="20"/>
  <c r="G156" i="20"/>
  <c r="F126" i="20"/>
  <c r="F107" i="20"/>
  <c r="H101" i="20"/>
  <c r="G99" i="20"/>
  <c r="F6" i="20"/>
  <c r="G81" i="20"/>
  <c r="D80" i="20"/>
  <c r="H72" i="20"/>
  <c r="E23" i="20"/>
  <c r="D3" i="20"/>
  <c r="G66" i="20"/>
  <c r="D35" i="20"/>
  <c r="C60" i="20"/>
  <c r="C9" i="20"/>
  <c r="G57" i="20"/>
  <c r="C55" i="20"/>
  <c r="C54" i="20"/>
  <c r="F52" i="20"/>
  <c r="H5" i="20"/>
  <c r="H50" i="20"/>
  <c r="F37" i="20"/>
  <c r="G25" i="20"/>
  <c r="E4" i="20"/>
  <c r="D46" i="20"/>
  <c r="H44" i="20"/>
  <c r="D16" i="20"/>
  <c r="F14" i="20"/>
  <c r="G60" i="19"/>
  <c r="G33" i="19"/>
  <c r="H78" i="19"/>
  <c r="C85" i="19"/>
  <c r="H65" i="19"/>
  <c r="C161" i="20"/>
  <c r="G157" i="20"/>
  <c r="G128" i="20"/>
  <c r="E126" i="20"/>
  <c r="H123" i="20"/>
  <c r="G111" i="20"/>
  <c r="C107" i="20"/>
  <c r="E101" i="20"/>
  <c r="D99" i="20"/>
  <c r="F97" i="20"/>
  <c r="F7" i="20"/>
  <c r="C81" i="20"/>
  <c r="C78" i="20"/>
  <c r="H12" i="20"/>
  <c r="H3" i="20"/>
  <c r="C3" i="20"/>
  <c r="D66" i="20"/>
  <c r="E52" i="20"/>
  <c r="G50" i="20"/>
  <c r="E44" i="20"/>
  <c r="G17" i="16"/>
  <c r="C17" i="16"/>
  <c r="F250" i="16"/>
  <c r="F248" i="16"/>
  <c r="G247" i="16"/>
  <c r="G241" i="16"/>
  <c r="H240" i="16"/>
  <c r="F239" i="16"/>
  <c r="G233" i="16"/>
  <c r="F228" i="16"/>
  <c r="G193" i="16"/>
  <c r="H125" i="16"/>
  <c r="E115" i="16"/>
  <c r="H77" i="16"/>
  <c r="I74" i="16"/>
  <c r="F71" i="16"/>
  <c r="F59" i="16"/>
  <c r="I44" i="16"/>
  <c r="H22" i="16"/>
  <c r="I139" i="15"/>
  <c r="E125" i="15"/>
  <c r="G123" i="15"/>
  <c r="I122" i="15"/>
  <c r="I121" i="15"/>
  <c r="G117" i="15"/>
  <c r="G95" i="15"/>
  <c r="D95" i="15"/>
  <c r="E64" i="15"/>
  <c r="F95" i="18"/>
  <c r="E95" i="18"/>
  <c r="D87" i="18"/>
  <c r="C61" i="18"/>
  <c r="F61" i="18"/>
  <c r="I61" i="18"/>
  <c r="D259" i="17"/>
  <c r="H259" i="17"/>
  <c r="F259" i="17"/>
  <c r="C259" i="17"/>
  <c r="E259" i="17"/>
  <c r="E227" i="17"/>
  <c r="D227" i="17"/>
  <c r="G227" i="17"/>
  <c r="C227" i="17"/>
  <c r="F227" i="17"/>
  <c r="E222" i="16"/>
  <c r="I217" i="16"/>
  <c r="G190" i="16"/>
  <c r="G191" i="15"/>
  <c r="F17" i="16"/>
  <c r="I256" i="16"/>
  <c r="H255" i="16"/>
  <c r="E250" i="16"/>
  <c r="D248" i="16"/>
  <c r="C247" i="16"/>
  <c r="C245" i="16"/>
  <c r="G243" i="16"/>
  <c r="D241" i="16"/>
  <c r="D240" i="16"/>
  <c r="C239" i="16"/>
  <c r="H234" i="16"/>
  <c r="D233" i="16"/>
  <c r="H231" i="16"/>
  <c r="F229" i="16"/>
  <c r="C228" i="16"/>
  <c r="I222" i="16"/>
  <c r="C222" i="16"/>
  <c r="G219" i="16"/>
  <c r="C217" i="16"/>
  <c r="E213" i="16"/>
  <c r="G207" i="16"/>
  <c r="D200" i="16"/>
  <c r="G199" i="16"/>
  <c r="I198" i="16"/>
  <c r="E194" i="16"/>
  <c r="C193" i="16"/>
  <c r="F192" i="16"/>
  <c r="G191" i="16"/>
  <c r="G174" i="16"/>
  <c r="F172" i="16"/>
  <c r="F160" i="16"/>
  <c r="I147" i="16"/>
  <c r="H145" i="16"/>
  <c r="D115" i="16"/>
  <c r="C77" i="16"/>
  <c r="H75" i="16"/>
  <c r="F74" i="16"/>
  <c r="D71" i="16"/>
  <c r="G67" i="16"/>
  <c r="G5" i="16"/>
  <c r="G60" i="16"/>
  <c r="C59" i="16"/>
  <c r="H45" i="16"/>
  <c r="F44" i="16"/>
  <c r="F22" i="16"/>
  <c r="D19" i="16"/>
  <c r="F196" i="15"/>
  <c r="F191" i="15"/>
  <c r="F188" i="15"/>
  <c r="F165" i="15"/>
  <c r="G147" i="15"/>
  <c r="E139" i="15"/>
  <c r="C136" i="15"/>
  <c r="F131" i="15"/>
  <c r="E131" i="15"/>
  <c r="I125" i="15"/>
  <c r="G122" i="15"/>
  <c r="F121" i="15"/>
  <c r="H94" i="15"/>
  <c r="I71" i="15"/>
  <c r="H7" i="15"/>
  <c r="E7" i="15"/>
  <c r="H58" i="15"/>
  <c r="E122" i="18"/>
  <c r="I122" i="18"/>
  <c r="H122" i="18"/>
  <c r="H106" i="18"/>
  <c r="E106" i="18"/>
  <c r="E63" i="18"/>
  <c r="F63" i="18"/>
  <c r="H268" i="17"/>
  <c r="G268" i="17"/>
  <c r="E250" i="17"/>
  <c r="F250" i="17"/>
  <c r="E214" i="17"/>
  <c r="F214" i="17"/>
  <c r="C141" i="15"/>
  <c r="G141" i="15"/>
  <c r="D125" i="15"/>
  <c r="H125" i="15"/>
  <c r="D117" i="15"/>
  <c r="C117" i="15"/>
  <c r="H99" i="15"/>
  <c r="C99" i="15"/>
  <c r="F64" i="15"/>
  <c r="H64" i="15"/>
  <c r="F107" i="18"/>
  <c r="G107" i="18"/>
  <c r="F96" i="18"/>
  <c r="H96" i="18"/>
  <c r="C72" i="18"/>
  <c r="F72" i="18"/>
  <c r="E6" i="18"/>
  <c r="H6" i="18"/>
  <c r="F6" i="18"/>
  <c r="D195" i="18"/>
  <c r="F195" i="18"/>
  <c r="F170" i="18"/>
  <c r="D170" i="18"/>
  <c r="G253" i="17"/>
  <c r="C253" i="17"/>
  <c r="F253" i="17"/>
  <c r="H244" i="17"/>
  <c r="G244" i="17"/>
  <c r="F222" i="17"/>
  <c r="E222" i="17"/>
  <c r="H17" i="16"/>
  <c r="D17" i="16"/>
  <c r="H248" i="16"/>
  <c r="H247" i="16"/>
  <c r="I240" i="16"/>
  <c r="H239" i="16"/>
  <c r="G228" i="16"/>
  <c r="F222" i="16"/>
  <c r="C199" i="16"/>
  <c r="D186" i="16"/>
  <c r="H184" i="16"/>
  <c r="D182" i="16"/>
  <c r="G158" i="16"/>
  <c r="E150" i="16"/>
  <c r="H117" i="16"/>
  <c r="H115" i="16"/>
  <c r="G114" i="16"/>
  <c r="C90" i="16"/>
  <c r="G53" i="16"/>
  <c r="F36" i="16"/>
  <c r="H25" i="16"/>
  <c r="F207" i="15"/>
  <c r="F204" i="15"/>
  <c r="F125" i="15"/>
  <c r="D123" i="15"/>
  <c r="C123" i="15"/>
  <c r="I123" i="15"/>
  <c r="H117" i="15"/>
  <c r="E102" i="15"/>
  <c r="F102" i="15"/>
  <c r="I64" i="15"/>
  <c r="D54" i="15"/>
  <c r="H54" i="15"/>
  <c r="C23" i="15"/>
  <c r="H23" i="15"/>
  <c r="H112" i="18"/>
  <c r="G53" i="18"/>
  <c r="F53" i="18"/>
  <c r="D31" i="18"/>
  <c r="H31" i="18"/>
  <c r="G194" i="18"/>
  <c r="D194" i="18"/>
  <c r="H194" i="18"/>
  <c r="F194" i="18"/>
  <c r="H175" i="18"/>
  <c r="D175" i="18"/>
  <c r="D224" i="17"/>
  <c r="G224" i="17"/>
  <c r="H191" i="18"/>
  <c r="D191" i="18"/>
  <c r="E262" i="17"/>
  <c r="D260" i="17"/>
  <c r="G249" i="17"/>
  <c r="F249" i="17"/>
  <c r="E246" i="17"/>
  <c r="G236" i="17"/>
  <c r="D223" i="17"/>
  <c r="F223" i="17"/>
  <c r="E219" i="17"/>
  <c r="D219" i="17"/>
  <c r="F213" i="17"/>
  <c r="D197" i="17"/>
  <c r="E193" i="17"/>
  <c r="D193" i="17"/>
  <c r="D182" i="17"/>
  <c r="H141" i="17"/>
  <c r="F140" i="17"/>
  <c r="D135" i="17"/>
  <c r="G132" i="17"/>
  <c r="D131" i="17"/>
  <c r="E116" i="17"/>
  <c r="C116" i="17"/>
  <c r="H116" i="17"/>
  <c r="E94" i="17"/>
  <c r="H89" i="17"/>
  <c r="H71" i="17"/>
  <c r="E25" i="17"/>
  <c r="F25" i="17"/>
  <c r="C22" i="17"/>
  <c r="H22" i="17"/>
  <c r="E5" i="17"/>
  <c r="G5" i="17"/>
  <c r="G180" i="19"/>
  <c r="F180" i="19"/>
  <c r="E3" i="19"/>
  <c r="C3" i="19"/>
  <c r="H3" i="19"/>
  <c r="F3" i="19"/>
  <c r="G3" i="19"/>
  <c r="H36" i="19"/>
  <c r="D36" i="19"/>
  <c r="E204" i="17"/>
  <c r="D204" i="17"/>
  <c r="E201" i="17"/>
  <c r="G179" i="17"/>
  <c r="F96" i="17"/>
  <c r="E96" i="17"/>
  <c r="D94" i="17"/>
  <c r="E89" i="17"/>
  <c r="G73" i="17"/>
  <c r="C73" i="17"/>
  <c r="C44" i="17"/>
  <c r="E44" i="17"/>
  <c r="E177" i="19"/>
  <c r="D177" i="19"/>
  <c r="D208" i="17"/>
  <c r="E208" i="17"/>
  <c r="E197" i="17"/>
  <c r="G197" i="17"/>
  <c r="H192" i="17"/>
  <c r="D192" i="17"/>
  <c r="C189" i="17"/>
  <c r="F189" i="17"/>
  <c r="E182" i="17"/>
  <c r="H182" i="17"/>
  <c r="G143" i="17"/>
  <c r="C143" i="17"/>
  <c r="E140" i="17"/>
  <c r="H140" i="17"/>
  <c r="D68" i="17"/>
  <c r="C47" i="17"/>
  <c r="F47" i="17"/>
  <c r="H34" i="17"/>
  <c r="D7" i="17"/>
  <c r="F7" i="17"/>
  <c r="E187" i="19"/>
  <c r="H187" i="19"/>
  <c r="E175" i="19"/>
  <c r="G175" i="19"/>
  <c r="G84" i="19"/>
  <c r="F84" i="19"/>
  <c r="H84" i="19"/>
  <c r="E23" i="19"/>
  <c r="H23" i="19"/>
  <c r="C23" i="19"/>
  <c r="G23" i="19"/>
  <c r="C64" i="18"/>
  <c r="G64" i="18"/>
  <c r="E62" i="18"/>
  <c r="I62" i="18"/>
  <c r="D52" i="18"/>
  <c r="H52" i="18"/>
  <c r="F198" i="18"/>
  <c r="H198" i="18"/>
  <c r="H178" i="18"/>
  <c r="D178" i="18"/>
  <c r="E266" i="17"/>
  <c r="F266" i="17"/>
  <c r="C243" i="17"/>
  <c r="G243" i="17"/>
  <c r="G213" i="17"/>
  <c r="E210" i="17"/>
  <c r="D210" i="17"/>
  <c r="H197" i="17"/>
  <c r="E131" i="17"/>
  <c r="E88" i="17"/>
  <c r="E64" i="17"/>
  <c r="D64" i="17"/>
  <c r="C50" i="17"/>
  <c r="G50" i="17"/>
  <c r="E43" i="17"/>
  <c r="G43" i="17"/>
  <c r="F26" i="17"/>
  <c r="G26" i="17"/>
  <c r="E160" i="19"/>
  <c r="D160" i="19"/>
  <c r="F160" i="19"/>
  <c r="H160" i="19"/>
  <c r="E4" i="19"/>
  <c r="F4" i="19"/>
  <c r="G4" i="19"/>
  <c r="E18" i="19"/>
  <c r="D18" i="19"/>
  <c r="G18" i="19"/>
  <c r="C73" i="19"/>
  <c r="D70" i="19"/>
  <c r="D128" i="19"/>
  <c r="G128" i="19"/>
  <c r="E128" i="19"/>
  <c r="F128" i="19"/>
  <c r="D107" i="19"/>
  <c r="E107" i="19"/>
  <c r="H107" i="19"/>
  <c r="C207" i="20"/>
  <c r="F207" i="20"/>
  <c r="C198" i="20"/>
  <c r="F198" i="20"/>
  <c r="D194" i="20"/>
  <c r="G194" i="20"/>
  <c r="D190" i="20"/>
  <c r="C190" i="20"/>
  <c r="E148" i="19"/>
  <c r="D148" i="19"/>
  <c r="C81" i="19"/>
  <c r="G81" i="19"/>
  <c r="G89" i="19"/>
  <c r="D89" i="19"/>
  <c r="H138" i="19"/>
  <c r="G134" i="19"/>
  <c r="E121" i="19"/>
  <c r="G121" i="19"/>
  <c r="C106" i="19"/>
  <c r="G106" i="19"/>
  <c r="E106" i="19"/>
  <c r="F106" i="19"/>
  <c r="C37" i="19"/>
  <c r="G37" i="19"/>
  <c r="H37" i="19"/>
  <c r="D194" i="19"/>
  <c r="G194" i="19"/>
  <c r="G193" i="20"/>
  <c r="E70" i="17"/>
  <c r="G70" i="17"/>
  <c r="E188" i="19"/>
  <c r="G188" i="19"/>
  <c r="E12" i="19"/>
  <c r="F12" i="19"/>
  <c r="H73" i="19"/>
  <c r="D40" i="19"/>
  <c r="H40" i="19"/>
  <c r="H70" i="19"/>
  <c r="G148" i="19"/>
  <c r="C47" i="19"/>
  <c r="F47" i="19"/>
  <c r="D126" i="19"/>
  <c r="H126" i="19"/>
  <c r="C116" i="19"/>
  <c r="F116" i="19"/>
  <c r="E109" i="19"/>
  <c r="H109" i="19"/>
  <c r="F109" i="19"/>
  <c r="G109" i="19"/>
  <c r="C102" i="19"/>
  <c r="G102" i="19"/>
  <c r="H196" i="20"/>
  <c r="D196" i="20"/>
  <c r="H192" i="20"/>
  <c r="D192" i="20"/>
  <c r="C139" i="20"/>
  <c r="F139" i="20"/>
  <c r="D134" i="19"/>
  <c r="F134" i="19"/>
  <c r="C134" i="19"/>
  <c r="D71" i="19"/>
  <c r="H71" i="19"/>
  <c r="C104" i="19"/>
  <c r="E104" i="19"/>
  <c r="F104" i="19"/>
  <c r="D22" i="19"/>
  <c r="F22" i="19"/>
  <c r="H22" i="19"/>
  <c r="E205" i="20"/>
  <c r="C205" i="20"/>
  <c r="D205" i="20"/>
  <c r="H205" i="20"/>
  <c r="H180" i="20"/>
  <c r="E180" i="20"/>
  <c r="F153" i="20"/>
  <c r="C153" i="20"/>
  <c r="G114" i="19"/>
  <c r="D14" i="19"/>
  <c r="E201" i="20"/>
  <c r="G161" i="20"/>
  <c r="C157" i="20"/>
  <c r="C156" i="20"/>
  <c r="C142" i="20"/>
  <c r="G131" i="20"/>
  <c r="E129" i="20"/>
  <c r="C128" i="20"/>
  <c r="G126" i="20"/>
  <c r="C126" i="20"/>
  <c r="E124" i="20"/>
  <c r="H121" i="20"/>
  <c r="D55" i="19"/>
  <c r="F136" i="19"/>
  <c r="H50" i="19"/>
  <c r="F65" i="20"/>
  <c r="G64" i="20"/>
  <c r="H18" i="20"/>
  <c r="F45" i="20"/>
  <c r="F43" i="20"/>
  <c r="G78" i="20"/>
  <c r="F74" i="20"/>
  <c r="E65" i="20"/>
  <c r="E64" i="20"/>
  <c r="G36" i="20"/>
  <c r="F18" i="20"/>
  <c r="F55" i="20"/>
  <c r="G48" i="20"/>
  <c r="E45" i="20"/>
  <c r="E43" i="20"/>
  <c r="F20" i="20"/>
  <c r="H126" i="20"/>
  <c r="G124" i="20"/>
  <c r="F96" i="20"/>
  <c r="D93" i="20"/>
  <c r="E33" i="20"/>
  <c r="H81" i="20"/>
  <c r="G21" i="20"/>
  <c r="F78" i="20"/>
  <c r="H22" i="20"/>
  <c r="C18" i="20"/>
  <c r="E55" i="20"/>
  <c r="F48" i="20"/>
  <c r="D45" i="20"/>
  <c r="E20" i="20"/>
  <c r="F185" i="15"/>
  <c r="C185" i="15"/>
  <c r="F154" i="15"/>
  <c r="C142" i="15"/>
  <c r="E142" i="15"/>
  <c r="D129" i="15"/>
  <c r="H129" i="15"/>
  <c r="E96" i="15"/>
  <c r="H96" i="15"/>
  <c r="C91" i="15"/>
  <c r="H91" i="15"/>
  <c r="E114" i="18"/>
  <c r="D114" i="18"/>
  <c r="H114" i="18"/>
  <c r="F78" i="18"/>
  <c r="H78" i="18"/>
  <c r="C69" i="18"/>
  <c r="G69" i="18"/>
  <c r="E69" i="18"/>
  <c r="E14" i="18"/>
  <c r="F14" i="18"/>
  <c r="C14" i="18"/>
  <c r="E49" i="18"/>
  <c r="I49" i="18"/>
  <c r="C49" i="18"/>
  <c r="D18" i="18"/>
  <c r="H18" i="18"/>
  <c r="D193" i="18"/>
  <c r="H193" i="18"/>
  <c r="H190" i="18"/>
  <c r="H186" i="18"/>
  <c r="F186" i="18"/>
  <c r="F164" i="18"/>
  <c r="H164" i="18"/>
  <c r="D164" i="18"/>
  <c r="F153" i="18"/>
  <c r="H153" i="18"/>
  <c r="D148" i="18"/>
  <c r="F148" i="18"/>
  <c r="G267" i="17"/>
  <c r="C263" i="17"/>
  <c r="F263" i="17"/>
  <c r="F261" i="17"/>
  <c r="G261" i="17"/>
  <c r="E218" i="17"/>
  <c r="F218" i="17"/>
  <c r="C209" i="17"/>
  <c r="D209" i="17"/>
  <c r="E209" i="17"/>
  <c r="F209" i="17"/>
  <c r="E170" i="17"/>
  <c r="C170" i="17"/>
  <c r="G170" i="17"/>
  <c r="H170" i="17"/>
  <c r="D144" i="16"/>
  <c r="H144" i="16"/>
  <c r="E69" i="16"/>
  <c r="G69" i="16"/>
  <c r="C114" i="16"/>
  <c r="G104" i="16"/>
  <c r="C104" i="16"/>
  <c r="E81" i="16"/>
  <c r="F81" i="16"/>
  <c r="D72" i="16"/>
  <c r="F72" i="16"/>
  <c r="C71" i="16"/>
  <c r="G71" i="16"/>
  <c r="E70" i="16"/>
  <c r="F70" i="16"/>
  <c r="C64" i="16"/>
  <c r="G64" i="16"/>
  <c r="F60" i="16"/>
  <c r="E59" i="16"/>
  <c r="I59" i="16"/>
  <c r="C57" i="16"/>
  <c r="F57" i="16"/>
  <c r="F54" i="16"/>
  <c r="F53" i="16"/>
  <c r="G42" i="16"/>
  <c r="H40" i="16"/>
  <c r="D36" i="16"/>
  <c r="D29" i="16"/>
  <c r="F23" i="16"/>
  <c r="F208" i="15"/>
  <c r="C206" i="15"/>
  <c r="G206" i="15"/>
  <c r="I200" i="15"/>
  <c r="C190" i="15"/>
  <c r="G190" i="15"/>
  <c r="C159" i="15"/>
  <c r="F159" i="15"/>
  <c r="F18" i="15"/>
  <c r="G144" i="15"/>
  <c r="C135" i="15"/>
  <c r="F135" i="15"/>
  <c r="G133" i="15"/>
  <c r="F130" i="15"/>
  <c r="F129" i="15"/>
  <c r="D121" i="15"/>
  <c r="H121" i="15"/>
  <c r="D120" i="15"/>
  <c r="G120" i="15"/>
  <c r="D119" i="15"/>
  <c r="C119" i="15"/>
  <c r="I119" i="15"/>
  <c r="D118" i="15"/>
  <c r="D113" i="15"/>
  <c r="G113" i="15"/>
  <c r="H62" i="15"/>
  <c r="D50" i="15"/>
  <c r="D45" i="15"/>
  <c r="F116" i="18"/>
  <c r="E116" i="18"/>
  <c r="D107" i="18"/>
  <c r="G98" i="18"/>
  <c r="H98" i="18"/>
  <c r="E85" i="18"/>
  <c r="I85" i="18"/>
  <c r="H85" i="18"/>
  <c r="I83" i="18"/>
  <c r="H83" i="18"/>
  <c r="E71" i="18"/>
  <c r="F71" i="18"/>
  <c r="H69" i="18"/>
  <c r="G67" i="18"/>
  <c r="C67" i="18"/>
  <c r="D56" i="18"/>
  <c r="F56" i="18"/>
  <c r="D35" i="18"/>
  <c r="F35" i="18"/>
  <c r="D23" i="18"/>
  <c r="H23" i="18"/>
  <c r="F23" i="18"/>
  <c r="F20" i="18"/>
  <c r="D190" i="18"/>
  <c r="D185" i="18"/>
  <c r="H185" i="18"/>
  <c r="D177" i="18"/>
  <c r="H177" i="18"/>
  <c r="F150" i="18"/>
  <c r="D150" i="18"/>
  <c r="F147" i="18"/>
  <c r="D147" i="18"/>
  <c r="G265" i="17"/>
  <c r="F265" i="17"/>
  <c r="E256" i="17"/>
  <c r="D256" i="17"/>
  <c r="G256" i="17"/>
  <c r="D251" i="17"/>
  <c r="H251" i="17"/>
  <c r="E251" i="17"/>
  <c r="D239" i="17"/>
  <c r="H239" i="17"/>
  <c r="F221" i="17"/>
  <c r="G221" i="17"/>
  <c r="D41" i="16"/>
  <c r="E41" i="16"/>
  <c r="C192" i="15"/>
  <c r="G192" i="15"/>
  <c r="G198" i="16"/>
  <c r="F190" i="16"/>
  <c r="F174" i="16"/>
  <c r="H242" i="16"/>
  <c r="F240" i="16"/>
  <c r="H237" i="16"/>
  <c r="E232" i="16"/>
  <c r="G231" i="16"/>
  <c r="I228" i="16"/>
  <c r="E228" i="16"/>
  <c r="I225" i="16"/>
  <c r="H224" i="16"/>
  <c r="D224" i="16"/>
  <c r="G223" i="16"/>
  <c r="F220" i="16"/>
  <c r="D216" i="16"/>
  <c r="F215" i="16"/>
  <c r="H214" i="16"/>
  <c r="F212" i="16"/>
  <c r="F207" i="16"/>
  <c r="I206" i="16"/>
  <c r="E206" i="16"/>
  <c r="G205" i="16"/>
  <c r="I204" i="16"/>
  <c r="E204" i="16"/>
  <c r="I203" i="16"/>
  <c r="G202" i="16"/>
  <c r="F198" i="16"/>
  <c r="F191" i="16"/>
  <c r="I190" i="16"/>
  <c r="E190" i="16"/>
  <c r="G183" i="16"/>
  <c r="H182" i="16"/>
  <c r="D174" i="16"/>
  <c r="I172" i="16"/>
  <c r="E172" i="16"/>
  <c r="I171" i="16"/>
  <c r="F163" i="16"/>
  <c r="I162" i="16"/>
  <c r="E162" i="16"/>
  <c r="G161" i="16"/>
  <c r="I160" i="16"/>
  <c r="E160" i="16"/>
  <c r="I155" i="16"/>
  <c r="F154" i="16"/>
  <c r="H150" i="16"/>
  <c r="I149" i="16"/>
  <c r="G145" i="16"/>
  <c r="I144" i="16"/>
  <c r="D142" i="16"/>
  <c r="F142" i="16"/>
  <c r="I107" i="16"/>
  <c r="H91" i="16"/>
  <c r="I69" i="16"/>
  <c r="E63" i="16"/>
  <c r="C63" i="16"/>
  <c r="D31" i="16"/>
  <c r="H31" i="16"/>
  <c r="C184" i="15"/>
  <c r="G184" i="15"/>
  <c r="C170" i="15"/>
  <c r="F170" i="15"/>
  <c r="E144" i="15"/>
  <c r="G142" i="15"/>
  <c r="E129" i="15"/>
  <c r="F112" i="15"/>
  <c r="I112" i="15"/>
  <c r="D109" i="15"/>
  <c r="G109" i="15"/>
  <c r="D102" i="15"/>
  <c r="I102" i="15"/>
  <c r="G77" i="15"/>
  <c r="G75" i="15"/>
  <c r="F74" i="15"/>
  <c r="G74" i="15"/>
  <c r="E73" i="15"/>
  <c r="G73" i="15"/>
  <c r="G66" i="15"/>
  <c r="C66" i="15"/>
  <c r="F21" i="15"/>
  <c r="D21" i="15"/>
  <c r="C20" i="15"/>
  <c r="F20" i="15"/>
  <c r="E60" i="15"/>
  <c r="H60" i="15"/>
  <c r="D60" i="15"/>
  <c r="G57" i="15"/>
  <c r="F57" i="15"/>
  <c r="F56" i="15"/>
  <c r="H56" i="15"/>
  <c r="E140" i="18"/>
  <c r="G140" i="18"/>
  <c r="E128" i="18"/>
  <c r="G128" i="18"/>
  <c r="C115" i="18"/>
  <c r="G115" i="18"/>
  <c r="C90" i="18"/>
  <c r="H90" i="18"/>
  <c r="F69" i="18"/>
  <c r="F64" i="18"/>
  <c r="I64" i="18"/>
  <c r="D63" i="18"/>
  <c r="H63" i="18"/>
  <c r="C63" i="18"/>
  <c r="I63" i="18"/>
  <c r="D61" i="18"/>
  <c r="H61" i="18"/>
  <c r="E61" i="18"/>
  <c r="D58" i="18"/>
  <c r="F58" i="18"/>
  <c r="C58" i="18"/>
  <c r="D34" i="18"/>
  <c r="H34" i="18"/>
  <c r="D26" i="18"/>
  <c r="H26" i="18"/>
  <c r="F182" i="18"/>
  <c r="D182" i="18"/>
  <c r="D12" i="18"/>
  <c r="F12" i="18"/>
  <c r="D267" i="17"/>
  <c r="E267" i="17"/>
  <c r="C267" i="17"/>
  <c r="G251" i="17"/>
  <c r="E244" i="17"/>
  <c r="C244" i="17"/>
  <c r="F244" i="17"/>
  <c r="D235" i="17"/>
  <c r="E235" i="17"/>
  <c r="F235" i="17"/>
  <c r="E216" i="17"/>
  <c r="D216" i="17"/>
  <c r="G216" i="17"/>
  <c r="E3" i="16"/>
  <c r="C3" i="16"/>
  <c r="E60" i="16"/>
  <c r="I60" i="16"/>
  <c r="F55" i="16"/>
  <c r="C55" i="16"/>
  <c r="E53" i="16"/>
  <c r="I53" i="16"/>
  <c r="D13" i="16"/>
  <c r="H13" i="16"/>
  <c r="D28" i="16"/>
  <c r="F28" i="16"/>
  <c r="C208" i="15"/>
  <c r="G208" i="15"/>
  <c r="F201" i="15"/>
  <c r="C201" i="15"/>
  <c r="H192" i="15"/>
  <c r="F232" i="16"/>
  <c r="I224" i="16"/>
  <c r="E224" i="16"/>
  <c r="H220" i="16"/>
  <c r="F216" i="16"/>
  <c r="G215" i="16"/>
  <c r="G212" i="16"/>
  <c r="G154" i="16"/>
  <c r="H258" i="16"/>
  <c r="F256" i="16"/>
  <c r="F247" i="16"/>
  <c r="D47" i="16"/>
  <c r="F47" i="16"/>
  <c r="G40" i="16"/>
  <c r="D39" i="16"/>
  <c r="F39" i="16"/>
  <c r="H11" i="16"/>
  <c r="C200" i="15"/>
  <c r="G200" i="15"/>
  <c r="F193" i="15"/>
  <c r="C193" i="15"/>
  <c r="E192" i="15"/>
  <c r="E258" i="16"/>
  <c r="G255" i="16"/>
  <c r="H250" i="16"/>
  <c r="G249" i="16"/>
  <c r="E242" i="16"/>
  <c r="G239" i="16"/>
  <c r="I238" i="16"/>
  <c r="C237" i="16"/>
  <c r="G235" i="16"/>
  <c r="I232" i="16"/>
  <c r="F231" i="16"/>
  <c r="G229" i="16"/>
  <c r="H228" i="16"/>
  <c r="C225" i="16"/>
  <c r="G224" i="16"/>
  <c r="F223" i="16"/>
  <c r="D220" i="16"/>
  <c r="H216" i="16"/>
  <c r="F214" i="16"/>
  <c r="C212" i="16"/>
  <c r="H206" i="16"/>
  <c r="H204" i="16"/>
  <c r="F202" i="16"/>
  <c r="I200" i="16"/>
  <c r="C198" i="16"/>
  <c r="I193" i="16"/>
  <c r="H190" i="16"/>
  <c r="F182" i="16"/>
  <c r="G180" i="16"/>
  <c r="H174" i="16"/>
  <c r="H172" i="16"/>
  <c r="C171" i="16"/>
  <c r="H162" i="16"/>
  <c r="F161" i="16"/>
  <c r="H160" i="16"/>
  <c r="D154" i="16"/>
  <c r="F150" i="16"/>
  <c r="H146" i="16"/>
  <c r="F145" i="16"/>
  <c r="E144" i="16"/>
  <c r="F137" i="16"/>
  <c r="G137" i="16"/>
  <c r="F126" i="16"/>
  <c r="G126" i="16"/>
  <c r="F124" i="16"/>
  <c r="F118" i="16"/>
  <c r="H118" i="16"/>
  <c r="D107" i="16"/>
  <c r="H105" i="16"/>
  <c r="I105" i="16"/>
  <c r="D99" i="16"/>
  <c r="I99" i="16"/>
  <c r="G96" i="16"/>
  <c r="H96" i="16"/>
  <c r="H72" i="16"/>
  <c r="E14" i="16"/>
  <c r="F14" i="16"/>
  <c r="E71" i="16"/>
  <c r="G70" i="16"/>
  <c r="C69" i="16"/>
  <c r="C2" i="16"/>
  <c r="G2" i="16"/>
  <c r="G3" i="16"/>
  <c r="H60" i="16"/>
  <c r="C60" i="16"/>
  <c r="D59" i="16"/>
  <c r="C58" i="16"/>
  <c r="I58" i="16"/>
  <c r="H53" i="16"/>
  <c r="C53" i="16"/>
  <c r="F41" i="16"/>
  <c r="D40" i="16"/>
  <c r="F11" i="16"/>
  <c r="F13" i="16"/>
  <c r="D33" i="16"/>
  <c r="H28" i="16"/>
  <c r="F27" i="16"/>
  <c r="D27" i="16"/>
  <c r="I208" i="15"/>
  <c r="D208" i="15"/>
  <c r="E206" i="15"/>
  <c r="G199" i="15"/>
  <c r="C198" i="15"/>
  <c r="G198" i="15"/>
  <c r="I192" i="15"/>
  <c r="D192" i="15"/>
  <c r="E190" i="15"/>
  <c r="F184" i="15"/>
  <c r="G183" i="15"/>
  <c r="C182" i="15"/>
  <c r="G182" i="15"/>
  <c r="F163" i="15"/>
  <c r="D9" i="15"/>
  <c r="E9" i="15"/>
  <c r="G148" i="15"/>
  <c r="C144" i="15"/>
  <c r="F142" i="15"/>
  <c r="E137" i="15"/>
  <c r="I129" i="15"/>
  <c r="C129" i="15"/>
  <c r="G127" i="15"/>
  <c r="F124" i="15"/>
  <c r="D122" i="15"/>
  <c r="E122" i="15"/>
  <c r="E121" i="15"/>
  <c r="F120" i="15"/>
  <c r="F119" i="15"/>
  <c r="H118" i="15"/>
  <c r="F113" i="15"/>
  <c r="G104" i="15"/>
  <c r="H102" i="15"/>
  <c r="F101" i="15"/>
  <c r="D91" i="15"/>
  <c r="C83" i="15"/>
  <c r="F82" i="15"/>
  <c r="G82" i="15"/>
  <c r="D77" i="15"/>
  <c r="E75" i="15"/>
  <c r="I73" i="15"/>
  <c r="C72" i="15"/>
  <c r="G72" i="15"/>
  <c r="E71" i="15"/>
  <c r="F71" i="15"/>
  <c r="H21" i="15"/>
  <c r="G61" i="15"/>
  <c r="F61" i="15"/>
  <c r="I56" i="15"/>
  <c r="F32" i="15"/>
  <c r="D32" i="15"/>
  <c r="G136" i="18"/>
  <c r="I114" i="18"/>
  <c r="E99" i="18"/>
  <c r="I99" i="18"/>
  <c r="D99" i="18"/>
  <c r="H94" i="18"/>
  <c r="C92" i="18"/>
  <c r="H92" i="18"/>
  <c r="F89" i="18"/>
  <c r="H89" i="18"/>
  <c r="G84" i="18"/>
  <c r="H84" i="18"/>
  <c r="C84" i="18"/>
  <c r="C78" i="18"/>
  <c r="H77" i="18"/>
  <c r="E77" i="18"/>
  <c r="E73" i="18"/>
  <c r="I73" i="18"/>
  <c r="H71" i="18"/>
  <c r="D69" i="18"/>
  <c r="E68" i="18"/>
  <c r="F68" i="18"/>
  <c r="G68" i="18"/>
  <c r="G63" i="18"/>
  <c r="G61" i="18"/>
  <c r="I14" i="18"/>
  <c r="F8" i="18"/>
  <c r="G8" i="18"/>
  <c r="I58" i="18"/>
  <c r="E57" i="18"/>
  <c r="G49" i="18"/>
  <c r="D48" i="18"/>
  <c r="C48" i="18"/>
  <c r="I48" i="18"/>
  <c r="E48" i="18"/>
  <c r="H41" i="18"/>
  <c r="H10" i="18"/>
  <c r="H28" i="18"/>
  <c r="F28" i="18"/>
  <c r="D19" i="18"/>
  <c r="F19" i="18"/>
  <c r="D186" i="18"/>
  <c r="F162" i="18"/>
  <c r="H162" i="18"/>
  <c r="D158" i="18"/>
  <c r="E268" i="17"/>
  <c r="C268" i="17"/>
  <c r="F268" i="17"/>
  <c r="C261" i="17"/>
  <c r="E260" i="17"/>
  <c r="C260" i="17"/>
  <c r="H260" i="17"/>
  <c r="F260" i="17"/>
  <c r="F251" i="17"/>
  <c r="E215" i="17"/>
  <c r="D215" i="17"/>
  <c r="F215" i="17"/>
  <c r="H215" i="17"/>
  <c r="H209" i="17"/>
  <c r="C128" i="17"/>
  <c r="G128" i="17"/>
  <c r="D128" i="17"/>
  <c r="E128" i="17"/>
  <c r="F128" i="17"/>
  <c r="H128" i="17"/>
  <c r="E52" i="15"/>
  <c r="H52" i="15"/>
  <c r="F49" i="15"/>
  <c r="H49" i="15"/>
  <c r="F123" i="18"/>
  <c r="D123" i="18"/>
  <c r="F2" i="18"/>
  <c r="E2" i="18"/>
  <c r="D95" i="18"/>
  <c r="I95" i="18"/>
  <c r="F87" i="18"/>
  <c r="H87" i="18"/>
  <c r="C76" i="18"/>
  <c r="G76" i="18"/>
  <c r="D38" i="18"/>
  <c r="H38" i="18"/>
  <c r="E255" i="17"/>
  <c r="D255" i="17"/>
  <c r="E252" i="17"/>
  <c r="D252" i="17"/>
  <c r="E236" i="17"/>
  <c r="C236" i="17"/>
  <c r="F236" i="17"/>
  <c r="F229" i="17"/>
  <c r="C229" i="17"/>
  <c r="G229" i="17"/>
  <c r="E226" i="17"/>
  <c r="F226" i="17"/>
  <c r="C159" i="17"/>
  <c r="G159" i="17"/>
  <c r="C102" i="17"/>
  <c r="G102" i="17"/>
  <c r="D102" i="17"/>
  <c r="E102" i="17"/>
  <c r="F102" i="17"/>
  <c r="G61" i="17"/>
  <c r="C61" i="17"/>
  <c r="E184" i="19"/>
  <c r="C184" i="19"/>
  <c r="H184" i="19"/>
  <c r="G184" i="19"/>
  <c r="D184" i="19"/>
  <c r="F184" i="19"/>
  <c r="D172" i="17"/>
  <c r="E172" i="17"/>
  <c r="F172" i="17"/>
  <c r="E117" i="17"/>
  <c r="D117" i="17"/>
  <c r="C117" i="17"/>
  <c r="G117" i="17"/>
  <c r="H117" i="17"/>
  <c r="G46" i="17"/>
  <c r="C46" i="17"/>
  <c r="F46" i="17"/>
  <c r="E198" i="17"/>
  <c r="C198" i="17"/>
  <c r="D198" i="17"/>
  <c r="G198" i="17"/>
  <c r="C171" i="17"/>
  <c r="E171" i="17"/>
  <c r="G171" i="17"/>
  <c r="D164" i="17"/>
  <c r="H164" i="17"/>
  <c r="C154" i="17"/>
  <c r="H154" i="17"/>
  <c r="E100" i="17"/>
  <c r="F100" i="17"/>
  <c r="C100" i="17"/>
  <c r="G100" i="17"/>
  <c r="H93" i="17"/>
  <c r="D93" i="17"/>
  <c r="C90" i="17"/>
  <c r="G90" i="17"/>
  <c r="D90" i="17"/>
  <c r="E90" i="17"/>
  <c r="F90" i="17"/>
  <c r="E82" i="17"/>
  <c r="F82" i="17"/>
  <c r="C181" i="19"/>
  <c r="F181" i="19"/>
  <c r="D179" i="19"/>
  <c r="C179" i="19"/>
  <c r="F179" i="19"/>
  <c r="F29" i="19"/>
  <c r="E57" i="19"/>
  <c r="D57" i="19"/>
  <c r="F57" i="19"/>
  <c r="E167" i="19"/>
  <c r="G167" i="19"/>
  <c r="F167" i="19"/>
  <c r="C83" i="19"/>
  <c r="F83" i="19"/>
  <c r="E155" i="19"/>
  <c r="G155" i="19"/>
  <c r="D154" i="19"/>
  <c r="H154" i="19"/>
  <c r="E154" i="19"/>
  <c r="C80" i="19"/>
  <c r="E80" i="19"/>
  <c r="E51" i="19"/>
  <c r="C51" i="19"/>
  <c r="G51" i="19"/>
  <c r="E42" i="19"/>
  <c r="F42" i="19"/>
  <c r="C151" i="19"/>
  <c r="F151" i="19"/>
  <c r="E52" i="19"/>
  <c r="F52" i="19"/>
  <c r="E143" i="19"/>
  <c r="D143" i="19"/>
  <c r="F143" i="19"/>
  <c r="C143" i="19"/>
  <c r="G143" i="19"/>
  <c r="H143" i="19"/>
  <c r="E150" i="17"/>
  <c r="G150" i="17"/>
  <c r="C124" i="17"/>
  <c r="G124" i="17"/>
  <c r="D112" i="17"/>
  <c r="C112" i="17"/>
  <c r="C76" i="17"/>
  <c r="E76" i="17"/>
  <c r="E15" i="17"/>
  <c r="D15" i="17"/>
  <c r="C15" i="17"/>
  <c r="C14" i="17"/>
  <c r="G14" i="17"/>
  <c r="E14" i="17"/>
  <c r="C183" i="19"/>
  <c r="F183" i="19"/>
  <c r="C176" i="19"/>
  <c r="F176" i="19"/>
  <c r="G154" i="19"/>
  <c r="E24" i="19"/>
  <c r="D24" i="19"/>
  <c r="E34" i="19"/>
  <c r="C34" i="19"/>
  <c r="H34" i="19"/>
  <c r="D34" i="19"/>
  <c r="G52" i="19"/>
  <c r="F204" i="17"/>
  <c r="G203" i="17"/>
  <c r="G194" i="17"/>
  <c r="G162" i="17"/>
  <c r="H150" i="17"/>
  <c r="F124" i="17"/>
  <c r="E114" i="17"/>
  <c r="C114" i="17"/>
  <c r="G112" i="17"/>
  <c r="E98" i="17"/>
  <c r="G98" i="17"/>
  <c r="C94" i="17"/>
  <c r="G94" i="17"/>
  <c r="H75" i="17"/>
  <c r="H68" i="17"/>
  <c r="H64" i="17"/>
  <c r="D59" i="17"/>
  <c r="H59" i="17"/>
  <c r="G44" i="17"/>
  <c r="F10" i="17"/>
  <c r="C10" i="17"/>
  <c r="H15" i="17"/>
  <c r="H14" i="17"/>
  <c r="D29" i="19"/>
  <c r="H29" i="19"/>
  <c r="C29" i="19"/>
  <c r="E170" i="19"/>
  <c r="D170" i="19"/>
  <c r="E91" i="19"/>
  <c r="F91" i="19"/>
  <c r="F154" i="19"/>
  <c r="E153" i="19"/>
  <c r="D153" i="19"/>
  <c r="C77" i="19"/>
  <c r="G77" i="19"/>
  <c r="F77" i="19"/>
  <c r="F36" i="19"/>
  <c r="E36" i="19"/>
  <c r="D52" i="19"/>
  <c r="F228" i="17"/>
  <c r="I228" i="17" s="1"/>
  <c r="G220" i="17"/>
  <c r="F201" i="17"/>
  <c r="F197" i="17"/>
  <c r="D194" i="17"/>
  <c r="G182" i="17"/>
  <c r="F162" i="17"/>
  <c r="F161" i="17"/>
  <c r="H160" i="17"/>
  <c r="F157" i="17"/>
  <c r="H156" i="17"/>
  <c r="D150" i="17"/>
  <c r="E149" i="17"/>
  <c r="G149" i="17"/>
  <c r="F136" i="17"/>
  <c r="E135" i="17"/>
  <c r="E126" i="17"/>
  <c r="F126" i="17"/>
  <c r="E124" i="17"/>
  <c r="G120" i="17"/>
  <c r="F112" i="17"/>
  <c r="G95" i="17"/>
  <c r="F94" i="17"/>
  <c r="F87" i="17"/>
  <c r="D77" i="17"/>
  <c r="H77" i="17"/>
  <c r="G75" i="17"/>
  <c r="E68" i="17"/>
  <c r="D67" i="17"/>
  <c r="H67" i="17"/>
  <c r="F64" i="17"/>
  <c r="F59" i="17"/>
  <c r="C54" i="17"/>
  <c r="G54" i="17"/>
  <c r="F44" i="17"/>
  <c r="C33" i="17"/>
  <c r="H33" i="17"/>
  <c r="E22" i="17"/>
  <c r="G22" i="17"/>
  <c r="E7" i="17"/>
  <c r="C7" i="17"/>
  <c r="H7" i="17"/>
  <c r="C18" i="17"/>
  <c r="F18" i="17"/>
  <c r="G15" i="17"/>
  <c r="F14" i="17"/>
  <c r="C12" i="17"/>
  <c r="F12" i="17"/>
  <c r="G12" i="17"/>
  <c r="E179" i="19"/>
  <c r="G29" i="19"/>
  <c r="H57" i="19"/>
  <c r="D167" i="19"/>
  <c r="D54" i="19"/>
  <c r="H54" i="19"/>
  <c r="E83" i="19"/>
  <c r="E156" i="19"/>
  <c r="F156" i="19"/>
  <c r="C154" i="19"/>
  <c r="D79" i="19"/>
  <c r="H79" i="19"/>
  <c r="F51" i="19"/>
  <c r="H24" i="19"/>
  <c r="G34" i="19"/>
  <c r="H77" i="19"/>
  <c r="E152" i="19"/>
  <c r="H152" i="19"/>
  <c r="E39" i="19"/>
  <c r="F39" i="19"/>
  <c r="H39" i="19"/>
  <c r="C21" i="19"/>
  <c r="G21" i="19"/>
  <c r="H53" i="19"/>
  <c r="C52" i="19"/>
  <c r="C59" i="19"/>
  <c r="G59" i="19"/>
  <c r="C139" i="19"/>
  <c r="F139" i="19"/>
  <c r="G139" i="19"/>
  <c r="H139" i="19"/>
  <c r="E125" i="19"/>
  <c r="F125" i="19"/>
  <c r="H125" i="19"/>
  <c r="E48" i="19"/>
  <c r="H48" i="19"/>
  <c r="G48" i="19"/>
  <c r="E44" i="19"/>
  <c r="G44" i="19"/>
  <c r="C2" i="19"/>
  <c r="F2" i="19"/>
  <c r="C158" i="19"/>
  <c r="G158" i="19"/>
  <c r="C70" i="19"/>
  <c r="G70" i="19"/>
  <c r="C142" i="19"/>
  <c r="G142" i="19"/>
  <c r="D26" i="19"/>
  <c r="F26" i="19"/>
  <c r="H26" i="19"/>
  <c r="F97" i="19"/>
  <c r="H97" i="19"/>
  <c r="C192" i="19"/>
  <c r="F192" i="19"/>
  <c r="C208" i="20"/>
  <c r="E208" i="20"/>
  <c r="F208" i="20"/>
  <c r="D208" i="20"/>
  <c r="D144" i="19"/>
  <c r="H144" i="19"/>
  <c r="C140" i="19"/>
  <c r="E140" i="19"/>
  <c r="C129" i="19"/>
  <c r="E129" i="19"/>
  <c r="F129" i="19"/>
  <c r="E119" i="19"/>
  <c r="F119" i="19"/>
  <c r="D119" i="19"/>
  <c r="D85" i="19"/>
  <c r="H85" i="19"/>
  <c r="E85" i="19"/>
  <c r="C138" i="19"/>
  <c r="E138" i="19"/>
  <c r="F138" i="19"/>
  <c r="D13" i="19"/>
  <c r="H13" i="19"/>
  <c r="C126" i="19"/>
  <c r="E126" i="19"/>
  <c r="F126" i="19"/>
  <c r="E5" i="19"/>
  <c r="H5" i="19"/>
  <c r="E88" i="19"/>
  <c r="H88" i="19"/>
  <c r="F88" i="19"/>
  <c r="D210" i="20"/>
  <c r="G210" i="20"/>
  <c r="C210" i="20"/>
  <c r="C108" i="19"/>
  <c r="D108" i="19"/>
  <c r="F108" i="19"/>
  <c r="H108" i="19"/>
  <c r="E108" i="19"/>
  <c r="E86" i="19"/>
  <c r="F86" i="19"/>
  <c r="H86" i="19"/>
  <c r="D86" i="19"/>
  <c r="E209" i="20"/>
  <c r="C209" i="20"/>
  <c r="H209" i="20"/>
  <c r="F209" i="20"/>
  <c r="G209" i="20"/>
  <c r="D209" i="20"/>
  <c r="C199" i="20"/>
  <c r="F199" i="20"/>
  <c r="C100" i="19"/>
  <c r="E100" i="19"/>
  <c r="C65" i="19"/>
  <c r="G65" i="19"/>
  <c r="E195" i="19"/>
  <c r="F195" i="19"/>
  <c r="H141" i="20"/>
  <c r="F130" i="20"/>
  <c r="D122" i="20"/>
  <c r="H122" i="20"/>
  <c r="E120" i="20"/>
  <c r="F118" i="20"/>
  <c r="C100" i="20"/>
  <c r="G100" i="20"/>
  <c r="C154" i="20"/>
  <c r="E154" i="20"/>
  <c r="D135" i="20"/>
  <c r="H135" i="20"/>
  <c r="D30" i="19"/>
  <c r="E78" i="19"/>
  <c r="D136" i="19"/>
  <c r="F131" i="19"/>
  <c r="C128" i="19"/>
  <c r="G122" i="19"/>
  <c r="D121" i="19"/>
  <c r="G67" i="19"/>
  <c r="F66" i="19"/>
  <c r="G58" i="19"/>
  <c r="E116" i="19"/>
  <c r="C112" i="19"/>
  <c r="E112" i="19"/>
  <c r="E65" i="19"/>
  <c r="C94" i="19"/>
  <c r="F94" i="19"/>
  <c r="H195" i="19"/>
  <c r="C188" i="20"/>
  <c r="E185" i="20"/>
  <c r="C185" i="20"/>
  <c r="H185" i="20"/>
  <c r="C184" i="20"/>
  <c r="E184" i="20"/>
  <c r="C179" i="20"/>
  <c r="F179" i="20"/>
  <c r="E160" i="20"/>
  <c r="H153" i="20"/>
  <c r="E148" i="20"/>
  <c r="F148" i="20"/>
  <c r="E147" i="20"/>
  <c r="F147" i="20"/>
  <c r="E122" i="20"/>
  <c r="C104" i="20"/>
  <c r="F104" i="20"/>
  <c r="G104" i="20"/>
  <c r="G94" i="20"/>
  <c r="C94" i="20"/>
  <c r="F94" i="20"/>
  <c r="F122" i="19"/>
  <c r="C27" i="19"/>
  <c r="F27" i="19"/>
  <c r="F67" i="19"/>
  <c r="E66" i="19"/>
  <c r="E114" i="19"/>
  <c r="C114" i="19"/>
  <c r="F100" i="19"/>
  <c r="C50" i="19"/>
  <c r="D50" i="19"/>
  <c r="E37" i="19"/>
  <c r="F37" i="19"/>
  <c r="D65" i="19"/>
  <c r="D98" i="19"/>
  <c r="F98" i="19"/>
  <c r="D96" i="19"/>
  <c r="G96" i="19"/>
  <c r="D195" i="19"/>
  <c r="D201" i="20"/>
  <c r="H201" i="20"/>
  <c r="F180" i="20"/>
  <c r="G154" i="20"/>
  <c r="G153" i="20"/>
  <c r="H147" i="20"/>
  <c r="G143" i="20"/>
  <c r="D142" i="20"/>
  <c r="H142" i="20"/>
  <c r="H139" i="20"/>
  <c r="D138" i="20"/>
  <c r="H138" i="20"/>
  <c r="E136" i="20"/>
  <c r="G136" i="20"/>
  <c r="H130" i="20"/>
  <c r="C122" i="20"/>
  <c r="E119" i="20"/>
  <c r="G119" i="20"/>
  <c r="E103" i="20"/>
  <c r="G103" i="20"/>
  <c r="D103" i="20"/>
  <c r="F103" i="20"/>
  <c r="D89" i="20"/>
  <c r="F101" i="20"/>
  <c r="F99" i="20"/>
  <c r="G6" i="20"/>
  <c r="G2" i="20"/>
  <c r="F57" i="20"/>
  <c r="G29" i="20"/>
  <c r="F81" i="20"/>
  <c r="G24" i="20"/>
  <c r="E78" i="20"/>
  <c r="H77" i="20"/>
  <c r="G73" i="20"/>
  <c r="F2" i="20"/>
  <c r="I2" i="20" s="1"/>
  <c r="F61" i="20"/>
  <c r="F9" i="20"/>
  <c r="E57" i="20"/>
  <c r="G54" i="20"/>
  <c r="F50" i="20"/>
  <c r="F29" i="20"/>
  <c r="E48" i="20"/>
  <c r="H4" i="20"/>
  <c r="G112" i="20"/>
  <c r="D107" i="20"/>
  <c r="H99" i="20"/>
  <c r="C99" i="20"/>
  <c r="D81" i="20"/>
  <c r="D24" i="20"/>
  <c r="H78" i="20"/>
  <c r="E77" i="20"/>
  <c r="C73" i="20"/>
  <c r="C2" i="20"/>
  <c r="H62" i="20"/>
  <c r="E61" i="20"/>
  <c r="C57" i="20"/>
  <c r="G18" i="20"/>
  <c r="F54" i="20"/>
  <c r="D50" i="20"/>
  <c r="C29" i="20"/>
  <c r="H48" i="20"/>
  <c r="F4" i="20"/>
  <c r="G46" i="20"/>
  <c r="H11" i="20"/>
  <c r="H82" i="17"/>
  <c r="D82" i="17"/>
  <c r="F87" i="20"/>
  <c r="G82" i="17"/>
  <c r="C82" i="17"/>
  <c r="E87" i="20"/>
  <c r="H87" i="20"/>
  <c r="D87" i="20"/>
  <c r="G87" i="20"/>
  <c r="C80" i="17"/>
  <c r="G80" i="17"/>
  <c r="F79" i="16"/>
  <c r="C79" i="16"/>
  <c r="G79" i="16"/>
  <c r="H79" i="16"/>
  <c r="D79" i="16"/>
  <c r="H83" i="20"/>
  <c r="F83" i="20"/>
  <c r="I79" i="16"/>
  <c r="F8" i="19"/>
  <c r="F174" i="19"/>
  <c r="E7" i="20"/>
  <c r="H78" i="17"/>
  <c r="F168" i="18"/>
  <c r="F168" i="15"/>
  <c r="H44" i="19"/>
  <c r="H172" i="19"/>
  <c r="F44" i="19"/>
  <c r="F172" i="19"/>
  <c r="F19" i="15"/>
  <c r="H166" i="18"/>
  <c r="D166" i="18"/>
  <c r="G77" i="16"/>
  <c r="D206" i="20"/>
  <c r="C206" i="20"/>
  <c r="G206" i="20"/>
  <c r="C200" i="20"/>
  <c r="D200" i="20"/>
  <c r="E200" i="20"/>
  <c r="F200" i="20"/>
  <c r="C204" i="20"/>
  <c r="D204" i="20"/>
  <c r="E204" i="20"/>
  <c r="F204" i="20"/>
  <c r="D202" i="20"/>
  <c r="C202" i="20"/>
  <c r="G202" i="20"/>
  <c r="H200" i="20"/>
  <c r="C177" i="20"/>
  <c r="G177" i="20"/>
  <c r="C176" i="20"/>
  <c r="E176" i="20"/>
  <c r="C173" i="20"/>
  <c r="G173" i="20"/>
  <c r="C172" i="20"/>
  <c r="E172" i="20"/>
  <c r="C169" i="20"/>
  <c r="G169" i="20"/>
  <c r="C168" i="20"/>
  <c r="E168" i="20"/>
  <c r="C165" i="20"/>
  <c r="G165" i="20"/>
  <c r="C164" i="20"/>
  <c r="E164" i="20"/>
  <c r="C152" i="20"/>
  <c r="G152" i="20"/>
  <c r="G150" i="20"/>
  <c r="D149" i="20"/>
  <c r="C140" i="20"/>
  <c r="E140" i="20"/>
  <c r="G132" i="20"/>
  <c r="E132" i="20"/>
  <c r="H117" i="20"/>
  <c r="D117" i="20"/>
  <c r="E115" i="20"/>
  <c r="F115" i="20"/>
  <c r="C115" i="20"/>
  <c r="H115" i="20"/>
  <c r="E114" i="20"/>
  <c r="C114" i="20"/>
  <c r="G114" i="20"/>
  <c r="C108" i="20"/>
  <c r="G108" i="20"/>
  <c r="E108" i="20"/>
  <c r="E102" i="20"/>
  <c r="F102" i="20"/>
  <c r="C102" i="20"/>
  <c r="H102" i="20"/>
  <c r="G95" i="20"/>
  <c r="C95" i="20"/>
  <c r="F95" i="20"/>
  <c r="E146" i="20"/>
  <c r="C146" i="20"/>
  <c r="G146" i="20"/>
  <c r="E134" i="20"/>
  <c r="C134" i="20"/>
  <c r="G134" i="20"/>
  <c r="F125" i="20"/>
  <c r="D125" i="20"/>
  <c r="C116" i="20"/>
  <c r="G116" i="20"/>
  <c r="D113" i="20"/>
  <c r="E113" i="20"/>
  <c r="H113" i="20"/>
  <c r="D110" i="20"/>
  <c r="H110" i="20"/>
  <c r="F110" i="20"/>
  <c r="C110" i="20"/>
  <c r="E106" i="20"/>
  <c r="C106" i="20"/>
  <c r="H106" i="20"/>
  <c r="F106" i="20"/>
  <c r="C91" i="20"/>
  <c r="F91" i="20"/>
  <c r="C86" i="20"/>
  <c r="D86" i="20"/>
  <c r="E86" i="20"/>
  <c r="F86" i="20"/>
  <c r="H86" i="20"/>
  <c r="H134" i="20"/>
  <c r="E118" i="20"/>
  <c r="C118" i="20"/>
  <c r="G118" i="20"/>
  <c r="G115" i="20"/>
  <c r="F114" i="20"/>
  <c r="G102" i="20"/>
  <c r="D182" i="20"/>
  <c r="C182" i="20"/>
  <c r="F189" i="20"/>
  <c r="F177" i="20"/>
  <c r="H176" i="20"/>
  <c r="F173" i="20"/>
  <c r="H172" i="20"/>
  <c r="F169" i="20"/>
  <c r="H168" i="20"/>
  <c r="F165" i="20"/>
  <c r="H164" i="20"/>
  <c r="E197" i="20"/>
  <c r="E193" i="20"/>
  <c r="D189" i="20"/>
  <c r="E177" i="20"/>
  <c r="F176" i="20"/>
  <c r="E173" i="20"/>
  <c r="F172" i="20"/>
  <c r="E169" i="20"/>
  <c r="F168" i="20"/>
  <c r="E165" i="20"/>
  <c r="F164" i="20"/>
  <c r="D161" i="20"/>
  <c r="H161" i="20"/>
  <c r="C160" i="20"/>
  <c r="F160" i="20"/>
  <c r="F156" i="20"/>
  <c r="I156" i="20" s="1"/>
  <c r="E152" i="20"/>
  <c r="H149" i="20"/>
  <c r="H146" i="20"/>
  <c r="G198" i="20"/>
  <c r="H197" i="20"/>
  <c r="F196" i="20"/>
  <c r="H193" i="20"/>
  <c r="F192" i="20"/>
  <c r="C191" i="20"/>
  <c r="F191" i="20"/>
  <c r="H189" i="20"/>
  <c r="I189" i="20" s="1"/>
  <c r="C189" i="20"/>
  <c r="F182" i="20"/>
  <c r="C180" i="20"/>
  <c r="D180" i="20"/>
  <c r="D178" i="20"/>
  <c r="G178" i="20"/>
  <c r="D177" i="20"/>
  <c r="D176" i="20"/>
  <c r="D174" i="20"/>
  <c r="G174" i="20"/>
  <c r="D173" i="20"/>
  <c r="D172" i="20"/>
  <c r="D170" i="20"/>
  <c r="G170" i="20"/>
  <c r="D169" i="20"/>
  <c r="D168" i="20"/>
  <c r="D166" i="20"/>
  <c r="G166" i="20"/>
  <c r="D165" i="20"/>
  <c r="D164" i="20"/>
  <c r="G162" i="20"/>
  <c r="F161" i="20"/>
  <c r="I161" i="20" s="1"/>
  <c r="H160" i="20"/>
  <c r="D156" i="20"/>
  <c r="E153" i="20"/>
  <c r="D153" i="20"/>
  <c r="D152" i="20"/>
  <c r="F149" i="20"/>
  <c r="F146" i="20"/>
  <c r="F141" i="20"/>
  <c r="D141" i="20"/>
  <c r="F134" i="20"/>
  <c r="H133" i="20"/>
  <c r="D133" i="20"/>
  <c r="E131" i="20"/>
  <c r="F131" i="20"/>
  <c r="C131" i="20"/>
  <c r="H131" i="20"/>
  <c r="E130" i="20"/>
  <c r="C130" i="20"/>
  <c r="G130" i="20"/>
  <c r="H125" i="20"/>
  <c r="E123" i="20"/>
  <c r="G123" i="20"/>
  <c r="C123" i="20"/>
  <c r="C120" i="20"/>
  <c r="F120" i="20"/>
  <c r="H118" i="20"/>
  <c r="F117" i="20"/>
  <c r="D115" i="20"/>
  <c r="D114" i="20"/>
  <c r="G110" i="20"/>
  <c r="F109" i="20"/>
  <c r="H109" i="20"/>
  <c r="D109" i="20"/>
  <c r="G106" i="20"/>
  <c r="D102" i="20"/>
  <c r="E84" i="20"/>
  <c r="F84" i="20"/>
  <c r="C84" i="20"/>
  <c r="G84" i="20"/>
  <c r="D147" i="20"/>
  <c r="G135" i="20"/>
  <c r="D105" i="20"/>
  <c r="H105" i="20"/>
  <c r="D94" i="20"/>
  <c r="H94" i="20"/>
  <c r="C93" i="20"/>
  <c r="F93" i="20"/>
  <c r="D90" i="20"/>
  <c r="H90" i="20"/>
  <c r="C89" i="20"/>
  <c r="F89" i="20"/>
  <c r="C34" i="20"/>
  <c r="F34" i="20"/>
  <c r="C32" i="20"/>
  <c r="F32" i="20"/>
  <c r="C83" i="20"/>
  <c r="G83" i="20"/>
  <c r="H24" i="20"/>
  <c r="C24" i="20"/>
  <c r="E72" i="20"/>
  <c r="G72" i="20"/>
  <c r="H66" i="20"/>
  <c r="C66" i="20"/>
  <c r="G62" i="20"/>
  <c r="C35" i="20"/>
  <c r="G35" i="20"/>
  <c r="E35" i="20"/>
  <c r="E88" i="20"/>
  <c r="F88" i="20"/>
  <c r="G76" i="20"/>
  <c r="D23" i="20"/>
  <c r="H23" i="20"/>
  <c r="E69" i="20"/>
  <c r="G67" i="20"/>
  <c r="F62" i="20"/>
  <c r="G27" i="20"/>
  <c r="C27" i="20"/>
  <c r="C97" i="20"/>
  <c r="D97" i="20"/>
  <c r="E94" i="20"/>
  <c r="E93" i="20"/>
  <c r="E90" i="20"/>
  <c r="E89" i="20"/>
  <c r="E6" i="20"/>
  <c r="E34" i="20"/>
  <c r="E83" i="20"/>
  <c r="F24" i="20"/>
  <c r="E80" i="20"/>
  <c r="F77" i="20"/>
  <c r="E76" i="20"/>
  <c r="D74" i="20"/>
  <c r="H74" i="20"/>
  <c r="I74" i="20" s="1"/>
  <c r="F73" i="20"/>
  <c r="D72" i="20"/>
  <c r="F23" i="20"/>
  <c r="D2" i="20"/>
  <c r="D69" i="20"/>
  <c r="F67" i="20"/>
  <c r="F66" i="20"/>
  <c r="E26" i="20"/>
  <c r="F35" i="20"/>
  <c r="E59" i="20"/>
  <c r="C59" i="20"/>
  <c r="G59" i="20"/>
  <c r="E15" i="20"/>
  <c r="D15" i="20"/>
  <c r="E62" i="20"/>
  <c r="D62" i="20"/>
  <c r="E14" i="20"/>
  <c r="E39" i="20"/>
  <c r="H13" i="20"/>
  <c r="H61" i="20"/>
  <c r="F60" i="20"/>
  <c r="I60" i="20" s="1"/>
  <c r="H57" i="20"/>
  <c r="D18" i="20"/>
  <c r="H55" i="20"/>
  <c r="I55" i="20" s="1"/>
  <c r="E8" i="20"/>
  <c r="H52" i="20"/>
  <c r="I52" i="20" s="1"/>
  <c r="F5" i="20"/>
  <c r="G51" i="20"/>
  <c r="E37" i="20"/>
  <c r="D25" i="20"/>
  <c r="H46" i="20"/>
  <c r="C46" i="20"/>
  <c r="G45" i="20"/>
  <c r="H20" i="20"/>
  <c r="D20" i="20"/>
  <c r="F16" i="20"/>
  <c r="F19" i="20"/>
  <c r="H14" i="20"/>
  <c r="D14" i="20"/>
  <c r="F41" i="20"/>
  <c r="H39" i="20"/>
  <c r="D39" i="20"/>
  <c r="F13" i="20"/>
  <c r="E5" i="20"/>
  <c r="H37" i="20"/>
  <c r="D37" i="20"/>
  <c r="G20" i="20"/>
  <c r="E16" i="20"/>
  <c r="G14" i="20"/>
  <c r="E11" i="20"/>
  <c r="E41" i="20"/>
  <c r="G39" i="20"/>
  <c r="D13" i="20"/>
  <c r="G37" i="20"/>
  <c r="G140" i="20"/>
  <c r="E139" i="20"/>
  <c r="D139" i="20"/>
  <c r="C129" i="20"/>
  <c r="G129" i="20"/>
  <c r="F129" i="20"/>
  <c r="D129" i="20"/>
  <c r="D144" i="20"/>
  <c r="H144" i="20"/>
  <c r="E144" i="20"/>
  <c r="C137" i="20"/>
  <c r="G137" i="20"/>
  <c r="D137" i="20"/>
  <c r="E127" i="20"/>
  <c r="C127" i="20"/>
  <c r="H127" i="20"/>
  <c r="F127" i="20"/>
  <c r="F183" i="20"/>
  <c r="F167" i="20"/>
  <c r="F159" i="20"/>
  <c r="H155" i="20"/>
  <c r="C145" i="20"/>
  <c r="G145" i="20"/>
  <c r="F145" i="20"/>
  <c r="F206" i="20"/>
  <c r="E203" i="20"/>
  <c r="E199" i="20"/>
  <c r="E195" i="20"/>
  <c r="F190" i="20"/>
  <c r="F186" i="20"/>
  <c r="E183" i="20"/>
  <c r="E179" i="20"/>
  <c r="F170" i="20"/>
  <c r="E163" i="20"/>
  <c r="F162" i="20"/>
  <c r="E159" i="20"/>
  <c r="E210" i="20"/>
  <c r="G208" i="20"/>
  <c r="H207" i="20"/>
  <c r="D207" i="20"/>
  <c r="E206" i="20"/>
  <c r="G204" i="20"/>
  <c r="H203" i="20"/>
  <c r="D203" i="20"/>
  <c r="E202" i="20"/>
  <c r="G200" i="20"/>
  <c r="H199" i="20"/>
  <c r="D199" i="20"/>
  <c r="E198" i="20"/>
  <c r="G196" i="20"/>
  <c r="H195" i="20"/>
  <c r="D195" i="20"/>
  <c r="E194" i="20"/>
  <c r="G192" i="20"/>
  <c r="H191" i="20"/>
  <c r="D191" i="20"/>
  <c r="E190" i="20"/>
  <c r="G188" i="20"/>
  <c r="H187" i="20"/>
  <c r="D187" i="20"/>
  <c r="E186" i="20"/>
  <c r="G184" i="20"/>
  <c r="H183" i="20"/>
  <c r="D183" i="20"/>
  <c r="E182" i="20"/>
  <c r="G180" i="20"/>
  <c r="H179" i="20"/>
  <c r="D179" i="20"/>
  <c r="E178" i="20"/>
  <c r="G176" i="20"/>
  <c r="H175" i="20"/>
  <c r="D175" i="20"/>
  <c r="E174" i="20"/>
  <c r="G172" i="20"/>
  <c r="H171" i="20"/>
  <c r="D171" i="20"/>
  <c r="E170" i="20"/>
  <c r="G168" i="20"/>
  <c r="H167" i="20"/>
  <c r="D167" i="20"/>
  <c r="E166" i="20"/>
  <c r="G164" i="20"/>
  <c r="H163" i="20"/>
  <c r="D163" i="20"/>
  <c r="E162" i="20"/>
  <c r="G160" i="20"/>
  <c r="H159" i="20"/>
  <c r="D159" i="20"/>
  <c r="E158" i="20"/>
  <c r="F157" i="20"/>
  <c r="C149" i="20"/>
  <c r="E149" i="20"/>
  <c r="E145" i="20"/>
  <c r="G144" i="20"/>
  <c r="E143" i="20"/>
  <c r="C143" i="20"/>
  <c r="H143" i="20"/>
  <c r="H137" i="20"/>
  <c r="E135" i="20"/>
  <c r="F135" i="20"/>
  <c r="D132" i="20"/>
  <c r="H132" i="20"/>
  <c r="C132" i="20"/>
  <c r="F132" i="20"/>
  <c r="F203" i="20"/>
  <c r="F195" i="20"/>
  <c r="F187" i="20"/>
  <c r="F175" i="20"/>
  <c r="F171" i="20"/>
  <c r="C155" i="20"/>
  <c r="G155" i="20"/>
  <c r="D150" i="20"/>
  <c r="H150" i="20"/>
  <c r="F210" i="20"/>
  <c r="E207" i="20"/>
  <c r="F202" i="20"/>
  <c r="F194" i="20"/>
  <c r="E191" i="20"/>
  <c r="E187" i="20"/>
  <c r="F178" i="20"/>
  <c r="E175" i="20"/>
  <c r="F174" i="20"/>
  <c r="E171" i="20"/>
  <c r="E167" i="20"/>
  <c r="F166" i="20"/>
  <c r="F155" i="20"/>
  <c r="C151" i="20"/>
  <c r="G151" i="20"/>
  <c r="F150" i="20"/>
  <c r="H210" i="20"/>
  <c r="G207" i="20"/>
  <c r="H206" i="20"/>
  <c r="G203" i="20"/>
  <c r="H202" i="20"/>
  <c r="G199" i="20"/>
  <c r="H198" i="20"/>
  <c r="G195" i="20"/>
  <c r="H194" i="20"/>
  <c r="G191" i="20"/>
  <c r="H190" i="20"/>
  <c r="G187" i="20"/>
  <c r="H186" i="20"/>
  <c r="G183" i="20"/>
  <c r="H182" i="20"/>
  <c r="G179" i="20"/>
  <c r="H178" i="20"/>
  <c r="G175" i="20"/>
  <c r="H174" i="20"/>
  <c r="G171" i="20"/>
  <c r="H170" i="20"/>
  <c r="G167" i="20"/>
  <c r="H166" i="20"/>
  <c r="G163" i="20"/>
  <c r="H162" i="20"/>
  <c r="G159" i="20"/>
  <c r="H158" i="20"/>
  <c r="D157" i="20"/>
  <c r="D155" i="20"/>
  <c r="D154" i="20"/>
  <c r="H154" i="20"/>
  <c r="E151" i="20"/>
  <c r="C150" i="20"/>
  <c r="D148" i="20"/>
  <c r="H148" i="20"/>
  <c r="I148" i="20" s="1"/>
  <c r="C148" i="20"/>
  <c r="D145" i="20"/>
  <c r="F144" i="20"/>
  <c r="D140" i="20"/>
  <c r="H140" i="20"/>
  <c r="F140" i="20"/>
  <c r="F137" i="20"/>
  <c r="G127" i="20"/>
  <c r="C133" i="20"/>
  <c r="G133" i="20"/>
  <c r="D128" i="20"/>
  <c r="H128" i="20"/>
  <c r="F121" i="20"/>
  <c r="H119" i="20"/>
  <c r="C119" i="20"/>
  <c r="C117" i="20"/>
  <c r="G117" i="20"/>
  <c r="F116" i="20"/>
  <c r="D112" i="20"/>
  <c r="H112" i="20"/>
  <c r="F111" i="20"/>
  <c r="F105" i="20"/>
  <c r="E104" i="20"/>
  <c r="H103" i="20"/>
  <c r="C103" i="20"/>
  <c r="C101" i="20"/>
  <c r="G101" i="20"/>
  <c r="F100" i="20"/>
  <c r="D92" i="20"/>
  <c r="H92" i="20"/>
  <c r="C92" i="20"/>
  <c r="G92" i="20"/>
  <c r="E28" i="20"/>
  <c r="D28" i="20"/>
  <c r="H28" i="20"/>
  <c r="D124" i="20"/>
  <c r="H124" i="20"/>
  <c r="E121" i="20"/>
  <c r="E116" i="20"/>
  <c r="C113" i="20"/>
  <c r="G113" i="20"/>
  <c r="D111" i="20"/>
  <c r="D108" i="20"/>
  <c r="H108" i="20"/>
  <c r="E105" i="20"/>
  <c r="E100" i="20"/>
  <c r="D96" i="20"/>
  <c r="H96" i="20"/>
  <c r="C96" i="20"/>
  <c r="G96" i="20"/>
  <c r="E91" i="20"/>
  <c r="D91" i="20"/>
  <c r="H91" i="20"/>
  <c r="D82" i="20"/>
  <c r="H82" i="20"/>
  <c r="E82" i="20"/>
  <c r="C82" i="20"/>
  <c r="G82" i="20"/>
  <c r="D79" i="20"/>
  <c r="H79" i="20"/>
  <c r="E79" i="20"/>
  <c r="F79" i="20"/>
  <c r="C79" i="20"/>
  <c r="E75" i="20"/>
  <c r="D75" i="20"/>
  <c r="F75" i="20"/>
  <c r="C75" i="20"/>
  <c r="H75" i="20"/>
  <c r="C141" i="20"/>
  <c r="G141" i="20"/>
  <c r="D136" i="20"/>
  <c r="H136" i="20"/>
  <c r="E133" i="20"/>
  <c r="E128" i="20"/>
  <c r="C125" i="20"/>
  <c r="G125" i="20"/>
  <c r="F124" i="20"/>
  <c r="D123" i="20"/>
  <c r="D120" i="20"/>
  <c r="H120" i="20"/>
  <c r="F119" i="20"/>
  <c r="E117" i="20"/>
  <c r="F113" i="20"/>
  <c r="E112" i="20"/>
  <c r="H111" i="20"/>
  <c r="C111" i="20"/>
  <c r="C109" i="20"/>
  <c r="G109" i="20"/>
  <c r="F108" i="20"/>
  <c r="D104" i="20"/>
  <c r="H104" i="20"/>
  <c r="E95" i="20"/>
  <c r="D95" i="20"/>
  <c r="H95" i="20"/>
  <c r="F92" i="20"/>
  <c r="G91" i="20"/>
  <c r="F28" i="20"/>
  <c r="D33" i="20"/>
  <c r="H33" i="20"/>
  <c r="C33" i="20"/>
  <c r="G33" i="20"/>
  <c r="D31" i="20"/>
  <c r="H31" i="20"/>
  <c r="C31" i="20"/>
  <c r="F31" i="20"/>
  <c r="G31" i="20"/>
  <c r="E31" i="20"/>
  <c r="C121" i="20"/>
  <c r="G121" i="20"/>
  <c r="D116" i="20"/>
  <c r="H116" i="20"/>
  <c r="C105" i="20"/>
  <c r="G105" i="20"/>
  <c r="D100" i="20"/>
  <c r="H100" i="20"/>
  <c r="D88" i="20"/>
  <c r="H88" i="20"/>
  <c r="C88" i="20"/>
  <c r="G88" i="20"/>
  <c r="C28" i="20"/>
  <c r="E32" i="20"/>
  <c r="D32" i="20"/>
  <c r="H32" i="20"/>
  <c r="D85" i="20"/>
  <c r="H85" i="20"/>
  <c r="E85" i="20"/>
  <c r="C85" i="20"/>
  <c r="G85" i="20"/>
  <c r="C71" i="20"/>
  <c r="G71" i="20"/>
  <c r="E71" i="20"/>
  <c r="F71" i="20"/>
  <c r="D71" i="20"/>
  <c r="D68" i="20"/>
  <c r="H68" i="20"/>
  <c r="E68" i="20"/>
  <c r="F68" i="20"/>
  <c r="C68" i="20"/>
  <c r="H84" i="20"/>
  <c r="D84" i="20"/>
  <c r="C12" i="20"/>
  <c r="G12" i="20"/>
  <c r="D70" i="20"/>
  <c r="H70" i="20"/>
  <c r="C63" i="20"/>
  <c r="E63" i="20"/>
  <c r="D30" i="20"/>
  <c r="H30" i="20"/>
  <c r="F30" i="20"/>
  <c r="C30" i="20"/>
  <c r="E53" i="20"/>
  <c r="C53" i="20"/>
  <c r="H53" i="20"/>
  <c r="D53" i="20"/>
  <c r="F53" i="20"/>
  <c r="C40" i="20"/>
  <c r="G40" i="20"/>
  <c r="D40" i="20"/>
  <c r="H40" i="20"/>
  <c r="E40" i="20"/>
  <c r="F40" i="20"/>
  <c r="E42" i="20"/>
  <c r="C42" i="20"/>
  <c r="H42" i="20"/>
  <c r="D42" i="20"/>
  <c r="F42" i="20"/>
  <c r="H7" i="20"/>
  <c r="D7" i="20"/>
  <c r="C80" i="20"/>
  <c r="G80" i="20"/>
  <c r="D21" i="20"/>
  <c r="D76" i="20"/>
  <c r="H76" i="20"/>
  <c r="E12" i="20"/>
  <c r="E70" i="20"/>
  <c r="C69" i="20"/>
  <c r="G69" i="20"/>
  <c r="D67" i="20"/>
  <c r="D64" i="20"/>
  <c r="H64" i="20"/>
  <c r="F63" i="20"/>
  <c r="C26" i="20"/>
  <c r="G26" i="20"/>
  <c r="F26" i="20"/>
  <c r="G30" i="20"/>
  <c r="D56" i="20"/>
  <c r="H56" i="20"/>
  <c r="C56" i="20"/>
  <c r="E56" i="20"/>
  <c r="F56" i="20"/>
  <c r="G97" i="20"/>
  <c r="I97" i="20" s="1"/>
  <c r="G93" i="20"/>
  <c r="G34" i="20"/>
  <c r="G86" i="20"/>
  <c r="G7" i="20"/>
  <c r="F80" i="20"/>
  <c r="H21" i="20"/>
  <c r="I21" i="20" s="1"/>
  <c r="C21" i="20"/>
  <c r="C77" i="20"/>
  <c r="G77" i="20"/>
  <c r="F76" i="20"/>
  <c r="D12" i="20"/>
  <c r="D73" i="20"/>
  <c r="H73" i="20"/>
  <c r="F72" i="20"/>
  <c r="C70" i="20"/>
  <c r="F69" i="20"/>
  <c r="H67" i="20"/>
  <c r="C67" i="20"/>
  <c r="C65" i="20"/>
  <c r="G65" i="20"/>
  <c r="I65" i="20" s="1"/>
  <c r="F64" i="20"/>
  <c r="D63" i="20"/>
  <c r="H26" i="20"/>
  <c r="E36" i="20"/>
  <c r="C36" i="20"/>
  <c r="H36" i="20"/>
  <c r="F36" i="20"/>
  <c r="E30" i="20"/>
  <c r="C58" i="20"/>
  <c r="G58" i="20"/>
  <c r="D58" i="20"/>
  <c r="E58" i="20"/>
  <c r="F58" i="20"/>
  <c r="G53" i="20"/>
  <c r="C49" i="20"/>
  <c r="G49" i="20"/>
  <c r="D49" i="20"/>
  <c r="E49" i="20"/>
  <c r="F49" i="20"/>
  <c r="D47" i="20"/>
  <c r="H47" i="20"/>
  <c r="C47" i="20"/>
  <c r="E47" i="20"/>
  <c r="F47" i="20"/>
  <c r="D17" i="20"/>
  <c r="H17" i="20"/>
  <c r="E17" i="20"/>
  <c r="C17" i="20"/>
  <c r="F17" i="20"/>
  <c r="G17" i="20"/>
  <c r="D27" i="20"/>
  <c r="H27" i="20"/>
  <c r="H15" i="20"/>
  <c r="C15" i="20"/>
  <c r="C10" i="20"/>
  <c r="G10" i="20"/>
  <c r="D54" i="20"/>
  <c r="H54" i="20"/>
  <c r="H25" i="20"/>
  <c r="C25" i="20"/>
  <c r="C4" i="20"/>
  <c r="G4" i="20"/>
  <c r="D43" i="20"/>
  <c r="H43" i="20"/>
  <c r="I43" i="20" s="1"/>
  <c r="C8" i="20"/>
  <c r="G8" i="20"/>
  <c r="D51" i="20"/>
  <c r="H51" i="20"/>
  <c r="C44" i="20"/>
  <c r="G44" i="20"/>
  <c r="E27" i="20"/>
  <c r="C22" i="20"/>
  <c r="G22" i="20"/>
  <c r="D60" i="20"/>
  <c r="D9" i="20"/>
  <c r="H9" i="20"/>
  <c r="F15" i="20"/>
  <c r="E10" i="20"/>
  <c r="F8" i="20"/>
  <c r="C5" i="20"/>
  <c r="G5" i="20"/>
  <c r="F51" i="20"/>
  <c r="D29" i="20"/>
  <c r="H29" i="20"/>
  <c r="F25" i="20"/>
  <c r="F44" i="20"/>
  <c r="C19" i="20"/>
  <c r="G19" i="20"/>
  <c r="D19" i="20"/>
  <c r="H19" i="20"/>
  <c r="G16" i="20"/>
  <c r="G11" i="20"/>
  <c r="H41" i="20"/>
  <c r="D41" i="20"/>
  <c r="G13" i="20"/>
  <c r="C13" i="20"/>
  <c r="G41" i="20"/>
  <c r="C35" i="19"/>
  <c r="D188" i="19"/>
  <c r="G187" i="19"/>
  <c r="C187" i="19"/>
  <c r="E183" i="19"/>
  <c r="D180" i="19"/>
  <c r="H179" i="19"/>
  <c r="H177" i="19"/>
  <c r="C177" i="19"/>
  <c r="F175" i="19"/>
  <c r="E174" i="19"/>
  <c r="D44" i="19"/>
  <c r="G172" i="19"/>
  <c r="C172" i="19"/>
  <c r="G49" i="19"/>
  <c r="H170" i="19"/>
  <c r="C170" i="19"/>
  <c r="G57" i="19"/>
  <c r="C57" i="19"/>
  <c r="G168" i="19"/>
  <c r="H167" i="19"/>
  <c r="I167" i="19" s="1"/>
  <c r="C167" i="19"/>
  <c r="G166" i="19"/>
  <c r="H83" i="19"/>
  <c r="D83" i="19"/>
  <c r="F164" i="19"/>
  <c r="G163" i="19"/>
  <c r="H82" i="19"/>
  <c r="H162" i="19"/>
  <c r="D162" i="19"/>
  <c r="E2" i="19"/>
  <c r="F155" i="19"/>
  <c r="G12" i="19"/>
  <c r="I12" i="19" s="1"/>
  <c r="C12" i="19"/>
  <c r="C42" i="19"/>
  <c r="G39" i="19"/>
  <c r="C39" i="19"/>
  <c r="E151" i="19"/>
  <c r="F21" i="19"/>
  <c r="E149" i="19"/>
  <c r="F18" i="19"/>
  <c r="E41" i="19"/>
  <c r="E56" i="19"/>
  <c r="F56" i="19"/>
  <c r="E6" i="19"/>
  <c r="F146" i="19"/>
  <c r="E64" i="19"/>
  <c r="G30" i="19"/>
  <c r="H33" i="19"/>
  <c r="C33" i="19"/>
  <c r="F144" i="19"/>
  <c r="D142" i="19"/>
  <c r="H142" i="19"/>
  <c r="E142" i="19"/>
  <c r="D133" i="19"/>
  <c r="C132" i="19"/>
  <c r="G132" i="19"/>
  <c r="D132" i="19"/>
  <c r="H132" i="19"/>
  <c r="D124" i="19"/>
  <c r="C124" i="19"/>
  <c r="E124" i="19"/>
  <c r="H183" i="19"/>
  <c r="D183" i="19"/>
  <c r="F178" i="19"/>
  <c r="D175" i="19"/>
  <c r="H174" i="19"/>
  <c r="D174" i="19"/>
  <c r="F49" i="19"/>
  <c r="F168" i="19"/>
  <c r="G83" i="19"/>
  <c r="E164" i="19"/>
  <c r="E163" i="19"/>
  <c r="G82" i="19"/>
  <c r="G162" i="19"/>
  <c r="H9" i="19"/>
  <c r="H2" i="19"/>
  <c r="D2" i="19"/>
  <c r="E76" i="19"/>
  <c r="D155" i="19"/>
  <c r="H68" i="19"/>
  <c r="H151" i="19"/>
  <c r="D151" i="19"/>
  <c r="E21" i="19"/>
  <c r="H149" i="19"/>
  <c r="D149" i="19"/>
  <c r="E61" i="19"/>
  <c r="H61" i="19"/>
  <c r="E144" i="19"/>
  <c r="D130" i="19"/>
  <c r="C130" i="19"/>
  <c r="E130" i="19"/>
  <c r="E113" i="19"/>
  <c r="D113" i="19"/>
  <c r="G113" i="19"/>
  <c r="G183" i="19"/>
  <c r="F177" i="19"/>
  <c r="H175" i="19"/>
  <c r="C175" i="19"/>
  <c r="G174" i="19"/>
  <c r="C49" i="19"/>
  <c r="F170" i="19"/>
  <c r="C168" i="19"/>
  <c r="D164" i="19"/>
  <c r="C82" i="19"/>
  <c r="G2" i="19"/>
  <c r="H155" i="19"/>
  <c r="C155" i="19"/>
  <c r="G42" i="19"/>
  <c r="F23" i="19"/>
  <c r="G151" i="19"/>
  <c r="G149" i="19"/>
  <c r="E53" i="19"/>
  <c r="D53" i="19"/>
  <c r="H18" i="19"/>
  <c r="C18" i="19"/>
  <c r="G56" i="19"/>
  <c r="H6" i="19"/>
  <c r="E47" i="19"/>
  <c r="G47" i="19"/>
  <c r="G64" i="19"/>
  <c r="G62" i="19"/>
  <c r="E62" i="19"/>
  <c r="F33" i="19"/>
  <c r="E81" i="19"/>
  <c r="D81" i="19"/>
  <c r="E87" i="19"/>
  <c r="G87" i="19"/>
  <c r="F142" i="19"/>
  <c r="E63" i="19"/>
  <c r="H63" i="19"/>
  <c r="F132" i="19"/>
  <c r="G124" i="19"/>
  <c r="D111" i="19"/>
  <c r="E111" i="19"/>
  <c r="F111" i="19"/>
  <c r="F6" i="19"/>
  <c r="D146" i="19"/>
  <c r="H146" i="19"/>
  <c r="F64" i="19"/>
  <c r="F61" i="19"/>
  <c r="E30" i="19"/>
  <c r="F30" i="19"/>
  <c r="D33" i="19"/>
  <c r="C144" i="19"/>
  <c r="G144" i="19"/>
  <c r="C120" i="19"/>
  <c r="G120" i="19"/>
  <c r="D120" i="19"/>
  <c r="H120" i="19"/>
  <c r="E120" i="19"/>
  <c r="E117" i="19"/>
  <c r="C117" i="19"/>
  <c r="H117" i="19"/>
  <c r="D117" i="19"/>
  <c r="F117" i="19"/>
  <c r="G138" i="19"/>
  <c r="G136" i="19"/>
  <c r="G129" i="19"/>
  <c r="G126" i="19"/>
  <c r="D125" i="19"/>
  <c r="C122" i="19"/>
  <c r="F48" i="19"/>
  <c r="H27" i="19"/>
  <c r="D27" i="19"/>
  <c r="E71" i="19"/>
  <c r="E67" i="19"/>
  <c r="H66" i="19"/>
  <c r="D66" i="19"/>
  <c r="F5" i="19"/>
  <c r="E58" i="19"/>
  <c r="H116" i="19"/>
  <c r="D116" i="19"/>
  <c r="H112" i="19"/>
  <c r="D112" i="19"/>
  <c r="C109" i="19"/>
  <c r="G108" i="19"/>
  <c r="H104" i="19"/>
  <c r="D104" i="19"/>
  <c r="F103" i="19"/>
  <c r="E102" i="19"/>
  <c r="F101" i="19"/>
  <c r="H100" i="19"/>
  <c r="D100" i="19"/>
  <c r="G19" i="19"/>
  <c r="G99" i="19"/>
  <c r="G50" i="19"/>
  <c r="E22" i="19"/>
  <c r="E98" i="19"/>
  <c r="D97" i="19"/>
  <c r="G14" i="19"/>
  <c r="D88" i="19"/>
  <c r="E96" i="19"/>
  <c r="H94" i="19"/>
  <c r="D94" i="19"/>
  <c r="F194" i="19"/>
  <c r="E192" i="19"/>
  <c r="H191" i="19"/>
  <c r="C48" i="19"/>
  <c r="G27" i="19"/>
  <c r="G66" i="19"/>
  <c r="D5" i="19"/>
  <c r="G116" i="19"/>
  <c r="G112" i="19"/>
  <c r="G104" i="19"/>
  <c r="D103" i="19"/>
  <c r="D101" i="19"/>
  <c r="G100" i="19"/>
  <c r="F19" i="19"/>
  <c r="D99" i="19"/>
  <c r="C98" i="19"/>
  <c r="C96" i="19"/>
  <c r="G94" i="19"/>
  <c r="E194" i="19"/>
  <c r="H192" i="19"/>
  <c r="D192" i="19"/>
  <c r="F191" i="19"/>
  <c r="H101" i="19"/>
  <c r="C101" i="19"/>
  <c r="C19" i="19"/>
  <c r="C194" i="19"/>
  <c r="G192" i="19"/>
  <c r="D191" i="19"/>
  <c r="G195" i="19"/>
  <c r="C195" i="19"/>
  <c r="H194" i="19"/>
  <c r="E193" i="19"/>
  <c r="G191" i="19"/>
  <c r="C191" i="19"/>
  <c r="H193" i="19"/>
  <c r="D193" i="19"/>
  <c r="F193" i="19"/>
  <c r="G193" i="19"/>
  <c r="C72" i="19"/>
  <c r="G72" i="19"/>
  <c r="D72" i="19"/>
  <c r="H72" i="19"/>
  <c r="C11" i="19"/>
  <c r="G11" i="19"/>
  <c r="D11" i="19"/>
  <c r="H11" i="19"/>
  <c r="C173" i="19"/>
  <c r="G173" i="19"/>
  <c r="D173" i="19"/>
  <c r="H173" i="19"/>
  <c r="D189" i="19"/>
  <c r="H189" i="19"/>
  <c r="E189" i="19"/>
  <c r="D185" i="19"/>
  <c r="H185" i="19"/>
  <c r="E185" i="19"/>
  <c r="D181" i="19"/>
  <c r="H181" i="19"/>
  <c r="E181" i="19"/>
  <c r="D178" i="19"/>
  <c r="H178" i="19"/>
  <c r="E178" i="19"/>
  <c r="D176" i="19"/>
  <c r="H176" i="19"/>
  <c r="E176" i="19"/>
  <c r="D8" i="19"/>
  <c r="H8" i="19"/>
  <c r="E8" i="19"/>
  <c r="C169" i="19"/>
  <c r="G169" i="19"/>
  <c r="D169" i="19"/>
  <c r="H169" i="19"/>
  <c r="E169" i="19"/>
  <c r="C161" i="19"/>
  <c r="G161" i="19"/>
  <c r="D161" i="19"/>
  <c r="E161" i="19"/>
  <c r="F161" i="19"/>
  <c r="C31" i="19"/>
  <c r="G31" i="19"/>
  <c r="D31" i="19"/>
  <c r="E31" i="19"/>
  <c r="F31" i="19"/>
  <c r="H31" i="19"/>
  <c r="D20" i="19"/>
  <c r="H20" i="19"/>
  <c r="E20" i="19"/>
  <c r="C20" i="19"/>
  <c r="F20" i="19"/>
  <c r="G20" i="19"/>
  <c r="C190" i="19"/>
  <c r="G190" i="19"/>
  <c r="D190" i="19"/>
  <c r="H190" i="19"/>
  <c r="C186" i="19"/>
  <c r="G186" i="19"/>
  <c r="D186" i="19"/>
  <c r="H186" i="19"/>
  <c r="C182" i="19"/>
  <c r="G182" i="19"/>
  <c r="D182" i="19"/>
  <c r="H182" i="19"/>
  <c r="C171" i="19"/>
  <c r="G171" i="19"/>
  <c r="D171" i="19"/>
  <c r="H171" i="19"/>
  <c r="F190" i="19"/>
  <c r="G189" i="19"/>
  <c r="F186" i="19"/>
  <c r="G185" i="19"/>
  <c r="F182" i="19"/>
  <c r="G181" i="19"/>
  <c r="F72" i="19"/>
  <c r="G178" i="19"/>
  <c r="F11" i="19"/>
  <c r="G176" i="19"/>
  <c r="F173" i="19"/>
  <c r="G8" i="19"/>
  <c r="F171" i="19"/>
  <c r="E74" i="19"/>
  <c r="C74" i="19"/>
  <c r="H74" i="19"/>
  <c r="D74" i="19"/>
  <c r="F74" i="19"/>
  <c r="C92" i="19"/>
  <c r="G92" i="19"/>
  <c r="D92" i="19"/>
  <c r="E92" i="19"/>
  <c r="F92" i="19"/>
  <c r="H92" i="19"/>
  <c r="E38" i="19"/>
  <c r="F38" i="19"/>
  <c r="C38" i="19"/>
  <c r="H38" i="19"/>
  <c r="E90" i="19"/>
  <c r="C90" i="19"/>
  <c r="H90" i="19"/>
  <c r="F90" i="19"/>
  <c r="D46" i="19"/>
  <c r="H46" i="19"/>
  <c r="F46" i="19"/>
  <c r="C46" i="19"/>
  <c r="D147" i="19"/>
  <c r="H147" i="19"/>
  <c r="C147" i="19"/>
  <c r="F147" i="19"/>
  <c r="D165" i="19"/>
  <c r="H165" i="19"/>
  <c r="E9" i="19"/>
  <c r="C9" i="19"/>
  <c r="E159" i="19"/>
  <c r="F159" i="19"/>
  <c r="C157" i="19"/>
  <c r="G157" i="19"/>
  <c r="E157" i="19"/>
  <c r="E93" i="19"/>
  <c r="C93" i="19"/>
  <c r="H93" i="19"/>
  <c r="E68" i="19"/>
  <c r="F68" i="19"/>
  <c r="D69" i="19"/>
  <c r="H69" i="19"/>
  <c r="F69" i="19"/>
  <c r="C69" i="19"/>
  <c r="D15" i="19"/>
  <c r="H15" i="19"/>
  <c r="C15" i="19"/>
  <c r="F15" i="19"/>
  <c r="C45" i="19"/>
  <c r="G45" i="19"/>
  <c r="F45" i="19"/>
  <c r="D45" i="19"/>
  <c r="E168" i="19"/>
  <c r="C54" i="19"/>
  <c r="G54" i="19"/>
  <c r="F165" i="19"/>
  <c r="D163" i="19"/>
  <c r="H163" i="19"/>
  <c r="F82" i="19"/>
  <c r="G9" i="19"/>
  <c r="D76" i="19"/>
  <c r="H76" i="19"/>
  <c r="F76" i="19"/>
  <c r="G159" i="19"/>
  <c r="H157" i="19"/>
  <c r="D156" i="19"/>
  <c r="H156" i="19"/>
  <c r="C156" i="19"/>
  <c r="G93" i="19"/>
  <c r="D80" i="19"/>
  <c r="H80" i="19"/>
  <c r="F80" i="19"/>
  <c r="G68" i="19"/>
  <c r="G38" i="19"/>
  <c r="C150" i="19"/>
  <c r="G150" i="19"/>
  <c r="F150" i="19"/>
  <c r="D150" i="19"/>
  <c r="G90" i="19"/>
  <c r="G46" i="19"/>
  <c r="C41" i="19"/>
  <c r="G41" i="19"/>
  <c r="D41" i="19"/>
  <c r="F41" i="19"/>
  <c r="G147" i="19"/>
  <c r="E49" i="19"/>
  <c r="H49" i="19"/>
  <c r="H168" i="19"/>
  <c r="F54" i="19"/>
  <c r="E165" i="19"/>
  <c r="C164" i="19"/>
  <c r="G164" i="19"/>
  <c r="F163" i="19"/>
  <c r="D82" i="19"/>
  <c r="D91" i="19"/>
  <c r="H91" i="19"/>
  <c r="F9" i="19"/>
  <c r="G76" i="19"/>
  <c r="E84" i="19"/>
  <c r="D84" i="19"/>
  <c r="D159" i="19"/>
  <c r="F157" i="19"/>
  <c r="G156" i="19"/>
  <c r="I156" i="19" s="1"/>
  <c r="C153" i="19"/>
  <c r="G153" i="19"/>
  <c r="F153" i="19"/>
  <c r="F93" i="19"/>
  <c r="G80" i="19"/>
  <c r="E73" i="19"/>
  <c r="D73" i="19"/>
  <c r="D68" i="19"/>
  <c r="G69" i="19"/>
  <c r="C152" i="19"/>
  <c r="G152" i="19"/>
  <c r="D152" i="19"/>
  <c r="F152" i="19"/>
  <c r="D38" i="19"/>
  <c r="G15" i="19"/>
  <c r="D90" i="19"/>
  <c r="E46" i="19"/>
  <c r="E60" i="19"/>
  <c r="F60" i="19"/>
  <c r="C60" i="19"/>
  <c r="H60" i="19"/>
  <c r="E147" i="19"/>
  <c r="H45" i="19"/>
  <c r="E145" i="19"/>
  <c r="C145" i="19"/>
  <c r="H145" i="19"/>
  <c r="F145" i="19"/>
  <c r="D62" i="19"/>
  <c r="H62" i="19"/>
  <c r="F62" i="19"/>
  <c r="C62" i="19"/>
  <c r="C10" i="19"/>
  <c r="G10" i="19"/>
  <c r="D10" i="19"/>
  <c r="E10" i="19"/>
  <c r="F10" i="19"/>
  <c r="D7" i="19"/>
  <c r="H7" i="19"/>
  <c r="C7" i="19"/>
  <c r="E7" i="19"/>
  <c r="F7" i="19"/>
  <c r="C160" i="19"/>
  <c r="G160" i="19"/>
  <c r="D4" i="19"/>
  <c r="H4" i="19"/>
  <c r="I4" i="19" s="1"/>
  <c r="C79" i="19"/>
  <c r="G79" i="19"/>
  <c r="D51" i="19"/>
  <c r="H51" i="19"/>
  <c r="C36" i="19"/>
  <c r="G36" i="19"/>
  <c r="D23" i="19"/>
  <c r="D21" i="19"/>
  <c r="H21" i="19"/>
  <c r="C6" i="19"/>
  <c r="G6" i="19"/>
  <c r="D47" i="19"/>
  <c r="D64" i="19"/>
  <c r="H64" i="19"/>
  <c r="E59" i="19"/>
  <c r="C78" i="19"/>
  <c r="G78" i="19"/>
  <c r="F87" i="19"/>
  <c r="D141" i="19"/>
  <c r="H141" i="19"/>
  <c r="E141" i="19"/>
  <c r="C137" i="19"/>
  <c r="G137" i="19"/>
  <c r="D137" i="19"/>
  <c r="E28" i="19"/>
  <c r="C28" i="19"/>
  <c r="H28" i="19"/>
  <c r="D28" i="19"/>
  <c r="F28" i="19"/>
  <c r="G28" i="19"/>
  <c r="C95" i="19"/>
  <c r="G95" i="19"/>
  <c r="D95" i="19"/>
  <c r="H95" i="19"/>
  <c r="E95" i="19"/>
  <c r="F95" i="19"/>
  <c r="F78" i="19"/>
  <c r="C89" i="19"/>
  <c r="E89" i="19"/>
  <c r="G141" i="19"/>
  <c r="E17" i="19"/>
  <c r="C17" i="19"/>
  <c r="H17" i="19"/>
  <c r="H137" i="19"/>
  <c r="E135" i="19"/>
  <c r="C135" i="19"/>
  <c r="G135" i="19"/>
  <c r="H135" i="19"/>
  <c r="C24" i="19"/>
  <c r="G24" i="19"/>
  <c r="D42" i="19"/>
  <c r="H42" i="19"/>
  <c r="C53" i="19"/>
  <c r="G53" i="19"/>
  <c r="D56" i="19"/>
  <c r="H56" i="19"/>
  <c r="C61" i="19"/>
  <c r="G61" i="19"/>
  <c r="D59" i="19"/>
  <c r="H59" i="19"/>
  <c r="D87" i="19"/>
  <c r="H87" i="19"/>
  <c r="C87" i="19"/>
  <c r="D140" i="19"/>
  <c r="H140" i="19"/>
  <c r="F140" i="19"/>
  <c r="F137" i="19"/>
  <c r="C133" i="19"/>
  <c r="G133" i="19"/>
  <c r="E133" i="19"/>
  <c r="F133" i="19"/>
  <c r="E131" i="19"/>
  <c r="C131" i="19"/>
  <c r="G131" i="19"/>
  <c r="H131" i="19"/>
  <c r="E32" i="19"/>
  <c r="C32" i="19"/>
  <c r="G32" i="19"/>
  <c r="F32" i="19"/>
  <c r="H32" i="19"/>
  <c r="C123" i="19"/>
  <c r="D123" i="19"/>
  <c r="H123" i="19"/>
  <c r="E123" i="19"/>
  <c r="F123" i="19"/>
  <c r="G123" i="19"/>
  <c r="C63" i="19"/>
  <c r="G63" i="19"/>
  <c r="F63" i="19"/>
  <c r="C141" i="19"/>
  <c r="F17" i="19"/>
  <c r="G140" i="19"/>
  <c r="E139" i="19"/>
  <c r="D139" i="19"/>
  <c r="E137" i="19"/>
  <c r="F135" i="19"/>
  <c r="C13" i="19"/>
  <c r="G13" i="19"/>
  <c r="E13" i="19"/>
  <c r="F13" i="19"/>
  <c r="D110" i="19"/>
  <c r="H110" i="19"/>
  <c r="C110" i="19"/>
  <c r="E110" i="19"/>
  <c r="F110" i="19"/>
  <c r="C26" i="19"/>
  <c r="G26" i="19"/>
  <c r="C127" i="19"/>
  <c r="G127" i="19"/>
  <c r="D127" i="19"/>
  <c r="H127" i="19"/>
  <c r="E127" i="19"/>
  <c r="C16" i="19"/>
  <c r="G16" i="19"/>
  <c r="D16" i="19"/>
  <c r="H16" i="19"/>
  <c r="E16" i="19"/>
  <c r="C115" i="19"/>
  <c r="G115" i="19"/>
  <c r="D115" i="19"/>
  <c r="E115" i="19"/>
  <c r="F115" i="19"/>
  <c r="E105" i="19"/>
  <c r="C105" i="19"/>
  <c r="H105" i="19"/>
  <c r="D105" i="19"/>
  <c r="F105" i="19"/>
  <c r="E75" i="19"/>
  <c r="C75" i="19"/>
  <c r="G75" i="19"/>
  <c r="D75" i="19"/>
  <c r="F75" i="19"/>
  <c r="H75" i="19"/>
  <c r="D118" i="19"/>
  <c r="H118" i="19"/>
  <c r="C118" i="19"/>
  <c r="E118" i="19"/>
  <c r="F118" i="19"/>
  <c r="D25" i="19"/>
  <c r="H25" i="19"/>
  <c r="C25" i="19"/>
  <c r="E25" i="19"/>
  <c r="F25" i="19"/>
  <c r="C43" i="19"/>
  <c r="G43" i="19"/>
  <c r="D43" i="19"/>
  <c r="E43" i="19"/>
  <c r="F43" i="19"/>
  <c r="H134" i="19"/>
  <c r="I134" i="19" s="1"/>
  <c r="H130" i="19"/>
  <c r="H128" i="19"/>
  <c r="I128" i="19" s="1"/>
  <c r="G125" i="19"/>
  <c r="C125" i="19"/>
  <c r="H124" i="19"/>
  <c r="H121" i="19"/>
  <c r="C121" i="19"/>
  <c r="C119" i="19"/>
  <c r="G119" i="19"/>
  <c r="D48" i="19"/>
  <c r="D67" i="19"/>
  <c r="H67" i="19"/>
  <c r="H113" i="19"/>
  <c r="C113" i="19"/>
  <c r="C111" i="19"/>
  <c r="G111" i="19"/>
  <c r="D109" i="19"/>
  <c r="D106" i="19"/>
  <c r="H106" i="19"/>
  <c r="I106" i="19" s="1"/>
  <c r="H99" i="19"/>
  <c r="C99" i="19"/>
  <c r="C22" i="19"/>
  <c r="G22" i="19"/>
  <c r="D37" i="19"/>
  <c r="C71" i="19"/>
  <c r="G71" i="19"/>
  <c r="D58" i="19"/>
  <c r="H58" i="19"/>
  <c r="C107" i="19"/>
  <c r="G107" i="19"/>
  <c r="D102" i="19"/>
  <c r="H102" i="19"/>
  <c r="D122" i="19"/>
  <c r="H122" i="19"/>
  <c r="F121" i="19"/>
  <c r="F71" i="19"/>
  <c r="C5" i="19"/>
  <c r="G5" i="19"/>
  <c r="F58" i="19"/>
  <c r="D114" i="19"/>
  <c r="H114" i="19"/>
  <c r="F113" i="19"/>
  <c r="F107" i="19"/>
  <c r="C103" i="19"/>
  <c r="G103" i="19"/>
  <c r="F102" i="19"/>
  <c r="D19" i="19"/>
  <c r="H19" i="19"/>
  <c r="F99" i="19"/>
  <c r="C97" i="19"/>
  <c r="G97" i="19"/>
  <c r="E97" i="19"/>
  <c r="H98" i="19"/>
  <c r="G88" i="19"/>
  <c r="C88" i="19"/>
  <c r="H96" i="19"/>
  <c r="G86" i="19"/>
  <c r="C86" i="19"/>
  <c r="E248" i="17"/>
  <c r="F248" i="17"/>
  <c r="C248" i="17"/>
  <c r="H248" i="17"/>
  <c r="E247" i="17"/>
  <c r="C247" i="17"/>
  <c r="G247" i="17"/>
  <c r="D268" i="17"/>
  <c r="H267" i="17"/>
  <c r="C265" i="17"/>
  <c r="F264" i="17"/>
  <c r="E263" i="17"/>
  <c r="G257" i="17"/>
  <c r="H256" i="17"/>
  <c r="C256" i="17"/>
  <c r="G255" i="17"/>
  <c r="I255" i="17" s="1"/>
  <c r="C255" i="17"/>
  <c r="H247" i="17"/>
  <c r="F242" i="17"/>
  <c r="G240" i="17"/>
  <c r="F239" i="17"/>
  <c r="C233" i="17"/>
  <c r="G233" i="17"/>
  <c r="H231" i="17"/>
  <c r="F211" i="17"/>
  <c r="G211" i="17"/>
  <c r="D196" i="17"/>
  <c r="H196" i="17"/>
  <c r="C191" i="17"/>
  <c r="G191" i="17"/>
  <c r="C187" i="17"/>
  <c r="E187" i="17"/>
  <c r="G187" i="17"/>
  <c r="E166" i="17"/>
  <c r="C166" i="17"/>
  <c r="D166" i="17"/>
  <c r="G166" i="17"/>
  <c r="G232" i="17"/>
  <c r="F231" i="17"/>
  <c r="E224" i="17"/>
  <c r="C224" i="17"/>
  <c r="H224" i="17"/>
  <c r="F224" i="17"/>
  <c r="C223" i="17"/>
  <c r="G223" i="17"/>
  <c r="E223" i="17"/>
  <c r="C217" i="17"/>
  <c r="G217" i="17"/>
  <c r="C205" i="17"/>
  <c r="G205" i="17"/>
  <c r="D205" i="17"/>
  <c r="H205" i="17"/>
  <c r="E205" i="17"/>
  <c r="C177" i="17"/>
  <c r="G177" i="17"/>
  <c r="D177" i="17"/>
  <c r="H177" i="17"/>
  <c r="E177" i="17"/>
  <c r="D264" i="17"/>
  <c r="H263" i="17"/>
  <c r="D263" i="17"/>
  <c r="F258" i="17"/>
  <c r="F257" i="17"/>
  <c r="G248" i="17"/>
  <c r="F247" i="17"/>
  <c r="H264" i="17"/>
  <c r="C264" i="17"/>
  <c r="G263" i="17"/>
  <c r="F256" i="17"/>
  <c r="D248" i="17"/>
  <c r="D247" i="17"/>
  <c r="E240" i="17"/>
  <c r="C240" i="17"/>
  <c r="H240" i="17"/>
  <c r="F240" i="17"/>
  <c r="C239" i="17"/>
  <c r="G239" i="17"/>
  <c r="E239" i="17"/>
  <c r="G225" i="17"/>
  <c r="C225" i="17"/>
  <c r="C181" i="17"/>
  <c r="G181" i="17"/>
  <c r="D181" i="17"/>
  <c r="H181" i="17"/>
  <c r="E181" i="17"/>
  <c r="D176" i="17"/>
  <c r="E176" i="17"/>
  <c r="H176" i="17"/>
  <c r="C169" i="17"/>
  <c r="G169" i="17"/>
  <c r="D169" i="17"/>
  <c r="H169" i="17"/>
  <c r="E169" i="17"/>
  <c r="G241" i="17"/>
  <c r="C241" i="17"/>
  <c r="E232" i="17"/>
  <c r="F232" i="17"/>
  <c r="C232" i="17"/>
  <c r="H232" i="17"/>
  <c r="E231" i="17"/>
  <c r="C231" i="17"/>
  <c r="G231" i="17"/>
  <c r="F206" i="17"/>
  <c r="G206" i="17"/>
  <c r="C202" i="17"/>
  <c r="G202" i="17"/>
  <c r="D188" i="17"/>
  <c r="E188" i="17"/>
  <c r="F188" i="17"/>
  <c r="C183" i="17"/>
  <c r="E183" i="17"/>
  <c r="F183" i="17"/>
  <c r="E178" i="17"/>
  <c r="C178" i="17"/>
  <c r="H178" i="17"/>
  <c r="D178" i="17"/>
  <c r="F178" i="17"/>
  <c r="C173" i="17"/>
  <c r="G173" i="17"/>
  <c r="D173" i="17"/>
  <c r="H173" i="17"/>
  <c r="E173" i="17"/>
  <c r="H166" i="17"/>
  <c r="C145" i="17"/>
  <c r="G145" i="17"/>
  <c r="C137" i="17"/>
  <c r="G137" i="17"/>
  <c r="E121" i="17"/>
  <c r="F121" i="17"/>
  <c r="D115" i="17"/>
  <c r="H115" i="17"/>
  <c r="F84" i="17"/>
  <c r="C84" i="17"/>
  <c r="G84" i="17"/>
  <c r="C66" i="17"/>
  <c r="G66" i="17"/>
  <c r="E66" i="17"/>
  <c r="D63" i="17"/>
  <c r="H63" i="17"/>
  <c r="F63" i="17"/>
  <c r="C63" i="17"/>
  <c r="D244" i="17"/>
  <c r="H216" i="17"/>
  <c r="C216" i="17"/>
  <c r="G215" i="17"/>
  <c r="C215" i="17"/>
  <c r="H210" i="17"/>
  <c r="C210" i="17"/>
  <c r="G209" i="17"/>
  <c r="I209" i="17" s="1"/>
  <c r="H201" i="17"/>
  <c r="D201" i="17"/>
  <c r="G195" i="17"/>
  <c r="G190" i="17"/>
  <c r="H189" i="17"/>
  <c r="D189" i="17"/>
  <c r="G186" i="17"/>
  <c r="I185" i="17"/>
  <c r="H180" i="17"/>
  <c r="G175" i="17"/>
  <c r="E167" i="17"/>
  <c r="H165" i="17"/>
  <c r="D165" i="17"/>
  <c r="H162" i="17"/>
  <c r="C162" i="17"/>
  <c r="G161" i="17"/>
  <c r="G157" i="17"/>
  <c r="E156" i="17"/>
  <c r="E155" i="17"/>
  <c r="E153" i="17"/>
  <c r="G151" i="17"/>
  <c r="D149" i="17"/>
  <c r="F148" i="17"/>
  <c r="H148" i="17"/>
  <c r="F145" i="17"/>
  <c r="H144" i="17"/>
  <c r="C141" i="17"/>
  <c r="G141" i="17"/>
  <c r="H138" i="17"/>
  <c r="F137" i="17"/>
  <c r="F132" i="17"/>
  <c r="C126" i="17"/>
  <c r="G121" i="17"/>
  <c r="D120" i="17"/>
  <c r="H120" i="17"/>
  <c r="G118" i="17"/>
  <c r="E106" i="17"/>
  <c r="C106" i="17"/>
  <c r="G106" i="17"/>
  <c r="F86" i="17"/>
  <c r="C74" i="17"/>
  <c r="G74" i="17"/>
  <c r="D74" i="17"/>
  <c r="F74" i="17"/>
  <c r="C8" i="17"/>
  <c r="G8" i="17"/>
  <c r="D8" i="17"/>
  <c r="F8" i="17"/>
  <c r="G201" i="17"/>
  <c r="F194" i="17"/>
  <c r="G189" i="17"/>
  <c r="G165" i="17"/>
  <c r="E154" i="17"/>
  <c r="G154" i="17"/>
  <c r="E151" i="17"/>
  <c r="H149" i="17"/>
  <c r="C149" i="17"/>
  <c r="E146" i="17"/>
  <c r="C146" i="17"/>
  <c r="H146" i="17"/>
  <c r="E145" i="17"/>
  <c r="E144" i="17"/>
  <c r="G139" i="17"/>
  <c r="E137" i="17"/>
  <c r="D132" i="17"/>
  <c r="E130" i="17"/>
  <c r="F122" i="17"/>
  <c r="D121" i="17"/>
  <c r="H119" i="17"/>
  <c r="E118" i="17"/>
  <c r="E109" i="17"/>
  <c r="C109" i="17"/>
  <c r="H109" i="17"/>
  <c r="F109" i="17"/>
  <c r="C108" i="17"/>
  <c r="G108" i="17"/>
  <c r="E108" i="17"/>
  <c r="H106" i="17"/>
  <c r="H85" i="17"/>
  <c r="F85" i="17"/>
  <c r="E83" i="17"/>
  <c r="C83" i="17"/>
  <c r="H83" i="17"/>
  <c r="D83" i="17"/>
  <c r="G83" i="17"/>
  <c r="D6" i="17"/>
  <c r="H6" i="17"/>
  <c r="E69" i="17"/>
  <c r="G69" i="17"/>
  <c r="C69" i="17"/>
  <c r="E65" i="17"/>
  <c r="D65" i="17"/>
  <c r="H65" i="17"/>
  <c r="C65" i="17"/>
  <c r="G63" i="17"/>
  <c r="D236" i="17"/>
  <c r="H235" i="17"/>
  <c r="D220" i="17"/>
  <c r="F216" i="17"/>
  <c r="F210" i="17"/>
  <c r="C153" i="17"/>
  <c r="G153" i="17"/>
  <c r="C151" i="17"/>
  <c r="D145" i="17"/>
  <c r="C139" i="17"/>
  <c r="E138" i="17"/>
  <c r="G138" i="17"/>
  <c r="D137" i="17"/>
  <c r="H132" i="17"/>
  <c r="C132" i="17"/>
  <c r="H125" i="17"/>
  <c r="C121" i="17"/>
  <c r="D119" i="17"/>
  <c r="C118" i="17"/>
  <c r="E113" i="17"/>
  <c r="G113" i="17"/>
  <c r="C113" i="17"/>
  <c r="C110" i="17"/>
  <c r="G110" i="17"/>
  <c r="H108" i="17"/>
  <c r="F106" i="17"/>
  <c r="E104" i="17"/>
  <c r="H99" i="17"/>
  <c r="D98" i="17"/>
  <c r="F98" i="17"/>
  <c r="C98" i="17"/>
  <c r="H98" i="17"/>
  <c r="G92" i="17"/>
  <c r="C92" i="17"/>
  <c r="G86" i="17"/>
  <c r="E84" i="17"/>
  <c r="C78" i="17"/>
  <c r="G78" i="17"/>
  <c r="D78" i="17"/>
  <c r="F78" i="17"/>
  <c r="H74" i="17"/>
  <c r="H8" i="17"/>
  <c r="F66" i="17"/>
  <c r="E63" i="17"/>
  <c r="E56" i="17"/>
  <c r="F56" i="17"/>
  <c r="H56" i="17"/>
  <c r="D56" i="17"/>
  <c r="D61" i="17"/>
  <c r="F61" i="17"/>
  <c r="F55" i="17"/>
  <c r="G52" i="17"/>
  <c r="D49" i="17"/>
  <c r="H47" i="17"/>
  <c r="D46" i="17"/>
  <c r="H46" i="17"/>
  <c r="C36" i="17"/>
  <c r="F36" i="17"/>
  <c r="C35" i="17"/>
  <c r="G35" i="17"/>
  <c r="D35" i="17"/>
  <c r="H35" i="17"/>
  <c r="C4" i="17"/>
  <c r="E4" i="17"/>
  <c r="G4" i="17"/>
  <c r="C29" i="17"/>
  <c r="G29" i="17"/>
  <c r="D29" i="17"/>
  <c r="H29" i="17"/>
  <c r="D54" i="17"/>
  <c r="H54" i="17"/>
  <c r="D50" i="17"/>
  <c r="H50" i="17"/>
  <c r="D42" i="17"/>
  <c r="H42" i="17"/>
  <c r="E42" i="17"/>
  <c r="E39" i="17"/>
  <c r="D39" i="17"/>
  <c r="F39" i="17"/>
  <c r="D38" i="17"/>
  <c r="H38" i="17"/>
  <c r="E38" i="17"/>
  <c r="E30" i="17"/>
  <c r="G30" i="17"/>
  <c r="C23" i="17"/>
  <c r="G23" i="17"/>
  <c r="H112" i="17"/>
  <c r="E95" i="17"/>
  <c r="C95" i="17"/>
  <c r="H95" i="17"/>
  <c r="E93" i="17"/>
  <c r="E80" i="17"/>
  <c r="E79" i="17"/>
  <c r="G79" i="17"/>
  <c r="E75" i="17"/>
  <c r="D75" i="17"/>
  <c r="F73" i="17"/>
  <c r="E72" i="17"/>
  <c r="G72" i="17"/>
  <c r="D71" i="17"/>
  <c r="E71" i="17"/>
  <c r="C68" i="17"/>
  <c r="G68" i="17"/>
  <c r="C64" i="17"/>
  <c r="G64" i="17"/>
  <c r="H62" i="17"/>
  <c r="E61" i="17"/>
  <c r="D57" i="17"/>
  <c r="E57" i="17"/>
  <c r="F54" i="17"/>
  <c r="C52" i="17"/>
  <c r="F50" i="17"/>
  <c r="H49" i="17"/>
  <c r="E46" i="17"/>
  <c r="G42" i="17"/>
  <c r="H39" i="17"/>
  <c r="G38" i="17"/>
  <c r="D37" i="17"/>
  <c r="E37" i="17"/>
  <c r="H37" i="17"/>
  <c r="F35" i="17"/>
  <c r="C32" i="17"/>
  <c r="G32" i="17"/>
  <c r="D32" i="17"/>
  <c r="H32" i="17"/>
  <c r="F29" i="17"/>
  <c r="D28" i="17"/>
  <c r="F28" i="17"/>
  <c r="D55" i="17"/>
  <c r="H55" i="17"/>
  <c r="E54" i="17"/>
  <c r="D53" i="17"/>
  <c r="E53" i="17"/>
  <c r="E50" i="17"/>
  <c r="E49" i="17"/>
  <c r="C48" i="17"/>
  <c r="G48" i="17"/>
  <c r="E47" i="17"/>
  <c r="G47" i="17"/>
  <c r="F42" i="17"/>
  <c r="F41" i="17"/>
  <c r="H41" i="17"/>
  <c r="G39" i="17"/>
  <c r="F38" i="17"/>
  <c r="E34" i="17"/>
  <c r="F34" i="17"/>
  <c r="E33" i="17"/>
  <c r="F33" i="17"/>
  <c r="G33" i="17"/>
  <c r="E26" i="17"/>
  <c r="C26" i="17"/>
  <c r="H26" i="17"/>
  <c r="D26" i="17"/>
  <c r="C25" i="17"/>
  <c r="G25" i="17"/>
  <c r="D25" i="17"/>
  <c r="H25" i="17"/>
  <c r="D19" i="17"/>
  <c r="H18" i="17"/>
  <c r="D18" i="17"/>
  <c r="G16" i="17"/>
  <c r="F5" i="17"/>
  <c r="F22" i="17"/>
  <c r="H19" i="17"/>
  <c r="I19" i="17" s="1"/>
  <c r="C19" i="17"/>
  <c r="G18" i="17"/>
  <c r="D5" i="17"/>
  <c r="H5" i="17"/>
  <c r="C5" i="17"/>
  <c r="C152" i="17"/>
  <c r="G152" i="17"/>
  <c r="D152" i="17"/>
  <c r="F152" i="17"/>
  <c r="E152" i="17"/>
  <c r="D147" i="17"/>
  <c r="H147" i="17"/>
  <c r="C147" i="17"/>
  <c r="F147" i="17"/>
  <c r="E147" i="17"/>
  <c r="C200" i="17"/>
  <c r="G200" i="17"/>
  <c r="D200" i="17"/>
  <c r="E200" i="17"/>
  <c r="C168" i="17"/>
  <c r="G168" i="17"/>
  <c r="D168" i="17"/>
  <c r="E168" i="17"/>
  <c r="F168" i="17"/>
  <c r="D163" i="17"/>
  <c r="H163" i="17"/>
  <c r="C163" i="17"/>
  <c r="E163" i="17"/>
  <c r="F163" i="17"/>
  <c r="E142" i="17"/>
  <c r="C142" i="17"/>
  <c r="H142" i="17"/>
  <c r="D142" i="17"/>
  <c r="F142" i="17"/>
  <c r="C184" i="17"/>
  <c r="G184" i="17"/>
  <c r="D184" i="17"/>
  <c r="E184" i="17"/>
  <c r="C266" i="17"/>
  <c r="G266" i="17"/>
  <c r="D266" i="17"/>
  <c r="H266" i="17"/>
  <c r="C262" i="17"/>
  <c r="G262" i="17"/>
  <c r="D262" i="17"/>
  <c r="H262" i="17"/>
  <c r="C258" i="17"/>
  <c r="G258" i="17"/>
  <c r="D258" i="17"/>
  <c r="H258" i="17"/>
  <c r="C254" i="17"/>
  <c r="G254" i="17"/>
  <c r="D254" i="17"/>
  <c r="H254" i="17"/>
  <c r="C250" i="17"/>
  <c r="G250" i="17"/>
  <c r="D250" i="17"/>
  <c r="H250" i="17"/>
  <c r="C246" i="17"/>
  <c r="G246" i="17"/>
  <c r="D246" i="17"/>
  <c r="H246" i="17"/>
  <c r="C242" i="17"/>
  <c r="G242" i="17"/>
  <c r="D242" i="17"/>
  <c r="H242" i="17"/>
  <c r="C238" i="17"/>
  <c r="G238" i="17"/>
  <c r="D238" i="17"/>
  <c r="H238" i="17"/>
  <c r="C234" i="17"/>
  <c r="G234" i="17"/>
  <c r="D234" i="17"/>
  <c r="H234" i="17"/>
  <c r="C230" i="17"/>
  <c r="G230" i="17"/>
  <c r="D230" i="17"/>
  <c r="H230" i="17"/>
  <c r="C226" i="17"/>
  <c r="G226" i="17"/>
  <c r="D226" i="17"/>
  <c r="H226" i="17"/>
  <c r="C222" i="17"/>
  <c r="G222" i="17"/>
  <c r="D222" i="17"/>
  <c r="H222" i="17"/>
  <c r="C218" i="17"/>
  <c r="G218" i="17"/>
  <c r="D218" i="17"/>
  <c r="H218" i="17"/>
  <c r="C214" i="17"/>
  <c r="G214" i="17"/>
  <c r="D214" i="17"/>
  <c r="H214" i="17"/>
  <c r="D211" i="17"/>
  <c r="H211" i="17"/>
  <c r="C211" i="17"/>
  <c r="E211" i="17"/>
  <c r="E206" i="17"/>
  <c r="C206" i="17"/>
  <c r="H206" i="17"/>
  <c r="D206" i="17"/>
  <c r="E202" i="17"/>
  <c r="D202" i="17"/>
  <c r="F202" i="17"/>
  <c r="H200" i="17"/>
  <c r="D195" i="17"/>
  <c r="H195" i="17"/>
  <c r="C195" i="17"/>
  <c r="E195" i="17"/>
  <c r="E190" i="17"/>
  <c r="C190" i="17"/>
  <c r="H190" i="17"/>
  <c r="D190" i="17"/>
  <c r="E186" i="17"/>
  <c r="D186" i="17"/>
  <c r="F186" i="17"/>
  <c r="H184" i="17"/>
  <c r="D179" i="17"/>
  <c r="H179" i="17"/>
  <c r="C179" i="17"/>
  <c r="E179" i="17"/>
  <c r="E158" i="17"/>
  <c r="C158" i="17"/>
  <c r="H158" i="17"/>
  <c r="D158" i="17"/>
  <c r="F158" i="17"/>
  <c r="D134" i="17"/>
  <c r="H134" i="17"/>
  <c r="E134" i="17"/>
  <c r="C134" i="17"/>
  <c r="G134" i="17"/>
  <c r="F134" i="17"/>
  <c r="D265" i="17"/>
  <c r="H265" i="17"/>
  <c r="E265" i="17"/>
  <c r="D261" i="17"/>
  <c r="H261" i="17"/>
  <c r="E261" i="17"/>
  <c r="D257" i="17"/>
  <c r="H257" i="17"/>
  <c r="E257" i="17"/>
  <c r="D253" i="17"/>
  <c r="H253" i="17"/>
  <c r="E253" i="17"/>
  <c r="D249" i="17"/>
  <c r="H249" i="17"/>
  <c r="E249" i="17"/>
  <c r="D245" i="17"/>
  <c r="H245" i="17"/>
  <c r="E245" i="17"/>
  <c r="D241" i="17"/>
  <c r="H241" i="17"/>
  <c r="E241" i="17"/>
  <c r="D237" i="17"/>
  <c r="H237" i="17"/>
  <c r="E237" i="17"/>
  <c r="D233" i="17"/>
  <c r="H233" i="17"/>
  <c r="E233" i="17"/>
  <c r="D229" i="17"/>
  <c r="H229" i="17"/>
  <c r="E229" i="17"/>
  <c r="D225" i="17"/>
  <c r="H225" i="17"/>
  <c r="E225" i="17"/>
  <c r="D221" i="17"/>
  <c r="H221" i="17"/>
  <c r="E221" i="17"/>
  <c r="D217" i="17"/>
  <c r="H217" i="17"/>
  <c r="E217" i="17"/>
  <c r="D213" i="17"/>
  <c r="H213" i="17"/>
  <c r="E213" i="17"/>
  <c r="C212" i="17"/>
  <c r="E212" i="17"/>
  <c r="F212" i="17"/>
  <c r="D207" i="17"/>
  <c r="H207" i="17"/>
  <c r="E207" i="17"/>
  <c r="F207" i="17"/>
  <c r="H202" i="17"/>
  <c r="F200" i="17"/>
  <c r="C196" i="17"/>
  <c r="G196" i="17"/>
  <c r="E196" i="17"/>
  <c r="F196" i="17"/>
  <c r="D191" i="17"/>
  <c r="H191" i="17"/>
  <c r="E191" i="17"/>
  <c r="F191" i="17"/>
  <c r="H186" i="17"/>
  <c r="F184" i="17"/>
  <c r="C180" i="17"/>
  <c r="G180" i="17"/>
  <c r="E180" i="17"/>
  <c r="F180" i="17"/>
  <c r="E174" i="17"/>
  <c r="C174" i="17"/>
  <c r="H174" i="17"/>
  <c r="D174" i="17"/>
  <c r="F174" i="17"/>
  <c r="H152" i="17"/>
  <c r="G147" i="17"/>
  <c r="C127" i="17"/>
  <c r="G127" i="17"/>
  <c r="D127" i="17"/>
  <c r="E127" i="17"/>
  <c r="F127" i="17"/>
  <c r="H127" i="17"/>
  <c r="E125" i="17"/>
  <c r="F125" i="17"/>
  <c r="C123" i="17"/>
  <c r="G123" i="17"/>
  <c r="E123" i="17"/>
  <c r="D175" i="17"/>
  <c r="H175" i="17"/>
  <c r="C164" i="17"/>
  <c r="G164" i="17"/>
  <c r="D159" i="17"/>
  <c r="H159" i="17"/>
  <c r="D143" i="17"/>
  <c r="H143" i="17"/>
  <c r="E133" i="17"/>
  <c r="C133" i="17"/>
  <c r="H133" i="17"/>
  <c r="C208" i="17"/>
  <c r="G208" i="17"/>
  <c r="D203" i="17"/>
  <c r="H203" i="17"/>
  <c r="C192" i="17"/>
  <c r="G192" i="17"/>
  <c r="D187" i="17"/>
  <c r="H187" i="17"/>
  <c r="C176" i="17"/>
  <c r="G176" i="17"/>
  <c r="F175" i="17"/>
  <c r="D171" i="17"/>
  <c r="H171" i="17"/>
  <c r="F170" i="17"/>
  <c r="F164" i="17"/>
  <c r="C160" i="17"/>
  <c r="G160" i="17"/>
  <c r="F159" i="17"/>
  <c r="D155" i="17"/>
  <c r="H155" i="17"/>
  <c r="F154" i="17"/>
  <c r="C144" i="17"/>
  <c r="G144" i="17"/>
  <c r="F143" i="17"/>
  <c r="D139" i="17"/>
  <c r="H139" i="17"/>
  <c r="F138" i="17"/>
  <c r="G133" i="17"/>
  <c r="D130" i="17"/>
  <c r="H130" i="17"/>
  <c r="F130" i="17"/>
  <c r="G125" i="17"/>
  <c r="H123" i="17"/>
  <c r="D122" i="17"/>
  <c r="H122" i="17"/>
  <c r="C122" i="17"/>
  <c r="C148" i="17"/>
  <c r="G148" i="17"/>
  <c r="F208" i="17"/>
  <c r="C204" i="17"/>
  <c r="G204" i="17"/>
  <c r="I204" i="17" s="1"/>
  <c r="F203" i="17"/>
  <c r="D199" i="17"/>
  <c r="H199" i="17"/>
  <c r="I199" i="17" s="1"/>
  <c r="F198" i="17"/>
  <c r="F192" i="17"/>
  <c r="C188" i="17"/>
  <c r="G188" i="17"/>
  <c r="F187" i="17"/>
  <c r="D183" i="17"/>
  <c r="H183" i="17"/>
  <c r="F182" i="17"/>
  <c r="F176" i="17"/>
  <c r="E175" i="17"/>
  <c r="C172" i="17"/>
  <c r="G172" i="17"/>
  <c r="F171" i="17"/>
  <c r="D170" i="17"/>
  <c r="D167" i="17"/>
  <c r="H167" i="17"/>
  <c r="F166" i="17"/>
  <c r="E164" i="17"/>
  <c r="F160" i="17"/>
  <c r="E159" i="17"/>
  <c r="C156" i="17"/>
  <c r="G156" i="17"/>
  <c r="F155" i="17"/>
  <c r="D154" i="17"/>
  <c r="D151" i="17"/>
  <c r="H151" i="17"/>
  <c r="F150" i="17"/>
  <c r="E148" i="17"/>
  <c r="F144" i="17"/>
  <c r="E143" i="17"/>
  <c r="C140" i="17"/>
  <c r="G140" i="17"/>
  <c r="F139" i="17"/>
  <c r="D138" i="17"/>
  <c r="C135" i="17"/>
  <c r="G135" i="17"/>
  <c r="F135" i="17"/>
  <c r="F133" i="17"/>
  <c r="G130" i="17"/>
  <c r="E129" i="17"/>
  <c r="D129" i="17"/>
  <c r="D125" i="17"/>
  <c r="F123" i="17"/>
  <c r="G122" i="17"/>
  <c r="C119" i="17"/>
  <c r="G119" i="17"/>
  <c r="F119" i="17"/>
  <c r="F115" i="17"/>
  <c r="C111" i="17"/>
  <c r="G111" i="17"/>
  <c r="F110" i="17"/>
  <c r="C101" i="17"/>
  <c r="G101" i="17"/>
  <c r="D101" i="17"/>
  <c r="D92" i="17"/>
  <c r="H92" i="17"/>
  <c r="E92" i="17"/>
  <c r="C85" i="17"/>
  <c r="G85" i="17"/>
  <c r="D85" i="17"/>
  <c r="D118" i="17"/>
  <c r="H118" i="17"/>
  <c r="F117" i="17"/>
  <c r="E115" i="17"/>
  <c r="F111" i="17"/>
  <c r="E110" i="17"/>
  <c r="C107" i="17"/>
  <c r="G107" i="17"/>
  <c r="H101" i="17"/>
  <c r="E99" i="17"/>
  <c r="F99" i="17"/>
  <c r="C97" i="17"/>
  <c r="G97" i="17"/>
  <c r="E97" i="17"/>
  <c r="E91" i="17"/>
  <c r="C91" i="17"/>
  <c r="H91" i="17"/>
  <c r="D114" i="17"/>
  <c r="H114" i="17"/>
  <c r="F113" i="17"/>
  <c r="E111" i="17"/>
  <c r="F107" i="17"/>
  <c r="D104" i="17"/>
  <c r="H104" i="17"/>
  <c r="F104" i="17"/>
  <c r="F101" i="17"/>
  <c r="G99" i="17"/>
  <c r="H97" i="17"/>
  <c r="D96" i="17"/>
  <c r="H96" i="17"/>
  <c r="C96" i="17"/>
  <c r="G91" i="17"/>
  <c r="F88" i="17"/>
  <c r="C131" i="17"/>
  <c r="G131" i="17"/>
  <c r="I131" i="17" s="1"/>
  <c r="D126" i="17"/>
  <c r="H126" i="17"/>
  <c r="C115" i="17"/>
  <c r="G115" i="17"/>
  <c r="D110" i="17"/>
  <c r="H110" i="17"/>
  <c r="E107" i="17"/>
  <c r="G104" i="17"/>
  <c r="E103" i="17"/>
  <c r="D103" i="17"/>
  <c r="E101" i="17"/>
  <c r="D99" i="17"/>
  <c r="F97" i="17"/>
  <c r="G96" i="17"/>
  <c r="C93" i="17"/>
  <c r="G93" i="17"/>
  <c r="F93" i="17"/>
  <c r="F91" i="17"/>
  <c r="G88" i="17"/>
  <c r="E87" i="17"/>
  <c r="D87" i="17"/>
  <c r="E85" i="17"/>
  <c r="C105" i="17"/>
  <c r="G105" i="17"/>
  <c r="D100" i="17"/>
  <c r="H100" i="17"/>
  <c r="D84" i="17"/>
  <c r="H84" i="17"/>
  <c r="C2" i="17"/>
  <c r="G2" i="17"/>
  <c r="E2" i="17"/>
  <c r="C81" i="17"/>
  <c r="D81" i="17"/>
  <c r="H81" i="17"/>
  <c r="F81" i="17"/>
  <c r="H2" i="17"/>
  <c r="F2" i="17"/>
  <c r="G81" i="17"/>
  <c r="D2" i="17"/>
  <c r="E81" i="17"/>
  <c r="H79" i="17"/>
  <c r="C79" i="17"/>
  <c r="C77" i="17"/>
  <c r="G77" i="17"/>
  <c r="F76" i="17"/>
  <c r="D73" i="17"/>
  <c r="H73" i="17"/>
  <c r="F72" i="17"/>
  <c r="C3" i="17"/>
  <c r="G3" i="17"/>
  <c r="C58" i="17"/>
  <c r="G58" i="17"/>
  <c r="D58" i="17"/>
  <c r="H58" i="17"/>
  <c r="E58" i="17"/>
  <c r="D27" i="17"/>
  <c r="H27" i="17"/>
  <c r="C27" i="17"/>
  <c r="E27" i="17"/>
  <c r="F27" i="17"/>
  <c r="C24" i="17"/>
  <c r="G24" i="17"/>
  <c r="D24" i="17"/>
  <c r="H24" i="17"/>
  <c r="E24" i="17"/>
  <c r="F24" i="17"/>
  <c r="C6" i="17"/>
  <c r="G6" i="17"/>
  <c r="D70" i="17"/>
  <c r="H70" i="17"/>
  <c r="F69" i="17"/>
  <c r="E67" i="17"/>
  <c r="F3" i="17"/>
  <c r="E60" i="17"/>
  <c r="C60" i="17"/>
  <c r="G60" i="17"/>
  <c r="E51" i="17"/>
  <c r="C51" i="17"/>
  <c r="H51" i="17"/>
  <c r="D51" i="17"/>
  <c r="F51" i="17"/>
  <c r="C31" i="17"/>
  <c r="G31" i="17"/>
  <c r="D31" i="17"/>
  <c r="E31" i="17"/>
  <c r="F31" i="17"/>
  <c r="C13" i="17"/>
  <c r="G13" i="17"/>
  <c r="D13" i="17"/>
  <c r="H13" i="17"/>
  <c r="E13" i="17"/>
  <c r="F13" i="17"/>
  <c r="D80" i="17"/>
  <c r="H80" i="17"/>
  <c r="F79" i="17"/>
  <c r="E77" i="17"/>
  <c r="F6" i="17"/>
  <c r="E73" i="17"/>
  <c r="H72" i="17"/>
  <c r="C72" i="17"/>
  <c r="C71" i="17"/>
  <c r="G71" i="17"/>
  <c r="D69" i="17"/>
  <c r="D66" i="17"/>
  <c r="H66" i="17"/>
  <c r="F65" i="17"/>
  <c r="E3" i="17"/>
  <c r="C62" i="17"/>
  <c r="G62" i="17"/>
  <c r="E62" i="17"/>
  <c r="H60" i="17"/>
  <c r="D40" i="17"/>
  <c r="H40" i="17"/>
  <c r="C40" i="17"/>
  <c r="E40" i="17"/>
  <c r="F40" i="17"/>
  <c r="C17" i="17"/>
  <c r="G17" i="17"/>
  <c r="D17" i="17"/>
  <c r="H17" i="17"/>
  <c r="E17" i="17"/>
  <c r="F17" i="17"/>
  <c r="D76" i="17"/>
  <c r="H76" i="17"/>
  <c r="E6" i="17"/>
  <c r="C67" i="17"/>
  <c r="G67" i="17"/>
  <c r="D3" i="17"/>
  <c r="F60" i="17"/>
  <c r="F58" i="17"/>
  <c r="C45" i="17"/>
  <c r="G45" i="17"/>
  <c r="D45" i="17"/>
  <c r="E45" i="17"/>
  <c r="F45" i="17"/>
  <c r="E9" i="17"/>
  <c r="C9" i="17"/>
  <c r="H9" i="17"/>
  <c r="D9" i="17"/>
  <c r="F9" i="17"/>
  <c r="C21" i="17"/>
  <c r="G21" i="17"/>
  <c r="D21" i="17"/>
  <c r="H21" i="17"/>
  <c r="E21" i="17"/>
  <c r="F21" i="17"/>
  <c r="G56" i="17"/>
  <c r="C56" i="17"/>
  <c r="D52" i="17"/>
  <c r="H52" i="17"/>
  <c r="H43" i="17"/>
  <c r="C43" i="17"/>
  <c r="C41" i="17"/>
  <c r="G41" i="17"/>
  <c r="D36" i="17"/>
  <c r="H36" i="17"/>
  <c r="H30" i="17"/>
  <c r="C30" i="17"/>
  <c r="C28" i="17"/>
  <c r="G28" i="17"/>
  <c r="D23" i="17"/>
  <c r="H23" i="17"/>
  <c r="E23" i="17"/>
  <c r="D20" i="17"/>
  <c r="H20" i="17"/>
  <c r="E20" i="17"/>
  <c r="D16" i="17"/>
  <c r="H16" i="17"/>
  <c r="E16" i="17"/>
  <c r="D12" i="17"/>
  <c r="H12" i="17"/>
  <c r="E12" i="17"/>
  <c r="C53" i="17"/>
  <c r="G53" i="17"/>
  <c r="D48" i="17"/>
  <c r="H48" i="17"/>
  <c r="C37" i="17"/>
  <c r="G37" i="17"/>
  <c r="D4" i="17"/>
  <c r="H4" i="17"/>
  <c r="H61" i="17"/>
  <c r="H57" i="17"/>
  <c r="F53" i="17"/>
  <c r="C49" i="17"/>
  <c r="G49" i="17"/>
  <c r="F48" i="17"/>
  <c r="D47" i="17"/>
  <c r="D44" i="17"/>
  <c r="H44" i="17"/>
  <c r="F43" i="17"/>
  <c r="E41" i="17"/>
  <c r="F37" i="17"/>
  <c r="E36" i="17"/>
  <c r="C34" i="17"/>
  <c r="G34" i="17"/>
  <c r="F4" i="17"/>
  <c r="D33" i="17"/>
  <c r="D10" i="17"/>
  <c r="H10" i="17"/>
  <c r="I10" i="17" s="1"/>
  <c r="F30" i="17"/>
  <c r="E28" i="17"/>
  <c r="F23" i="17"/>
  <c r="F20" i="17"/>
  <c r="F16" i="17"/>
  <c r="C38" i="20"/>
  <c r="C11" i="17"/>
  <c r="E65" i="18"/>
  <c r="I65" i="18"/>
  <c r="D60" i="18"/>
  <c r="H60" i="18"/>
  <c r="C13" i="18"/>
  <c r="G1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G125" i="18"/>
  <c r="F124" i="18"/>
  <c r="H123" i="18"/>
  <c r="C123" i="18"/>
  <c r="G121" i="18"/>
  <c r="I120" i="18"/>
  <c r="H119" i="18"/>
  <c r="H118" i="18"/>
  <c r="I116" i="18"/>
  <c r="D116" i="18"/>
  <c r="F115" i="18"/>
  <c r="C113" i="18"/>
  <c r="D112" i="18"/>
  <c r="C111" i="18"/>
  <c r="G109" i="18"/>
  <c r="F108" i="18"/>
  <c r="H107" i="18"/>
  <c r="C107" i="18"/>
  <c r="G105" i="18"/>
  <c r="I104" i="18"/>
  <c r="H103" i="18"/>
  <c r="H102" i="18"/>
  <c r="I2" i="18"/>
  <c r="D2" i="18"/>
  <c r="F100" i="18"/>
  <c r="C98" i="18"/>
  <c r="G94" i="18"/>
  <c r="H79" i="18"/>
  <c r="D67" i="18"/>
  <c r="H67" i="18"/>
  <c r="F65" i="18"/>
  <c r="F60" i="18"/>
  <c r="F13" i="18"/>
  <c r="C55" i="18"/>
  <c r="I55" i="18"/>
  <c r="F55" i="18"/>
  <c r="C54" i="18"/>
  <c r="G54" i="18"/>
  <c r="E54" i="18"/>
  <c r="I54" i="18"/>
  <c r="C50" i="18"/>
  <c r="G50" i="18"/>
  <c r="E50" i="18"/>
  <c r="I50" i="18"/>
  <c r="H43" i="18"/>
  <c r="D43" i="18"/>
  <c r="D94" i="18"/>
  <c r="I91" i="18"/>
  <c r="C88" i="18"/>
  <c r="G88" i="18"/>
  <c r="D32" i="18"/>
  <c r="F32" i="18"/>
  <c r="H32" i="18"/>
  <c r="D3" i="18"/>
  <c r="F3" i="18"/>
  <c r="H3" i="18"/>
  <c r="D141" i="18"/>
  <c r="D140" i="18"/>
  <c r="D138" i="18"/>
  <c r="D136" i="18"/>
  <c r="D134" i="18"/>
  <c r="D132" i="18"/>
  <c r="D130" i="18"/>
  <c r="D128" i="18"/>
  <c r="E124" i="18"/>
  <c r="D121" i="18"/>
  <c r="H120" i="18"/>
  <c r="G119" i="18"/>
  <c r="D115" i="18"/>
  <c r="E108" i="18"/>
  <c r="D105" i="18"/>
  <c r="H104" i="18"/>
  <c r="G103" i="18"/>
  <c r="D100" i="18"/>
  <c r="F81" i="18"/>
  <c r="H81" i="18"/>
  <c r="F79" i="18"/>
  <c r="G78" i="18"/>
  <c r="G74" i="18"/>
  <c r="C73" i="18"/>
  <c r="G73" i="18"/>
  <c r="F67" i="18"/>
  <c r="D65" i="18"/>
  <c r="E60" i="18"/>
  <c r="E13" i="18"/>
  <c r="G57" i="18"/>
  <c r="C57" i="18"/>
  <c r="E56" i="18"/>
  <c r="I56" i="18"/>
  <c r="C56" i="18"/>
  <c r="G56" i="18"/>
  <c r="H54" i="18"/>
  <c r="H50" i="18"/>
  <c r="H141" i="18"/>
  <c r="C141" i="18"/>
  <c r="H140" i="18"/>
  <c r="C140" i="18"/>
  <c r="H138" i="18"/>
  <c r="C138" i="18"/>
  <c r="H136" i="18"/>
  <c r="C136" i="18"/>
  <c r="H134" i="18"/>
  <c r="C134" i="18"/>
  <c r="H132" i="18"/>
  <c r="C132" i="18"/>
  <c r="H130" i="18"/>
  <c r="C130" i="18"/>
  <c r="H128" i="18"/>
  <c r="C128" i="18"/>
  <c r="H126" i="18"/>
  <c r="I124" i="18"/>
  <c r="D120" i="18"/>
  <c r="C119" i="18"/>
  <c r="G117" i="18"/>
  <c r="H115" i="18"/>
  <c r="I112" i="18"/>
  <c r="H111" i="18"/>
  <c r="H110" i="18"/>
  <c r="I108" i="18"/>
  <c r="D104" i="18"/>
  <c r="C103" i="18"/>
  <c r="G101" i="18"/>
  <c r="H100" i="18"/>
  <c r="I97" i="18"/>
  <c r="G96" i="18"/>
  <c r="C94" i="18"/>
  <c r="G92" i="18"/>
  <c r="H91" i="18"/>
  <c r="C86" i="18"/>
  <c r="H86" i="18"/>
  <c r="G82" i="18"/>
  <c r="G80" i="18"/>
  <c r="D78" i="18"/>
  <c r="H76" i="18"/>
  <c r="I75" i="18"/>
  <c r="F74" i="18"/>
  <c r="F73" i="18"/>
  <c r="I72" i="18"/>
  <c r="C71" i="18"/>
  <c r="G71" i="18"/>
  <c r="E67" i="18"/>
  <c r="H65" i="18"/>
  <c r="C65" i="18"/>
  <c r="G14" i="18"/>
  <c r="I60" i="18"/>
  <c r="C60" i="18"/>
  <c r="I13" i="18"/>
  <c r="D13" i="18"/>
  <c r="H56" i="18"/>
  <c r="G55" i="18"/>
  <c r="F54" i="18"/>
  <c r="F50" i="18"/>
  <c r="D79" i="18"/>
  <c r="I79" i="18"/>
  <c r="F43" i="18"/>
  <c r="D39" i="18"/>
  <c r="H39" i="18"/>
  <c r="H36" i="18"/>
  <c r="D36" i="18"/>
  <c r="D24" i="18"/>
  <c r="F24" i="18"/>
  <c r="H24" i="18"/>
  <c r="D28" i="18"/>
  <c r="D20" i="18"/>
  <c r="C198" i="18"/>
  <c r="E195" i="18"/>
  <c r="F193" i="18"/>
  <c r="F185" i="18"/>
  <c r="F177" i="18"/>
  <c r="D162" i="18"/>
  <c r="H160" i="18"/>
  <c r="D9" i="18"/>
  <c r="D4" i="18"/>
  <c r="H12" i="18"/>
  <c r="D152" i="18"/>
  <c r="H11" i="18"/>
  <c r="D145" i="18"/>
  <c r="H143" i="18"/>
  <c r="H189" i="18"/>
  <c r="H181" i="18"/>
  <c r="H173" i="18"/>
  <c r="F160" i="18"/>
  <c r="F11" i="18"/>
  <c r="F143" i="18"/>
  <c r="H58" i="18"/>
  <c r="H48" i="18"/>
  <c r="H42" i="18"/>
  <c r="H35" i="18"/>
  <c r="H27" i="18"/>
  <c r="H19" i="18"/>
  <c r="H195" i="18"/>
  <c r="F189" i="18"/>
  <c r="F181" i="18"/>
  <c r="F173" i="18"/>
  <c r="H170" i="18"/>
  <c r="H158" i="18"/>
  <c r="H9" i="18"/>
  <c r="D153" i="18"/>
  <c r="H152" i="18"/>
  <c r="H147" i="18"/>
  <c r="F144" i="18"/>
  <c r="D143" i="18"/>
  <c r="H4" i="18"/>
  <c r="C197" i="18"/>
  <c r="G197" i="18"/>
  <c r="E196" i="18"/>
  <c r="I196" i="18"/>
  <c r="C192" i="18"/>
  <c r="G192" i="18"/>
  <c r="E192" i="18"/>
  <c r="I192" i="18"/>
  <c r="C188" i="18"/>
  <c r="G188" i="18"/>
  <c r="E188" i="18"/>
  <c r="I188" i="18"/>
  <c r="C184" i="18"/>
  <c r="G184" i="18"/>
  <c r="E184" i="18"/>
  <c r="I184" i="18"/>
  <c r="C180" i="18"/>
  <c r="G180" i="18"/>
  <c r="E180" i="18"/>
  <c r="I180" i="18"/>
  <c r="C157" i="18"/>
  <c r="G157" i="18"/>
  <c r="E157" i="18"/>
  <c r="I157" i="18"/>
  <c r="D157" i="18"/>
  <c r="H157" i="18"/>
  <c r="C163" i="18"/>
  <c r="G163" i="18"/>
  <c r="E163" i="18"/>
  <c r="I163" i="18"/>
  <c r="H163" i="18"/>
  <c r="D163" i="18"/>
  <c r="C155" i="18"/>
  <c r="G155" i="18"/>
  <c r="E155" i="18"/>
  <c r="I155" i="18"/>
  <c r="D155" i="18"/>
  <c r="H155" i="18"/>
  <c r="C151" i="18"/>
  <c r="G151" i="18"/>
  <c r="E151" i="18"/>
  <c r="I151" i="18"/>
  <c r="H151" i="18"/>
  <c r="D151" i="18"/>
  <c r="C146" i="18"/>
  <c r="G146" i="18"/>
  <c r="E146" i="18"/>
  <c r="I146" i="18"/>
  <c r="D146" i="18"/>
  <c r="F146" i="18"/>
  <c r="H146" i="18"/>
  <c r="C176" i="18"/>
  <c r="G176" i="18"/>
  <c r="E176" i="18"/>
  <c r="I176" i="18"/>
  <c r="C172" i="18"/>
  <c r="G172" i="18"/>
  <c r="E172" i="18"/>
  <c r="I172" i="18"/>
  <c r="C167" i="18"/>
  <c r="G167" i="18"/>
  <c r="E167" i="18"/>
  <c r="I167" i="18"/>
  <c r="H167" i="18"/>
  <c r="D167" i="18"/>
  <c r="G198" i="18"/>
  <c r="F197" i="18"/>
  <c r="H188" i="18"/>
  <c r="E187" i="18"/>
  <c r="I187" i="18"/>
  <c r="C187" i="18"/>
  <c r="G187" i="18"/>
  <c r="H184" i="18"/>
  <c r="E183" i="18"/>
  <c r="I183" i="18"/>
  <c r="C183" i="18"/>
  <c r="G183" i="18"/>
  <c r="H180" i="18"/>
  <c r="E179" i="18"/>
  <c r="I179" i="18"/>
  <c r="C179" i="18"/>
  <c r="G179" i="18"/>
  <c r="H176" i="18"/>
  <c r="H172" i="18"/>
  <c r="C169" i="18"/>
  <c r="G169" i="18"/>
  <c r="E169" i="18"/>
  <c r="I169" i="18"/>
  <c r="D169" i="18"/>
  <c r="H169" i="18"/>
  <c r="E197" i="18"/>
  <c r="D196" i="18"/>
  <c r="I195" i="18"/>
  <c r="C194" i="18"/>
  <c r="E194" i="18"/>
  <c r="I194" i="18"/>
  <c r="F192" i="18"/>
  <c r="C190" i="18"/>
  <c r="G190" i="18"/>
  <c r="E190" i="18"/>
  <c r="I190" i="18"/>
  <c r="F188" i="18"/>
  <c r="H187" i="18"/>
  <c r="C186" i="18"/>
  <c r="G186" i="18"/>
  <c r="E186" i="18"/>
  <c r="I186" i="18"/>
  <c r="F184" i="18"/>
  <c r="H183" i="18"/>
  <c r="C182" i="18"/>
  <c r="G182" i="18"/>
  <c r="E182" i="18"/>
  <c r="I182" i="18"/>
  <c r="F180" i="18"/>
  <c r="H179" i="18"/>
  <c r="G178" i="18"/>
  <c r="E178" i="18"/>
  <c r="F176" i="18"/>
  <c r="C174" i="18"/>
  <c r="G174" i="18"/>
  <c r="F172" i="18"/>
  <c r="C165" i="18"/>
  <c r="G165" i="18"/>
  <c r="E165" i="18"/>
  <c r="I165" i="18"/>
  <c r="D165" i="18"/>
  <c r="H165" i="18"/>
  <c r="C159" i="18"/>
  <c r="G159" i="18"/>
  <c r="E159" i="18"/>
  <c r="I159" i="18"/>
  <c r="H159" i="18"/>
  <c r="D159" i="18"/>
  <c r="C15" i="18"/>
  <c r="G15" i="18"/>
  <c r="E15" i="18"/>
  <c r="I15" i="18"/>
  <c r="D15" i="18"/>
  <c r="H15" i="18"/>
  <c r="C149" i="18"/>
  <c r="G149" i="18"/>
  <c r="E149" i="18"/>
  <c r="I149" i="18"/>
  <c r="D149" i="18"/>
  <c r="F149" i="18"/>
  <c r="H149" i="18"/>
  <c r="C154" i="18"/>
  <c r="G154" i="18"/>
  <c r="E154" i="18"/>
  <c r="I154" i="18"/>
  <c r="H154" i="18"/>
  <c r="D154" i="18"/>
  <c r="E198" i="18"/>
  <c r="I198" i="18"/>
  <c r="F196" i="18"/>
  <c r="H192" i="18"/>
  <c r="E191" i="18"/>
  <c r="I191" i="18"/>
  <c r="C191" i="18"/>
  <c r="G191" i="18"/>
  <c r="E175" i="18"/>
  <c r="I175" i="18"/>
  <c r="C175" i="18"/>
  <c r="G175" i="18"/>
  <c r="D198" i="18"/>
  <c r="I197" i="18"/>
  <c r="D197" i="18"/>
  <c r="H196" i="18"/>
  <c r="C196" i="18"/>
  <c r="C195" i="18"/>
  <c r="G195" i="18"/>
  <c r="E193" i="18"/>
  <c r="I193" i="18"/>
  <c r="C193" i="18"/>
  <c r="G193" i="18"/>
  <c r="D192" i="18"/>
  <c r="F191" i="18"/>
  <c r="E189" i="18"/>
  <c r="I189" i="18"/>
  <c r="C189" i="18"/>
  <c r="G189" i="18"/>
  <c r="D188" i="18"/>
  <c r="F187" i="18"/>
  <c r="E185" i="18"/>
  <c r="I185" i="18"/>
  <c r="C185" i="18"/>
  <c r="G185" i="18"/>
  <c r="D184" i="18"/>
  <c r="F183" i="18"/>
  <c r="E181" i="18"/>
  <c r="I181" i="18"/>
  <c r="C181" i="18"/>
  <c r="G181" i="18"/>
  <c r="D180" i="18"/>
  <c r="F179" i="18"/>
  <c r="E177" i="18"/>
  <c r="I177" i="18"/>
  <c r="C177" i="18"/>
  <c r="G177" i="18"/>
  <c r="D176" i="18"/>
  <c r="F175" i="18"/>
  <c r="E173" i="18"/>
  <c r="I173" i="18"/>
  <c r="C173" i="18"/>
  <c r="G173" i="18"/>
  <c r="D172" i="18"/>
  <c r="C171" i="18"/>
  <c r="G171" i="18"/>
  <c r="E171" i="18"/>
  <c r="I171" i="18"/>
  <c r="H171" i="18"/>
  <c r="D171" i="18"/>
  <c r="F167" i="18"/>
  <c r="C161" i="18"/>
  <c r="G161" i="18"/>
  <c r="E161" i="18"/>
  <c r="I161" i="18"/>
  <c r="D161" i="18"/>
  <c r="H161" i="18"/>
  <c r="F157" i="18"/>
  <c r="C156" i="18"/>
  <c r="G156" i="18"/>
  <c r="E156" i="18"/>
  <c r="I156" i="18"/>
  <c r="H156" i="18"/>
  <c r="D156" i="18"/>
  <c r="F154" i="18"/>
  <c r="E168" i="18"/>
  <c r="I168" i="18"/>
  <c r="C168" i="18"/>
  <c r="G168" i="18"/>
  <c r="E164" i="18"/>
  <c r="I164" i="18"/>
  <c r="C164" i="18"/>
  <c r="G164" i="18"/>
  <c r="E160" i="18"/>
  <c r="I160" i="18"/>
  <c r="C160" i="18"/>
  <c r="G160" i="18"/>
  <c r="E9" i="18"/>
  <c r="I9" i="18"/>
  <c r="C9" i="18"/>
  <c r="G9" i="18"/>
  <c r="E12" i="18"/>
  <c r="I12" i="18"/>
  <c r="C12" i="18"/>
  <c r="G12" i="18"/>
  <c r="E152" i="18"/>
  <c r="I152" i="18"/>
  <c r="C152" i="18"/>
  <c r="G152" i="18"/>
  <c r="E11" i="18"/>
  <c r="I11" i="18"/>
  <c r="C11" i="18"/>
  <c r="G11" i="18"/>
  <c r="E145" i="18"/>
  <c r="I145" i="18"/>
  <c r="C145" i="18"/>
  <c r="G145" i="18"/>
  <c r="C148" i="18"/>
  <c r="G148" i="18"/>
  <c r="E148" i="18"/>
  <c r="I148" i="18"/>
  <c r="C144" i="18"/>
  <c r="G144" i="18"/>
  <c r="E144" i="18"/>
  <c r="I144" i="18"/>
  <c r="E170" i="18"/>
  <c r="I170" i="18"/>
  <c r="C170" i="18"/>
  <c r="G170" i="18"/>
  <c r="E166" i="18"/>
  <c r="I166" i="18"/>
  <c r="C166" i="18"/>
  <c r="G166" i="18"/>
  <c r="E162" i="18"/>
  <c r="I162" i="18"/>
  <c r="C162" i="18"/>
  <c r="G162" i="18"/>
  <c r="E158" i="18"/>
  <c r="I158" i="18"/>
  <c r="C158" i="18"/>
  <c r="G158" i="18"/>
  <c r="E4" i="18"/>
  <c r="I4" i="18"/>
  <c r="C4" i="18"/>
  <c r="G4" i="18"/>
  <c r="E153" i="18"/>
  <c r="I153" i="18"/>
  <c r="C153" i="18"/>
  <c r="G153" i="18"/>
  <c r="E150" i="18"/>
  <c r="I150" i="18"/>
  <c r="C150" i="18"/>
  <c r="G150" i="18"/>
  <c r="H148" i="18"/>
  <c r="E147" i="18"/>
  <c r="I147" i="18"/>
  <c r="C147" i="18"/>
  <c r="G147" i="18"/>
  <c r="H144" i="18"/>
  <c r="G143" i="18"/>
  <c r="C143" i="18"/>
  <c r="I143" i="18"/>
  <c r="D66" i="18"/>
  <c r="H66" i="18"/>
  <c r="C66" i="18"/>
  <c r="I66" i="18"/>
  <c r="H142" i="18"/>
  <c r="D142" i="18"/>
  <c r="H7" i="18"/>
  <c r="D7" i="18"/>
  <c r="H139" i="18"/>
  <c r="D139" i="18"/>
  <c r="H137" i="18"/>
  <c r="D137" i="18"/>
  <c r="H135" i="18"/>
  <c r="D135" i="18"/>
  <c r="H133" i="18"/>
  <c r="D133" i="18"/>
  <c r="H131" i="18"/>
  <c r="D131" i="18"/>
  <c r="H129" i="18"/>
  <c r="D129" i="18"/>
  <c r="H127" i="18"/>
  <c r="D127" i="18"/>
  <c r="D125" i="18"/>
  <c r="C122" i="18"/>
  <c r="G122" i="18"/>
  <c r="E121" i="18"/>
  <c r="I121" i="18"/>
  <c r="F120" i="18"/>
  <c r="F119" i="18"/>
  <c r="E118" i="18"/>
  <c r="D117" i="18"/>
  <c r="C114" i="18"/>
  <c r="G114" i="18"/>
  <c r="E113" i="18"/>
  <c r="I113" i="18"/>
  <c r="F112" i="18"/>
  <c r="F111" i="18"/>
  <c r="E110" i="18"/>
  <c r="D109" i="18"/>
  <c r="C106" i="18"/>
  <c r="G106" i="18"/>
  <c r="E105" i="18"/>
  <c r="I105" i="18"/>
  <c r="E102" i="18"/>
  <c r="D101" i="18"/>
  <c r="C99" i="18"/>
  <c r="G99" i="18"/>
  <c r="E98" i="18"/>
  <c r="I98" i="18"/>
  <c r="F97" i="18"/>
  <c r="C91" i="18"/>
  <c r="G91" i="18"/>
  <c r="E90" i="18"/>
  <c r="I90" i="18"/>
  <c r="F88" i="18"/>
  <c r="C83" i="18"/>
  <c r="G83" i="18"/>
  <c r="E82" i="18"/>
  <c r="I82" i="18"/>
  <c r="C75" i="18"/>
  <c r="G75" i="18"/>
  <c r="D70" i="18"/>
  <c r="H70" i="18"/>
  <c r="F70" i="18"/>
  <c r="G66" i="18"/>
  <c r="I59" i="18"/>
  <c r="I51" i="18"/>
  <c r="C47" i="18"/>
  <c r="G47" i="18"/>
  <c r="D47" i="18"/>
  <c r="H47" i="18"/>
  <c r="E47" i="18"/>
  <c r="F47" i="18"/>
  <c r="E45" i="18"/>
  <c r="I45" i="18"/>
  <c r="C45" i="18"/>
  <c r="H45" i="18"/>
  <c r="D45" i="18"/>
  <c r="F45" i="18"/>
  <c r="G45" i="18"/>
  <c r="C17" i="18"/>
  <c r="G17" i="18"/>
  <c r="E17" i="18"/>
  <c r="I17" i="18"/>
  <c r="D17" i="18"/>
  <c r="F17" i="18"/>
  <c r="H17" i="18"/>
  <c r="C126" i="18"/>
  <c r="G126" i="18"/>
  <c r="I139" i="18"/>
  <c r="E139" i="18"/>
  <c r="I137" i="18"/>
  <c r="E137" i="18"/>
  <c r="I133" i="18"/>
  <c r="E133" i="18"/>
  <c r="I129" i="18"/>
  <c r="E129" i="18"/>
  <c r="I127" i="18"/>
  <c r="E127" i="18"/>
  <c r="F126" i="18"/>
  <c r="F125" i="18"/>
  <c r="C104" i="18"/>
  <c r="G104" i="18"/>
  <c r="E103" i="18"/>
  <c r="I103" i="18"/>
  <c r="F102" i="18"/>
  <c r="F101" i="18"/>
  <c r="H97" i="18"/>
  <c r="E96" i="18"/>
  <c r="I96" i="18"/>
  <c r="C89" i="18"/>
  <c r="G89" i="18"/>
  <c r="C81" i="18"/>
  <c r="G81" i="18"/>
  <c r="E80" i="18"/>
  <c r="I80" i="18"/>
  <c r="G142" i="18"/>
  <c r="C142" i="18"/>
  <c r="I141" i="18"/>
  <c r="J141" i="18" s="1"/>
  <c r="G7" i="18"/>
  <c r="C7" i="18"/>
  <c r="I140" i="18"/>
  <c r="G139" i="18"/>
  <c r="I138" i="18"/>
  <c r="G137" i="18"/>
  <c r="I136" i="18"/>
  <c r="G135" i="18"/>
  <c r="C135" i="18"/>
  <c r="I134" i="18"/>
  <c r="G133" i="18"/>
  <c r="I132" i="18"/>
  <c r="G131" i="18"/>
  <c r="C131" i="18"/>
  <c r="I130" i="18"/>
  <c r="G129" i="18"/>
  <c r="I128" i="18"/>
  <c r="G127" i="18"/>
  <c r="I126" i="18"/>
  <c r="D126" i="18"/>
  <c r="H125" i="18"/>
  <c r="C124" i="18"/>
  <c r="G124" i="18"/>
  <c r="E123" i="18"/>
  <c r="I123" i="18"/>
  <c r="F122" i="18"/>
  <c r="F121" i="18"/>
  <c r="I118" i="18"/>
  <c r="H117" i="18"/>
  <c r="C116" i="18"/>
  <c r="G116" i="18"/>
  <c r="E115" i="18"/>
  <c r="I115" i="18"/>
  <c r="F114" i="18"/>
  <c r="F113" i="18"/>
  <c r="I110" i="18"/>
  <c r="H109" i="18"/>
  <c r="C108" i="18"/>
  <c r="G108" i="18"/>
  <c r="E107" i="18"/>
  <c r="I107" i="18"/>
  <c r="F106" i="18"/>
  <c r="F105" i="18"/>
  <c r="E104" i="18"/>
  <c r="D103" i="18"/>
  <c r="I102" i="18"/>
  <c r="H101" i="18"/>
  <c r="C2" i="18"/>
  <c r="G2" i="18"/>
  <c r="E100" i="18"/>
  <c r="I100" i="18"/>
  <c r="F99" i="18"/>
  <c r="F98" i="18"/>
  <c r="D96" i="18"/>
  <c r="C93" i="18"/>
  <c r="G93" i="18"/>
  <c r="E92" i="18"/>
  <c r="I92" i="18"/>
  <c r="F91" i="18"/>
  <c r="F90" i="18"/>
  <c r="E89" i="18"/>
  <c r="D88" i="18"/>
  <c r="C85" i="18"/>
  <c r="G85" i="18"/>
  <c r="E84" i="18"/>
  <c r="I84" i="18"/>
  <c r="F83" i="18"/>
  <c r="F82" i="18"/>
  <c r="E81" i="18"/>
  <c r="D80" i="18"/>
  <c r="C77" i="18"/>
  <c r="G77" i="18"/>
  <c r="E76" i="18"/>
  <c r="I76" i="18"/>
  <c r="F75" i="18"/>
  <c r="D72" i="18"/>
  <c r="H72" i="18"/>
  <c r="E72" i="18"/>
  <c r="G70" i="18"/>
  <c r="F66" i="18"/>
  <c r="D62" i="18"/>
  <c r="H62" i="18"/>
  <c r="F62" i="18"/>
  <c r="G59" i="18"/>
  <c r="G51" i="18"/>
  <c r="C37" i="18"/>
  <c r="G37" i="18"/>
  <c r="E37" i="18"/>
  <c r="I37" i="18"/>
  <c r="D37" i="18"/>
  <c r="F37" i="18"/>
  <c r="H37" i="18"/>
  <c r="E117" i="18"/>
  <c r="I117" i="18"/>
  <c r="C110" i="18"/>
  <c r="G110" i="18"/>
  <c r="E109" i="18"/>
  <c r="I109" i="18"/>
  <c r="C102" i="18"/>
  <c r="G102" i="18"/>
  <c r="E101" i="18"/>
  <c r="I101" i="18"/>
  <c r="C95" i="18"/>
  <c r="G95" i="18"/>
  <c r="E94" i="18"/>
  <c r="I94" i="18"/>
  <c r="F93" i="18"/>
  <c r="F92" i="18"/>
  <c r="E91" i="18"/>
  <c r="D90" i="18"/>
  <c r="I89" i="18"/>
  <c r="D89" i="18"/>
  <c r="H88" i="18"/>
  <c r="C87" i="18"/>
  <c r="G87" i="18"/>
  <c r="E86" i="18"/>
  <c r="I86" i="18"/>
  <c r="F85" i="18"/>
  <c r="F84" i="18"/>
  <c r="E83" i="18"/>
  <c r="D82" i="18"/>
  <c r="I81" i="18"/>
  <c r="D81" i="18"/>
  <c r="H80" i="18"/>
  <c r="C80" i="18"/>
  <c r="C79" i="18"/>
  <c r="G79" i="18"/>
  <c r="E78" i="18"/>
  <c r="I78" i="18"/>
  <c r="F77" i="18"/>
  <c r="F76" i="18"/>
  <c r="E75" i="18"/>
  <c r="D74" i="18"/>
  <c r="H74" i="18"/>
  <c r="C74" i="18"/>
  <c r="I74" i="18"/>
  <c r="G72" i="18"/>
  <c r="E70" i="18"/>
  <c r="E66" i="18"/>
  <c r="D64" i="18"/>
  <c r="H64" i="18"/>
  <c r="E64" i="18"/>
  <c r="G62" i="18"/>
  <c r="D8" i="18"/>
  <c r="H8" i="18"/>
  <c r="C8" i="18"/>
  <c r="I8" i="18"/>
  <c r="E8" i="18"/>
  <c r="D53" i="18"/>
  <c r="H53" i="18"/>
  <c r="C53" i="18"/>
  <c r="I53" i="18"/>
  <c r="E53" i="18"/>
  <c r="C46" i="18"/>
  <c r="G46" i="18"/>
  <c r="D46" i="18"/>
  <c r="I46" i="18"/>
  <c r="E46" i="18"/>
  <c r="F46" i="18"/>
  <c r="H46" i="18"/>
  <c r="E125" i="18"/>
  <c r="I125" i="18"/>
  <c r="C118" i="18"/>
  <c r="G118" i="18"/>
  <c r="I142" i="18"/>
  <c r="I7" i="18"/>
  <c r="I135" i="18"/>
  <c r="I131" i="18"/>
  <c r="C120" i="18"/>
  <c r="G120" i="18"/>
  <c r="E119" i="18"/>
  <c r="I119" i="18"/>
  <c r="F118" i="18"/>
  <c r="F117" i="18"/>
  <c r="C112" i="18"/>
  <c r="G112" i="18"/>
  <c r="E111" i="18"/>
  <c r="I111" i="18"/>
  <c r="F110" i="18"/>
  <c r="F109" i="18"/>
  <c r="C97" i="18"/>
  <c r="G97" i="18"/>
  <c r="E88" i="18"/>
  <c r="I88" i="18"/>
  <c r="D59" i="18"/>
  <c r="H59" i="18"/>
  <c r="E59" i="18"/>
  <c r="F59" i="18"/>
  <c r="D51" i="18"/>
  <c r="H51" i="18"/>
  <c r="E51" i="18"/>
  <c r="F51" i="18"/>
  <c r="I47" i="18"/>
  <c r="C33" i="18"/>
  <c r="G33" i="18"/>
  <c r="E33" i="18"/>
  <c r="I33" i="18"/>
  <c r="D33" i="18"/>
  <c r="F33" i="18"/>
  <c r="H33" i="18"/>
  <c r="C21" i="18"/>
  <c r="G21" i="18"/>
  <c r="E21" i="18"/>
  <c r="I21" i="18"/>
  <c r="D21" i="18"/>
  <c r="F21" i="18"/>
  <c r="H21" i="18"/>
  <c r="D57" i="18"/>
  <c r="H57" i="18"/>
  <c r="D49" i="18"/>
  <c r="H49" i="18"/>
  <c r="C40" i="18"/>
  <c r="G40" i="18"/>
  <c r="E40" i="18"/>
  <c r="I40" i="18"/>
  <c r="D40" i="18"/>
  <c r="F40" i="18"/>
  <c r="H40" i="18"/>
  <c r="C25" i="18"/>
  <c r="G25" i="18"/>
  <c r="E25" i="18"/>
  <c r="I25" i="18"/>
  <c r="D25" i="18"/>
  <c r="F25" i="18"/>
  <c r="H25" i="18"/>
  <c r="D68" i="18"/>
  <c r="H68" i="18"/>
  <c r="D14" i="18"/>
  <c r="H14" i="18"/>
  <c r="F57" i="18"/>
  <c r="D55" i="18"/>
  <c r="H55" i="18"/>
  <c r="F49" i="18"/>
  <c r="C44" i="18"/>
  <c r="G44" i="18"/>
  <c r="E44" i="18"/>
  <c r="I44" i="18"/>
  <c r="F44" i="18"/>
  <c r="H44" i="18"/>
  <c r="C29" i="18"/>
  <c r="G29" i="18"/>
  <c r="E29" i="18"/>
  <c r="I29" i="18"/>
  <c r="D29" i="18"/>
  <c r="F29" i="18"/>
  <c r="H29" i="18"/>
  <c r="E43" i="18"/>
  <c r="I43" i="18"/>
  <c r="C43" i="18"/>
  <c r="G43" i="18"/>
  <c r="F41" i="18"/>
  <c r="E39" i="18"/>
  <c r="I39" i="18"/>
  <c r="C39" i="18"/>
  <c r="G39" i="18"/>
  <c r="F38" i="18"/>
  <c r="E36" i="18"/>
  <c r="I36" i="18"/>
  <c r="C36" i="18"/>
  <c r="G36" i="18"/>
  <c r="F34" i="18"/>
  <c r="E32" i="18"/>
  <c r="I32" i="18"/>
  <c r="C32" i="18"/>
  <c r="G32" i="18"/>
  <c r="F30" i="18"/>
  <c r="E28" i="18"/>
  <c r="I28" i="18"/>
  <c r="C28" i="18"/>
  <c r="G28" i="18"/>
  <c r="F26" i="18"/>
  <c r="E24" i="18"/>
  <c r="I24" i="18"/>
  <c r="C24" i="18"/>
  <c r="G24" i="18"/>
  <c r="F22" i="18"/>
  <c r="E20" i="18"/>
  <c r="I20" i="18"/>
  <c r="C20" i="18"/>
  <c r="G20" i="18"/>
  <c r="F18" i="18"/>
  <c r="E3" i="18"/>
  <c r="I3" i="18"/>
  <c r="C3" i="18"/>
  <c r="G3" i="18"/>
  <c r="C42" i="18"/>
  <c r="G42" i="18"/>
  <c r="E42" i="18"/>
  <c r="I42" i="18"/>
  <c r="C10" i="18"/>
  <c r="G10" i="18"/>
  <c r="E10" i="18"/>
  <c r="I10" i="18"/>
  <c r="C35" i="18"/>
  <c r="G35" i="18"/>
  <c r="E35" i="18"/>
  <c r="I35" i="18"/>
  <c r="C31" i="18"/>
  <c r="G31" i="18"/>
  <c r="E31" i="18"/>
  <c r="I31" i="18"/>
  <c r="C27" i="18"/>
  <c r="G27" i="18"/>
  <c r="E27" i="18"/>
  <c r="I27" i="18"/>
  <c r="C23" i="18"/>
  <c r="G23" i="18"/>
  <c r="E23" i="18"/>
  <c r="I23" i="18"/>
  <c r="C19" i="18"/>
  <c r="G19" i="18"/>
  <c r="E19" i="18"/>
  <c r="I19" i="18"/>
  <c r="C16" i="18"/>
  <c r="G16" i="18"/>
  <c r="E16" i="18"/>
  <c r="I16" i="18"/>
  <c r="E41" i="18"/>
  <c r="I41" i="18"/>
  <c r="C41" i="18"/>
  <c r="G41" i="18"/>
  <c r="E38" i="18"/>
  <c r="I38" i="18"/>
  <c r="C38" i="18"/>
  <c r="G38" i="18"/>
  <c r="E34" i="18"/>
  <c r="I34" i="18"/>
  <c r="C34" i="18"/>
  <c r="G34" i="18"/>
  <c r="E30" i="18"/>
  <c r="I30" i="18"/>
  <c r="C30" i="18"/>
  <c r="G30" i="18"/>
  <c r="E26" i="18"/>
  <c r="I26" i="18"/>
  <c r="C26" i="18"/>
  <c r="G26" i="18"/>
  <c r="E22" i="18"/>
  <c r="I22" i="18"/>
  <c r="C22" i="18"/>
  <c r="G22" i="18"/>
  <c r="E18" i="18"/>
  <c r="I18" i="18"/>
  <c r="C18" i="18"/>
  <c r="G18" i="18"/>
  <c r="G6" i="18"/>
  <c r="C6" i="18"/>
  <c r="I6" i="18"/>
  <c r="G173" i="15"/>
  <c r="I172" i="15"/>
  <c r="G171" i="15"/>
  <c r="I170" i="15"/>
  <c r="E170" i="15"/>
  <c r="G169" i="15"/>
  <c r="I168" i="15"/>
  <c r="E168" i="15"/>
  <c r="G167" i="15"/>
  <c r="I19" i="15"/>
  <c r="E19" i="15"/>
  <c r="G166" i="15"/>
  <c r="I165" i="15"/>
  <c r="E165" i="15"/>
  <c r="G164" i="15"/>
  <c r="I163" i="15"/>
  <c r="E163" i="15"/>
  <c r="G162" i="15"/>
  <c r="I161" i="15"/>
  <c r="E161" i="15"/>
  <c r="G160" i="15"/>
  <c r="I159" i="15"/>
  <c r="E159" i="15"/>
  <c r="G158" i="15"/>
  <c r="I14" i="15"/>
  <c r="E14" i="15"/>
  <c r="G157" i="15"/>
  <c r="I4" i="15"/>
  <c r="E4" i="15"/>
  <c r="G156" i="15"/>
  <c r="I18" i="15"/>
  <c r="E18" i="15"/>
  <c r="G155" i="15"/>
  <c r="I154" i="15"/>
  <c r="E154" i="15"/>
  <c r="G22" i="15"/>
  <c r="I153" i="15"/>
  <c r="E153" i="15"/>
  <c r="G152" i="15"/>
  <c r="I151" i="15"/>
  <c r="E151" i="15"/>
  <c r="G150" i="15"/>
  <c r="F148" i="15"/>
  <c r="D146" i="15"/>
  <c r="H146" i="15"/>
  <c r="D143" i="15"/>
  <c r="F143" i="15"/>
  <c r="F141" i="15"/>
  <c r="G140" i="15"/>
  <c r="D139" i="15"/>
  <c r="H139" i="15"/>
  <c r="D136" i="15"/>
  <c r="F136" i="15"/>
  <c r="E135" i="15"/>
  <c r="F133" i="15"/>
  <c r="G132" i="15"/>
  <c r="D8" i="15"/>
  <c r="H204" i="15"/>
  <c r="D204" i="15"/>
  <c r="F203" i="15"/>
  <c r="H202" i="15"/>
  <c r="D202" i="15"/>
  <c r="H196" i="15"/>
  <c r="D196" i="15"/>
  <c r="F195" i="15"/>
  <c r="H194" i="15"/>
  <c r="D194" i="15"/>
  <c r="H188" i="15"/>
  <c r="D188" i="15"/>
  <c r="F187" i="15"/>
  <c r="H186" i="15"/>
  <c r="D186" i="15"/>
  <c r="D180" i="15"/>
  <c r="D178" i="15"/>
  <c r="I176" i="15"/>
  <c r="E176" i="15"/>
  <c r="H174" i="15"/>
  <c r="D174" i="15"/>
  <c r="F173" i="15"/>
  <c r="H172" i="15"/>
  <c r="D172" i="15"/>
  <c r="H170" i="15"/>
  <c r="D170" i="15"/>
  <c r="F169" i="15"/>
  <c r="H168" i="15"/>
  <c r="D168" i="15"/>
  <c r="F167" i="15"/>
  <c r="H19" i="15"/>
  <c r="D19" i="15"/>
  <c r="F166" i="15"/>
  <c r="H165" i="15"/>
  <c r="D165" i="15"/>
  <c r="F164" i="15"/>
  <c r="H163" i="15"/>
  <c r="D163" i="15"/>
  <c r="F162" i="15"/>
  <c r="H161" i="15"/>
  <c r="D161" i="15"/>
  <c r="F160" i="15"/>
  <c r="H159" i="15"/>
  <c r="D159" i="15"/>
  <c r="F158" i="15"/>
  <c r="H14" i="15"/>
  <c r="D14" i="15"/>
  <c r="F157" i="15"/>
  <c r="H4" i="15"/>
  <c r="D4" i="15"/>
  <c r="F156" i="15"/>
  <c r="H18" i="15"/>
  <c r="D18" i="15"/>
  <c r="F155" i="15"/>
  <c r="H154" i="15"/>
  <c r="D154" i="15"/>
  <c r="F22" i="15"/>
  <c r="H153" i="15"/>
  <c r="D153" i="15"/>
  <c r="F152" i="15"/>
  <c r="H151" i="15"/>
  <c r="D151" i="15"/>
  <c r="F150" i="15"/>
  <c r="H9" i="15"/>
  <c r="C9" i="15"/>
  <c r="D149" i="15"/>
  <c r="F149" i="15"/>
  <c r="E148" i="15"/>
  <c r="F146" i="15"/>
  <c r="G145" i="15"/>
  <c r="D144" i="15"/>
  <c r="H144" i="15"/>
  <c r="I142" i="15"/>
  <c r="D17" i="15"/>
  <c r="F17" i="15"/>
  <c r="E141" i="15"/>
  <c r="F139" i="15"/>
  <c r="G138" i="15"/>
  <c r="D137" i="15"/>
  <c r="H137" i="15"/>
  <c r="I135" i="15"/>
  <c r="D134" i="15"/>
  <c r="F134" i="15"/>
  <c r="E133" i="15"/>
  <c r="I127" i="15"/>
  <c r="H116" i="15"/>
  <c r="F110" i="15"/>
  <c r="E110" i="15"/>
  <c r="H110" i="15"/>
  <c r="C107" i="15"/>
  <c r="H107" i="15"/>
  <c r="G107" i="15"/>
  <c r="D107" i="15"/>
  <c r="H105" i="15"/>
  <c r="I105" i="15"/>
  <c r="D105" i="15"/>
  <c r="H100" i="15"/>
  <c r="I100" i="15"/>
  <c r="D100" i="15"/>
  <c r="D90" i="15"/>
  <c r="F90" i="15"/>
  <c r="I90" i="15"/>
  <c r="F86" i="15"/>
  <c r="D86" i="15"/>
  <c r="H86" i="15"/>
  <c r="E84" i="15"/>
  <c r="D84" i="15"/>
  <c r="I84" i="15"/>
  <c r="G76" i="15"/>
  <c r="C76" i="15"/>
  <c r="C205" i="15"/>
  <c r="G204" i="15"/>
  <c r="C204" i="15"/>
  <c r="C203" i="15"/>
  <c r="G202" i="15"/>
  <c r="C202" i="15"/>
  <c r="C197" i="15"/>
  <c r="G196" i="15"/>
  <c r="C196" i="15"/>
  <c r="C195" i="15"/>
  <c r="G194" i="15"/>
  <c r="C194" i="15"/>
  <c r="C189" i="15"/>
  <c r="G188" i="15"/>
  <c r="C188" i="15"/>
  <c r="C187" i="15"/>
  <c r="G186" i="15"/>
  <c r="C186" i="15"/>
  <c r="C181" i="15"/>
  <c r="C180" i="15"/>
  <c r="C179" i="15"/>
  <c r="H176" i="15"/>
  <c r="G174" i="15"/>
  <c r="C173" i="15"/>
  <c r="G172" i="15"/>
  <c r="G170" i="15"/>
  <c r="C169" i="15"/>
  <c r="G168" i="15"/>
  <c r="C167" i="15"/>
  <c r="G19" i="15"/>
  <c r="C166" i="15"/>
  <c r="G165" i="15"/>
  <c r="C164" i="15"/>
  <c r="G163" i="15"/>
  <c r="C162" i="15"/>
  <c r="G161" i="15"/>
  <c r="C160" i="15"/>
  <c r="G159" i="15"/>
  <c r="C158" i="15"/>
  <c r="G14" i="15"/>
  <c r="C157" i="15"/>
  <c r="G4" i="15"/>
  <c r="C156" i="15"/>
  <c r="G18" i="15"/>
  <c r="C155" i="15"/>
  <c r="G154" i="15"/>
  <c r="C22" i="15"/>
  <c r="G153" i="15"/>
  <c r="C152" i="15"/>
  <c r="G151" i="15"/>
  <c r="C150" i="15"/>
  <c r="I148" i="15"/>
  <c r="D147" i="15"/>
  <c r="F147" i="15"/>
  <c r="E146" i="15"/>
  <c r="G143" i="15"/>
  <c r="D142" i="15"/>
  <c r="H142" i="15"/>
  <c r="I141" i="15"/>
  <c r="D140" i="15"/>
  <c r="F140" i="15"/>
  <c r="D135" i="15"/>
  <c r="H135" i="15"/>
  <c r="I133" i="15"/>
  <c r="D132" i="15"/>
  <c r="F132" i="15"/>
  <c r="D127" i="15"/>
  <c r="H127" i="15"/>
  <c r="D106" i="15"/>
  <c r="I106" i="15"/>
  <c r="E67" i="15"/>
  <c r="I67" i="15"/>
  <c r="C67" i="15"/>
  <c r="H67" i="15"/>
  <c r="D67" i="15"/>
  <c r="F67" i="15"/>
  <c r="D148" i="15"/>
  <c r="H148" i="15"/>
  <c r="D145" i="15"/>
  <c r="F145" i="15"/>
  <c r="D141" i="15"/>
  <c r="H141" i="15"/>
  <c r="D138" i="15"/>
  <c r="F138" i="15"/>
  <c r="D133" i="15"/>
  <c r="H133" i="15"/>
  <c r="F127" i="15"/>
  <c r="F108" i="15"/>
  <c r="H108" i="15"/>
  <c r="D108" i="15"/>
  <c r="H12" i="15"/>
  <c r="D12" i="15"/>
  <c r="D101" i="15"/>
  <c r="G101" i="15"/>
  <c r="C101" i="15"/>
  <c r="F93" i="15"/>
  <c r="C93" i="15"/>
  <c r="G93" i="15"/>
  <c r="F89" i="15"/>
  <c r="C89" i="15"/>
  <c r="H89" i="15"/>
  <c r="C85" i="15"/>
  <c r="H85" i="15"/>
  <c r="D85" i="15"/>
  <c r="G85" i="15"/>
  <c r="C16" i="15"/>
  <c r="F16" i="15"/>
  <c r="D80" i="15"/>
  <c r="C80" i="15"/>
  <c r="F80" i="15"/>
  <c r="G80" i="15"/>
  <c r="C69" i="15"/>
  <c r="G69" i="15"/>
  <c r="D69" i="15"/>
  <c r="I69" i="15"/>
  <c r="E69" i="15"/>
  <c r="F69" i="15"/>
  <c r="I204" i="15"/>
  <c r="I202" i="15"/>
  <c r="I196" i="15"/>
  <c r="I194" i="15"/>
  <c r="I188" i="15"/>
  <c r="I186" i="15"/>
  <c r="I180" i="15"/>
  <c r="I178" i="15"/>
  <c r="D131" i="15"/>
  <c r="H131" i="15"/>
  <c r="E127" i="15"/>
  <c r="E114" i="15"/>
  <c r="H114" i="15"/>
  <c r="D114" i="15"/>
  <c r="C111" i="15"/>
  <c r="H111" i="15"/>
  <c r="D98" i="15"/>
  <c r="I98" i="15"/>
  <c r="F10" i="15"/>
  <c r="H10" i="15"/>
  <c r="E10" i="15"/>
  <c r="C7" i="15"/>
  <c r="G7" i="15"/>
  <c r="D63" i="15"/>
  <c r="C63" i="15"/>
  <c r="E62" i="15"/>
  <c r="G59" i="15"/>
  <c r="C58" i="15"/>
  <c r="G58" i="15"/>
  <c r="D55" i="15"/>
  <c r="C55" i="15"/>
  <c r="E54" i="15"/>
  <c r="H123" i="15"/>
  <c r="J123" i="15" s="1"/>
  <c r="E120" i="15"/>
  <c r="H119" i="15"/>
  <c r="F104" i="15"/>
  <c r="H104" i="15"/>
  <c r="H77" i="15"/>
  <c r="I75" i="15"/>
  <c r="F70" i="15"/>
  <c r="F66" i="15"/>
  <c r="E21" i="15"/>
  <c r="I21" i="15"/>
  <c r="F7" i="15"/>
  <c r="G20" i="15"/>
  <c r="C64" i="15"/>
  <c r="G64" i="15"/>
  <c r="I62" i="15"/>
  <c r="D61" i="15"/>
  <c r="C61" i="15"/>
  <c r="F58" i="15"/>
  <c r="C56" i="15"/>
  <c r="G56" i="15"/>
  <c r="I54" i="15"/>
  <c r="D53" i="15"/>
  <c r="C53" i="15"/>
  <c r="D49" i="15"/>
  <c r="D43" i="15"/>
  <c r="F43" i="15"/>
  <c r="D79" i="15"/>
  <c r="E79" i="15"/>
  <c r="E77" i="15"/>
  <c r="I77" i="15"/>
  <c r="D75" i="15"/>
  <c r="H75" i="15"/>
  <c r="C62" i="15"/>
  <c r="G62" i="15"/>
  <c r="D59" i="15"/>
  <c r="C59" i="15"/>
  <c r="C54" i="15"/>
  <c r="G54" i="15"/>
  <c r="G99" i="15"/>
  <c r="D94" i="15"/>
  <c r="I94" i="15"/>
  <c r="D83" i="15"/>
  <c r="G83" i="15"/>
  <c r="F77" i="15"/>
  <c r="F75" i="15"/>
  <c r="D73" i="15"/>
  <c r="H73" i="15"/>
  <c r="J73" i="15" s="1"/>
  <c r="C71" i="15"/>
  <c r="G71" i="15"/>
  <c r="I7" i="15"/>
  <c r="D7" i="15"/>
  <c r="F63" i="15"/>
  <c r="F62" i="15"/>
  <c r="C60" i="15"/>
  <c r="G60" i="15"/>
  <c r="J60" i="15" s="1"/>
  <c r="I58" i="15"/>
  <c r="D58" i="15"/>
  <c r="D57" i="15"/>
  <c r="C57" i="15"/>
  <c r="F55" i="15"/>
  <c r="F54" i="15"/>
  <c r="C52" i="15"/>
  <c r="G52" i="15"/>
  <c r="D15" i="15"/>
  <c r="F15" i="15"/>
  <c r="F37" i="15"/>
  <c r="F36" i="15"/>
  <c r="F29" i="15"/>
  <c r="F28" i="15"/>
  <c r="D23" i="15"/>
  <c r="D36" i="15"/>
  <c r="D28" i="15"/>
  <c r="F3" i="15"/>
  <c r="G193" i="15"/>
  <c r="G189" i="15"/>
  <c r="G185" i="15"/>
  <c r="G181" i="15"/>
  <c r="G177" i="15"/>
  <c r="D207" i="15"/>
  <c r="H207" i="15"/>
  <c r="E207" i="15"/>
  <c r="I207" i="15"/>
  <c r="D203" i="15"/>
  <c r="H203" i="15"/>
  <c r="E203" i="15"/>
  <c r="I203" i="15"/>
  <c r="D199" i="15"/>
  <c r="H199" i="15"/>
  <c r="E199" i="15"/>
  <c r="I199" i="15"/>
  <c r="D195" i="15"/>
  <c r="H195" i="15"/>
  <c r="E195" i="15"/>
  <c r="I195" i="15"/>
  <c r="D191" i="15"/>
  <c r="H191" i="15"/>
  <c r="E191" i="15"/>
  <c r="I191" i="15"/>
  <c r="D187" i="15"/>
  <c r="H187" i="15"/>
  <c r="E187" i="15"/>
  <c r="I187" i="15"/>
  <c r="D183" i="15"/>
  <c r="H183" i="15"/>
  <c r="E183" i="15"/>
  <c r="I183" i="15"/>
  <c r="D179" i="15"/>
  <c r="I175" i="15"/>
  <c r="D205" i="15"/>
  <c r="H205" i="15"/>
  <c r="E205" i="15"/>
  <c r="I205" i="15"/>
  <c r="D201" i="15"/>
  <c r="H201" i="15"/>
  <c r="E201" i="15"/>
  <c r="I201" i="15"/>
  <c r="D197" i="15"/>
  <c r="H197" i="15"/>
  <c r="E197" i="15"/>
  <c r="I197" i="15"/>
  <c r="D193" i="15"/>
  <c r="H193" i="15"/>
  <c r="E193" i="15"/>
  <c r="I193" i="15"/>
  <c r="D189" i="15"/>
  <c r="H189" i="15"/>
  <c r="E189" i="15"/>
  <c r="I189" i="15"/>
  <c r="D185" i="15"/>
  <c r="H185" i="15"/>
  <c r="E185" i="15"/>
  <c r="I185" i="15"/>
  <c r="D181" i="15"/>
  <c r="H181" i="15"/>
  <c r="E181" i="15"/>
  <c r="I181" i="15"/>
  <c r="D177" i="15"/>
  <c r="G205" i="15"/>
  <c r="G201" i="15"/>
  <c r="G197" i="15"/>
  <c r="C175" i="15"/>
  <c r="I167" i="15"/>
  <c r="E167" i="15"/>
  <c r="E12" i="15"/>
  <c r="I12" i="15"/>
  <c r="F12" i="15"/>
  <c r="C103" i="15"/>
  <c r="G103" i="15"/>
  <c r="D103" i="15"/>
  <c r="I103" i="15"/>
  <c r="F2" i="15"/>
  <c r="F98" i="15"/>
  <c r="E97" i="15"/>
  <c r="I97" i="15"/>
  <c r="D97" i="15"/>
  <c r="C92" i="15"/>
  <c r="G92" i="15"/>
  <c r="F92" i="15"/>
  <c r="E87" i="15"/>
  <c r="I87" i="15"/>
  <c r="C87" i="15"/>
  <c r="H87" i="15"/>
  <c r="C11" i="15"/>
  <c r="G11" i="15"/>
  <c r="E11" i="15"/>
  <c r="E78" i="15"/>
  <c r="I78" i="15"/>
  <c r="F78" i="15"/>
  <c r="I173" i="15"/>
  <c r="E173" i="15"/>
  <c r="E171" i="15"/>
  <c r="I169" i="15"/>
  <c r="E169" i="15"/>
  <c r="I166" i="15"/>
  <c r="E166" i="15"/>
  <c r="I164" i="15"/>
  <c r="E164" i="15"/>
  <c r="I162" i="15"/>
  <c r="E162" i="15"/>
  <c r="I160" i="15"/>
  <c r="E160" i="15"/>
  <c r="I158" i="15"/>
  <c r="E158" i="15"/>
  <c r="I157" i="15"/>
  <c r="E157" i="15"/>
  <c r="I156" i="15"/>
  <c r="E156" i="15"/>
  <c r="I155" i="15"/>
  <c r="E155" i="15"/>
  <c r="I22" i="15"/>
  <c r="E22" i="15"/>
  <c r="I152" i="15"/>
  <c r="E152" i="15"/>
  <c r="I150" i="15"/>
  <c r="E150" i="15"/>
  <c r="I149" i="15"/>
  <c r="E149" i="15"/>
  <c r="I147" i="15"/>
  <c r="E147" i="15"/>
  <c r="I145" i="15"/>
  <c r="E145" i="15"/>
  <c r="I143" i="15"/>
  <c r="E143" i="15"/>
  <c r="I17" i="15"/>
  <c r="E17" i="15"/>
  <c r="I140" i="15"/>
  <c r="E140" i="15"/>
  <c r="I138" i="15"/>
  <c r="E138" i="15"/>
  <c r="I136" i="15"/>
  <c r="E136" i="15"/>
  <c r="I134" i="15"/>
  <c r="E134" i="15"/>
  <c r="I132" i="15"/>
  <c r="E132" i="15"/>
  <c r="I130" i="15"/>
  <c r="E130" i="15"/>
  <c r="I128" i="15"/>
  <c r="E128" i="15"/>
  <c r="I126" i="15"/>
  <c r="E126" i="15"/>
  <c r="I124" i="15"/>
  <c r="E124" i="15"/>
  <c r="C116" i="15"/>
  <c r="G116" i="15"/>
  <c r="E115" i="15"/>
  <c r="I115" i="15"/>
  <c r="C112" i="15"/>
  <c r="G112" i="15"/>
  <c r="E112" i="15"/>
  <c r="F111" i="15"/>
  <c r="E106" i="15"/>
  <c r="H173" i="15"/>
  <c r="H169" i="15"/>
  <c r="H167" i="15"/>
  <c r="H166" i="15"/>
  <c r="H164" i="15"/>
  <c r="H162" i="15"/>
  <c r="H160" i="15"/>
  <c r="H158" i="15"/>
  <c r="H157" i="15"/>
  <c r="H156" i="15"/>
  <c r="H155" i="15"/>
  <c r="H22" i="15"/>
  <c r="H152" i="15"/>
  <c r="H150" i="15"/>
  <c r="H149" i="15"/>
  <c r="H147" i="15"/>
  <c r="H145" i="15"/>
  <c r="H143" i="15"/>
  <c r="H17" i="15"/>
  <c r="H140" i="15"/>
  <c r="H138" i="15"/>
  <c r="H136" i="15"/>
  <c r="H134" i="15"/>
  <c r="H132" i="15"/>
  <c r="H130" i="15"/>
  <c r="D130" i="15"/>
  <c r="H128" i="15"/>
  <c r="D128" i="15"/>
  <c r="H126" i="15"/>
  <c r="D126" i="15"/>
  <c r="H124" i="15"/>
  <c r="D124" i="15"/>
  <c r="H122" i="15"/>
  <c r="H120" i="15"/>
  <c r="C118" i="15"/>
  <c r="G118" i="15"/>
  <c r="E117" i="15"/>
  <c r="I117" i="15"/>
  <c r="F116" i="15"/>
  <c r="F115" i="15"/>
  <c r="H112" i="15"/>
  <c r="E109" i="15"/>
  <c r="I109" i="15"/>
  <c r="C109" i="15"/>
  <c r="H109" i="15"/>
  <c r="G12" i="15"/>
  <c r="C105" i="15"/>
  <c r="G105" i="15"/>
  <c r="E105" i="15"/>
  <c r="H103" i="15"/>
  <c r="E99" i="15"/>
  <c r="I99" i="15"/>
  <c r="F99" i="15"/>
  <c r="G97" i="15"/>
  <c r="C96" i="15"/>
  <c r="G96" i="15"/>
  <c r="D96" i="15"/>
  <c r="I96" i="15"/>
  <c r="H92" i="15"/>
  <c r="E89" i="15"/>
  <c r="I89" i="15"/>
  <c r="D89" i="15"/>
  <c r="G87" i="15"/>
  <c r="C84" i="15"/>
  <c r="G84" i="15"/>
  <c r="F84" i="15"/>
  <c r="H11" i="15"/>
  <c r="E82" i="15"/>
  <c r="I82" i="15"/>
  <c r="C82" i="15"/>
  <c r="H82" i="15"/>
  <c r="G78" i="15"/>
  <c r="D76" i="15"/>
  <c r="H76" i="15"/>
  <c r="E76" i="15"/>
  <c r="I76" i="15"/>
  <c r="F76" i="15"/>
  <c r="D68" i="15"/>
  <c r="H68" i="15"/>
  <c r="E68" i="15"/>
  <c r="I68" i="15"/>
  <c r="F68" i="15"/>
  <c r="D65" i="15"/>
  <c r="H65" i="15"/>
  <c r="E65" i="15"/>
  <c r="I65" i="15"/>
  <c r="C65" i="15"/>
  <c r="F65" i="15"/>
  <c r="G130" i="15"/>
  <c r="G128" i="15"/>
  <c r="G126" i="15"/>
  <c r="G124" i="15"/>
  <c r="E111" i="15"/>
  <c r="I111" i="15"/>
  <c r="D111" i="15"/>
  <c r="C106" i="15"/>
  <c r="G106" i="15"/>
  <c r="F106" i="15"/>
  <c r="E2" i="15"/>
  <c r="I2" i="15"/>
  <c r="C2" i="15"/>
  <c r="H2" i="15"/>
  <c r="C98" i="15"/>
  <c r="G98" i="15"/>
  <c r="E98" i="15"/>
  <c r="E92" i="15"/>
  <c r="E91" i="15"/>
  <c r="I91" i="15"/>
  <c r="F91" i="15"/>
  <c r="C88" i="15"/>
  <c r="G88" i="15"/>
  <c r="D88" i="15"/>
  <c r="I88" i="15"/>
  <c r="F87" i="15"/>
  <c r="F11" i="15"/>
  <c r="E16" i="15"/>
  <c r="I16" i="15"/>
  <c r="D16" i="15"/>
  <c r="C79" i="15"/>
  <c r="G79" i="15"/>
  <c r="F79" i="15"/>
  <c r="D78" i="15"/>
  <c r="I116" i="15"/>
  <c r="D116" i="15"/>
  <c r="H115" i="15"/>
  <c r="C115" i="15"/>
  <c r="C114" i="15"/>
  <c r="G114" i="15"/>
  <c r="E113" i="15"/>
  <c r="I113" i="15"/>
  <c r="D112" i="15"/>
  <c r="G111" i="15"/>
  <c r="C110" i="15"/>
  <c r="G110" i="15"/>
  <c r="D110" i="15"/>
  <c r="I110" i="15"/>
  <c r="H106" i="15"/>
  <c r="C12" i="15"/>
  <c r="E104" i="15"/>
  <c r="I104" i="15"/>
  <c r="D104" i="15"/>
  <c r="E103" i="15"/>
  <c r="G2" i="15"/>
  <c r="C100" i="15"/>
  <c r="G100" i="15"/>
  <c r="F100" i="15"/>
  <c r="D99" i="15"/>
  <c r="H98" i="15"/>
  <c r="C97" i="15"/>
  <c r="F96" i="15"/>
  <c r="E95" i="15"/>
  <c r="I95" i="15"/>
  <c r="C95" i="15"/>
  <c r="H95" i="15"/>
  <c r="D92" i="15"/>
  <c r="G91" i="15"/>
  <c r="C90" i="15"/>
  <c r="G90" i="15"/>
  <c r="E90" i="15"/>
  <c r="H88" i="15"/>
  <c r="D87" i="15"/>
  <c r="E83" i="15"/>
  <c r="I83" i="15"/>
  <c r="F83" i="15"/>
  <c r="D11" i="15"/>
  <c r="G16" i="15"/>
  <c r="C10" i="15"/>
  <c r="G10" i="15"/>
  <c r="D10" i="15"/>
  <c r="I10" i="15"/>
  <c r="H79" i="15"/>
  <c r="C78" i="15"/>
  <c r="D72" i="15"/>
  <c r="H72" i="15"/>
  <c r="E72" i="15"/>
  <c r="I72" i="15"/>
  <c r="F72" i="15"/>
  <c r="G68" i="15"/>
  <c r="C108" i="15"/>
  <c r="G108" i="15"/>
  <c r="E107" i="15"/>
  <c r="I107" i="15"/>
  <c r="C102" i="15"/>
  <c r="G102" i="15"/>
  <c r="E101" i="15"/>
  <c r="I101" i="15"/>
  <c r="C94" i="15"/>
  <c r="G94" i="15"/>
  <c r="E93" i="15"/>
  <c r="I93" i="15"/>
  <c r="C86" i="15"/>
  <c r="G86" i="15"/>
  <c r="E85" i="15"/>
  <c r="I85" i="15"/>
  <c r="C81" i="15"/>
  <c r="G81" i="15"/>
  <c r="E80" i="15"/>
  <c r="I80" i="15"/>
  <c r="D74" i="15"/>
  <c r="H74" i="15"/>
  <c r="E74" i="15"/>
  <c r="I74" i="15"/>
  <c r="D70" i="15"/>
  <c r="H70" i="15"/>
  <c r="E70" i="15"/>
  <c r="I70" i="15"/>
  <c r="D66" i="15"/>
  <c r="H66" i="15"/>
  <c r="E66" i="15"/>
  <c r="I66" i="15"/>
  <c r="D20" i="15"/>
  <c r="H20" i="15"/>
  <c r="E20" i="15"/>
  <c r="I20" i="15"/>
  <c r="C51" i="15"/>
  <c r="G51" i="15"/>
  <c r="E51" i="15"/>
  <c r="I51" i="15"/>
  <c r="H48" i="15"/>
  <c r="C47" i="15"/>
  <c r="G47" i="15"/>
  <c r="E47" i="15"/>
  <c r="I47" i="15"/>
  <c r="H44" i="15"/>
  <c r="C13" i="15"/>
  <c r="G13" i="15"/>
  <c r="E13" i="15"/>
  <c r="I13" i="15"/>
  <c r="H42" i="15"/>
  <c r="C41" i="15"/>
  <c r="G41" i="15"/>
  <c r="E41" i="15"/>
  <c r="I41" i="15"/>
  <c r="H39" i="15"/>
  <c r="C38" i="15"/>
  <c r="G38" i="15"/>
  <c r="E38" i="15"/>
  <c r="I38" i="15"/>
  <c r="H35" i="15"/>
  <c r="C34" i="15"/>
  <c r="G34" i="15"/>
  <c r="E34" i="15"/>
  <c r="I34" i="15"/>
  <c r="H31" i="15"/>
  <c r="C30" i="15"/>
  <c r="G30" i="15"/>
  <c r="E30" i="15"/>
  <c r="I30" i="15"/>
  <c r="H27" i="15"/>
  <c r="C26" i="15"/>
  <c r="G26" i="15"/>
  <c r="E26" i="15"/>
  <c r="I26" i="15"/>
  <c r="H5" i="15"/>
  <c r="I63" i="15"/>
  <c r="E63" i="15"/>
  <c r="I61" i="15"/>
  <c r="E61" i="15"/>
  <c r="I59" i="15"/>
  <c r="E59" i="15"/>
  <c r="I57" i="15"/>
  <c r="E57" i="15"/>
  <c r="I55" i="15"/>
  <c r="E55" i="15"/>
  <c r="I53" i="15"/>
  <c r="E53" i="15"/>
  <c r="H51" i="15"/>
  <c r="E50" i="15"/>
  <c r="I50" i="15"/>
  <c r="C50" i="15"/>
  <c r="G50" i="15"/>
  <c r="F48" i="15"/>
  <c r="H47" i="15"/>
  <c r="E46" i="15"/>
  <c r="I46" i="15"/>
  <c r="C46" i="15"/>
  <c r="G46" i="15"/>
  <c r="F44" i="15"/>
  <c r="H13" i="15"/>
  <c r="E15" i="15"/>
  <c r="I15" i="15"/>
  <c r="C15" i="15"/>
  <c r="G15" i="15"/>
  <c r="F42" i="15"/>
  <c r="H41" i="15"/>
  <c r="E40" i="15"/>
  <c r="I40" i="15"/>
  <c r="C40" i="15"/>
  <c r="G40" i="15"/>
  <c r="F39" i="15"/>
  <c r="H38" i="15"/>
  <c r="E37" i="15"/>
  <c r="I37" i="15"/>
  <c r="C37" i="15"/>
  <c r="G37" i="15"/>
  <c r="F35" i="15"/>
  <c r="H34" i="15"/>
  <c r="E33" i="15"/>
  <c r="I33" i="15"/>
  <c r="C33" i="15"/>
  <c r="G33" i="15"/>
  <c r="F31" i="15"/>
  <c r="H30" i="15"/>
  <c r="E29" i="15"/>
  <c r="I29" i="15"/>
  <c r="C29" i="15"/>
  <c r="G29" i="15"/>
  <c r="F27" i="15"/>
  <c r="H26" i="15"/>
  <c r="E25" i="15"/>
  <c r="I25" i="15"/>
  <c r="C25" i="15"/>
  <c r="G25" i="15"/>
  <c r="F5" i="15"/>
  <c r="H63" i="15"/>
  <c r="H61" i="15"/>
  <c r="H59" i="15"/>
  <c r="H57" i="15"/>
  <c r="H55" i="15"/>
  <c r="H53" i="15"/>
  <c r="F51" i="15"/>
  <c r="H50" i="15"/>
  <c r="C49" i="15"/>
  <c r="G49" i="15"/>
  <c r="E49" i="15"/>
  <c r="I49" i="15"/>
  <c r="F47" i="15"/>
  <c r="H46" i="15"/>
  <c r="C45" i="15"/>
  <c r="G45" i="15"/>
  <c r="E45" i="15"/>
  <c r="I45" i="15"/>
  <c r="F13" i="15"/>
  <c r="H15" i="15"/>
  <c r="C43" i="15"/>
  <c r="G43" i="15"/>
  <c r="E43" i="15"/>
  <c r="I43" i="15"/>
  <c r="F41" i="15"/>
  <c r="H40" i="15"/>
  <c r="C6" i="15"/>
  <c r="G6" i="15"/>
  <c r="E6" i="15"/>
  <c r="I6" i="15"/>
  <c r="F38" i="15"/>
  <c r="H37" i="15"/>
  <c r="C36" i="15"/>
  <c r="G36" i="15"/>
  <c r="E36" i="15"/>
  <c r="I36" i="15"/>
  <c r="F34" i="15"/>
  <c r="H33" i="15"/>
  <c r="C32" i="15"/>
  <c r="G32" i="15"/>
  <c r="E32" i="15"/>
  <c r="I32" i="15"/>
  <c r="F30" i="15"/>
  <c r="H29" i="15"/>
  <c r="C28" i="15"/>
  <c r="G28" i="15"/>
  <c r="E28" i="15"/>
  <c r="I28" i="15"/>
  <c r="F26" i="15"/>
  <c r="H25" i="15"/>
  <c r="C24" i="15"/>
  <c r="G24" i="15"/>
  <c r="E24" i="15"/>
  <c r="I24" i="15"/>
  <c r="E48" i="15"/>
  <c r="I48" i="15"/>
  <c r="C48" i="15"/>
  <c r="G48" i="15"/>
  <c r="E44" i="15"/>
  <c r="I44" i="15"/>
  <c r="C44" i="15"/>
  <c r="G44" i="15"/>
  <c r="E42" i="15"/>
  <c r="I42" i="15"/>
  <c r="C42" i="15"/>
  <c r="G42" i="15"/>
  <c r="E39" i="15"/>
  <c r="I39" i="15"/>
  <c r="C39" i="15"/>
  <c r="G39" i="15"/>
  <c r="E35" i="15"/>
  <c r="I35" i="15"/>
  <c r="C35" i="15"/>
  <c r="G35" i="15"/>
  <c r="E31" i="15"/>
  <c r="I31" i="15"/>
  <c r="C31" i="15"/>
  <c r="G31" i="15"/>
  <c r="E27" i="15"/>
  <c r="I27" i="15"/>
  <c r="C27" i="15"/>
  <c r="G27" i="15"/>
  <c r="E5" i="15"/>
  <c r="I5" i="15"/>
  <c r="C5" i="15"/>
  <c r="G5" i="15"/>
  <c r="H3" i="15"/>
  <c r="D3" i="15"/>
  <c r="I23" i="15"/>
  <c r="E23" i="15"/>
  <c r="G3" i="15"/>
  <c r="C3" i="15"/>
  <c r="G23" i="15"/>
  <c r="I3" i="15"/>
  <c r="C5" i="18"/>
  <c r="J25" i="14"/>
  <c r="I17" i="14"/>
  <c r="E17" i="14"/>
  <c r="G17" i="14"/>
  <c r="J17" i="14"/>
  <c r="C17" i="14"/>
  <c r="H17" i="14"/>
  <c r="F17" i="14"/>
  <c r="D17" i="14"/>
  <c r="E28" i="14"/>
  <c r="D11" i="14"/>
  <c r="J26" i="14"/>
  <c r="H58" i="14"/>
  <c r="E58" i="14"/>
  <c r="H80" i="14"/>
  <c r="D80" i="14"/>
  <c r="E80" i="14"/>
  <c r="C77" i="14"/>
  <c r="E24" i="14"/>
  <c r="G26" i="14"/>
  <c r="J2" i="14"/>
  <c r="E3" i="14"/>
  <c r="J24" i="14"/>
  <c r="C24" i="14"/>
  <c r="J8" i="14"/>
  <c r="D8" i="14"/>
  <c r="C8" i="14"/>
  <c r="F56" i="14"/>
  <c r="G56" i="14"/>
  <c r="H3" i="14"/>
  <c r="D3" i="14"/>
  <c r="J3" i="14"/>
  <c r="F3" i="14"/>
  <c r="G3" i="14"/>
  <c r="C3" i="14"/>
  <c r="G11" i="14"/>
  <c r="I24" i="14"/>
  <c r="I77" i="14"/>
  <c r="G77" i="14"/>
  <c r="H77" i="14"/>
  <c r="D77" i="14"/>
  <c r="D57" i="14"/>
  <c r="I2" i="14"/>
  <c r="E2" i="14"/>
  <c r="G2" i="14"/>
  <c r="D2" i="14"/>
  <c r="H2" i="14"/>
  <c r="E26" i="14"/>
  <c r="G8" i="14"/>
  <c r="F2" i="14"/>
  <c r="I254" i="16"/>
  <c r="D196" i="16"/>
  <c r="C188" i="16"/>
  <c r="G188" i="16"/>
  <c r="E186" i="16"/>
  <c r="I186" i="16"/>
  <c r="C185" i="16"/>
  <c r="I185" i="16"/>
  <c r="E184" i="16"/>
  <c r="E180" i="16"/>
  <c r="D176" i="16"/>
  <c r="C175" i="16"/>
  <c r="G175" i="16"/>
  <c r="F175" i="16"/>
  <c r="F155" i="16"/>
  <c r="E155" i="16"/>
  <c r="G155" i="16"/>
  <c r="G152" i="16"/>
  <c r="H130" i="16"/>
  <c r="D119" i="16"/>
  <c r="F119" i="16"/>
  <c r="I119" i="16"/>
  <c r="E86" i="16"/>
  <c r="D86" i="16"/>
  <c r="F86" i="16"/>
  <c r="G86" i="16"/>
  <c r="E82" i="16"/>
  <c r="I82" i="16"/>
  <c r="C82" i="16"/>
  <c r="H82" i="16"/>
  <c r="F82" i="16"/>
  <c r="G82" i="16"/>
  <c r="I230" i="16"/>
  <c r="F227" i="16"/>
  <c r="H226" i="16"/>
  <c r="D226" i="16"/>
  <c r="F211" i="16"/>
  <c r="I211" i="16"/>
  <c r="E210" i="16"/>
  <c r="G209" i="16"/>
  <c r="D208" i="16"/>
  <c r="H208" i="16"/>
  <c r="C169" i="16"/>
  <c r="F169" i="16"/>
  <c r="D168" i="16"/>
  <c r="H168" i="16"/>
  <c r="C168" i="16"/>
  <c r="I168" i="16"/>
  <c r="F166" i="16"/>
  <c r="F258" i="16"/>
  <c r="F257" i="16"/>
  <c r="H245" i="16"/>
  <c r="F242" i="16"/>
  <c r="F241" i="16"/>
  <c r="F234" i="16"/>
  <c r="F233" i="16"/>
  <c r="D230" i="16"/>
  <c r="C227" i="16"/>
  <c r="G226" i="16"/>
  <c r="C226" i="16"/>
  <c r="H222" i="16"/>
  <c r="I220" i="16"/>
  <c r="E220" i="16"/>
  <c r="I219" i="16"/>
  <c r="I218" i="16"/>
  <c r="E218" i="16"/>
  <c r="E217" i="16"/>
  <c r="E216" i="16"/>
  <c r="I216" i="16"/>
  <c r="C215" i="16"/>
  <c r="I215" i="16"/>
  <c r="I210" i="16"/>
  <c r="C209" i="16"/>
  <c r="F208" i="16"/>
  <c r="H196" i="16"/>
  <c r="C194" i="16"/>
  <c r="G194" i="16"/>
  <c r="F188" i="16"/>
  <c r="F186" i="16"/>
  <c r="G185" i="16"/>
  <c r="I184" i="16"/>
  <c r="C183" i="16"/>
  <c r="E183" i="16"/>
  <c r="I180" i="16"/>
  <c r="E178" i="16"/>
  <c r="I178" i="16"/>
  <c r="C177" i="16"/>
  <c r="I177" i="16"/>
  <c r="G168" i="16"/>
  <c r="E158" i="16"/>
  <c r="I158" i="16"/>
  <c r="D158" i="16"/>
  <c r="F158" i="16"/>
  <c r="C156" i="16"/>
  <c r="G156" i="16"/>
  <c r="D156" i="16"/>
  <c r="I156" i="16"/>
  <c r="E156" i="16"/>
  <c r="C148" i="16"/>
  <c r="G148" i="16"/>
  <c r="D148" i="16"/>
  <c r="I148" i="16"/>
  <c r="E148" i="16"/>
  <c r="C139" i="16"/>
  <c r="G139" i="16"/>
  <c r="F139" i="16"/>
  <c r="H113" i="16"/>
  <c r="E113" i="16"/>
  <c r="I113" i="16"/>
  <c r="F111" i="16"/>
  <c r="I111" i="16"/>
  <c r="H111" i="16"/>
  <c r="D84" i="16"/>
  <c r="H84" i="16"/>
  <c r="E84" i="16"/>
  <c r="C84" i="16"/>
  <c r="F84" i="16"/>
  <c r="E7" i="16"/>
  <c r="I7" i="16"/>
  <c r="F7" i="16"/>
  <c r="C7" i="16"/>
  <c r="H7" i="16"/>
  <c r="D7" i="16"/>
  <c r="G7" i="16"/>
  <c r="C210" i="16"/>
  <c r="G210" i="16"/>
  <c r="E196" i="16"/>
  <c r="I196" i="16"/>
  <c r="C143" i="16"/>
  <c r="H143" i="16"/>
  <c r="C141" i="16"/>
  <c r="H141" i="16"/>
  <c r="D132" i="16"/>
  <c r="H132" i="16"/>
  <c r="F132" i="16"/>
  <c r="E130" i="16"/>
  <c r="D130" i="16"/>
  <c r="I130" i="16"/>
  <c r="F130" i="16"/>
  <c r="G130" i="16"/>
  <c r="H121" i="16"/>
  <c r="I121" i="16"/>
  <c r="E121" i="16"/>
  <c r="F116" i="16"/>
  <c r="D116" i="16"/>
  <c r="G116" i="16"/>
  <c r="G110" i="16"/>
  <c r="H110" i="16"/>
  <c r="C110" i="16"/>
  <c r="F110" i="16"/>
  <c r="C106" i="16"/>
  <c r="H106" i="16"/>
  <c r="F106" i="16"/>
  <c r="G106" i="16"/>
  <c r="D98" i="16"/>
  <c r="G98" i="16"/>
  <c r="C98" i="16"/>
  <c r="F98" i="16"/>
  <c r="C184" i="16"/>
  <c r="G184" i="16"/>
  <c r="D180" i="16"/>
  <c r="H180" i="16"/>
  <c r="E176" i="16"/>
  <c r="I176" i="16"/>
  <c r="F176" i="16"/>
  <c r="C167" i="16"/>
  <c r="F167" i="16"/>
  <c r="C166" i="16"/>
  <c r="G166" i="16"/>
  <c r="D166" i="16"/>
  <c r="I166" i="16"/>
  <c r="E152" i="16"/>
  <c r="I152" i="16"/>
  <c r="C152" i="16"/>
  <c r="H152" i="16"/>
  <c r="D152" i="16"/>
  <c r="I226" i="16"/>
  <c r="G220" i="16"/>
  <c r="F219" i="16"/>
  <c r="C214" i="16"/>
  <c r="G214" i="16"/>
  <c r="E212" i="16"/>
  <c r="I212" i="16"/>
  <c r="F210" i="16"/>
  <c r="I209" i="16"/>
  <c r="I208" i="16"/>
  <c r="J208" i="16" s="1"/>
  <c r="C208" i="16"/>
  <c r="E202" i="16"/>
  <c r="I202" i="16"/>
  <c r="J202" i="16" s="1"/>
  <c r="D198" i="16"/>
  <c r="H198" i="16"/>
  <c r="F196" i="16"/>
  <c r="I195" i="16"/>
  <c r="C195" i="16"/>
  <c r="D192" i="16"/>
  <c r="H192" i="16"/>
  <c r="I188" i="16"/>
  <c r="D188" i="16"/>
  <c r="H186" i="16"/>
  <c r="C186" i="16"/>
  <c r="E185" i="16"/>
  <c r="F184" i="16"/>
  <c r="C182" i="16"/>
  <c r="G182" i="16"/>
  <c r="F180" i="16"/>
  <c r="G176" i="16"/>
  <c r="E175" i="16"/>
  <c r="E171" i="16"/>
  <c r="E169" i="16"/>
  <c r="E168" i="16"/>
  <c r="H166" i="16"/>
  <c r="C151" i="16"/>
  <c r="G151" i="16"/>
  <c r="E146" i="16"/>
  <c r="D146" i="16"/>
  <c r="F146" i="16"/>
  <c r="D138" i="16"/>
  <c r="I138" i="16"/>
  <c r="F138" i="16"/>
  <c r="H138" i="16"/>
  <c r="C131" i="16"/>
  <c r="G131" i="16"/>
  <c r="D131" i="16"/>
  <c r="F131" i="16"/>
  <c r="H127" i="16"/>
  <c r="I127" i="16"/>
  <c r="H97" i="16"/>
  <c r="D97" i="16"/>
  <c r="I97" i="16"/>
  <c r="D93" i="16"/>
  <c r="H93" i="16"/>
  <c r="F93" i="16"/>
  <c r="C86" i="16"/>
  <c r="I84" i="16"/>
  <c r="D82" i="16"/>
  <c r="E174" i="16"/>
  <c r="I174" i="16"/>
  <c r="D170" i="16"/>
  <c r="H170" i="16"/>
  <c r="D164" i="16"/>
  <c r="H164" i="16"/>
  <c r="J164" i="16" s="1"/>
  <c r="F159" i="16"/>
  <c r="H154" i="16"/>
  <c r="C153" i="16"/>
  <c r="G153" i="16"/>
  <c r="I150" i="16"/>
  <c r="E149" i="16"/>
  <c r="C149" i="16"/>
  <c r="I129" i="16"/>
  <c r="C128" i="16"/>
  <c r="D128" i="16"/>
  <c r="D122" i="16"/>
  <c r="G122" i="16"/>
  <c r="C120" i="16"/>
  <c r="H120" i="16"/>
  <c r="G120" i="16"/>
  <c r="D114" i="16"/>
  <c r="F114" i="16"/>
  <c r="C112" i="16"/>
  <c r="D112" i="16"/>
  <c r="F107" i="16"/>
  <c r="E107" i="16"/>
  <c r="D91" i="16"/>
  <c r="I91" i="16"/>
  <c r="E91" i="16"/>
  <c r="F90" i="16"/>
  <c r="D90" i="16"/>
  <c r="C88" i="16"/>
  <c r="E78" i="16"/>
  <c r="F78" i="16"/>
  <c r="I78" i="16"/>
  <c r="F66" i="16"/>
  <c r="G66" i="16"/>
  <c r="E154" i="16"/>
  <c r="I154" i="16"/>
  <c r="C150" i="16"/>
  <c r="G150" i="16"/>
  <c r="H142" i="16"/>
  <c r="I142" i="16"/>
  <c r="C126" i="16"/>
  <c r="H126" i="16"/>
  <c r="D101" i="16"/>
  <c r="F101" i="16"/>
  <c r="E101" i="16"/>
  <c r="C92" i="16"/>
  <c r="G92" i="16"/>
  <c r="D92" i="16"/>
  <c r="E4" i="16"/>
  <c r="I4" i="16"/>
  <c r="D81" i="16"/>
  <c r="H81" i="16"/>
  <c r="C81" i="16"/>
  <c r="I81" i="16"/>
  <c r="C68" i="16"/>
  <c r="F68" i="16"/>
  <c r="E68" i="16"/>
  <c r="G68" i="16"/>
  <c r="D62" i="16"/>
  <c r="H62" i="16"/>
  <c r="F62" i="16"/>
  <c r="C62" i="16"/>
  <c r="I62" i="16"/>
  <c r="E62" i="16"/>
  <c r="C100" i="16"/>
  <c r="F100" i="16"/>
  <c r="I89" i="16"/>
  <c r="E85" i="16"/>
  <c r="I85" i="16"/>
  <c r="E77" i="16"/>
  <c r="I77" i="16"/>
  <c r="F69" i="16"/>
  <c r="D67" i="16"/>
  <c r="H67" i="16"/>
  <c r="C65" i="16"/>
  <c r="G65" i="16"/>
  <c r="F3" i="16"/>
  <c r="G55" i="16"/>
  <c r="F51" i="16"/>
  <c r="F77" i="16"/>
  <c r="C72" i="16"/>
  <c r="G72" i="16"/>
  <c r="J72" i="16" s="1"/>
  <c r="F67" i="16"/>
  <c r="F65" i="16"/>
  <c r="G63" i="16"/>
  <c r="C5" i="16"/>
  <c r="F5" i="16"/>
  <c r="E58" i="16"/>
  <c r="F58" i="16"/>
  <c r="D57" i="16"/>
  <c r="H57" i="16"/>
  <c r="E57" i="16"/>
  <c r="I57" i="16"/>
  <c r="E50" i="16"/>
  <c r="G50" i="16"/>
  <c r="D49" i="16"/>
  <c r="H49" i="16"/>
  <c r="E49" i="16"/>
  <c r="I49" i="16"/>
  <c r="F43" i="16"/>
  <c r="H43" i="16"/>
  <c r="C51" i="16"/>
  <c r="G51" i="16"/>
  <c r="D51" i="16"/>
  <c r="H51" i="16"/>
  <c r="D69" i="16"/>
  <c r="H69" i="16"/>
  <c r="D3" i="16"/>
  <c r="H3" i="16"/>
  <c r="C56" i="16"/>
  <c r="F56" i="16"/>
  <c r="G56" i="16"/>
  <c r="D55" i="16"/>
  <c r="H55" i="16"/>
  <c r="E55" i="16"/>
  <c r="I55" i="16"/>
  <c r="I51" i="16"/>
  <c r="I50" i="16"/>
  <c r="F49" i="16"/>
  <c r="H38" i="16"/>
  <c r="H10" i="16"/>
  <c r="G48" i="16"/>
  <c r="I47" i="16"/>
  <c r="E47" i="16"/>
  <c r="F38" i="16"/>
  <c r="H33" i="16"/>
  <c r="H32" i="16"/>
  <c r="H27" i="16"/>
  <c r="H26" i="16"/>
  <c r="H19" i="16"/>
  <c r="H18" i="16"/>
  <c r="F10" i="16"/>
  <c r="F48" i="16"/>
  <c r="H47" i="16"/>
  <c r="H41" i="16"/>
  <c r="H35" i="16"/>
  <c r="F32" i="16"/>
  <c r="H8" i="16"/>
  <c r="F26" i="16"/>
  <c r="H21" i="16"/>
  <c r="F18" i="16"/>
  <c r="D10" i="16"/>
  <c r="D157" i="16"/>
  <c r="H157" i="16"/>
  <c r="C157" i="16"/>
  <c r="I157" i="16"/>
  <c r="E157" i="16"/>
  <c r="F157" i="16"/>
  <c r="G181" i="16"/>
  <c r="C260" i="16"/>
  <c r="G260" i="16"/>
  <c r="C252" i="16"/>
  <c r="G252" i="16"/>
  <c r="E251" i="16"/>
  <c r="I251" i="16"/>
  <c r="C244" i="16"/>
  <c r="G244" i="16"/>
  <c r="D189" i="16"/>
  <c r="H189" i="16"/>
  <c r="C189" i="16"/>
  <c r="I189" i="16"/>
  <c r="E189" i="16"/>
  <c r="D179" i="16"/>
  <c r="H179" i="16"/>
  <c r="E179" i="16"/>
  <c r="F179" i="16"/>
  <c r="C254" i="16"/>
  <c r="G254" i="16"/>
  <c r="G253" i="16"/>
  <c r="F252" i="16"/>
  <c r="C246" i="16"/>
  <c r="G246" i="16"/>
  <c r="G245" i="16"/>
  <c r="C238" i="16"/>
  <c r="G238" i="16"/>
  <c r="E237" i="16"/>
  <c r="I237" i="16"/>
  <c r="F235" i="16"/>
  <c r="H230" i="16"/>
  <c r="G211" i="16"/>
  <c r="D203" i="16"/>
  <c r="H203" i="16"/>
  <c r="E203" i="16"/>
  <c r="D187" i="16"/>
  <c r="H187" i="16"/>
  <c r="E187" i="16"/>
  <c r="F187" i="16"/>
  <c r="E260" i="16"/>
  <c r="I258" i="16"/>
  <c r="H257" i="16"/>
  <c r="C256" i="16"/>
  <c r="G256" i="16"/>
  <c r="E255" i="16"/>
  <c r="I255" i="16"/>
  <c r="F254" i="16"/>
  <c r="E252" i="16"/>
  <c r="D251" i="16"/>
  <c r="I250" i="16"/>
  <c r="H249" i="16"/>
  <c r="C248" i="16"/>
  <c r="G248" i="16"/>
  <c r="E247" i="16"/>
  <c r="I247" i="16"/>
  <c r="F246" i="16"/>
  <c r="E244" i="16"/>
  <c r="I242" i="16"/>
  <c r="H241" i="16"/>
  <c r="C240" i="16"/>
  <c r="G240" i="16"/>
  <c r="E239" i="16"/>
  <c r="I239" i="16"/>
  <c r="F238" i="16"/>
  <c r="F237" i="16"/>
  <c r="I234" i="16"/>
  <c r="H233" i="16"/>
  <c r="C232" i="16"/>
  <c r="G232" i="16"/>
  <c r="E231" i="16"/>
  <c r="I231" i="16"/>
  <c r="D227" i="16"/>
  <c r="H227" i="16"/>
  <c r="E227" i="16"/>
  <c r="D217" i="16"/>
  <c r="H217" i="16"/>
  <c r="F217" i="16"/>
  <c r="D205" i="16"/>
  <c r="H205" i="16"/>
  <c r="C205" i="16"/>
  <c r="I205" i="16"/>
  <c r="G203" i="16"/>
  <c r="G189" i="16"/>
  <c r="I187" i="16"/>
  <c r="G179" i="16"/>
  <c r="D165" i="16"/>
  <c r="H165" i="16"/>
  <c r="C165" i="16"/>
  <c r="I165" i="16"/>
  <c r="E165" i="16"/>
  <c r="F165" i="16"/>
  <c r="E259" i="16"/>
  <c r="I259" i="16"/>
  <c r="E243" i="16"/>
  <c r="I243" i="16"/>
  <c r="C236" i="16"/>
  <c r="G236" i="16"/>
  <c r="E235" i="16"/>
  <c r="I235" i="16"/>
  <c r="D221" i="16"/>
  <c r="H221" i="16"/>
  <c r="C221" i="16"/>
  <c r="I221" i="16"/>
  <c r="D211" i="16"/>
  <c r="H211" i="16"/>
  <c r="E211" i="16"/>
  <c r="D197" i="16"/>
  <c r="H197" i="16"/>
  <c r="C197" i="16"/>
  <c r="I197" i="16"/>
  <c r="E197" i="16"/>
  <c r="D173" i="16"/>
  <c r="H173" i="16"/>
  <c r="C173" i="16"/>
  <c r="I173" i="16"/>
  <c r="E173" i="16"/>
  <c r="F173" i="16"/>
  <c r="F260" i="16"/>
  <c r="F259" i="16"/>
  <c r="H254" i="16"/>
  <c r="E253" i="16"/>
  <c r="I253" i="16"/>
  <c r="F251" i="16"/>
  <c r="H246" i="16"/>
  <c r="E245" i="16"/>
  <c r="I245" i="16"/>
  <c r="F244" i="16"/>
  <c r="F243" i="16"/>
  <c r="F236" i="16"/>
  <c r="C230" i="16"/>
  <c r="G230" i="16"/>
  <c r="D225" i="16"/>
  <c r="H225" i="16"/>
  <c r="F225" i="16"/>
  <c r="G221" i="16"/>
  <c r="D213" i="16"/>
  <c r="H213" i="16"/>
  <c r="C213" i="16"/>
  <c r="I213" i="16"/>
  <c r="D195" i="16"/>
  <c r="H195" i="16"/>
  <c r="E195" i="16"/>
  <c r="F195" i="16"/>
  <c r="I260" i="16"/>
  <c r="D260" i="16"/>
  <c r="H259" i="16"/>
  <c r="C259" i="16"/>
  <c r="C258" i="16"/>
  <c r="G258" i="16"/>
  <c r="E257" i="16"/>
  <c r="I257" i="16"/>
  <c r="E254" i="16"/>
  <c r="D253" i="16"/>
  <c r="I252" i="16"/>
  <c r="D252" i="16"/>
  <c r="H251" i="16"/>
  <c r="C251" i="16"/>
  <c r="C250" i="16"/>
  <c r="G250" i="16"/>
  <c r="E249" i="16"/>
  <c r="I249" i="16"/>
  <c r="E246" i="16"/>
  <c r="D245" i="16"/>
  <c r="I244" i="16"/>
  <c r="D244" i="16"/>
  <c r="H243" i="16"/>
  <c r="C243" i="16"/>
  <c r="C242" i="16"/>
  <c r="G242" i="16"/>
  <c r="E241" i="16"/>
  <c r="I241" i="16"/>
  <c r="E238" i="16"/>
  <c r="D237" i="16"/>
  <c r="I236" i="16"/>
  <c r="D236" i="16"/>
  <c r="H235" i="16"/>
  <c r="C235" i="16"/>
  <c r="C234" i="16"/>
  <c r="G234" i="16"/>
  <c r="E233" i="16"/>
  <c r="I233" i="16"/>
  <c r="E230" i="16"/>
  <c r="D229" i="16"/>
  <c r="H229" i="16"/>
  <c r="C229" i="16"/>
  <c r="I229" i="16"/>
  <c r="E225" i="16"/>
  <c r="E221" i="16"/>
  <c r="D219" i="16"/>
  <c r="H219" i="16"/>
  <c r="E219" i="16"/>
  <c r="F213" i="16"/>
  <c r="C211" i="16"/>
  <c r="D209" i="16"/>
  <c r="H209" i="16"/>
  <c r="F209" i="16"/>
  <c r="F203" i="16"/>
  <c r="F197" i="16"/>
  <c r="G195" i="16"/>
  <c r="F189" i="16"/>
  <c r="G187" i="16"/>
  <c r="D181" i="16"/>
  <c r="H181" i="16"/>
  <c r="C181" i="16"/>
  <c r="I181" i="16"/>
  <c r="E181" i="16"/>
  <c r="C179" i="16"/>
  <c r="G173" i="16"/>
  <c r="H171" i="16"/>
  <c r="I169" i="16"/>
  <c r="E167" i="16"/>
  <c r="D163" i="16"/>
  <c r="H163" i="16"/>
  <c r="I161" i="16"/>
  <c r="E159" i="16"/>
  <c r="D155" i="16"/>
  <c r="H155" i="16"/>
  <c r="I153" i="16"/>
  <c r="E151" i="16"/>
  <c r="F149" i="16"/>
  <c r="G147" i="16"/>
  <c r="C144" i="16"/>
  <c r="G144" i="16"/>
  <c r="F144" i="16"/>
  <c r="D143" i="16"/>
  <c r="F140" i="16"/>
  <c r="H136" i="16"/>
  <c r="G135" i="16"/>
  <c r="C129" i="16"/>
  <c r="G129" i="16"/>
  <c r="F129" i="16"/>
  <c r="E129" i="16"/>
  <c r="H129" i="16"/>
  <c r="C109" i="16"/>
  <c r="G109" i="16"/>
  <c r="D109" i="16"/>
  <c r="I109" i="16"/>
  <c r="H109" i="16"/>
  <c r="E109" i="16"/>
  <c r="D185" i="16"/>
  <c r="H185" i="16"/>
  <c r="I183" i="16"/>
  <c r="D177" i="16"/>
  <c r="H177" i="16"/>
  <c r="I175" i="16"/>
  <c r="D169" i="16"/>
  <c r="H169" i="16"/>
  <c r="I167" i="16"/>
  <c r="D161" i="16"/>
  <c r="H161" i="16"/>
  <c r="I159" i="16"/>
  <c r="D153" i="16"/>
  <c r="H153" i="16"/>
  <c r="I151" i="16"/>
  <c r="E141" i="16"/>
  <c r="I141" i="16"/>
  <c r="D141" i="16"/>
  <c r="C134" i="16"/>
  <c r="G134" i="16"/>
  <c r="D134" i="16"/>
  <c r="I134" i="16"/>
  <c r="E134" i="16"/>
  <c r="E133" i="16"/>
  <c r="I133" i="16"/>
  <c r="C133" i="16"/>
  <c r="H133" i="16"/>
  <c r="D133" i="16"/>
  <c r="E108" i="16"/>
  <c r="I108" i="16"/>
  <c r="C108" i="16"/>
  <c r="H108" i="16"/>
  <c r="D108" i="16"/>
  <c r="G108" i="16"/>
  <c r="F108" i="16"/>
  <c r="D201" i="16"/>
  <c r="H201" i="16"/>
  <c r="D193" i="16"/>
  <c r="H193" i="16"/>
  <c r="J193" i="16" s="1"/>
  <c r="D223" i="16"/>
  <c r="H223" i="16"/>
  <c r="D215" i="16"/>
  <c r="H215" i="16"/>
  <c r="D207" i="16"/>
  <c r="H207" i="16"/>
  <c r="F201" i="16"/>
  <c r="D199" i="16"/>
  <c r="H199" i="16"/>
  <c r="F193" i="16"/>
  <c r="D191" i="16"/>
  <c r="H191" i="16"/>
  <c r="D183" i="16"/>
  <c r="H183" i="16"/>
  <c r="D175" i="16"/>
  <c r="H175" i="16"/>
  <c r="D167" i="16"/>
  <c r="H167" i="16"/>
  <c r="D159" i="16"/>
  <c r="H159" i="16"/>
  <c r="D151" i="16"/>
  <c r="H151" i="16"/>
  <c r="E143" i="16"/>
  <c r="I143" i="16"/>
  <c r="F143" i="16"/>
  <c r="C140" i="16"/>
  <c r="G140" i="16"/>
  <c r="D140" i="16"/>
  <c r="I140" i="16"/>
  <c r="C136" i="16"/>
  <c r="G136" i="16"/>
  <c r="E136" i="16"/>
  <c r="F136" i="16"/>
  <c r="E135" i="16"/>
  <c r="I135" i="16"/>
  <c r="D135" i="16"/>
  <c r="F135" i="16"/>
  <c r="F151" i="16"/>
  <c r="D149" i="16"/>
  <c r="H149" i="16"/>
  <c r="E147" i="16"/>
  <c r="C147" i="16"/>
  <c r="H147" i="16"/>
  <c r="G143" i="16"/>
  <c r="C142" i="16"/>
  <c r="G142" i="16"/>
  <c r="E142" i="16"/>
  <c r="F141" i="16"/>
  <c r="H140" i="16"/>
  <c r="I136" i="16"/>
  <c r="H135" i="16"/>
  <c r="H134" i="16"/>
  <c r="G133" i="16"/>
  <c r="C127" i="16"/>
  <c r="G127" i="16"/>
  <c r="E127" i="16"/>
  <c r="D127" i="16"/>
  <c r="F127" i="16"/>
  <c r="F109" i="16"/>
  <c r="C146" i="16"/>
  <c r="G146" i="16"/>
  <c r="E145" i="16"/>
  <c r="I145" i="16"/>
  <c r="H139" i="16"/>
  <c r="C138" i="16"/>
  <c r="G138" i="16"/>
  <c r="E137" i="16"/>
  <c r="I137" i="16"/>
  <c r="I132" i="16"/>
  <c r="H131" i="16"/>
  <c r="C125" i="16"/>
  <c r="G125" i="16"/>
  <c r="D125" i="16"/>
  <c r="I125" i="16"/>
  <c r="E125" i="16"/>
  <c r="C113" i="16"/>
  <c r="G113" i="16"/>
  <c r="F113" i="16"/>
  <c r="D113" i="16"/>
  <c r="C83" i="16"/>
  <c r="G83" i="16"/>
  <c r="D83" i="16"/>
  <c r="H83" i="16"/>
  <c r="F83" i="16"/>
  <c r="I83" i="16"/>
  <c r="E83" i="16"/>
  <c r="E139" i="16"/>
  <c r="I139" i="16"/>
  <c r="C132" i="16"/>
  <c r="G132" i="16"/>
  <c r="E131" i="16"/>
  <c r="I131" i="16"/>
  <c r="E128" i="16"/>
  <c r="I128" i="16"/>
  <c r="F128" i="16"/>
  <c r="E124" i="16"/>
  <c r="I124" i="16"/>
  <c r="C124" i="16"/>
  <c r="H124" i="16"/>
  <c r="G124" i="16"/>
  <c r="J124" i="16" s="1"/>
  <c r="E120" i="16"/>
  <c r="I120" i="16"/>
  <c r="F120" i="16"/>
  <c r="D120" i="16"/>
  <c r="C119" i="16"/>
  <c r="G119" i="16"/>
  <c r="E119" i="16"/>
  <c r="H119" i="16"/>
  <c r="E118" i="16"/>
  <c r="I118" i="16"/>
  <c r="D118" i="16"/>
  <c r="C118" i="16"/>
  <c r="C117" i="16"/>
  <c r="G117" i="16"/>
  <c r="D117" i="16"/>
  <c r="I117" i="16"/>
  <c r="F117" i="16"/>
  <c r="E112" i="16"/>
  <c r="I112" i="16"/>
  <c r="F112" i="16"/>
  <c r="G112" i="16"/>
  <c r="E102" i="16"/>
  <c r="I102" i="16"/>
  <c r="C102" i="16"/>
  <c r="H102" i="16"/>
  <c r="D102" i="16"/>
  <c r="F102" i="16"/>
  <c r="E94" i="16"/>
  <c r="I94" i="16"/>
  <c r="C94" i="16"/>
  <c r="H94" i="16"/>
  <c r="D94" i="16"/>
  <c r="F94" i="16"/>
  <c r="C103" i="16"/>
  <c r="G103" i="16"/>
  <c r="D103" i="16"/>
  <c r="I103" i="16"/>
  <c r="E103" i="16"/>
  <c r="F103" i="16"/>
  <c r="C95" i="16"/>
  <c r="G95" i="16"/>
  <c r="D95" i="16"/>
  <c r="I95" i="16"/>
  <c r="E95" i="16"/>
  <c r="F95" i="16"/>
  <c r="C87" i="16"/>
  <c r="G87" i="16"/>
  <c r="D87" i="16"/>
  <c r="I87" i="16"/>
  <c r="E87" i="16"/>
  <c r="F87" i="16"/>
  <c r="C76" i="16"/>
  <c r="G76" i="16"/>
  <c r="D76" i="16"/>
  <c r="H76" i="16"/>
  <c r="F76" i="16"/>
  <c r="I76" i="16"/>
  <c r="E76" i="16"/>
  <c r="E110" i="16"/>
  <c r="I110" i="16"/>
  <c r="D110" i="16"/>
  <c r="C80" i="16"/>
  <c r="G80" i="16"/>
  <c r="D80" i="16"/>
  <c r="H80" i="16"/>
  <c r="F80" i="16"/>
  <c r="I80" i="16"/>
  <c r="D61" i="16"/>
  <c r="H61" i="16"/>
  <c r="C61" i="16"/>
  <c r="I61" i="16"/>
  <c r="E61" i="16"/>
  <c r="G61" i="16"/>
  <c r="E126" i="16"/>
  <c r="I126" i="16"/>
  <c r="D126" i="16"/>
  <c r="C121" i="16"/>
  <c r="G121" i="16"/>
  <c r="F121" i="16"/>
  <c r="E116" i="16"/>
  <c r="I116" i="16"/>
  <c r="C116" i="16"/>
  <c r="H116" i="16"/>
  <c r="C111" i="16"/>
  <c r="G111" i="16"/>
  <c r="E111" i="16"/>
  <c r="C105" i="16"/>
  <c r="G105" i="16"/>
  <c r="E105" i="16"/>
  <c r="F105" i="16"/>
  <c r="E104" i="16"/>
  <c r="I104" i="16"/>
  <c r="D104" i="16"/>
  <c r="F104" i="16"/>
  <c r="C97" i="16"/>
  <c r="G97" i="16"/>
  <c r="E97" i="16"/>
  <c r="F97" i="16"/>
  <c r="E96" i="16"/>
  <c r="I96" i="16"/>
  <c r="D96" i="16"/>
  <c r="F96" i="16"/>
  <c r="G89" i="16"/>
  <c r="E89" i="16"/>
  <c r="D88" i="16"/>
  <c r="F88" i="16"/>
  <c r="C73" i="16"/>
  <c r="G73" i="16"/>
  <c r="D73" i="16"/>
  <c r="H73" i="16"/>
  <c r="F73" i="16"/>
  <c r="I73" i="16"/>
  <c r="D52" i="16"/>
  <c r="H52" i="16"/>
  <c r="E52" i="16"/>
  <c r="F52" i="16"/>
  <c r="C52" i="16"/>
  <c r="G52" i="16"/>
  <c r="I52" i="16"/>
  <c r="C123" i="16"/>
  <c r="G123" i="16"/>
  <c r="E122" i="16"/>
  <c r="I122" i="16"/>
  <c r="C115" i="16"/>
  <c r="G115" i="16"/>
  <c r="E114" i="16"/>
  <c r="I114" i="16"/>
  <c r="C107" i="16"/>
  <c r="G107" i="16"/>
  <c r="E106" i="16"/>
  <c r="I106" i="16"/>
  <c r="I101" i="16"/>
  <c r="H100" i="16"/>
  <c r="C99" i="16"/>
  <c r="G99" i="16"/>
  <c r="E98" i="16"/>
  <c r="I98" i="16"/>
  <c r="I93" i="16"/>
  <c r="H92" i="16"/>
  <c r="C91" i="16"/>
  <c r="G91" i="16"/>
  <c r="E90" i="16"/>
  <c r="I90" i="16"/>
  <c r="D66" i="16"/>
  <c r="H66" i="16"/>
  <c r="C66" i="16"/>
  <c r="I66" i="16"/>
  <c r="E66" i="16"/>
  <c r="D12" i="16"/>
  <c r="H12" i="16"/>
  <c r="E12" i="16"/>
  <c r="F12" i="16"/>
  <c r="E9" i="16"/>
  <c r="I9" i="16"/>
  <c r="C9" i="16"/>
  <c r="G9" i="16"/>
  <c r="D9" i="16"/>
  <c r="F9" i="16"/>
  <c r="C20" i="16"/>
  <c r="G20" i="16"/>
  <c r="E20" i="16"/>
  <c r="I20" i="16"/>
  <c r="D20" i="16"/>
  <c r="F20" i="16"/>
  <c r="H20" i="16"/>
  <c r="C101" i="16"/>
  <c r="G101" i="16"/>
  <c r="E100" i="16"/>
  <c r="I100" i="16"/>
  <c r="C93" i="16"/>
  <c r="G93" i="16"/>
  <c r="E92" i="16"/>
  <c r="I92" i="16"/>
  <c r="C85" i="16"/>
  <c r="G85" i="16"/>
  <c r="D85" i="16"/>
  <c r="H85" i="16"/>
  <c r="C4" i="16"/>
  <c r="G4" i="16"/>
  <c r="D4" i="16"/>
  <c r="H4" i="16"/>
  <c r="C78" i="16"/>
  <c r="G78" i="16"/>
  <c r="D78" i="16"/>
  <c r="H78" i="16"/>
  <c r="C74" i="16"/>
  <c r="G74" i="16"/>
  <c r="D74" i="16"/>
  <c r="H74" i="16"/>
  <c r="C14" i="16"/>
  <c r="G14" i="16"/>
  <c r="D14" i="16"/>
  <c r="H14" i="16"/>
  <c r="D64" i="16"/>
  <c r="H64" i="16"/>
  <c r="E64" i="16"/>
  <c r="F64" i="16"/>
  <c r="C15" i="16"/>
  <c r="G15" i="16"/>
  <c r="E15" i="16"/>
  <c r="I15" i="16"/>
  <c r="F15" i="16"/>
  <c r="H15" i="16"/>
  <c r="D15" i="16"/>
  <c r="C37" i="16"/>
  <c r="G37" i="16"/>
  <c r="E37" i="16"/>
  <c r="I37" i="16"/>
  <c r="F37" i="16"/>
  <c r="H37" i="16"/>
  <c r="D54" i="16"/>
  <c r="H54" i="16"/>
  <c r="C54" i="16"/>
  <c r="I54" i="16"/>
  <c r="E54" i="16"/>
  <c r="C46" i="16"/>
  <c r="G46" i="16"/>
  <c r="D46" i="16"/>
  <c r="H46" i="16"/>
  <c r="F46" i="16"/>
  <c r="I46" i="16"/>
  <c r="H9" i="16"/>
  <c r="C34" i="16"/>
  <c r="G34" i="16"/>
  <c r="E34" i="16"/>
  <c r="I34" i="16"/>
  <c r="D34" i="16"/>
  <c r="F34" i="16"/>
  <c r="H34" i="16"/>
  <c r="C24" i="16"/>
  <c r="G24" i="16"/>
  <c r="E24" i="16"/>
  <c r="I24" i="16"/>
  <c r="D24" i="16"/>
  <c r="F24" i="16"/>
  <c r="H24" i="16"/>
  <c r="D70" i="16"/>
  <c r="H70" i="16"/>
  <c r="I68" i="16"/>
  <c r="D63" i="16"/>
  <c r="H63" i="16"/>
  <c r="I5" i="16"/>
  <c r="D58" i="16"/>
  <c r="H58" i="16"/>
  <c r="I56" i="16"/>
  <c r="D50" i="16"/>
  <c r="H50" i="16"/>
  <c r="I48" i="16"/>
  <c r="E16" i="16"/>
  <c r="I16" i="16"/>
  <c r="C16" i="16"/>
  <c r="G16" i="16"/>
  <c r="D16" i="16"/>
  <c r="F16" i="16"/>
  <c r="C6" i="16"/>
  <c r="G6" i="16"/>
  <c r="E6" i="16"/>
  <c r="I6" i="16"/>
  <c r="D6" i="16"/>
  <c r="F6" i="16"/>
  <c r="H6" i="16"/>
  <c r="D68" i="16"/>
  <c r="H68" i="16"/>
  <c r="D5" i="16"/>
  <c r="H5" i="16"/>
  <c r="D56" i="16"/>
  <c r="H56" i="16"/>
  <c r="F50" i="16"/>
  <c r="D48" i="16"/>
  <c r="H48" i="16"/>
  <c r="C44" i="16"/>
  <c r="G44" i="16"/>
  <c r="D44" i="16"/>
  <c r="H44" i="16"/>
  <c r="C43" i="16"/>
  <c r="G43" i="16"/>
  <c r="D43" i="16"/>
  <c r="I43" i="16"/>
  <c r="E43" i="16"/>
  <c r="E42" i="16"/>
  <c r="I42" i="16"/>
  <c r="C42" i="16"/>
  <c r="H42" i="16"/>
  <c r="D42" i="16"/>
  <c r="C30" i="16"/>
  <c r="G30" i="16"/>
  <c r="E30" i="16"/>
  <c r="I30" i="16"/>
  <c r="D30" i="16"/>
  <c r="F30" i="16"/>
  <c r="H30" i="16"/>
  <c r="I41" i="16"/>
  <c r="E40" i="16"/>
  <c r="I40" i="16"/>
  <c r="C40" i="16"/>
  <c r="E38" i="16"/>
  <c r="I38" i="16"/>
  <c r="C38" i="16"/>
  <c r="G38" i="16"/>
  <c r="E36" i="16"/>
  <c r="I36" i="16"/>
  <c r="C36" i="16"/>
  <c r="G36" i="16"/>
  <c r="F35" i="16"/>
  <c r="E33" i="16"/>
  <c r="I33" i="16"/>
  <c r="C33" i="16"/>
  <c r="G33" i="16"/>
  <c r="F31" i="16"/>
  <c r="E29" i="16"/>
  <c r="I29" i="16"/>
  <c r="C29" i="16"/>
  <c r="G29" i="16"/>
  <c r="F8" i="16"/>
  <c r="E27" i="16"/>
  <c r="I27" i="16"/>
  <c r="C27" i="16"/>
  <c r="G27" i="16"/>
  <c r="F25" i="16"/>
  <c r="E23" i="16"/>
  <c r="I23" i="16"/>
  <c r="C23" i="16"/>
  <c r="G23" i="16"/>
  <c r="F21" i="16"/>
  <c r="E19" i="16"/>
  <c r="I19" i="16"/>
  <c r="C19" i="16"/>
  <c r="G19" i="16"/>
  <c r="C41" i="16"/>
  <c r="G41" i="16"/>
  <c r="C39" i="16"/>
  <c r="G39" i="16"/>
  <c r="E39" i="16"/>
  <c r="I39" i="16"/>
  <c r="C11" i="16"/>
  <c r="G11" i="16"/>
  <c r="E11" i="16"/>
  <c r="I11" i="16"/>
  <c r="C13" i="16"/>
  <c r="G13" i="16"/>
  <c r="E13" i="16"/>
  <c r="I13" i="16"/>
  <c r="C32" i="16"/>
  <c r="G32" i="16"/>
  <c r="E32" i="16"/>
  <c r="I32" i="16"/>
  <c r="C28" i="16"/>
  <c r="G28" i="16"/>
  <c r="E28" i="16"/>
  <c r="I28" i="16"/>
  <c r="C26" i="16"/>
  <c r="G26" i="16"/>
  <c r="E26" i="16"/>
  <c r="I26" i="16"/>
  <c r="C22" i="16"/>
  <c r="G22" i="16"/>
  <c r="E22" i="16"/>
  <c r="I22" i="16"/>
  <c r="C18" i="16"/>
  <c r="G18" i="16"/>
  <c r="E18" i="16"/>
  <c r="I18" i="16"/>
  <c r="E35" i="16"/>
  <c r="I35" i="16"/>
  <c r="C35" i="16"/>
  <c r="G35" i="16"/>
  <c r="E31" i="16"/>
  <c r="I31" i="16"/>
  <c r="C31" i="16"/>
  <c r="G31" i="16"/>
  <c r="E8" i="16"/>
  <c r="I8" i="16"/>
  <c r="C8" i="16"/>
  <c r="G8" i="16"/>
  <c r="E25" i="16"/>
  <c r="I25" i="16"/>
  <c r="C25" i="16"/>
  <c r="G25" i="16"/>
  <c r="E21" i="16"/>
  <c r="I21" i="16"/>
  <c r="C21" i="16"/>
  <c r="G21" i="16"/>
  <c r="G10" i="16"/>
  <c r="C10" i="16"/>
  <c r="I10" i="16"/>
  <c r="I17" i="16"/>
  <c r="J17" i="16" s="1"/>
  <c r="E234" i="13"/>
  <c r="F234" i="13"/>
  <c r="G234" i="13"/>
  <c r="E230" i="13"/>
  <c r="F230" i="13"/>
  <c r="G230" i="13"/>
  <c r="J226" i="13"/>
  <c r="H226" i="13"/>
  <c r="I226" i="13"/>
  <c r="G222" i="13"/>
  <c r="H222" i="13"/>
  <c r="E222" i="13"/>
  <c r="I222" i="13"/>
  <c r="F222" i="13"/>
  <c r="J222" i="13"/>
  <c r="H218" i="13"/>
  <c r="E218" i="13"/>
  <c r="I218" i="13"/>
  <c r="F218" i="13"/>
  <c r="J218" i="13"/>
  <c r="G218" i="13"/>
  <c r="E214" i="13"/>
  <c r="F214" i="13"/>
  <c r="J214" i="13"/>
  <c r="G214" i="13"/>
  <c r="H214" i="13"/>
  <c r="I214" i="13"/>
  <c r="F210" i="13"/>
  <c r="J210" i="13"/>
  <c r="G210" i="13"/>
  <c r="H210" i="13"/>
  <c r="I210" i="13"/>
  <c r="E210" i="13"/>
  <c r="G206" i="13"/>
  <c r="H206" i="13"/>
  <c r="I206" i="13"/>
  <c r="J206" i="13"/>
  <c r="E206" i="13"/>
  <c r="F206" i="13"/>
  <c r="H202" i="13"/>
  <c r="F202" i="13"/>
  <c r="J202" i="13"/>
  <c r="E202" i="13"/>
  <c r="G202" i="13"/>
  <c r="I202" i="13"/>
  <c r="H198" i="13"/>
  <c r="F198" i="13"/>
  <c r="J198" i="13"/>
  <c r="E198" i="13"/>
  <c r="G198" i="13"/>
  <c r="I198" i="13"/>
  <c r="F194" i="13"/>
  <c r="J194" i="13"/>
  <c r="H194" i="13"/>
  <c r="G194" i="13"/>
  <c r="I194" i="13"/>
  <c r="E194" i="13"/>
  <c r="G190" i="13"/>
  <c r="E190" i="13"/>
  <c r="I190" i="13"/>
  <c r="H190" i="13"/>
  <c r="J190" i="13"/>
  <c r="F190" i="13"/>
  <c r="H186" i="13"/>
  <c r="F186" i="13"/>
  <c r="J186" i="13"/>
  <c r="I186" i="13"/>
  <c r="E186" i="13"/>
  <c r="G186" i="13"/>
  <c r="H182" i="13"/>
  <c r="F182" i="13"/>
  <c r="J182" i="13"/>
  <c r="I182" i="13"/>
  <c r="E182" i="13"/>
  <c r="G182" i="13"/>
  <c r="E178" i="13"/>
  <c r="I178" i="13"/>
  <c r="G178" i="13"/>
  <c r="J178" i="13"/>
  <c r="F178" i="13"/>
  <c r="H178" i="13"/>
  <c r="F174" i="13"/>
  <c r="J174" i="13"/>
  <c r="H174" i="13"/>
  <c r="E174" i="13"/>
  <c r="G174" i="13"/>
  <c r="I174" i="13"/>
  <c r="E110" i="13"/>
  <c r="F110" i="13"/>
  <c r="J110" i="13"/>
  <c r="G22" i="13"/>
  <c r="E22" i="13"/>
  <c r="I22" i="13"/>
  <c r="F22" i="13"/>
  <c r="H22" i="13"/>
  <c r="J22" i="13"/>
  <c r="I72" i="13"/>
  <c r="F72" i="13"/>
  <c r="J72" i="13"/>
  <c r="F77" i="13"/>
  <c r="J77" i="13"/>
  <c r="H77" i="13"/>
  <c r="G77" i="13"/>
  <c r="I77" i="13"/>
  <c r="E77" i="13"/>
  <c r="G68" i="13"/>
  <c r="E68" i="13"/>
  <c r="I68" i="13"/>
  <c r="H68" i="13"/>
  <c r="J68" i="13"/>
  <c r="F68" i="13"/>
  <c r="G164" i="13"/>
  <c r="E164" i="13"/>
  <c r="I164" i="13"/>
  <c r="H164" i="13"/>
  <c r="J164" i="13"/>
  <c r="F164" i="13"/>
  <c r="E113" i="13"/>
  <c r="I113" i="13"/>
  <c r="G113" i="13"/>
  <c r="J113" i="13"/>
  <c r="F113" i="13"/>
  <c r="H113" i="13"/>
  <c r="F108" i="13"/>
  <c r="J108" i="13"/>
  <c r="H108" i="13"/>
  <c r="E108" i="13"/>
  <c r="G108" i="13"/>
  <c r="I108" i="13"/>
  <c r="G40" i="13"/>
  <c r="E40" i="13"/>
  <c r="I40" i="13"/>
  <c r="F40" i="13"/>
  <c r="H40" i="13"/>
  <c r="J40" i="13"/>
  <c r="G139" i="13"/>
  <c r="E139" i="13"/>
  <c r="I139" i="13"/>
  <c r="F139" i="13"/>
  <c r="H139" i="13"/>
  <c r="J139" i="13"/>
  <c r="E94" i="13"/>
  <c r="I94" i="13"/>
  <c r="G94" i="13"/>
  <c r="F94" i="13"/>
  <c r="H94" i="13"/>
  <c r="J94" i="13"/>
  <c r="F150" i="13"/>
  <c r="J150" i="13"/>
  <c r="H150" i="13"/>
  <c r="G150" i="13"/>
  <c r="I150" i="13"/>
  <c r="E150" i="13"/>
  <c r="G21" i="13"/>
  <c r="E21" i="13"/>
  <c r="I21" i="13"/>
  <c r="H21" i="13"/>
  <c r="J21" i="13"/>
  <c r="F21" i="13"/>
  <c r="G26" i="13"/>
  <c r="E26" i="13"/>
  <c r="I26" i="13"/>
  <c r="H26" i="13"/>
  <c r="J26" i="13"/>
  <c r="F26" i="13"/>
  <c r="H99" i="13"/>
  <c r="E99" i="13"/>
  <c r="I99" i="13"/>
  <c r="F99" i="13"/>
  <c r="J99" i="13"/>
  <c r="G99" i="13"/>
  <c r="E114" i="13"/>
  <c r="I114" i="13"/>
  <c r="F114" i="13"/>
  <c r="J114" i="13"/>
  <c r="G114" i="13"/>
  <c r="H114" i="13"/>
  <c r="F42" i="13"/>
  <c r="J42" i="13"/>
  <c r="G42" i="13"/>
  <c r="H42" i="13"/>
  <c r="E42" i="13"/>
  <c r="I42" i="13"/>
  <c r="F123" i="13"/>
  <c r="J123" i="13"/>
  <c r="G123" i="13"/>
  <c r="H123" i="13"/>
  <c r="E123" i="13"/>
  <c r="I123" i="13"/>
  <c r="E25" i="13"/>
  <c r="I25" i="13"/>
  <c r="F25" i="13"/>
  <c r="G25" i="13"/>
  <c r="H25" i="13"/>
  <c r="J25" i="13"/>
  <c r="E16" i="13"/>
  <c r="F16" i="13"/>
  <c r="J16" i="13"/>
  <c r="H16" i="13"/>
  <c r="I16" i="13"/>
  <c r="G16" i="13"/>
  <c r="D16" i="13"/>
  <c r="F154" i="13"/>
  <c r="J154" i="13"/>
  <c r="G154" i="13"/>
  <c r="H154" i="13"/>
  <c r="E154" i="13"/>
  <c r="I154" i="13"/>
  <c r="D154" i="13"/>
  <c r="F169" i="13"/>
  <c r="J169" i="13"/>
  <c r="G169" i="13"/>
  <c r="H169" i="13"/>
  <c r="E169" i="13"/>
  <c r="I169" i="13"/>
  <c r="D169" i="13"/>
  <c r="G64" i="13"/>
  <c r="H64" i="13"/>
  <c r="E64" i="13"/>
  <c r="I64" i="13"/>
  <c r="F64" i="13"/>
  <c r="J64" i="13"/>
  <c r="D64" i="13"/>
  <c r="H146" i="13"/>
  <c r="E146" i="13"/>
  <c r="I146" i="13"/>
  <c r="F146" i="13"/>
  <c r="J146" i="13"/>
  <c r="G146" i="13"/>
  <c r="D146" i="13"/>
  <c r="H130" i="13"/>
  <c r="E130" i="13"/>
  <c r="I130" i="13"/>
  <c r="F130" i="13"/>
  <c r="J130" i="13"/>
  <c r="G130" i="13"/>
  <c r="D130" i="13"/>
  <c r="E106" i="13"/>
  <c r="I106" i="13"/>
  <c r="F106" i="13"/>
  <c r="J106" i="13"/>
  <c r="G106" i="13"/>
  <c r="H106" i="13"/>
  <c r="D106" i="13"/>
  <c r="G96" i="13"/>
  <c r="H96" i="13"/>
  <c r="E96" i="13"/>
  <c r="I96" i="13"/>
  <c r="F96" i="13"/>
  <c r="J96" i="13"/>
  <c r="D96" i="13"/>
  <c r="H103" i="13"/>
  <c r="E103" i="13"/>
  <c r="I103" i="13"/>
  <c r="F103" i="13"/>
  <c r="J103" i="13"/>
  <c r="G103" i="13"/>
  <c r="D103" i="13"/>
  <c r="E92" i="13"/>
  <c r="I92" i="13"/>
  <c r="F92" i="13"/>
  <c r="J92" i="13"/>
  <c r="G92" i="13"/>
  <c r="H92" i="13"/>
  <c r="D92" i="13"/>
  <c r="H14" i="13"/>
  <c r="F14" i="13"/>
  <c r="J14" i="13"/>
  <c r="E14" i="13"/>
  <c r="G14" i="13"/>
  <c r="I14" i="13"/>
  <c r="D14" i="13"/>
  <c r="E61" i="13"/>
  <c r="I61" i="13"/>
  <c r="G61" i="13"/>
  <c r="F61" i="13"/>
  <c r="H61" i="13"/>
  <c r="J61" i="13"/>
  <c r="D61" i="13"/>
  <c r="E82" i="13"/>
  <c r="F82" i="13"/>
  <c r="J82" i="13"/>
  <c r="H82" i="13"/>
  <c r="G82" i="13"/>
  <c r="I82" i="13"/>
  <c r="D82" i="13"/>
  <c r="F86" i="13"/>
  <c r="J86" i="13"/>
  <c r="G86" i="13"/>
  <c r="E86" i="13"/>
  <c r="I86" i="13"/>
  <c r="H86" i="13"/>
  <c r="D86" i="13"/>
  <c r="G74" i="13"/>
  <c r="H74" i="13"/>
  <c r="F74" i="13"/>
  <c r="J74" i="13"/>
  <c r="E74" i="13"/>
  <c r="I74" i="13"/>
  <c r="D74" i="13"/>
  <c r="H36" i="13"/>
  <c r="E36" i="13"/>
  <c r="I36" i="13"/>
  <c r="G36" i="13"/>
  <c r="F36" i="13"/>
  <c r="J36" i="13"/>
  <c r="D36" i="13"/>
  <c r="E45" i="13"/>
  <c r="I45" i="13"/>
  <c r="F45" i="13"/>
  <c r="J45" i="13"/>
  <c r="H45" i="13"/>
  <c r="G45" i="13"/>
  <c r="D45" i="13"/>
  <c r="F111" i="13"/>
  <c r="J111" i="13"/>
  <c r="G111" i="13"/>
  <c r="H111" i="13"/>
  <c r="E111" i="13"/>
  <c r="I111" i="13"/>
  <c r="D111" i="13"/>
  <c r="G88" i="13"/>
  <c r="H88" i="13"/>
  <c r="E88" i="13"/>
  <c r="I88" i="13"/>
  <c r="F88" i="13"/>
  <c r="J88" i="13"/>
  <c r="D88" i="13"/>
  <c r="H102" i="13"/>
  <c r="E102" i="13"/>
  <c r="I102" i="13"/>
  <c r="F102" i="13"/>
  <c r="J102" i="13"/>
  <c r="G102" i="13"/>
  <c r="D102" i="13"/>
  <c r="E132" i="13"/>
  <c r="I132" i="13"/>
  <c r="F132" i="13"/>
  <c r="J132" i="13"/>
  <c r="G132" i="13"/>
  <c r="H132" i="13"/>
  <c r="D132" i="13"/>
  <c r="F60" i="13"/>
  <c r="J60" i="13"/>
  <c r="G60" i="13"/>
  <c r="H60" i="13"/>
  <c r="E60" i="13"/>
  <c r="I60" i="13"/>
  <c r="D60" i="13"/>
  <c r="G138" i="13"/>
  <c r="H138" i="13"/>
  <c r="E138" i="13"/>
  <c r="I138" i="13"/>
  <c r="F138" i="13"/>
  <c r="J138" i="13"/>
  <c r="D138" i="13"/>
  <c r="C168" i="13"/>
  <c r="C226" i="13"/>
  <c r="C222" i="13"/>
  <c r="C218" i="13"/>
  <c r="C214" i="13"/>
  <c r="C210" i="13"/>
  <c r="C206" i="13"/>
  <c r="C202" i="13"/>
  <c r="C198" i="13"/>
  <c r="C194" i="13"/>
  <c r="C190" i="13"/>
  <c r="C186" i="13"/>
  <c r="C182" i="13"/>
  <c r="C178" i="13"/>
  <c r="C174" i="13"/>
  <c r="C110" i="13"/>
  <c r="C22" i="13"/>
  <c r="C72" i="13"/>
  <c r="C77" i="13"/>
  <c r="C68" i="13"/>
  <c r="C164" i="13"/>
  <c r="C113" i="13"/>
  <c r="C108" i="13"/>
  <c r="C40" i="13"/>
  <c r="C139" i="13"/>
  <c r="C94" i="13"/>
  <c r="C150" i="13"/>
  <c r="C21" i="13"/>
  <c r="C26" i="13"/>
  <c r="C99" i="13"/>
  <c r="C114" i="13"/>
  <c r="C42" i="13"/>
  <c r="C123" i="13"/>
  <c r="C25" i="13"/>
  <c r="C16" i="13"/>
  <c r="C154" i="13"/>
  <c r="C169" i="13"/>
  <c r="C64" i="13"/>
  <c r="C146" i="13"/>
  <c r="C130" i="13"/>
  <c r="C106" i="13"/>
  <c r="C96" i="13"/>
  <c r="C103" i="13"/>
  <c r="C92" i="13"/>
  <c r="C14" i="13"/>
  <c r="C61" i="13"/>
  <c r="C82" i="13"/>
  <c r="C86" i="13"/>
  <c r="C74" i="13"/>
  <c r="C36" i="13"/>
  <c r="C45" i="13"/>
  <c r="C111" i="13"/>
  <c r="C88" i="13"/>
  <c r="C102" i="13"/>
  <c r="C132" i="13"/>
  <c r="C60" i="13"/>
  <c r="C138" i="13"/>
  <c r="D113" i="13"/>
  <c r="D94" i="13"/>
  <c r="D99" i="13"/>
  <c r="D25" i="13"/>
  <c r="F233" i="13"/>
  <c r="J233" i="13"/>
  <c r="G233" i="13"/>
  <c r="H233" i="13"/>
  <c r="E233" i="13"/>
  <c r="I233" i="13"/>
  <c r="G229" i="13"/>
  <c r="H229" i="13"/>
  <c r="E229" i="13"/>
  <c r="I229" i="13"/>
  <c r="F229" i="13"/>
  <c r="J229" i="13"/>
  <c r="H225" i="13"/>
  <c r="E225" i="13"/>
  <c r="I225" i="13"/>
  <c r="F225" i="13"/>
  <c r="J225" i="13"/>
  <c r="G225" i="13"/>
  <c r="E221" i="13"/>
  <c r="I221" i="13"/>
  <c r="F221" i="13"/>
  <c r="J221" i="13"/>
  <c r="G221" i="13"/>
  <c r="H221" i="13"/>
  <c r="F217" i="13"/>
  <c r="J217" i="13"/>
  <c r="G217" i="13"/>
  <c r="H217" i="13"/>
  <c r="E217" i="13"/>
  <c r="I217" i="13"/>
  <c r="H213" i="13"/>
  <c r="E213" i="13"/>
  <c r="I213" i="13"/>
  <c r="F213" i="13"/>
  <c r="G213" i="13"/>
  <c r="J213" i="13"/>
  <c r="E209" i="13"/>
  <c r="I209" i="13"/>
  <c r="F209" i="13"/>
  <c r="J209" i="13"/>
  <c r="G209" i="13"/>
  <c r="H209" i="13"/>
  <c r="E205" i="13"/>
  <c r="I205" i="13"/>
  <c r="F205" i="13"/>
  <c r="J205" i="13"/>
  <c r="G205" i="13"/>
  <c r="H205" i="13"/>
  <c r="F201" i="13"/>
  <c r="J201" i="13"/>
  <c r="H201" i="13"/>
  <c r="E201" i="13"/>
  <c r="G201" i="13"/>
  <c r="I201" i="13"/>
  <c r="G197" i="13"/>
  <c r="E197" i="13"/>
  <c r="I197" i="13"/>
  <c r="F197" i="13"/>
  <c r="H197" i="13"/>
  <c r="J197" i="13"/>
  <c r="H193" i="13"/>
  <c r="F193" i="13"/>
  <c r="J193" i="13"/>
  <c r="E193" i="13"/>
  <c r="G193" i="13"/>
  <c r="I193" i="13"/>
  <c r="E189" i="13"/>
  <c r="I189" i="13"/>
  <c r="G189" i="13"/>
  <c r="F189" i="13"/>
  <c r="H189" i="13"/>
  <c r="J189" i="13"/>
  <c r="F185" i="13"/>
  <c r="J185" i="13"/>
  <c r="H185" i="13"/>
  <c r="G185" i="13"/>
  <c r="I185" i="13"/>
  <c r="E185" i="13"/>
  <c r="G181" i="13"/>
  <c r="E181" i="13"/>
  <c r="I181" i="13"/>
  <c r="H181" i="13"/>
  <c r="J181" i="13"/>
  <c r="F181" i="13"/>
  <c r="G177" i="13"/>
  <c r="H177" i="13"/>
  <c r="J177" i="13"/>
  <c r="H136" i="13"/>
  <c r="F136" i="13"/>
  <c r="J136" i="13"/>
  <c r="I136" i="13"/>
  <c r="E136" i="13"/>
  <c r="G136" i="13"/>
  <c r="E6" i="13"/>
  <c r="I6" i="13"/>
  <c r="G6" i="13"/>
  <c r="J6" i="13"/>
  <c r="F6" i="13"/>
  <c r="H6" i="13"/>
  <c r="F8" i="13"/>
  <c r="J8" i="13"/>
  <c r="H8" i="13"/>
  <c r="E8" i="13"/>
  <c r="G8" i="13"/>
  <c r="I8" i="13"/>
  <c r="G10" i="13"/>
  <c r="E10" i="13"/>
  <c r="I10" i="13"/>
  <c r="F10" i="13"/>
  <c r="H10" i="13"/>
  <c r="J10" i="13"/>
  <c r="H97" i="13"/>
  <c r="F97" i="13"/>
  <c r="J97" i="13"/>
  <c r="E97" i="13"/>
  <c r="G97" i="13"/>
  <c r="I97" i="13"/>
  <c r="E50" i="13"/>
  <c r="I50" i="13"/>
  <c r="G50" i="13"/>
  <c r="F50" i="13"/>
  <c r="H50" i="13"/>
  <c r="J50" i="13"/>
  <c r="F62" i="13"/>
  <c r="J62" i="13"/>
  <c r="H62" i="13"/>
  <c r="G62" i="13"/>
  <c r="I62" i="13"/>
  <c r="E62" i="13"/>
  <c r="G44" i="13"/>
  <c r="E44" i="13"/>
  <c r="I44" i="13"/>
  <c r="H44" i="13"/>
  <c r="J44" i="13"/>
  <c r="F44" i="13"/>
  <c r="H4" i="13"/>
  <c r="F4" i="13"/>
  <c r="J4" i="13"/>
  <c r="I4" i="13"/>
  <c r="E4" i="13"/>
  <c r="G4" i="13"/>
  <c r="E157" i="13"/>
  <c r="I157" i="13"/>
  <c r="G157" i="13"/>
  <c r="J157" i="13"/>
  <c r="F157" i="13"/>
  <c r="H157" i="13"/>
  <c r="F167" i="13"/>
  <c r="J167" i="13"/>
  <c r="H167" i="13"/>
  <c r="E167" i="13"/>
  <c r="G167" i="13"/>
  <c r="I167" i="13"/>
  <c r="G143" i="13"/>
  <c r="E143" i="13"/>
  <c r="I143" i="13"/>
  <c r="F143" i="13"/>
  <c r="H143" i="13"/>
  <c r="J143" i="13"/>
  <c r="H75" i="13"/>
  <c r="F75" i="13"/>
  <c r="J75" i="13"/>
  <c r="E75" i="13"/>
  <c r="G75" i="13"/>
  <c r="I75" i="13"/>
  <c r="E147" i="13"/>
  <c r="I147" i="13"/>
  <c r="G147" i="13"/>
  <c r="F147" i="13"/>
  <c r="H147" i="13"/>
  <c r="J147" i="13"/>
  <c r="F115" i="13"/>
  <c r="J115" i="13"/>
  <c r="H115" i="13"/>
  <c r="G115" i="13"/>
  <c r="I115" i="13"/>
  <c r="E115" i="13"/>
  <c r="F104" i="13"/>
  <c r="J104" i="13"/>
  <c r="G104" i="13"/>
  <c r="H104" i="13"/>
  <c r="E104" i="13"/>
  <c r="I104" i="13"/>
  <c r="G107" i="13"/>
  <c r="H107" i="13"/>
  <c r="E107" i="13"/>
  <c r="I107" i="13"/>
  <c r="F107" i="13"/>
  <c r="J107" i="13"/>
  <c r="H84" i="13"/>
  <c r="E84" i="13"/>
  <c r="I84" i="13"/>
  <c r="F84" i="13"/>
  <c r="J84" i="13"/>
  <c r="G84" i="13"/>
  <c r="F66" i="13"/>
  <c r="J66" i="13"/>
  <c r="H66" i="13"/>
  <c r="I66" i="13"/>
  <c r="E66" i="13"/>
  <c r="G66" i="13"/>
  <c r="G39" i="13"/>
  <c r="E39" i="13"/>
  <c r="F39" i="13"/>
  <c r="H39" i="13"/>
  <c r="I39" i="13"/>
  <c r="J39" i="13"/>
  <c r="G46" i="13"/>
  <c r="H46" i="13"/>
  <c r="F46" i="13"/>
  <c r="J46" i="13"/>
  <c r="E46" i="13"/>
  <c r="I46" i="13"/>
  <c r="H90" i="13"/>
  <c r="E90" i="13"/>
  <c r="I90" i="13"/>
  <c r="F90" i="13"/>
  <c r="J90" i="13"/>
  <c r="G90" i="13"/>
  <c r="E31" i="13"/>
  <c r="I31" i="13"/>
  <c r="F31" i="13"/>
  <c r="J31" i="13"/>
  <c r="G31" i="13"/>
  <c r="H31" i="13"/>
  <c r="E152" i="13"/>
  <c r="I152" i="13"/>
  <c r="F152" i="13"/>
  <c r="J152" i="13"/>
  <c r="G152" i="13"/>
  <c r="H152" i="13"/>
  <c r="F12" i="13"/>
  <c r="J12" i="13"/>
  <c r="G12" i="13"/>
  <c r="H12" i="13"/>
  <c r="E12" i="13"/>
  <c r="I12" i="13"/>
  <c r="G34" i="13"/>
  <c r="H34" i="13"/>
  <c r="E34" i="13"/>
  <c r="I34" i="13"/>
  <c r="F34" i="13"/>
  <c r="J34" i="13"/>
  <c r="H121" i="13"/>
  <c r="E121" i="13"/>
  <c r="I121" i="13"/>
  <c r="F121" i="13"/>
  <c r="J121" i="13"/>
  <c r="G121" i="13"/>
  <c r="E29" i="13"/>
  <c r="I29" i="13"/>
  <c r="F29" i="13"/>
  <c r="J29" i="13"/>
  <c r="G29" i="13"/>
  <c r="H29" i="13"/>
  <c r="F85" i="13"/>
  <c r="J85" i="13"/>
  <c r="G85" i="13"/>
  <c r="H85" i="13"/>
  <c r="E85" i="13"/>
  <c r="I85" i="13"/>
  <c r="G117" i="13"/>
  <c r="F117" i="13"/>
  <c r="H117" i="13"/>
  <c r="I117" i="13"/>
  <c r="E117" i="13"/>
  <c r="J117" i="13"/>
  <c r="F23" i="13"/>
  <c r="J23" i="13"/>
  <c r="H23" i="13"/>
  <c r="I23" i="13"/>
  <c r="E23" i="13"/>
  <c r="G23" i="13"/>
  <c r="G35" i="13"/>
  <c r="E35" i="13"/>
  <c r="I35" i="13"/>
  <c r="J35" i="13"/>
  <c r="F35" i="13"/>
  <c r="H35" i="13"/>
  <c r="G41" i="13"/>
  <c r="H41" i="13"/>
  <c r="F41" i="13"/>
  <c r="J41" i="13"/>
  <c r="I41" i="13"/>
  <c r="E41" i="13"/>
  <c r="H129" i="13"/>
  <c r="E129" i="13"/>
  <c r="I129" i="13"/>
  <c r="G129" i="13"/>
  <c r="F129" i="13"/>
  <c r="J129" i="13"/>
  <c r="E133" i="13"/>
  <c r="I133" i="13"/>
  <c r="F133" i="13"/>
  <c r="J133" i="13"/>
  <c r="H133" i="13"/>
  <c r="G133" i="13"/>
  <c r="F51" i="13"/>
  <c r="J51" i="13"/>
  <c r="G51" i="13"/>
  <c r="E51" i="13"/>
  <c r="I51" i="13"/>
  <c r="H51" i="13"/>
  <c r="D51" i="13"/>
  <c r="G38" i="13"/>
  <c r="H38" i="13"/>
  <c r="E38" i="13"/>
  <c r="I38" i="13"/>
  <c r="F38" i="13"/>
  <c r="J38" i="13"/>
  <c r="D38" i="13"/>
  <c r="H125" i="13"/>
  <c r="E125" i="13"/>
  <c r="I125" i="13"/>
  <c r="F125" i="13"/>
  <c r="J125" i="13"/>
  <c r="G125" i="13"/>
  <c r="D125" i="13"/>
  <c r="E70" i="13"/>
  <c r="I70" i="13"/>
  <c r="F70" i="13"/>
  <c r="J70" i="13"/>
  <c r="G70" i="13"/>
  <c r="H70" i="13"/>
  <c r="D70" i="13"/>
  <c r="F59" i="13"/>
  <c r="J59" i="13"/>
  <c r="G59" i="13"/>
  <c r="H59" i="13"/>
  <c r="E59" i="13"/>
  <c r="I59" i="13"/>
  <c r="D59" i="13"/>
  <c r="G76" i="13"/>
  <c r="H76" i="13"/>
  <c r="E76" i="13"/>
  <c r="I76" i="13"/>
  <c r="F76" i="13"/>
  <c r="J76" i="13"/>
  <c r="D76" i="13"/>
  <c r="H67" i="13"/>
  <c r="E67" i="13"/>
  <c r="I67" i="13"/>
  <c r="F67" i="13"/>
  <c r="J67" i="13"/>
  <c r="G67" i="13"/>
  <c r="D67" i="13"/>
  <c r="E63" i="13"/>
  <c r="I63" i="13"/>
  <c r="F63" i="13"/>
  <c r="J63" i="13"/>
  <c r="G63" i="13"/>
  <c r="H63" i="13"/>
  <c r="D63" i="13"/>
  <c r="C229" i="13"/>
  <c r="C225" i="13"/>
  <c r="C221" i="13"/>
  <c r="C217" i="13"/>
  <c r="C213" i="13"/>
  <c r="C209" i="13"/>
  <c r="C205" i="13"/>
  <c r="C201" i="13"/>
  <c r="C197" i="13"/>
  <c r="C193" i="13"/>
  <c r="C189" i="13"/>
  <c r="C185" i="13"/>
  <c r="C181" i="13"/>
  <c r="C136" i="13"/>
  <c r="C6" i="13"/>
  <c r="C8" i="13"/>
  <c r="C10" i="13"/>
  <c r="C97" i="13"/>
  <c r="C50" i="13"/>
  <c r="C62" i="13"/>
  <c r="C44" i="13"/>
  <c r="C4" i="13"/>
  <c r="C157" i="13"/>
  <c r="C167" i="13"/>
  <c r="C143" i="13"/>
  <c r="C75" i="13"/>
  <c r="C147" i="13"/>
  <c r="C115" i="13"/>
  <c r="C104" i="13"/>
  <c r="C107" i="13"/>
  <c r="C84" i="13"/>
  <c r="C66" i="13"/>
  <c r="C39" i="13"/>
  <c r="C46" i="13"/>
  <c r="C90" i="13"/>
  <c r="C31" i="13"/>
  <c r="C152" i="13"/>
  <c r="C12" i="13"/>
  <c r="C34" i="13"/>
  <c r="C121" i="13"/>
  <c r="C29" i="13"/>
  <c r="C85" i="13"/>
  <c r="C117" i="13"/>
  <c r="C23" i="13"/>
  <c r="C35" i="13"/>
  <c r="C41" i="13"/>
  <c r="C129" i="13"/>
  <c r="C133" i="13"/>
  <c r="C51" i="13"/>
  <c r="C38" i="13"/>
  <c r="C125" i="13"/>
  <c r="C70" i="13"/>
  <c r="C59" i="13"/>
  <c r="C76" i="13"/>
  <c r="C67" i="13"/>
  <c r="C63" i="13"/>
  <c r="D164" i="13"/>
  <c r="D44" i="13"/>
  <c r="D139" i="13"/>
  <c r="D143" i="13"/>
  <c r="D26" i="13"/>
  <c r="D104" i="13"/>
  <c r="D123" i="13"/>
  <c r="D39" i="13"/>
  <c r="D90" i="13"/>
  <c r="D152" i="13"/>
  <c r="D34" i="13"/>
  <c r="D29" i="13"/>
  <c r="D117" i="13"/>
  <c r="D41" i="13"/>
  <c r="G236" i="13"/>
  <c r="H236" i="13"/>
  <c r="E236" i="13"/>
  <c r="I236" i="13"/>
  <c r="F236" i="13"/>
  <c r="J236" i="13"/>
  <c r="H232" i="13"/>
  <c r="E232" i="13"/>
  <c r="I232" i="13"/>
  <c r="F232" i="13"/>
  <c r="J232" i="13"/>
  <c r="G232" i="13"/>
  <c r="E228" i="13"/>
  <c r="I228" i="13"/>
  <c r="F228" i="13"/>
  <c r="J228" i="13"/>
  <c r="G228" i="13"/>
  <c r="H228" i="13"/>
  <c r="F224" i="13"/>
  <c r="J224" i="13"/>
  <c r="G224" i="13"/>
  <c r="H224" i="13"/>
  <c r="E224" i="13"/>
  <c r="I224" i="13"/>
  <c r="G220" i="13"/>
  <c r="H220" i="13"/>
  <c r="E220" i="13"/>
  <c r="I220" i="13"/>
  <c r="F220" i="13"/>
  <c r="J220" i="13"/>
  <c r="H216" i="13"/>
  <c r="E216" i="13"/>
  <c r="I216" i="13"/>
  <c r="F216" i="13"/>
  <c r="J216" i="13"/>
  <c r="G216" i="13"/>
  <c r="F212" i="13"/>
  <c r="J212" i="13"/>
  <c r="G212" i="13"/>
  <c r="E212" i="13"/>
  <c r="H212" i="13"/>
  <c r="I212" i="13"/>
  <c r="G208" i="13"/>
  <c r="H208" i="13"/>
  <c r="E208" i="13"/>
  <c r="F208" i="13"/>
  <c r="I208" i="13"/>
  <c r="J208" i="13"/>
  <c r="G204" i="13"/>
  <c r="E204" i="13"/>
  <c r="J204" i="13"/>
  <c r="F204" i="13"/>
  <c r="H204" i="13"/>
  <c r="I204" i="13"/>
  <c r="H200" i="13"/>
  <c r="F200" i="13"/>
  <c r="J200" i="13"/>
  <c r="I200" i="13"/>
  <c r="E200" i="13"/>
  <c r="G200" i="13"/>
  <c r="E196" i="13"/>
  <c r="I196" i="13"/>
  <c r="G196" i="13"/>
  <c r="J196" i="13"/>
  <c r="F196" i="13"/>
  <c r="H196" i="13"/>
  <c r="F192" i="13"/>
  <c r="J192" i="13"/>
  <c r="H192" i="13"/>
  <c r="E192" i="13"/>
  <c r="G192" i="13"/>
  <c r="I192" i="13"/>
  <c r="G188" i="13"/>
  <c r="E188" i="13"/>
  <c r="I188" i="13"/>
  <c r="F188" i="13"/>
  <c r="H188" i="13"/>
  <c r="J188" i="13"/>
  <c r="H184" i="13"/>
  <c r="F184" i="13"/>
  <c r="J184" i="13"/>
  <c r="E184" i="13"/>
  <c r="G184" i="13"/>
  <c r="I184" i="13"/>
  <c r="E180" i="13"/>
  <c r="I180" i="13"/>
  <c r="F180" i="13"/>
  <c r="H180" i="13"/>
  <c r="J180" i="13"/>
  <c r="F176" i="13"/>
  <c r="F52" i="13"/>
  <c r="J52" i="13"/>
  <c r="H52" i="13"/>
  <c r="G52" i="13"/>
  <c r="I52" i="13"/>
  <c r="E52" i="13"/>
  <c r="G5" i="13"/>
  <c r="E5" i="13"/>
  <c r="I5" i="13"/>
  <c r="H5" i="13"/>
  <c r="J5" i="13"/>
  <c r="F5" i="13"/>
  <c r="H83" i="13"/>
  <c r="F83" i="13"/>
  <c r="J83" i="13"/>
  <c r="I83" i="13"/>
  <c r="E83" i="13"/>
  <c r="G83" i="13"/>
  <c r="E156" i="13"/>
  <c r="I156" i="13"/>
  <c r="G156" i="13"/>
  <c r="J156" i="13"/>
  <c r="F156" i="13"/>
  <c r="H156" i="13"/>
  <c r="F33" i="13"/>
  <c r="J33" i="13"/>
  <c r="H33" i="13"/>
  <c r="E33" i="13"/>
  <c r="G33" i="13"/>
  <c r="I33" i="13"/>
  <c r="G54" i="13"/>
  <c r="E54" i="13"/>
  <c r="I54" i="13"/>
  <c r="F54" i="13"/>
  <c r="H54" i="13"/>
  <c r="J54" i="13"/>
  <c r="H112" i="13"/>
  <c r="F112" i="13"/>
  <c r="J112" i="13"/>
  <c r="E112" i="13"/>
  <c r="G112" i="13"/>
  <c r="I112" i="13"/>
  <c r="E49" i="13"/>
  <c r="I49" i="13"/>
  <c r="G49" i="13"/>
  <c r="F49" i="13"/>
  <c r="H49" i="13"/>
  <c r="J49" i="13"/>
  <c r="F161" i="13"/>
  <c r="J161" i="13"/>
  <c r="H161" i="13"/>
  <c r="G161" i="13"/>
  <c r="I161" i="13"/>
  <c r="E161" i="13"/>
  <c r="G158" i="13"/>
  <c r="E158" i="13"/>
  <c r="I158" i="13"/>
  <c r="H158" i="13"/>
  <c r="J158" i="13"/>
  <c r="F158" i="13"/>
  <c r="H89" i="13"/>
  <c r="F89" i="13"/>
  <c r="J89" i="13"/>
  <c r="I89" i="13"/>
  <c r="E89" i="13"/>
  <c r="G89" i="13"/>
  <c r="E56" i="13"/>
  <c r="I56" i="13"/>
  <c r="G56" i="13"/>
  <c r="J56" i="13"/>
  <c r="F56" i="13"/>
  <c r="H56" i="13"/>
  <c r="F43" i="13"/>
  <c r="J43" i="13"/>
  <c r="H43" i="13"/>
  <c r="E43" i="13"/>
  <c r="G43" i="13"/>
  <c r="I43" i="13"/>
  <c r="G47" i="13"/>
  <c r="E47" i="13"/>
  <c r="I47" i="13"/>
  <c r="F47" i="13"/>
  <c r="H47" i="13"/>
  <c r="J47" i="13"/>
  <c r="H73" i="13"/>
  <c r="E73" i="13"/>
  <c r="F73" i="13"/>
  <c r="J73" i="13"/>
  <c r="G73" i="13"/>
  <c r="I73" i="13"/>
  <c r="H118" i="13"/>
  <c r="E118" i="13"/>
  <c r="I118" i="13"/>
  <c r="F118" i="13"/>
  <c r="J118" i="13"/>
  <c r="G118" i="13"/>
  <c r="E148" i="13"/>
  <c r="I148" i="13"/>
  <c r="F148" i="13"/>
  <c r="J148" i="13"/>
  <c r="G148" i="13"/>
  <c r="H148" i="13"/>
  <c r="F28" i="13"/>
  <c r="J28" i="13"/>
  <c r="G28" i="13"/>
  <c r="H28" i="13"/>
  <c r="E28" i="13"/>
  <c r="I28" i="13"/>
  <c r="H93" i="13"/>
  <c r="I93" i="13"/>
  <c r="E93" i="13"/>
  <c r="J93" i="13"/>
  <c r="F93" i="13"/>
  <c r="G93" i="13"/>
  <c r="E37" i="13"/>
  <c r="I37" i="13"/>
  <c r="G37" i="13"/>
  <c r="F37" i="13"/>
  <c r="H37" i="13"/>
  <c r="J37" i="13"/>
  <c r="E155" i="13"/>
  <c r="I155" i="13"/>
  <c r="F155" i="13"/>
  <c r="J155" i="13"/>
  <c r="H155" i="13"/>
  <c r="G155" i="13"/>
  <c r="F20" i="13"/>
  <c r="J20" i="13"/>
  <c r="G20" i="13"/>
  <c r="H20" i="13"/>
  <c r="E20" i="13"/>
  <c r="I20" i="13"/>
  <c r="G13" i="13"/>
  <c r="H13" i="13"/>
  <c r="E13" i="13"/>
  <c r="I13" i="13"/>
  <c r="F13" i="13"/>
  <c r="J13" i="13"/>
  <c r="G149" i="13"/>
  <c r="H149" i="13"/>
  <c r="E149" i="13"/>
  <c r="I149" i="13"/>
  <c r="F149" i="13"/>
  <c r="J149" i="13"/>
  <c r="H165" i="13"/>
  <c r="E165" i="13"/>
  <c r="I165" i="13"/>
  <c r="F165" i="13"/>
  <c r="J165" i="13"/>
  <c r="G165" i="13"/>
  <c r="E9" i="13"/>
  <c r="I9" i="13"/>
  <c r="F9" i="13"/>
  <c r="J9" i="13"/>
  <c r="G9" i="13"/>
  <c r="H9" i="13"/>
  <c r="F69" i="13"/>
  <c r="J69" i="13"/>
  <c r="G69" i="13"/>
  <c r="H69" i="13"/>
  <c r="E69" i="13"/>
  <c r="I69" i="13"/>
  <c r="G81" i="13"/>
  <c r="H81" i="13"/>
  <c r="E81" i="13"/>
  <c r="I81" i="13"/>
  <c r="F81" i="13"/>
  <c r="J81" i="13"/>
  <c r="H11" i="13"/>
  <c r="E11" i="13"/>
  <c r="I11" i="13"/>
  <c r="F11" i="13"/>
  <c r="J11" i="13"/>
  <c r="G11" i="13"/>
  <c r="G57" i="13"/>
  <c r="E57" i="13"/>
  <c r="I57" i="13"/>
  <c r="F57" i="13"/>
  <c r="H57" i="13"/>
  <c r="J57" i="13"/>
  <c r="H71" i="13"/>
  <c r="F71" i="13"/>
  <c r="J71" i="13"/>
  <c r="G71" i="13"/>
  <c r="I71" i="13"/>
  <c r="E71" i="13"/>
  <c r="D71" i="13"/>
  <c r="E163" i="13"/>
  <c r="I163" i="13"/>
  <c r="G163" i="13"/>
  <c r="H163" i="13"/>
  <c r="J163" i="13"/>
  <c r="F163" i="13"/>
  <c r="D163" i="13"/>
  <c r="E142" i="13"/>
  <c r="I142" i="13"/>
  <c r="F142" i="13"/>
  <c r="J142" i="13"/>
  <c r="H142" i="13"/>
  <c r="G142" i="13"/>
  <c r="D142" i="13"/>
  <c r="F171" i="13"/>
  <c r="J171" i="13"/>
  <c r="G171" i="13"/>
  <c r="E171" i="13"/>
  <c r="I171" i="13"/>
  <c r="H171" i="13"/>
  <c r="D171" i="13"/>
  <c r="G144" i="13"/>
  <c r="H144" i="13"/>
  <c r="F144" i="13"/>
  <c r="J144" i="13"/>
  <c r="E144" i="13"/>
  <c r="I144" i="13"/>
  <c r="D144" i="13"/>
  <c r="H78" i="13"/>
  <c r="E78" i="13"/>
  <c r="I78" i="13"/>
  <c r="G78" i="13"/>
  <c r="J78" i="13"/>
  <c r="F78" i="13"/>
  <c r="D78" i="13"/>
  <c r="E116" i="13"/>
  <c r="I116" i="13"/>
  <c r="F116" i="13"/>
  <c r="J116" i="13"/>
  <c r="G116" i="13"/>
  <c r="H116" i="13"/>
  <c r="D116" i="13"/>
  <c r="F105" i="13"/>
  <c r="J105" i="13"/>
  <c r="G105" i="13"/>
  <c r="H105" i="13"/>
  <c r="E105" i="13"/>
  <c r="I105" i="13"/>
  <c r="D105" i="13"/>
  <c r="G120" i="13"/>
  <c r="H120" i="13"/>
  <c r="E120" i="13"/>
  <c r="I120" i="13"/>
  <c r="F120" i="13"/>
  <c r="J120" i="13"/>
  <c r="D120" i="13"/>
  <c r="H153" i="13"/>
  <c r="E153" i="13"/>
  <c r="I153" i="13"/>
  <c r="F153" i="13"/>
  <c r="J153" i="13"/>
  <c r="G153" i="13"/>
  <c r="D153" i="13"/>
  <c r="E119" i="13"/>
  <c r="I119" i="13"/>
  <c r="F119" i="13"/>
  <c r="J119" i="13"/>
  <c r="G119" i="13"/>
  <c r="H119" i="13"/>
  <c r="D119" i="13"/>
  <c r="F134" i="13"/>
  <c r="J134" i="13"/>
  <c r="G134" i="13"/>
  <c r="H134" i="13"/>
  <c r="E134" i="13"/>
  <c r="I134" i="13"/>
  <c r="D134" i="13"/>
  <c r="G65" i="13"/>
  <c r="H65" i="13"/>
  <c r="E65" i="13"/>
  <c r="I65" i="13"/>
  <c r="F65" i="13"/>
  <c r="J65" i="13"/>
  <c r="D65" i="13"/>
  <c r="C228" i="13"/>
  <c r="C224" i="13"/>
  <c r="C220" i="13"/>
  <c r="C216" i="13"/>
  <c r="C212" i="13"/>
  <c r="C208" i="13"/>
  <c r="C204" i="13"/>
  <c r="C200" i="13"/>
  <c r="C196" i="13"/>
  <c r="C192" i="13"/>
  <c r="C188" i="13"/>
  <c r="C184" i="13"/>
  <c r="C180" i="13"/>
  <c r="C52" i="13"/>
  <c r="C5" i="13"/>
  <c r="C83" i="13"/>
  <c r="C156" i="13"/>
  <c r="C33" i="13"/>
  <c r="C54" i="13"/>
  <c r="C112" i="13"/>
  <c r="C49" i="13"/>
  <c r="C161" i="13"/>
  <c r="C158" i="13"/>
  <c r="C89" i="13"/>
  <c r="C56" i="13"/>
  <c r="C43" i="13"/>
  <c r="C47" i="13"/>
  <c r="C73" i="13"/>
  <c r="C118" i="13"/>
  <c r="C148" i="13"/>
  <c r="C28" i="13"/>
  <c r="C93" i="13"/>
  <c r="C37" i="13"/>
  <c r="C155" i="13"/>
  <c r="C20" i="13"/>
  <c r="C13" i="13"/>
  <c r="C149" i="13"/>
  <c r="C165" i="13"/>
  <c r="C9" i="13"/>
  <c r="C69" i="13"/>
  <c r="C81" i="13"/>
  <c r="C11" i="13"/>
  <c r="C57" i="13"/>
  <c r="C71" i="13"/>
  <c r="C163" i="13"/>
  <c r="C142" i="13"/>
  <c r="C171" i="13"/>
  <c r="C144" i="13"/>
  <c r="C78" i="13"/>
  <c r="C116" i="13"/>
  <c r="C105" i="13"/>
  <c r="C120" i="13"/>
  <c r="C153" i="13"/>
  <c r="C119" i="13"/>
  <c r="C134" i="13"/>
  <c r="C65" i="13"/>
  <c r="D222" i="13"/>
  <c r="D218" i="13"/>
  <c r="D214" i="13"/>
  <c r="D210" i="13"/>
  <c r="D206" i="13"/>
  <c r="D202" i="13"/>
  <c r="D198" i="13"/>
  <c r="D194" i="13"/>
  <c r="D190" i="13"/>
  <c r="D186" i="13"/>
  <c r="D182" i="13"/>
  <c r="D178" i="13"/>
  <c r="D174" i="13"/>
  <c r="D110" i="13"/>
  <c r="D22" i="13"/>
  <c r="D72" i="13"/>
  <c r="D77" i="13"/>
  <c r="D68" i="13"/>
  <c r="D62" i="13"/>
  <c r="D49" i="13"/>
  <c r="D40" i="13"/>
  <c r="D167" i="13"/>
  <c r="D56" i="13"/>
  <c r="D21" i="13"/>
  <c r="D115" i="13"/>
  <c r="D118" i="13"/>
  <c r="D42" i="13"/>
  <c r="D66" i="13"/>
  <c r="D37" i="13"/>
  <c r="D20" i="13"/>
  <c r="D149" i="13"/>
  <c r="D9" i="13"/>
  <c r="D81" i="13"/>
  <c r="D57" i="13"/>
  <c r="D129" i="13"/>
  <c r="F235" i="13"/>
  <c r="J235" i="13"/>
  <c r="G235" i="13"/>
  <c r="H235" i="13"/>
  <c r="E235" i="13"/>
  <c r="I235" i="13"/>
  <c r="F231" i="13"/>
  <c r="J231" i="13"/>
  <c r="G231" i="13"/>
  <c r="H231" i="13"/>
  <c r="E231" i="13"/>
  <c r="I231" i="13"/>
  <c r="G227" i="13"/>
  <c r="H227" i="13"/>
  <c r="E227" i="13"/>
  <c r="I227" i="13"/>
  <c r="F227" i="13"/>
  <c r="J227" i="13"/>
  <c r="E223" i="13"/>
  <c r="I223" i="13"/>
  <c r="F223" i="13"/>
  <c r="J223" i="13"/>
  <c r="G223" i="13"/>
  <c r="H223" i="13"/>
  <c r="F219" i="13"/>
  <c r="J219" i="13"/>
  <c r="G219" i="13"/>
  <c r="H219" i="13"/>
  <c r="E219" i="13"/>
  <c r="I219" i="13"/>
  <c r="F215" i="13"/>
  <c r="J215" i="13"/>
  <c r="G215" i="13"/>
  <c r="H215" i="13"/>
  <c r="E215" i="13"/>
  <c r="I215" i="13"/>
  <c r="H211" i="13"/>
  <c r="E211" i="13"/>
  <c r="I211" i="13"/>
  <c r="J211" i="13"/>
  <c r="F211" i="13"/>
  <c r="G211" i="13"/>
  <c r="E207" i="13"/>
  <c r="I207" i="13"/>
  <c r="F207" i="13"/>
  <c r="J207" i="13"/>
  <c r="G207" i="13"/>
  <c r="H207" i="13"/>
  <c r="F203" i="13"/>
  <c r="J203" i="13"/>
  <c r="G203" i="13"/>
  <c r="H203" i="13"/>
  <c r="I203" i="13"/>
  <c r="E203" i="13"/>
  <c r="F199" i="13"/>
  <c r="J199" i="13"/>
  <c r="H199" i="13"/>
  <c r="G199" i="13"/>
  <c r="I199" i="13"/>
  <c r="E199" i="13"/>
  <c r="G195" i="13"/>
  <c r="E195" i="13"/>
  <c r="I195" i="13"/>
  <c r="H195" i="13"/>
  <c r="J195" i="13"/>
  <c r="F195" i="13"/>
  <c r="E191" i="13"/>
  <c r="I191" i="13"/>
  <c r="G191" i="13"/>
  <c r="J191" i="13"/>
  <c r="F191" i="13"/>
  <c r="H191" i="13"/>
  <c r="F187" i="13"/>
  <c r="J187" i="13"/>
  <c r="H187" i="13"/>
  <c r="E187" i="13"/>
  <c r="G187" i="13"/>
  <c r="I187" i="13"/>
  <c r="F183" i="13"/>
  <c r="J183" i="13"/>
  <c r="H183" i="13"/>
  <c r="E183" i="13"/>
  <c r="G183" i="13"/>
  <c r="I183" i="13"/>
  <c r="I179" i="13"/>
  <c r="F179" i="13"/>
  <c r="H175" i="13"/>
  <c r="F175" i="13"/>
  <c r="G175" i="13"/>
  <c r="I175" i="13"/>
  <c r="E172" i="13"/>
  <c r="I172" i="13"/>
  <c r="G172" i="13"/>
  <c r="F172" i="13"/>
  <c r="H172" i="13"/>
  <c r="J172" i="13"/>
  <c r="E173" i="13"/>
  <c r="I173" i="13"/>
  <c r="G173" i="13"/>
  <c r="F173" i="13"/>
  <c r="H173" i="13"/>
  <c r="J173" i="13"/>
  <c r="F124" i="13"/>
  <c r="J124" i="13"/>
  <c r="H124" i="13"/>
  <c r="G124" i="13"/>
  <c r="I124" i="13"/>
  <c r="E124" i="13"/>
  <c r="H160" i="13"/>
  <c r="F160" i="13"/>
  <c r="J160" i="13"/>
  <c r="I160" i="13"/>
  <c r="E160" i="13"/>
  <c r="G160" i="13"/>
  <c r="E137" i="13"/>
  <c r="I137" i="13"/>
  <c r="G137" i="13"/>
  <c r="J137" i="13"/>
  <c r="F137" i="13"/>
  <c r="H137" i="13"/>
  <c r="E30" i="13"/>
  <c r="I30" i="13"/>
  <c r="G30" i="13"/>
  <c r="J30" i="13"/>
  <c r="D30" i="13"/>
  <c r="F30" i="13"/>
  <c r="H30" i="13"/>
  <c r="F2" i="13"/>
  <c r="J2" i="13"/>
  <c r="H2" i="13"/>
  <c r="E2" i="13"/>
  <c r="G2" i="13"/>
  <c r="D2" i="13"/>
  <c r="I2" i="13"/>
  <c r="H3" i="13"/>
  <c r="F3" i="13"/>
  <c r="J3" i="13"/>
  <c r="E3" i="13"/>
  <c r="G3" i="13"/>
  <c r="D3" i="13"/>
  <c r="I3" i="13"/>
  <c r="E122" i="13"/>
  <c r="I122" i="13"/>
  <c r="G122" i="13"/>
  <c r="F122" i="13"/>
  <c r="H122" i="13"/>
  <c r="J122" i="13"/>
  <c r="D122" i="13"/>
  <c r="E98" i="13"/>
  <c r="I98" i="13"/>
  <c r="G98" i="13"/>
  <c r="F98" i="13"/>
  <c r="H98" i="13"/>
  <c r="D98" i="13"/>
  <c r="J98" i="13"/>
  <c r="F170" i="13"/>
  <c r="J170" i="13"/>
  <c r="H170" i="13"/>
  <c r="G170" i="13"/>
  <c r="I170" i="13"/>
  <c r="D170" i="13"/>
  <c r="E170" i="13"/>
  <c r="H141" i="13"/>
  <c r="F141" i="13"/>
  <c r="J141" i="13"/>
  <c r="I141" i="13"/>
  <c r="E141" i="13"/>
  <c r="D141" i="13"/>
  <c r="G141" i="13"/>
  <c r="E58" i="13"/>
  <c r="I58" i="13"/>
  <c r="G58" i="13"/>
  <c r="J58" i="13"/>
  <c r="D58" i="13"/>
  <c r="F58" i="13"/>
  <c r="H58" i="13"/>
  <c r="E19" i="13"/>
  <c r="I19" i="13"/>
  <c r="G19" i="13"/>
  <c r="J19" i="13"/>
  <c r="F19" i="13"/>
  <c r="D19" i="13"/>
  <c r="H19" i="13"/>
  <c r="E159" i="13"/>
  <c r="F159" i="13"/>
  <c r="J159" i="13"/>
  <c r="G159" i="13"/>
  <c r="H159" i="13"/>
  <c r="I159" i="13"/>
  <c r="D159" i="13"/>
  <c r="G53" i="13"/>
  <c r="H53" i="13"/>
  <c r="E53" i="13"/>
  <c r="I53" i="13"/>
  <c r="F53" i="13"/>
  <c r="J53" i="13"/>
  <c r="D53" i="13"/>
  <c r="H162" i="13"/>
  <c r="E162" i="13"/>
  <c r="I162" i="13"/>
  <c r="F162" i="13"/>
  <c r="J162" i="13"/>
  <c r="G162" i="13"/>
  <c r="D162" i="13"/>
  <c r="H131" i="13"/>
  <c r="E131" i="13"/>
  <c r="I131" i="13"/>
  <c r="F131" i="13"/>
  <c r="J131" i="13"/>
  <c r="G131" i="13"/>
  <c r="D131" i="13"/>
  <c r="F18" i="13"/>
  <c r="J18" i="13"/>
  <c r="I18" i="13"/>
  <c r="E18" i="13"/>
  <c r="G18" i="13"/>
  <c r="H18" i="13"/>
  <c r="D18" i="13"/>
  <c r="H79" i="13"/>
  <c r="F79" i="13"/>
  <c r="J79" i="13"/>
  <c r="E79" i="13"/>
  <c r="G79" i="13"/>
  <c r="I79" i="13"/>
  <c r="D79" i="13"/>
  <c r="H17" i="13"/>
  <c r="E17" i="13"/>
  <c r="I17" i="13"/>
  <c r="F17" i="13"/>
  <c r="J17" i="13"/>
  <c r="G17" i="13"/>
  <c r="D17" i="13"/>
  <c r="H145" i="13"/>
  <c r="E145" i="13"/>
  <c r="I145" i="13"/>
  <c r="F145" i="13"/>
  <c r="J145" i="13"/>
  <c r="G145" i="13"/>
  <c r="D145" i="13"/>
  <c r="E91" i="13"/>
  <c r="I91" i="13"/>
  <c r="F91" i="13"/>
  <c r="J91" i="13"/>
  <c r="G91" i="13"/>
  <c r="H91" i="13"/>
  <c r="D91" i="13"/>
  <c r="F32" i="13"/>
  <c r="J32" i="13"/>
  <c r="G32" i="13"/>
  <c r="H32" i="13"/>
  <c r="E32" i="13"/>
  <c r="I32" i="13"/>
  <c r="D32" i="13"/>
  <c r="F15" i="13"/>
  <c r="J15" i="13"/>
  <c r="G15" i="13"/>
  <c r="H15" i="13"/>
  <c r="E15" i="13"/>
  <c r="I15" i="13"/>
  <c r="D15" i="13"/>
  <c r="G126" i="13"/>
  <c r="H126" i="13"/>
  <c r="E126" i="13"/>
  <c r="I126" i="13"/>
  <c r="F126" i="13"/>
  <c r="J126" i="13"/>
  <c r="D126" i="13"/>
  <c r="H151" i="13"/>
  <c r="E151" i="13"/>
  <c r="I151" i="13"/>
  <c r="F151" i="13"/>
  <c r="J151" i="13"/>
  <c r="G151" i="13"/>
  <c r="D151" i="13"/>
  <c r="E48" i="13"/>
  <c r="I48" i="13"/>
  <c r="F48" i="13"/>
  <c r="J48" i="13"/>
  <c r="G48" i="13"/>
  <c r="H48" i="13"/>
  <c r="D48" i="13"/>
  <c r="F24" i="13"/>
  <c r="J24" i="13"/>
  <c r="G24" i="13"/>
  <c r="H24" i="13"/>
  <c r="E24" i="13"/>
  <c r="I24" i="13"/>
  <c r="D24" i="13"/>
  <c r="E166" i="13"/>
  <c r="I166" i="13"/>
  <c r="G166" i="13"/>
  <c r="F166" i="13"/>
  <c r="H166" i="13"/>
  <c r="J166" i="13"/>
  <c r="D166" i="13"/>
  <c r="F80" i="13"/>
  <c r="J80" i="13"/>
  <c r="H80" i="13"/>
  <c r="E80" i="13"/>
  <c r="G80" i="13"/>
  <c r="I80" i="13"/>
  <c r="D80" i="13"/>
  <c r="G101" i="13"/>
  <c r="E101" i="13"/>
  <c r="I101" i="13"/>
  <c r="F101" i="13"/>
  <c r="H101" i="13"/>
  <c r="J101" i="13"/>
  <c r="D101" i="13"/>
  <c r="G27" i="13"/>
  <c r="H27" i="13"/>
  <c r="F27" i="13"/>
  <c r="J27" i="13"/>
  <c r="E27" i="13"/>
  <c r="I27" i="13"/>
  <c r="D27" i="13"/>
  <c r="H7" i="13"/>
  <c r="E7" i="13"/>
  <c r="I7" i="13"/>
  <c r="G7" i="13"/>
  <c r="F7" i="13"/>
  <c r="J7" i="13"/>
  <c r="D7" i="13"/>
  <c r="E55" i="13"/>
  <c r="I55" i="13"/>
  <c r="F55" i="13"/>
  <c r="J55" i="13"/>
  <c r="H55" i="13"/>
  <c r="G55" i="13"/>
  <c r="D55" i="13"/>
  <c r="F100" i="13"/>
  <c r="J100" i="13"/>
  <c r="G100" i="13"/>
  <c r="E100" i="13"/>
  <c r="I100" i="13"/>
  <c r="H100" i="13"/>
  <c r="D100" i="13"/>
  <c r="G87" i="13"/>
  <c r="H87" i="13"/>
  <c r="E87" i="13"/>
  <c r="I87" i="13"/>
  <c r="F87" i="13"/>
  <c r="J87" i="13"/>
  <c r="D87" i="13"/>
  <c r="H128" i="13"/>
  <c r="E128" i="13"/>
  <c r="I128" i="13"/>
  <c r="F128" i="13"/>
  <c r="J128" i="13"/>
  <c r="G128" i="13"/>
  <c r="D128" i="13"/>
  <c r="E95" i="13"/>
  <c r="I95" i="13"/>
  <c r="F95" i="13"/>
  <c r="J95" i="13"/>
  <c r="G95" i="13"/>
  <c r="H95" i="13"/>
  <c r="D95" i="13"/>
  <c r="F140" i="13"/>
  <c r="J140" i="13"/>
  <c r="G140" i="13"/>
  <c r="H140" i="13"/>
  <c r="E140" i="13"/>
  <c r="I140" i="13"/>
  <c r="D140" i="13"/>
  <c r="G109" i="13"/>
  <c r="H109" i="13"/>
  <c r="E109" i="13"/>
  <c r="I109" i="13"/>
  <c r="F109" i="13"/>
  <c r="J109" i="13"/>
  <c r="D109" i="13"/>
  <c r="H135" i="13"/>
  <c r="E135" i="13"/>
  <c r="I135" i="13"/>
  <c r="F135" i="13"/>
  <c r="J135" i="13"/>
  <c r="G135" i="13"/>
  <c r="D135" i="13"/>
  <c r="E127" i="13"/>
  <c r="I127" i="13"/>
  <c r="F127" i="13"/>
  <c r="J127" i="13"/>
  <c r="G127" i="13"/>
  <c r="H127" i="13"/>
  <c r="D127" i="13"/>
  <c r="C227" i="13"/>
  <c r="C223" i="13"/>
  <c r="C219" i="13"/>
  <c r="C215" i="13"/>
  <c r="C211" i="13"/>
  <c r="C207" i="13"/>
  <c r="C203" i="13"/>
  <c r="C199" i="13"/>
  <c r="C195" i="13"/>
  <c r="C191" i="13"/>
  <c r="C187" i="13"/>
  <c r="C183" i="13"/>
  <c r="C172" i="13"/>
  <c r="C173" i="13"/>
  <c r="C124" i="13"/>
  <c r="C160" i="13"/>
  <c r="C137" i="13"/>
  <c r="C30" i="13"/>
  <c r="C2" i="13"/>
  <c r="C3" i="13"/>
  <c r="C122" i="13"/>
  <c r="C98" i="13"/>
  <c r="C170" i="13"/>
  <c r="C141" i="13"/>
  <c r="C58" i="13"/>
  <c r="C19" i="13"/>
  <c r="C159" i="13"/>
  <c r="C53" i="13"/>
  <c r="C162" i="13"/>
  <c r="C131" i="13"/>
  <c r="C18" i="13"/>
  <c r="C79" i="13"/>
  <c r="C17" i="13"/>
  <c r="C145" i="13"/>
  <c r="C91" i="13"/>
  <c r="C32" i="13"/>
  <c r="C15" i="13"/>
  <c r="C126" i="13"/>
  <c r="C151" i="13"/>
  <c r="C48" i="13"/>
  <c r="C24" i="13"/>
  <c r="C166" i="13"/>
  <c r="C80" i="13"/>
  <c r="C101" i="13"/>
  <c r="C27" i="13"/>
  <c r="C7" i="13"/>
  <c r="C55" i="13"/>
  <c r="C100" i="13"/>
  <c r="C87" i="13"/>
  <c r="C128" i="13"/>
  <c r="C95" i="13"/>
  <c r="C140" i="13"/>
  <c r="C109" i="13"/>
  <c r="C135" i="13"/>
  <c r="C127" i="13"/>
  <c r="D221" i="13"/>
  <c r="D217" i="13"/>
  <c r="D213" i="13"/>
  <c r="D209" i="13"/>
  <c r="D205" i="13"/>
  <c r="D201" i="13"/>
  <c r="D197" i="13"/>
  <c r="D193" i="13"/>
  <c r="D189" i="13"/>
  <c r="D185" i="13"/>
  <c r="D181" i="13"/>
  <c r="D177" i="13"/>
  <c r="D136" i="13"/>
  <c r="D6" i="13"/>
  <c r="D8" i="13"/>
  <c r="D10" i="13"/>
  <c r="D97" i="13"/>
  <c r="D50" i="13"/>
  <c r="D112" i="13"/>
  <c r="D108" i="13"/>
  <c r="D157" i="13"/>
  <c r="D89" i="13"/>
  <c r="D150" i="13"/>
  <c r="D147" i="13"/>
  <c r="D73" i="13"/>
  <c r="D114" i="13"/>
  <c r="D84" i="13"/>
  <c r="D93" i="13"/>
  <c r="D46" i="13"/>
  <c r="D31" i="13"/>
  <c r="D12" i="13"/>
  <c r="D121" i="13"/>
  <c r="D85" i="13"/>
  <c r="D23" i="13"/>
  <c r="D133" i="13"/>
  <c r="C260" i="12"/>
  <c r="G260" i="12"/>
  <c r="E260" i="12"/>
  <c r="I260" i="12"/>
  <c r="H260" i="12"/>
  <c r="J260" i="12"/>
  <c r="D260" i="12"/>
  <c r="F260" i="12"/>
  <c r="C248" i="12"/>
  <c r="G248" i="12"/>
  <c r="E248" i="12"/>
  <c r="I248" i="12"/>
  <c r="D248" i="12"/>
  <c r="F248" i="12"/>
  <c r="H248" i="12"/>
  <c r="J248" i="12"/>
  <c r="C263" i="12"/>
  <c r="G263" i="12"/>
  <c r="E263" i="12"/>
  <c r="I263" i="12"/>
  <c r="H263" i="12"/>
  <c r="J263" i="12"/>
  <c r="D263" i="12"/>
  <c r="F263" i="12"/>
  <c r="C261" i="12"/>
  <c r="G261" i="12"/>
  <c r="E261" i="12"/>
  <c r="I261" i="12"/>
  <c r="H261" i="12"/>
  <c r="J261" i="12"/>
  <c r="D261" i="12"/>
  <c r="F261" i="12"/>
  <c r="D257" i="12"/>
  <c r="H257" i="12"/>
  <c r="F257" i="12"/>
  <c r="J257" i="12"/>
  <c r="I257" i="12"/>
  <c r="C257" i="12"/>
  <c r="E257" i="12"/>
  <c r="G257" i="12"/>
  <c r="F253" i="12"/>
  <c r="J253" i="12"/>
  <c r="D253" i="12"/>
  <c r="H253" i="12"/>
  <c r="C253" i="12"/>
  <c r="E253" i="12"/>
  <c r="G253" i="12"/>
  <c r="I253" i="12"/>
  <c r="F249" i="12"/>
  <c r="J249" i="12"/>
  <c r="D249" i="12"/>
  <c r="H249" i="12"/>
  <c r="C249" i="12"/>
  <c r="E249" i="12"/>
  <c r="G249" i="12"/>
  <c r="I249" i="12"/>
  <c r="C245" i="12"/>
  <c r="G245" i="12"/>
  <c r="E245" i="12"/>
  <c r="I245" i="12"/>
  <c r="D245" i="12"/>
  <c r="F245" i="12"/>
  <c r="H245" i="12"/>
  <c r="J245" i="12"/>
  <c r="D241" i="12"/>
  <c r="H241" i="12"/>
  <c r="F241" i="12"/>
  <c r="J241" i="12"/>
  <c r="E241" i="12"/>
  <c r="G241" i="12"/>
  <c r="I241" i="12"/>
  <c r="C241" i="12"/>
  <c r="F237" i="12"/>
  <c r="J237" i="12"/>
  <c r="D237" i="12"/>
  <c r="H237" i="12"/>
  <c r="G237" i="12"/>
  <c r="I237" i="12"/>
  <c r="C237" i="12"/>
  <c r="E237" i="12"/>
  <c r="F233" i="12"/>
  <c r="J233" i="12"/>
  <c r="D233" i="12"/>
  <c r="H233" i="12"/>
  <c r="G233" i="12"/>
  <c r="I233" i="12"/>
  <c r="C233" i="12"/>
  <c r="E233" i="12"/>
  <c r="C229" i="12"/>
  <c r="G229" i="12"/>
  <c r="E229" i="12"/>
  <c r="I229" i="12"/>
  <c r="H229" i="12"/>
  <c r="J229" i="12"/>
  <c r="K229" i="12" s="1"/>
  <c r="D229" i="12"/>
  <c r="F229" i="12"/>
  <c r="D225" i="12"/>
  <c r="H225" i="12"/>
  <c r="F225" i="12"/>
  <c r="J225" i="12"/>
  <c r="I225" i="12"/>
  <c r="C225" i="12"/>
  <c r="E225" i="12"/>
  <c r="G225" i="12"/>
  <c r="F221" i="12"/>
  <c r="J221" i="12"/>
  <c r="D221" i="12"/>
  <c r="H221" i="12"/>
  <c r="C221" i="12"/>
  <c r="E221" i="12"/>
  <c r="G221" i="12"/>
  <c r="I221" i="12"/>
  <c r="F217" i="12"/>
  <c r="J217" i="12"/>
  <c r="D217" i="12"/>
  <c r="H217" i="12"/>
  <c r="C217" i="12"/>
  <c r="E217" i="12"/>
  <c r="G217" i="12"/>
  <c r="I217" i="12"/>
  <c r="C213" i="12"/>
  <c r="G213" i="12"/>
  <c r="E213" i="12"/>
  <c r="I213" i="12"/>
  <c r="D213" i="12"/>
  <c r="F213" i="12"/>
  <c r="H213" i="12"/>
  <c r="J213" i="12"/>
  <c r="D59" i="12"/>
  <c r="C59" i="12"/>
  <c r="D256" i="12"/>
  <c r="H256" i="12"/>
  <c r="F256" i="12"/>
  <c r="J256" i="12"/>
  <c r="I256" i="12"/>
  <c r="C256" i="12"/>
  <c r="E256" i="12"/>
  <c r="G256" i="12"/>
  <c r="F252" i="12"/>
  <c r="J252" i="12"/>
  <c r="D252" i="12"/>
  <c r="H252" i="12"/>
  <c r="C252" i="12"/>
  <c r="E252" i="12"/>
  <c r="G252" i="12"/>
  <c r="I252" i="12"/>
  <c r="C244" i="12"/>
  <c r="G244" i="12"/>
  <c r="E244" i="12"/>
  <c r="I244" i="12"/>
  <c r="D244" i="12"/>
  <c r="F244" i="12"/>
  <c r="H244" i="12"/>
  <c r="J244" i="12"/>
  <c r="K244" i="12" s="1"/>
  <c r="D259" i="12"/>
  <c r="H259" i="12"/>
  <c r="F259" i="12"/>
  <c r="J259" i="12"/>
  <c r="I259" i="12"/>
  <c r="C259" i="12"/>
  <c r="E259" i="12"/>
  <c r="G259" i="12"/>
  <c r="E255" i="12"/>
  <c r="I255" i="12"/>
  <c r="C255" i="12"/>
  <c r="G255" i="12"/>
  <c r="J255" i="12"/>
  <c r="D255" i="12"/>
  <c r="F255" i="12"/>
  <c r="H255" i="12"/>
  <c r="F251" i="12"/>
  <c r="J251" i="12"/>
  <c r="D251" i="12"/>
  <c r="H251" i="12"/>
  <c r="C251" i="12"/>
  <c r="E251" i="12"/>
  <c r="G251" i="12"/>
  <c r="I251" i="12"/>
  <c r="C247" i="12"/>
  <c r="G247" i="12"/>
  <c r="E247" i="12"/>
  <c r="I247" i="12"/>
  <c r="D247" i="12"/>
  <c r="F247" i="12"/>
  <c r="H247" i="12"/>
  <c r="J247" i="12"/>
  <c r="D243" i="12"/>
  <c r="H243" i="12"/>
  <c r="F243" i="12"/>
  <c r="J243" i="12"/>
  <c r="E243" i="12"/>
  <c r="G243" i="12"/>
  <c r="I243" i="12"/>
  <c r="C243" i="12"/>
  <c r="C262" i="12"/>
  <c r="G262" i="12"/>
  <c r="E262" i="12"/>
  <c r="I262" i="12"/>
  <c r="H262" i="12"/>
  <c r="J262" i="12"/>
  <c r="D262" i="12"/>
  <c r="F262" i="12"/>
  <c r="D258" i="12"/>
  <c r="H258" i="12"/>
  <c r="F258" i="12"/>
  <c r="J258" i="12"/>
  <c r="I258" i="12"/>
  <c r="C258" i="12"/>
  <c r="E258" i="12"/>
  <c r="G258" i="12"/>
  <c r="E254" i="12"/>
  <c r="I254" i="12"/>
  <c r="C254" i="12"/>
  <c r="G254" i="12"/>
  <c r="J254" i="12"/>
  <c r="D254" i="12"/>
  <c r="F254" i="12"/>
  <c r="H254" i="12"/>
  <c r="F250" i="12"/>
  <c r="J250" i="12"/>
  <c r="D250" i="12"/>
  <c r="H250" i="12"/>
  <c r="C250" i="12"/>
  <c r="E250" i="12"/>
  <c r="G250" i="12"/>
  <c r="I250" i="12"/>
  <c r="C246" i="12"/>
  <c r="G246" i="12"/>
  <c r="E246" i="12"/>
  <c r="I246" i="12"/>
  <c r="D246" i="12"/>
  <c r="F246" i="12"/>
  <c r="H246" i="12"/>
  <c r="J246" i="12"/>
  <c r="D242" i="12"/>
  <c r="H242" i="12"/>
  <c r="F242" i="12"/>
  <c r="J242" i="12"/>
  <c r="E242" i="12"/>
  <c r="G242" i="12"/>
  <c r="I242" i="12"/>
  <c r="C242" i="12"/>
  <c r="E238" i="12"/>
  <c r="I238" i="12"/>
  <c r="C238" i="12"/>
  <c r="G238" i="12"/>
  <c r="F238" i="12"/>
  <c r="H238" i="12"/>
  <c r="J238" i="12"/>
  <c r="D238" i="12"/>
  <c r="F234" i="12"/>
  <c r="J234" i="12"/>
  <c r="D234" i="12"/>
  <c r="H234" i="12"/>
  <c r="G234" i="12"/>
  <c r="I234" i="12"/>
  <c r="C234" i="12"/>
  <c r="E234" i="12"/>
  <c r="C230" i="12"/>
  <c r="G230" i="12"/>
  <c r="E230" i="12"/>
  <c r="I230" i="12"/>
  <c r="H230" i="12"/>
  <c r="J230" i="12"/>
  <c r="K230" i="12" s="1"/>
  <c r="D230" i="12"/>
  <c r="F230" i="12"/>
  <c r="D226" i="12"/>
  <c r="H226" i="12"/>
  <c r="F226" i="12"/>
  <c r="J226" i="12"/>
  <c r="I226" i="12"/>
  <c r="C226" i="12"/>
  <c r="E226" i="12"/>
  <c r="G226" i="12"/>
  <c r="E222" i="12"/>
  <c r="I222" i="12"/>
  <c r="C222" i="12"/>
  <c r="G222" i="12"/>
  <c r="J222" i="12"/>
  <c r="D222" i="12"/>
  <c r="F222" i="12"/>
  <c r="H222" i="12"/>
  <c r="F218" i="12"/>
  <c r="J218" i="12"/>
  <c r="D218" i="12"/>
  <c r="H218" i="12"/>
  <c r="C218" i="12"/>
  <c r="E218" i="12"/>
  <c r="G218" i="12"/>
  <c r="I218" i="12"/>
  <c r="C214" i="12"/>
  <c r="G214" i="12"/>
  <c r="E214" i="12"/>
  <c r="I214" i="12"/>
  <c r="D210" i="12"/>
  <c r="H210" i="12"/>
  <c r="F210" i="12"/>
  <c r="J210" i="12"/>
  <c r="E206" i="12"/>
  <c r="I206" i="12"/>
  <c r="C206" i="12"/>
  <c r="G206" i="12"/>
  <c r="E202" i="12"/>
  <c r="I202" i="12"/>
  <c r="F202" i="12"/>
  <c r="J202" i="12"/>
  <c r="D202" i="12"/>
  <c r="H202" i="12"/>
  <c r="F198" i="12"/>
  <c r="J198" i="12"/>
  <c r="C198" i="12"/>
  <c r="G198" i="12"/>
  <c r="E198" i="12"/>
  <c r="I198" i="12"/>
  <c r="F194" i="12"/>
  <c r="J194" i="12"/>
  <c r="D194" i="12"/>
  <c r="H194" i="12"/>
  <c r="G194" i="12"/>
  <c r="I194" i="12"/>
  <c r="C194" i="12"/>
  <c r="E194" i="12"/>
  <c r="C190" i="12"/>
  <c r="G190" i="12"/>
  <c r="E190" i="12"/>
  <c r="I190" i="12"/>
  <c r="H190" i="12"/>
  <c r="J190" i="12"/>
  <c r="K190" i="12" s="1"/>
  <c r="D190" i="12"/>
  <c r="F190" i="12"/>
  <c r="D186" i="12"/>
  <c r="H186" i="12"/>
  <c r="F186" i="12"/>
  <c r="J186" i="12"/>
  <c r="I186" i="12"/>
  <c r="C186" i="12"/>
  <c r="E186" i="12"/>
  <c r="G186" i="12"/>
  <c r="E182" i="12"/>
  <c r="I182" i="12"/>
  <c r="C182" i="12"/>
  <c r="G182" i="12"/>
  <c r="J182" i="12"/>
  <c r="D182" i="12"/>
  <c r="F182" i="12"/>
  <c r="H182" i="12"/>
  <c r="F178" i="12"/>
  <c r="J178" i="12"/>
  <c r="D178" i="12"/>
  <c r="H178" i="12"/>
  <c r="C178" i="12"/>
  <c r="E178" i="12"/>
  <c r="G178" i="12"/>
  <c r="I178" i="12"/>
  <c r="C174" i="12"/>
  <c r="G174" i="12"/>
  <c r="E174" i="12"/>
  <c r="I174" i="12"/>
  <c r="D174" i="12"/>
  <c r="F174" i="12"/>
  <c r="H174" i="12"/>
  <c r="J174" i="12"/>
  <c r="D170" i="12"/>
  <c r="H170" i="12"/>
  <c r="F170" i="12"/>
  <c r="J170" i="12"/>
  <c r="E170" i="12"/>
  <c r="G170" i="12"/>
  <c r="I170" i="12"/>
  <c r="C170" i="12"/>
  <c r="E166" i="12"/>
  <c r="I166" i="12"/>
  <c r="C166" i="12"/>
  <c r="G166" i="12"/>
  <c r="F166" i="12"/>
  <c r="H166" i="12"/>
  <c r="J166" i="12"/>
  <c r="D166" i="12"/>
  <c r="F162" i="12"/>
  <c r="J162" i="12"/>
  <c r="D162" i="12"/>
  <c r="H162" i="12"/>
  <c r="G162" i="12"/>
  <c r="I162" i="12"/>
  <c r="C162" i="12"/>
  <c r="E162" i="12"/>
  <c r="C158" i="12"/>
  <c r="G158" i="12"/>
  <c r="E158" i="12"/>
  <c r="I158" i="12"/>
  <c r="H158" i="12"/>
  <c r="J158" i="12"/>
  <c r="D158" i="12"/>
  <c r="F158" i="12"/>
  <c r="D154" i="12"/>
  <c r="F154" i="12"/>
  <c r="I154" i="12"/>
  <c r="E154" i="12"/>
  <c r="E150" i="12"/>
  <c r="I150" i="12"/>
  <c r="C150" i="12"/>
  <c r="G150" i="12"/>
  <c r="J150" i="12"/>
  <c r="D150" i="12"/>
  <c r="F150" i="12"/>
  <c r="H150" i="12"/>
  <c r="F146" i="12"/>
  <c r="J146" i="12"/>
  <c r="D146" i="12"/>
  <c r="H146" i="12"/>
  <c r="C146" i="12"/>
  <c r="E146" i="12"/>
  <c r="G146" i="12"/>
  <c r="I146" i="12"/>
  <c r="C142" i="12"/>
  <c r="G142" i="12"/>
  <c r="E142" i="12"/>
  <c r="I142" i="12"/>
  <c r="H142" i="12"/>
  <c r="D142" i="12"/>
  <c r="J142" i="12"/>
  <c r="F142" i="12"/>
  <c r="D138" i="12"/>
  <c r="H138" i="12"/>
  <c r="F138" i="12"/>
  <c r="J138" i="12"/>
  <c r="I138" i="12"/>
  <c r="E138" i="12"/>
  <c r="C138" i="12"/>
  <c r="G138" i="12"/>
  <c r="E134" i="12"/>
  <c r="I134" i="12"/>
  <c r="C134" i="12"/>
  <c r="G134" i="12"/>
  <c r="J134" i="12"/>
  <c r="F134" i="12"/>
  <c r="D134" i="12"/>
  <c r="H134" i="12"/>
  <c r="F130" i="12"/>
  <c r="J130" i="12"/>
  <c r="D130" i="12"/>
  <c r="H130" i="12"/>
  <c r="C130" i="12"/>
  <c r="G130" i="12"/>
  <c r="E130" i="12"/>
  <c r="I130" i="12"/>
  <c r="C126" i="12"/>
  <c r="G126" i="12"/>
  <c r="E126" i="12"/>
  <c r="I126" i="12"/>
  <c r="D126" i="12"/>
  <c r="H126" i="12"/>
  <c r="F126" i="12"/>
  <c r="J126" i="12"/>
  <c r="D122" i="12"/>
  <c r="H122" i="12"/>
  <c r="F122" i="12"/>
  <c r="J122" i="12"/>
  <c r="E122" i="12"/>
  <c r="I122" i="12"/>
  <c r="C122" i="12"/>
  <c r="G122" i="12"/>
  <c r="E118" i="12"/>
  <c r="I118" i="12"/>
  <c r="C118" i="12"/>
  <c r="G118" i="12"/>
  <c r="F118" i="12"/>
  <c r="J118" i="12"/>
  <c r="D118" i="12"/>
  <c r="H118" i="12"/>
  <c r="F114" i="12"/>
  <c r="J114" i="12"/>
  <c r="D114" i="12"/>
  <c r="H114" i="12"/>
  <c r="E114" i="12"/>
  <c r="G114" i="12"/>
  <c r="C114" i="12"/>
  <c r="I114" i="12"/>
  <c r="C110" i="12"/>
  <c r="G110" i="12"/>
  <c r="E110" i="12"/>
  <c r="I110" i="12"/>
  <c r="F110" i="12"/>
  <c r="H110" i="12"/>
  <c r="J110" i="12"/>
  <c r="D110" i="12"/>
  <c r="D106" i="12"/>
  <c r="H106" i="12"/>
  <c r="F106" i="12"/>
  <c r="J106" i="12"/>
  <c r="G106" i="12"/>
  <c r="I106" i="12"/>
  <c r="C106" i="12"/>
  <c r="E106" i="12"/>
  <c r="E102" i="12"/>
  <c r="I102" i="12"/>
  <c r="C102" i="12"/>
  <c r="G102" i="12"/>
  <c r="H102" i="12"/>
  <c r="J102" i="12"/>
  <c r="D102" i="12"/>
  <c r="F102" i="12"/>
  <c r="F98" i="12"/>
  <c r="J98" i="12"/>
  <c r="D98" i="12"/>
  <c r="H98" i="12"/>
  <c r="I98" i="12"/>
  <c r="C98" i="12"/>
  <c r="E98" i="12"/>
  <c r="G98" i="12"/>
  <c r="C94" i="12"/>
  <c r="G94" i="12"/>
  <c r="E94" i="12"/>
  <c r="I94" i="12"/>
  <c r="J94" i="12"/>
  <c r="D94" i="12"/>
  <c r="F94" i="12"/>
  <c r="H94" i="12"/>
  <c r="D90" i="12"/>
  <c r="H90" i="12"/>
  <c r="F90" i="12"/>
  <c r="J90" i="12"/>
  <c r="C90" i="12"/>
  <c r="E90" i="12"/>
  <c r="G90" i="12"/>
  <c r="I90" i="12"/>
  <c r="E86" i="12"/>
  <c r="I86" i="12"/>
  <c r="C86" i="12"/>
  <c r="G86" i="12"/>
  <c r="D86" i="12"/>
  <c r="F86" i="12"/>
  <c r="H86" i="12"/>
  <c r="J86" i="12"/>
  <c r="E82" i="12"/>
  <c r="I82" i="12"/>
  <c r="F82" i="12"/>
  <c r="J82" i="12"/>
  <c r="C82" i="12"/>
  <c r="G82" i="12"/>
  <c r="D82" i="12"/>
  <c r="H82" i="12"/>
  <c r="F78" i="12"/>
  <c r="J78" i="12"/>
  <c r="C78" i="12"/>
  <c r="G78" i="12"/>
  <c r="D78" i="12"/>
  <c r="H78" i="12"/>
  <c r="E78" i="12"/>
  <c r="I78" i="12"/>
  <c r="C74" i="12"/>
  <c r="G74" i="12"/>
  <c r="D74" i="12"/>
  <c r="H74" i="12"/>
  <c r="E74" i="12"/>
  <c r="I74" i="12"/>
  <c r="F74" i="12"/>
  <c r="J74" i="12"/>
  <c r="D71" i="12"/>
  <c r="H71" i="12"/>
  <c r="E71" i="12"/>
  <c r="I71" i="12"/>
  <c r="F71" i="12"/>
  <c r="J71" i="12"/>
  <c r="C71" i="12"/>
  <c r="G71" i="12"/>
  <c r="F67" i="12"/>
  <c r="J67" i="12"/>
  <c r="G67" i="12"/>
  <c r="C67" i="12"/>
  <c r="H67" i="12"/>
  <c r="D67" i="12"/>
  <c r="I67" i="12"/>
  <c r="E67" i="12"/>
  <c r="C265" i="12"/>
  <c r="G265" i="12"/>
  <c r="E265" i="12"/>
  <c r="I265" i="12"/>
  <c r="D265" i="12"/>
  <c r="F265" i="12"/>
  <c r="H265" i="12"/>
  <c r="J265" i="12"/>
  <c r="C278" i="12"/>
  <c r="G278" i="12"/>
  <c r="D278" i="12"/>
  <c r="H278" i="12"/>
  <c r="F278" i="12"/>
  <c r="J278" i="12"/>
  <c r="E278" i="12"/>
  <c r="I278" i="12"/>
  <c r="D32" i="12"/>
  <c r="H32" i="12"/>
  <c r="E32" i="12"/>
  <c r="I32" i="12"/>
  <c r="F32" i="12"/>
  <c r="J32" i="12"/>
  <c r="C32" i="12"/>
  <c r="G32" i="12"/>
  <c r="E30" i="12"/>
  <c r="I30" i="12"/>
  <c r="F30" i="12"/>
  <c r="J30" i="12"/>
  <c r="C30" i="12"/>
  <c r="G30" i="12"/>
  <c r="D30" i="12"/>
  <c r="H30" i="12"/>
  <c r="F5" i="12"/>
  <c r="J5" i="12"/>
  <c r="C5" i="12"/>
  <c r="G5" i="12"/>
  <c r="D5" i="12"/>
  <c r="H5" i="12"/>
  <c r="E5" i="12"/>
  <c r="I5" i="12"/>
  <c r="C280" i="12"/>
  <c r="G280" i="12"/>
  <c r="D280" i="12"/>
  <c r="H280" i="12"/>
  <c r="E280" i="12"/>
  <c r="I280" i="12"/>
  <c r="F280" i="12"/>
  <c r="J280" i="12"/>
  <c r="D277" i="12"/>
  <c r="H277" i="12"/>
  <c r="E277" i="12"/>
  <c r="I277" i="12"/>
  <c r="F277" i="12"/>
  <c r="J277" i="12"/>
  <c r="C277" i="12"/>
  <c r="G277" i="12"/>
  <c r="E52" i="12"/>
  <c r="I52" i="12"/>
  <c r="F52" i="12"/>
  <c r="J52" i="12"/>
  <c r="C52" i="12"/>
  <c r="G52" i="12"/>
  <c r="D52" i="12"/>
  <c r="H52" i="12"/>
  <c r="F279" i="12"/>
  <c r="J279" i="12"/>
  <c r="C279" i="12"/>
  <c r="G279" i="12"/>
  <c r="D279" i="12"/>
  <c r="H279" i="12"/>
  <c r="E279" i="12"/>
  <c r="I279" i="12"/>
  <c r="F22" i="12"/>
  <c r="C22" i="12"/>
  <c r="D22" i="12"/>
  <c r="H22" i="12"/>
  <c r="J22" i="12"/>
  <c r="E22" i="12"/>
  <c r="G22" i="12"/>
  <c r="I22" i="12"/>
  <c r="F16" i="12"/>
  <c r="J16" i="12"/>
  <c r="C16" i="12"/>
  <c r="G16" i="12"/>
  <c r="D16" i="12"/>
  <c r="H16" i="12"/>
  <c r="E16" i="12"/>
  <c r="I16" i="12"/>
  <c r="C271" i="12"/>
  <c r="G271" i="12"/>
  <c r="D271" i="12"/>
  <c r="H271" i="12"/>
  <c r="E271" i="12"/>
  <c r="I271" i="12"/>
  <c r="F271" i="12"/>
  <c r="J271" i="12"/>
  <c r="D24" i="12"/>
  <c r="H24" i="12"/>
  <c r="E24" i="12"/>
  <c r="I24" i="12"/>
  <c r="F24" i="12"/>
  <c r="J24" i="12"/>
  <c r="C24" i="12"/>
  <c r="G24" i="12"/>
  <c r="E56" i="12"/>
  <c r="I56" i="12"/>
  <c r="F56" i="12"/>
  <c r="J56" i="12"/>
  <c r="C56" i="12"/>
  <c r="G56" i="12"/>
  <c r="D56" i="12"/>
  <c r="H56" i="12"/>
  <c r="F40" i="12"/>
  <c r="J40" i="12"/>
  <c r="C40" i="12"/>
  <c r="G40" i="12"/>
  <c r="D40" i="12"/>
  <c r="H40" i="12"/>
  <c r="E40" i="12"/>
  <c r="I40" i="12"/>
  <c r="C267" i="12"/>
  <c r="G267" i="12"/>
  <c r="D267" i="12"/>
  <c r="H267" i="12"/>
  <c r="E267" i="12"/>
  <c r="I267" i="12"/>
  <c r="F267" i="12"/>
  <c r="J267" i="12"/>
  <c r="D29" i="12"/>
  <c r="H29" i="12"/>
  <c r="E29" i="12"/>
  <c r="I29" i="12"/>
  <c r="F29" i="12"/>
  <c r="J29" i="12"/>
  <c r="C29" i="12"/>
  <c r="G29" i="12"/>
  <c r="E63" i="12"/>
  <c r="I63" i="12"/>
  <c r="F63" i="12"/>
  <c r="J63" i="12"/>
  <c r="C63" i="12"/>
  <c r="G63" i="12"/>
  <c r="D63" i="12"/>
  <c r="H63" i="12"/>
  <c r="F27" i="12"/>
  <c r="J27" i="12"/>
  <c r="C27" i="12"/>
  <c r="G27" i="12"/>
  <c r="D27" i="12"/>
  <c r="H27" i="12"/>
  <c r="E27" i="12"/>
  <c r="I27" i="12"/>
  <c r="C240" i="12"/>
  <c r="D239" i="12"/>
  <c r="E236" i="12"/>
  <c r="E235" i="12"/>
  <c r="F232" i="12"/>
  <c r="F231" i="12"/>
  <c r="F228" i="12"/>
  <c r="G227" i="12"/>
  <c r="G224" i="12"/>
  <c r="H223" i="12"/>
  <c r="I220" i="12"/>
  <c r="I219" i="12"/>
  <c r="J216" i="12"/>
  <c r="J215" i="12"/>
  <c r="J214" i="12"/>
  <c r="J212" i="12"/>
  <c r="C211" i="12"/>
  <c r="C210" i="12"/>
  <c r="C208" i="12"/>
  <c r="D207" i="12"/>
  <c r="D206" i="12"/>
  <c r="E204" i="12"/>
  <c r="G202" i="12"/>
  <c r="H200" i="12"/>
  <c r="H198" i="12"/>
  <c r="D209" i="12"/>
  <c r="H209" i="12"/>
  <c r="F209" i="12"/>
  <c r="J209" i="12"/>
  <c r="F205" i="12"/>
  <c r="J205" i="12"/>
  <c r="D205" i="12"/>
  <c r="H205" i="12"/>
  <c r="E201" i="12"/>
  <c r="I201" i="12"/>
  <c r="F201" i="12"/>
  <c r="J201" i="12"/>
  <c r="D201" i="12"/>
  <c r="H201" i="12"/>
  <c r="F197" i="12"/>
  <c r="J197" i="12"/>
  <c r="C197" i="12"/>
  <c r="G197" i="12"/>
  <c r="E197" i="12"/>
  <c r="I197" i="12"/>
  <c r="F193" i="12"/>
  <c r="J193" i="12"/>
  <c r="D193" i="12"/>
  <c r="H193" i="12"/>
  <c r="G193" i="12"/>
  <c r="I193" i="12"/>
  <c r="C193" i="12"/>
  <c r="E193" i="12"/>
  <c r="D189" i="12"/>
  <c r="H189" i="12"/>
  <c r="F189" i="12"/>
  <c r="J189" i="12"/>
  <c r="I189" i="12"/>
  <c r="C189" i="12"/>
  <c r="E189" i="12"/>
  <c r="G189" i="12"/>
  <c r="D185" i="12"/>
  <c r="H185" i="12"/>
  <c r="F185" i="12"/>
  <c r="J185" i="12"/>
  <c r="I185" i="12"/>
  <c r="C185" i="12"/>
  <c r="E185" i="12"/>
  <c r="G185" i="12"/>
  <c r="E181" i="12"/>
  <c r="I181" i="12"/>
  <c r="C181" i="12"/>
  <c r="G181" i="12"/>
  <c r="J181" i="12"/>
  <c r="D181" i="12"/>
  <c r="F181" i="12"/>
  <c r="H181" i="12"/>
  <c r="F177" i="12"/>
  <c r="J177" i="12"/>
  <c r="D177" i="12"/>
  <c r="H177" i="12"/>
  <c r="C177" i="12"/>
  <c r="E177" i="12"/>
  <c r="G177" i="12"/>
  <c r="I177" i="12"/>
  <c r="D173" i="12"/>
  <c r="H173" i="12"/>
  <c r="F173" i="12"/>
  <c r="J173" i="12"/>
  <c r="E173" i="12"/>
  <c r="G173" i="12"/>
  <c r="I173" i="12"/>
  <c r="C173" i="12"/>
  <c r="D169" i="12"/>
  <c r="H169" i="12"/>
  <c r="F169" i="12"/>
  <c r="J169" i="12"/>
  <c r="E169" i="12"/>
  <c r="G169" i="12"/>
  <c r="I169" i="12"/>
  <c r="C169" i="12"/>
  <c r="E165" i="12"/>
  <c r="I165" i="12"/>
  <c r="C165" i="12"/>
  <c r="G165" i="12"/>
  <c r="F165" i="12"/>
  <c r="H165" i="12"/>
  <c r="J165" i="12"/>
  <c r="D165" i="12"/>
  <c r="F161" i="12"/>
  <c r="J161" i="12"/>
  <c r="D161" i="12"/>
  <c r="H161" i="12"/>
  <c r="G161" i="12"/>
  <c r="I161" i="12"/>
  <c r="C161" i="12"/>
  <c r="E161" i="12"/>
  <c r="D157" i="12"/>
  <c r="H157" i="12"/>
  <c r="F157" i="12"/>
  <c r="J157" i="12"/>
  <c r="I157" i="12"/>
  <c r="C157" i="12"/>
  <c r="E157" i="12"/>
  <c r="G157" i="12"/>
  <c r="D153" i="12"/>
  <c r="H153" i="12"/>
  <c r="F153" i="12"/>
  <c r="J153" i="12"/>
  <c r="I153" i="12"/>
  <c r="C153" i="12"/>
  <c r="E153" i="12"/>
  <c r="G153" i="12"/>
  <c r="E149" i="12"/>
  <c r="I149" i="12"/>
  <c r="C149" i="12"/>
  <c r="G149" i="12"/>
  <c r="J149" i="12"/>
  <c r="D149" i="12"/>
  <c r="F149" i="12"/>
  <c r="H149" i="12"/>
  <c r="D145" i="12"/>
  <c r="F145" i="12"/>
  <c r="J145" i="12"/>
  <c r="C145" i="12"/>
  <c r="H145" i="12"/>
  <c r="E145" i="12"/>
  <c r="G145" i="12"/>
  <c r="I145" i="12"/>
  <c r="D141" i="12"/>
  <c r="H141" i="12"/>
  <c r="F141" i="12"/>
  <c r="J141" i="12"/>
  <c r="I141" i="12"/>
  <c r="E141" i="12"/>
  <c r="C141" i="12"/>
  <c r="G141" i="12"/>
  <c r="D137" i="12"/>
  <c r="H137" i="12"/>
  <c r="F137" i="12"/>
  <c r="J137" i="12"/>
  <c r="I137" i="12"/>
  <c r="E137" i="12"/>
  <c r="C137" i="12"/>
  <c r="G137" i="12"/>
  <c r="E133" i="12"/>
  <c r="I133" i="12"/>
  <c r="C133" i="12"/>
  <c r="G133" i="12"/>
  <c r="J133" i="12"/>
  <c r="F133" i="12"/>
  <c r="D133" i="12"/>
  <c r="H133" i="12"/>
  <c r="F129" i="12"/>
  <c r="J129" i="12"/>
  <c r="D129" i="12"/>
  <c r="H129" i="12"/>
  <c r="C129" i="12"/>
  <c r="G129" i="12"/>
  <c r="E129" i="12"/>
  <c r="I129" i="12"/>
  <c r="D125" i="12"/>
  <c r="H125" i="12"/>
  <c r="F125" i="12"/>
  <c r="J125" i="12"/>
  <c r="E125" i="12"/>
  <c r="I125" i="12"/>
  <c r="G125" i="12"/>
  <c r="C125" i="12"/>
  <c r="D121" i="12"/>
  <c r="H121" i="12"/>
  <c r="F121" i="12"/>
  <c r="J121" i="12"/>
  <c r="E121" i="12"/>
  <c r="I121" i="12"/>
  <c r="G121" i="12"/>
  <c r="C121" i="12"/>
  <c r="E117" i="12"/>
  <c r="I117" i="12"/>
  <c r="C117" i="12"/>
  <c r="G117" i="12"/>
  <c r="F117" i="12"/>
  <c r="J117" i="12"/>
  <c r="H117" i="12"/>
  <c r="D117" i="12"/>
  <c r="F113" i="12"/>
  <c r="J113" i="12"/>
  <c r="D113" i="12"/>
  <c r="H113" i="12"/>
  <c r="E113" i="12"/>
  <c r="G113" i="12"/>
  <c r="C113" i="12"/>
  <c r="I113" i="12"/>
  <c r="D109" i="12"/>
  <c r="H109" i="12"/>
  <c r="F109" i="12"/>
  <c r="J109" i="12"/>
  <c r="G109" i="12"/>
  <c r="I109" i="12"/>
  <c r="C109" i="12"/>
  <c r="E109" i="12"/>
  <c r="D105" i="12"/>
  <c r="H105" i="12"/>
  <c r="F105" i="12"/>
  <c r="J105" i="12"/>
  <c r="G105" i="12"/>
  <c r="I105" i="12"/>
  <c r="C105" i="12"/>
  <c r="E105" i="12"/>
  <c r="E101" i="12"/>
  <c r="I101" i="12"/>
  <c r="C101" i="12"/>
  <c r="G101" i="12"/>
  <c r="H101" i="12"/>
  <c r="J101" i="12"/>
  <c r="D101" i="12"/>
  <c r="F101" i="12"/>
  <c r="F97" i="12"/>
  <c r="J97" i="12"/>
  <c r="D97" i="12"/>
  <c r="H97" i="12"/>
  <c r="I97" i="12"/>
  <c r="C97" i="12"/>
  <c r="E97" i="12"/>
  <c r="G97" i="12"/>
  <c r="D93" i="12"/>
  <c r="H93" i="12"/>
  <c r="F93" i="12"/>
  <c r="J93" i="12"/>
  <c r="C93" i="12"/>
  <c r="E93" i="12"/>
  <c r="G93" i="12"/>
  <c r="I93" i="12"/>
  <c r="D89" i="12"/>
  <c r="H89" i="12"/>
  <c r="F89" i="12"/>
  <c r="J89" i="12"/>
  <c r="C89" i="12"/>
  <c r="E89" i="12"/>
  <c r="G89" i="12"/>
  <c r="I89" i="12"/>
  <c r="D85" i="12"/>
  <c r="E85" i="12"/>
  <c r="I85" i="12"/>
  <c r="C85" i="12"/>
  <c r="G85" i="12"/>
  <c r="F85" i="12"/>
  <c r="H85" i="12"/>
  <c r="J85" i="12"/>
  <c r="E81" i="12"/>
  <c r="I81" i="12"/>
  <c r="F81" i="12"/>
  <c r="J81" i="12"/>
  <c r="C81" i="12"/>
  <c r="G81" i="12"/>
  <c r="D81" i="12"/>
  <c r="H81" i="12"/>
  <c r="C77" i="12"/>
  <c r="G77" i="12"/>
  <c r="D77" i="12"/>
  <c r="H77" i="12"/>
  <c r="E77" i="12"/>
  <c r="I77" i="12"/>
  <c r="F77" i="12"/>
  <c r="J77" i="12"/>
  <c r="C73" i="12"/>
  <c r="G73" i="12"/>
  <c r="D73" i="12"/>
  <c r="H73" i="12"/>
  <c r="E73" i="12"/>
  <c r="I73" i="12"/>
  <c r="F73" i="12"/>
  <c r="J73" i="12"/>
  <c r="D70" i="12"/>
  <c r="H70" i="12"/>
  <c r="E70" i="12"/>
  <c r="I70" i="12"/>
  <c r="F70" i="12"/>
  <c r="J70" i="12"/>
  <c r="C70" i="12"/>
  <c r="G70" i="12"/>
  <c r="F48" i="12"/>
  <c r="J48" i="12"/>
  <c r="D48" i="12"/>
  <c r="C48" i="12"/>
  <c r="I48" i="12"/>
  <c r="E48" i="12"/>
  <c r="G48" i="12"/>
  <c r="H48" i="12"/>
  <c r="D26" i="12"/>
  <c r="H26" i="12"/>
  <c r="F26" i="12"/>
  <c r="J26" i="12"/>
  <c r="E26" i="12"/>
  <c r="G26" i="12"/>
  <c r="I26" i="12"/>
  <c r="C26" i="12"/>
  <c r="D269" i="12"/>
  <c r="H269" i="12"/>
  <c r="E269" i="12"/>
  <c r="I269" i="12"/>
  <c r="F269" i="12"/>
  <c r="J269" i="12"/>
  <c r="C269" i="12"/>
  <c r="G269" i="12"/>
  <c r="E270" i="12"/>
  <c r="I270" i="12"/>
  <c r="F270" i="12"/>
  <c r="J270" i="12"/>
  <c r="C270" i="12"/>
  <c r="G270" i="12"/>
  <c r="D270" i="12"/>
  <c r="H270" i="12"/>
  <c r="F44" i="12"/>
  <c r="J44" i="12"/>
  <c r="C44" i="12"/>
  <c r="G44" i="12"/>
  <c r="D44" i="12"/>
  <c r="H44" i="12"/>
  <c r="E44" i="12"/>
  <c r="I44" i="12"/>
  <c r="C47" i="12"/>
  <c r="G47" i="12"/>
  <c r="D47" i="12"/>
  <c r="H47" i="12"/>
  <c r="E47" i="12"/>
  <c r="I47" i="12"/>
  <c r="F47" i="12"/>
  <c r="J47" i="12"/>
  <c r="D272" i="12"/>
  <c r="H272" i="12"/>
  <c r="E272" i="12"/>
  <c r="I272" i="12"/>
  <c r="F272" i="12"/>
  <c r="J272" i="12"/>
  <c r="C272" i="12"/>
  <c r="G272" i="12"/>
  <c r="E61" i="12"/>
  <c r="I61" i="12"/>
  <c r="F61" i="12"/>
  <c r="J61" i="12"/>
  <c r="C61" i="12"/>
  <c r="G61" i="12"/>
  <c r="D61" i="12"/>
  <c r="H61" i="12"/>
  <c r="F51" i="12"/>
  <c r="J51" i="12"/>
  <c r="C51" i="12"/>
  <c r="G51" i="12"/>
  <c r="D51" i="12"/>
  <c r="H51" i="12"/>
  <c r="E51" i="12"/>
  <c r="I51" i="12"/>
  <c r="C64" i="12"/>
  <c r="G64" i="12"/>
  <c r="D64" i="12"/>
  <c r="H64" i="12"/>
  <c r="E64" i="12"/>
  <c r="I64" i="12"/>
  <c r="F64" i="12"/>
  <c r="J64" i="12"/>
  <c r="F11" i="12"/>
  <c r="C11" i="12"/>
  <c r="G11" i="12"/>
  <c r="D11" i="12"/>
  <c r="H11" i="12"/>
  <c r="E11" i="12"/>
  <c r="I11" i="12"/>
  <c r="J11" i="12"/>
  <c r="C20" i="12"/>
  <c r="G20" i="12"/>
  <c r="D20" i="12"/>
  <c r="H20" i="12"/>
  <c r="E20" i="12"/>
  <c r="I20" i="12"/>
  <c r="F20" i="12"/>
  <c r="J20" i="12"/>
  <c r="D53" i="12"/>
  <c r="H53" i="12"/>
  <c r="E53" i="12"/>
  <c r="I53" i="12"/>
  <c r="F53" i="12"/>
  <c r="J53" i="12"/>
  <c r="C53" i="12"/>
  <c r="G53" i="12"/>
  <c r="E33" i="12"/>
  <c r="I33" i="12"/>
  <c r="F33" i="12"/>
  <c r="J33" i="12"/>
  <c r="C33" i="12"/>
  <c r="G33" i="12"/>
  <c r="D33" i="12"/>
  <c r="H33" i="12"/>
  <c r="F37" i="12"/>
  <c r="J37" i="12"/>
  <c r="C37" i="12"/>
  <c r="G37" i="12"/>
  <c r="D37" i="12"/>
  <c r="H37" i="12"/>
  <c r="E37" i="12"/>
  <c r="I37" i="12"/>
  <c r="C31" i="12"/>
  <c r="G31" i="12"/>
  <c r="D31" i="12"/>
  <c r="H31" i="12"/>
  <c r="E31" i="12"/>
  <c r="I31" i="12"/>
  <c r="F31" i="12"/>
  <c r="J31" i="12"/>
  <c r="D3" i="12"/>
  <c r="H3" i="12"/>
  <c r="E3" i="12"/>
  <c r="I3" i="12"/>
  <c r="F3" i="12"/>
  <c r="J3" i="12"/>
  <c r="C3" i="12"/>
  <c r="G3" i="12"/>
  <c r="E14" i="12"/>
  <c r="I14" i="12"/>
  <c r="F14" i="12"/>
  <c r="J14" i="12"/>
  <c r="C14" i="12"/>
  <c r="G14" i="12"/>
  <c r="D14" i="12"/>
  <c r="H14" i="12"/>
  <c r="F62" i="12"/>
  <c r="J62" i="12"/>
  <c r="C62" i="12"/>
  <c r="G62" i="12"/>
  <c r="D62" i="12"/>
  <c r="H62" i="12"/>
  <c r="E62" i="12"/>
  <c r="I62" i="12"/>
  <c r="C23" i="12"/>
  <c r="G23" i="12"/>
  <c r="D23" i="12"/>
  <c r="H23" i="12"/>
  <c r="E23" i="12"/>
  <c r="I23" i="12"/>
  <c r="F23" i="12"/>
  <c r="J23" i="12"/>
  <c r="J239" i="12"/>
  <c r="C235" i="12"/>
  <c r="D231" i="12"/>
  <c r="E227" i="12"/>
  <c r="F223" i="12"/>
  <c r="G219" i="12"/>
  <c r="H215" i="12"/>
  <c r="H214" i="12"/>
  <c r="I211" i="12"/>
  <c r="I210" i="12"/>
  <c r="I209" i="12"/>
  <c r="J207" i="12"/>
  <c r="J206" i="12"/>
  <c r="C205" i="12"/>
  <c r="C202" i="12"/>
  <c r="D198" i="12"/>
  <c r="D240" i="12"/>
  <c r="H240" i="12"/>
  <c r="F240" i="12"/>
  <c r="J240" i="12"/>
  <c r="F236" i="12"/>
  <c r="J236" i="12"/>
  <c r="D236" i="12"/>
  <c r="H236" i="12"/>
  <c r="C232" i="12"/>
  <c r="G232" i="12"/>
  <c r="E232" i="12"/>
  <c r="I232" i="12"/>
  <c r="C228" i="12"/>
  <c r="G228" i="12"/>
  <c r="E228" i="12"/>
  <c r="I228" i="12"/>
  <c r="D224" i="12"/>
  <c r="H224" i="12"/>
  <c r="F224" i="12"/>
  <c r="J224" i="12"/>
  <c r="F220" i="12"/>
  <c r="J220" i="12"/>
  <c r="D220" i="12"/>
  <c r="H220" i="12"/>
  <c r="C216" i="12"/>
  <c r="G216" i="12"/>
  <c r="E216" i="12"/>
  <c r="I216" i="12"/>
  <c r="C212" i="12"/>
  <c r="G212" i="12"/>
  <c r="E212" i="12"/>
  <c r="I212" i="12"/>
  <c r="D208" i="12"/>
  <c r="H208" i="12"/>
  <c r="F208" i="12"/>
  <c r="J208" i="12"/>
  <c r="F204" i="12"/>
  <c r="J204" i="12"/>
  <c r="D204" i="12"/>
  <c r="H204" i="12"/>
  <c r="F200" i="12"/>
  <c r="J200" i="12"/>
  <c r="C200" i="12"/>
  <c r="G200" i="12"/>
  <c r="E200" i="12"/>
  <c r="I200" i="12"/>
  <c r="E196" i="12"/>
  <c r="I196" i="12"/>
  <c r="D196" i="12"/>
  <c r="J196" i="12"/>
  <c r="F196" i="12"/>
  <c r="G196" i="12"/>
  <c r="C196" i="12"/>
  <c r="H196" i="12"/>
  <c r="F192" i="12"/>
  <c r="J192" i="12"/>
  <c r="D192" i="12"/>
  <c r="H192" i="12"/>
  <c r="G192" i="12"/>
  <c r="I192" i="12"/>
  <c r="C192" i="12"/>
  <c r="E192" i="12"/>
  <c r="D188" i="12"/>
  <c r="H188" i="12"/>
  <c r="F188" i="12"/>
  <c r="J188" i="12"/>
  <c r="I188" i="12"/>
  <c r="C188" i="12"/>
  <c r="E188" i="12"/>
  <c r="G188" i="12"/>
  <c r="E184" i="12"/>
  <c r="I184" i="12"/>
  <c r="C184" i="12"/>
  <c r="G184" i="12"/>
  <c r="J184" i="12"/>
  <c r="D184" i="12"/>
  <c r="F184" i="12"/>
  <c r="H184" i="12"/>
  <c r="E180" i="12"/>
  <c r="I180" i="12"/>
  <c r="C180" i="12"/>
  <c r="G180" i="12"/>
  <c r="J180" i="12"/>
  <c r="D180" i="12"/>
  <c r="F180" i="12"/>
  <c r="H180" i="12"/>
  <c r="F176" i="12"/>
  <c r="J176" i="12"/>
  <c r="D176" i="12"/>
  <c r="H176" i="12"/>
  <c r="C176" i="12"/>
  <c r="E176" i="12"/>
  <c r="G176" i="12"/>
  <c r="I176" i="12"/>
  <c r="D172" i="12"/>
  <c r="H172" i="12"/>
  <c r="F172" i="12"/>
  <c r="J172" i="12"/>
  <c r="E172" i="12"/>
  <c r="G172" i="12"/>
  <c r="I172" i="12"/>
  <c r="C172" i="12"/>
  <c r="E168" i="12"/>
  <c r="I168" i="12"/>
  <c r="C168" i="12"/>
  <c r="G168" i="12"/>
  <c r="F168" i="12"/>
  <c r="H168" i="12"/>
  <c r="J168" i="12"/>
  <c r="D168" i="12"/>
  <c r="E164" i="12"/>
  <c r="I164" i="12"/>
  <c r="C164" i="12"/>
  <c r="G164" i="12"/>
  <c r="F164" i="12"/>
  <c r="H164" i="12"/>
  <c r="J164" i="12"/>
  <c r="D164" i="12"/>
  <c r="F160" i="12"/>
  <c r="J160" i="12"/>
  <c r="D160" i="12"/>
  <c r="H160" i="12"/>
  <c r="G160" i="12"/>
  <c r="I160" i="12"/>
  <c r="C160" i="12"/>
  <c r="E160" i="12"/>
  <c r="D156" i="12"/>
  <c r="H156" i="12"/>
  <c r="F156" i="12"/>
  <c r="J156" i="12"/>
  <c r="I156" i="12"/>
  <c r="C156" i="12"/>
  <c r="E156" i="12"/>
  <c r="G156" i="12"/>
  <c r="E152" i="12"/>
  <c r="I152" i="12"/>
  <c r="C152" i="12"/>
  <c r="G152" i="12"/>
  <c r="J152" i="12"/>
  <c r="D152" i="12"/>
  <c r="F152" i="12"/>
  <c r="H152" i="12"/>
  <c r="E148" i="12"/>
  <c r="I148" i="12"/>
  <c r="C148" i="12"/>
  <c r="G148" i="12"/>
  <c r="J148" i="12"/>
  <c r="D148" i="12"/>
  <c r="F148" i="12"/>
  <c r="H148" i="12"/>
  <c r="F144" i="12"/>
  <c r="J144" i="12"/>
  <c r="D144" i="12"/>
  <c r="H144" i="12"/>
  <c r="G144" i="12"/>
  <c r="C144" i="12"/>
  <c r="I144" i="12"/>
  <c r="E144" i="12"/>
  <c r="D140" i="12"/>
  <c r="H140" i="12"/>
  <c r="F140" i="12"/>
  <c r="J140" i="12"/>
  <c r="I140" i="12"/>
  <c r="E140" i="12"/>
  <c r="C140" i="12"/>
  <c r="G140" i="12"/>
  <c r="E136" i="12"/>
  <c r="I136" i="12"/>
  <c r="C136" i="12"/>
  <c r="G136" i="12"/>
  <c r="J136" i="12"/>
  <c r="F136" i="12"/>
  <c r="D136" i="12"/>
  <c r="H136" i="12"/>
  <c r="E132" i="12"/>
  <c r="I132" i="12"/>
  <c r="C132" i="12"/>
  <c r="G132" i="12"/>
  <c r="J132" i="12"/>
  <c r="F132" i="12"/>
  <c r="D132" i="12"/>
  <c r="H132" i="12"/>
  <c r="F128" i="12"/>
  <c r="J128" i="12"/>
  <c r="D128" i="12"/>
  <c r="H128" i="12"/>
  <c r="C128" i="12"/>
  <c r="G128" i="12"/>
  <c r="E128" i="12"/>
  <c r="I128" i="12"/>
  <c r="D124" i="12"/>
  <c r="H124" i="12"/>
  <c r="F124" i="12"/>
  <c r="J124" i="12"/>
  <c r="E124" i="12"/>
  <c r="I124" i="12"/>
  <c r="C124" i="12"/>
  <c r="G124" i="12"/>
  <c r="E120" i="12"/>
  <c r="I120" i="12"/>
  <c r="C120" i="12"/>
  <c r="G120" i="12"/>
  <c r="F120" i="12"/>
  <c r="J120" i="12"/>
  <c r="D120" i="12"/>
  <c r="H120" i="12"/>
  <c r="E116" i="12"/>
  <c r="I116" i="12"/>
  <c r="C116" i="12"/>
  <c r="G116" i="12"/>
  <c r="F116" i="12"/>
  <c r="J116" i="12"/>
  <c r="D116" i="12"/>
  <c r="H116" i="12"/>
  <c r="F112" i="12"/>
  <c r="J112" i="12"/>
  <c r="D112" i="12"/>
  <c r="H112" i="12"/>
  <c r="E112" i="12"/>
  <c r="G112" i="12"/>
  <c r="C112" i="12"/>
  <c r="I112" i="12"/>
  <c r="D108" i="12"/>
  <c r="H108" i="12"/>
  <c r="F108" i="12"/>
  <c r="J108" i="12"/>
  <c r="G108" i="12"/>
  <c r="I108" i="12"/>
  <c r="C108" i="12"/>
  <c r="E108" i="12"/>
  <c r="E104" i="12"/>
  <c r="I104" i="12"/>
  <c r="C104" i="12"/>
  <c r="G104" i="12"/>
  <c r="H104" i="12"/>
  <c r="J104" i="12"/>
  <c r="D104" i="12"/>
  <c r="F104" i="12"/>
  <c r="E100" i="12"/>
  <c r="I100" i="12"/>
  <c r="C100" i="12"/>
  <c r="G100" i="12"/>
  <c r="H100" i="12"/>
  <c r="J100" i="12"/>
  <c r="D100" i="12"/>
  <c r="F100" i="12"/>
  <c r="F96" i="12"/>
  <c r="J96" i="12"/>
  <c r="D96" i="12"/>
  <c r="H96" i="12"/>
  <c r="I96" i="12"/>
  <c r="C96" i="12"/>
  <c r="E96" i="12"/>
  <c r="G96" i="12"/>
  <c r="D92" i="12"/>
  <c r="H92" i="12"/>
  <c r="F92" i="12"/>
  <c r="J92" i="12"/>
  <c r="C92" i="12"/>
  <c r="E92" i="12"/>
  <c r="G92" i="12"/>
  <c r="I92" i="12"/>
  <c r="E88" i="12"/>
  <c r="I88" i="12"/>
  <c r="C88" i="12"/>
  <c r="G88" i="12"/>
  <c r="D88" i="12"/>
  <c r="F88" i="12"/>
  <c r="H88" i="12"/>
  <c r="J88" i="12"/>
  <c r="D84" i="12"/>
  <c r="H84" i="12"/>
  <c r="E84" i="12"/>
  <c r="I84" i="12"/>
  <c r="C84" i="12"/>
  <c r="G84" i="12"/>
  <c r="J84" i="12"/>
  <c r="F84" i="12"/>
  <c r="E80" i="12"/>
  <c r="I80" i="12"/>
  <c r="F80" i="12"/>
  <c r="J80" i="12"/>
  <c r="C80" i="12"/>
  <c r="G80" i="12"/>
  <c r="D80" i="12"/>
  <c r="H80" i="12"/>
  <c r="C76" i="12"/>
  <c r="G76" i="12"/>
  <c r="D76" i="12"/>
  <c r="H76" i="12"/>
  <c r="E76" i="12"/>
  <c r="I76" i="12"/>
  <c r="F76" i="12"/>
  <c r="J76" i="12"/>
  <c r="D69" i="12"/>
  <c r="H69" i="12"/>
  <c r="E69" i="12"/>
  <c r="I69" i="12"/>
  <c r="F69" i="12"/>
  <c r="J69" i="12"/>
  <c r="C69" i="12"/>
  <c r="G69" i="12"/>
  <c r="F18" i="12"/>
  <c r="J18" i="12"/>
  <c r="D18" i="12"/>
  <c r="H18" i="12"/>
  <c r="C18" i="12"/>
  <c r="E18" i="12"/>
  <c r="G18" i="12"/>
  <c r="I18" i="12"/>
  <c r="C274" i="12"/>
  <c r="D274" i="12"/>
  <c r="H274" i="12"/>
  <c r="F274" i="12"/>
  <c r="J274" i="12"/>
  <c r="E274" i="12"/>
  <c r="G274" i="12"/>
  <c r="I274" i="12"/>
  <c r="D9" i="12"/>
  <c r="H9" i="12"/>
  <c r="E9" i="12"/>
  <c r="I9" i="12"/>
  <c r="F9" i="12"/>
  <c r="J9" i="12"/>
  <c r="C9" i="12"/>
  <c r="G9" i="12"/>
  <c r="E17" i="12"/>
  <c r="I17" i="12"/>
  <c r="F17" i="12"/>
  <c r="J17" i="12"/>
  <c r="C17" i="12"/>
  <c r="G17" i="12"/>
  <c r="D17" i="12"/>
  <c r="H17" i="12"/>
  <c r="F268" i="12"/>
  <c r="J268" i="12"/>
  <c r="C268" i="12"/>
  <c r="G268" i="12"/>
  <c r="D268" i="12"/>
  <c r="H268" i="12"/>
  <c r="E268" i="12"/>
  <c r="I268" i="12"/>
  <c r="C7" i="12"/>
  <c r="G7" i="12"/>
  <c r="D7" i="12"/>
  <c r="H7" i="12"/>
  <c r="E7" i="12"/>
  <c r="I7" i="12"/>
  <c r="F7" i="12"/>
  <c r="J7" i="12"/>
  <c r="D2" i="12"/>
  <c r="H2" i="12"/>
  <c r="E2" i="12"/>
  <c r="I2" i="12"/>
  <c r="F2" i="12"/>
  <c r="J2" i="12"/>
  <c r="C2" i="12"/>
  <c r="G2" i="12"/>
  <c r="E46" i="12"/>
  <c r="I46" i="12"/>
  <c r="F46" i="12"/>
  <c r="J46" i="12"/>
  <c r="C46" i="12"/>
  <c r="G46" i="12"/>
  <c r="D46" i="12"/>
  <c r="H46" i="12"/>
  <c r="F266" i="12"/>
  <c r="J266" i="12"/>
  <c r="C266" i="12"/>
  <c r="G266" i="12"/>
  <c r="D266" i="12"/>
  <c r="H266" i="12"/>
  <c r="E266" i="12"/>
  <c r="I266" i="12"/>
  <c r="C54" i="12"/>
  <c r="G54" i="12"/>
  <c r="D54" i="12"/>
  <c r="H54" i="12"/>
  <c r="E54" i="12"/>
  <c r="I54" i="12"/>
  <c r="F54" i="12"/>
  <c r="J54" i="12"/>
  <c r="F21" i="12"/>
  <c r="J21" i="12"/>
  <c r="C21" i="12"/>
  <c r="G21" i="12"/>
  <c r="D21" i="12"/>
  <c r="H21" i="12"/>
  <c r="E21" i="12"/>
  <c r="I21" i="12"/>
  <c r="C273" i="12"/>
  <c r="G273" i="12"/>
  <c r="D273" i="12"/>
  <c r="H273" i="12"/>
  <c r="E273" i="12"/>
  <c r="I273" i="12"/>
  <c r="F273" i="12"/>
  <c r="J273" i="12"/>
  <c r="D264" i="12"/>
  <c r="H264" i="12"/>
  <c r="E264" i="12"/>
  <c r="I264" i="12"/>
  <c r="F264" i="12"/>
  <c r="J264" i="12"/>
  <c r="C264" i="12"/>
  <c r="G264" i="12"/>
  <c r="E42" i="12"/>
  <c r="I42" i="12"/>
  <c r="F42" i="12"/>
  <c r="J42" i="12"/>
  <c r="C42" i="12"/>
  <c r="G42" i="12"/>
  <c r="D42" i="12"/>
  <c r="H42" i="12"/>
  <c r="F49" i="12"/>
  <c r="J49" i="12"/>
  <c r="C49" i="12"/>
  <c r="G49" i="12"/>
  <c r="D49" i="12"/>
  <c r="H49" i="12"/>
  <c r="E49" i="12"/>
  <c r="I49" i="12"/>
  <c r="C39" i="12"/>
  <c r="G39" i="12"/>
  <c r="D39" i="12"/>
  <c r="H39" i="12"/>
  <c r="E39" i="12"/>
  <c r="I39" i="12"/>
  <c r="F39" i="12"/>
  <c r="J39" i="12"/>
  <c r="D43" i="12"/>
  <c r="H43" i="12"/>
  <c r="E43" i="12"/>
  <c r="I43" i="12"/>
  <c r="F43" i="12"/>
  <c r="J43" i="12"/>
  <c r="C43" i="12"/>
  <c r="G43" i="12"/>
  <c r="E12" i="12"/>
  <c r="I12" i="12"/>
  <c r="F12" i="12"/>
  <c r="J12" i="12"/>
  <c r="C12" i="12"/>
  <c r="G12" i="12"/>
  <c r="D12" i="12"/>
  <c r="H12" i="12"/>
  <c r="F58" i="12"/>
  <c r="J58" i="12"/>
  <c r="C58" i="12"/>
  <c r="G58" i="12"/>
  <c r="D58" i="12"/>
  <c r="H58" i="12"/>
  <c r="E58" i="12"/>
  <c r="I58" i="12"/>
  <c r="G240" i="12"/>
  <c r="I236" i="12"/>
  <c r="J232" i="12"/>
  <c r="J228" i="12"/>
  <c r="C224" i="12"/>
  <c r="E220" i="12"/>
  <c r="F216" i="12"/>
  <c r="F214" i="12"/>
  <c r="F212" i="12"/>
  <c r="G210" i="12"/>
  <c r="G209" i="12"/>
  <c r="G208" i="12"/>
  <c r="H206" i="12"/>
  <c r="I205" i="12"/>
  <c r="I204" i="12"/>
  <c r="G201" i="12"/>
  <c r="H197" i="12"/>
  <c r="E239" i="12"/>
  <c r="I239" i="12"/>
  <c r="C239" i="12"/>
  <c r="G239" i="12"/>
  <c r="F235" i="12"/>
  <c r="J235" i="12"/>
  <c r="D235" i="12"/>
  <c r="H235" i="12"/>
  <c r="C231" i="12"/>
  <c r="G231" i="12"/>
  <c r="E231" i="12"/>
  <c r="I231" i="12"/>
  <c r="D227" i="12"/>
  <c r="H227" i="12"/>
  <c r="F227" i="12"/>
  <c r="J227" i="12"/>
  <c r="E223" i="12"/>
  <c r="I223" i="12"/>
  <c r="C223" i="12"/>
  <c r="G223" i="12"/>
  <c r="F219" i="12"/>
  <c r="J219" i="12"/>
  <c r="D219" i="12"/>
  <c r="H219" i="12"/>
  <c r="C215" i="12"/>
  <c r="G215" i="12"/>
  <c r="E215" i="12"/>
  <c r="I215" i="12"/>
  <c r="D211" i="12"/>
  <c r="H211" i="12"/>
  <c r="F211" i="12"/>
  <c r="J211" i="12"/>
  <c r="E207" i="12"/>
  <c r="I207" i="12"/>
  <c r="C207" i="12"/>
  <c r="G207" i="12"/>
  <c r="E203" i="12"/>
  <c r="I203" i="12"/>
  <c r="F203" i="12"/>
  <c r="J203" i="12"/>
  <c r="D203" i="12"/>
  <c r="H203" i="12"/>
  <c r="F199" i="12"/>
  <c r="J199" i="12"/>
  <c r="C199" i="12"/>
  <c r="G199" i="12"/>
  <c r="E199" i="12"/>
  <c r="I199" i="12"/>
  <c r="F195" i="12"/>
  <c r="J195" i="12"/>
  <c r="D195" i="12"/>
  <c r="H195" i="12"/>
  <c r="G195" i="12"/>
  <c r="I195" i="12"/>
  <c r="C195" i="12"/>
  <c r="E195" i="12"/>
  <c r="C191" i="12"/>
  <c r="G191" i="12"/>
  <c r="E191" i="12"/>
  <c r="I191" i="12"/>
  <c r="H191" i="12"/>
  <c r="J191" i="12"/>
  <c r="D191" i="12"/>
  <c r="F191" i="12"/>
  <c r="D187" i="12"/>
  <c r="H187" i="12"/>
  <c r="F187" i="12"/>
  <c r="J187" i="12"/>
  <c r="I187" i="12"/>
  <c r="C187" i="12"/>
  <c r="E187" i="12"/>
  <c r="G187" i="12"/>
  <c r="E183" i="12"/>
  <c r="I183" i="12"/>
  <c r="C183" i="12"/>
  <c r="G183" i="12"/>
  <c r="J183" i="12"/>
  <c r="D183" i="12"/>
  <c r="F183" i="12"/>
  <c r="H183" i="12"/>
  <c r="F179" i="12"/>
  <c r="J179" i="12"/>
  <c r="D179" i="12"/>
  <c r="H179" i="12"/>
  <c r="C179" i="12"/>
  <c r="E179" i="12"/>
  <c r="G179" i="12"/>
  <c r="I179" i="12"/>
  <c r="C175" i="12"/>
  <c r="G175" i="12"/>
  <c r="E175" i="12"/>
  <c r="I175" i="12"/>
  <c r="D175" i="12"/>
  <c r="F175" i="12"/>
  <c r="H175" i="12"/>
  <c r="J175" i="12"/>
  <c r="D171" i="12"/>
  <c r="H171" i="12"/>
  <c r="F171" i="12"/>
  <c r="J171" i="12"/>
  <c r="E171" i="12"/>
  <c r="G171" i="12"/>
  <c r="I171" i="12"/>
  <c r="C171" i="12"/>
  <c r="E167" i="12"/>
  <c r="I167" i="12"/>
  <c r="C167" i="12"/>
  <c r="G167" i="12"/>
  <c r="F167" i="12"/>
  <c r="H167" i="12"/>
  <c r="J167" i="12"/>
  <c r="D167" i="12"/>
  <c r="F163" i="12"/>
  <c r="J163" i="12"/>
  <c r="D163" i="12"/>
  <c r="H163" i="12"/>
  <c r="G163" i="12"/>
  <c r="I163" i="12"/>
  <c r="C163" i="12"/>
  <c r="E163" i="12"/>
  <c r="C159" i="12"/>
  <c r="G159" i="12"/>
  <c r="E159" i="12"/>
  <c r="I159" i="12"/>
  <c r="H159" i="12"/>
  <c r="J159" i="12"/>
  <c r="D159" i="12"/>
  <c r="F159" i="12"/>
  <c r="D155" i="12"/>
  <c r="H155" i="12"/>
  <c r="F155" i="12"/>
  <c r="J155" i="12"/>
  <c r="I155" i="12"/>
  <c r="C155" i="12"/>
  <c r="E155" i="12"/>
  <c r="G155" i="12"/>
  <c r="E151" i="12"/>
  <c r="I151" i="12"/>
  <c r="C151" i="12"/>
  <c r="G151" i="12"/>
  <c r="J151" i="12"/>
  <c r="D151" i="12"/>
  <c r="F151" i="12"/>
  <c r="H151" i="12"/>
  <c r="F147" i="12"/>
  <c r="J147" i="12"/>
  <c r="D147" i="12"/>
  <c r="H147" i="12"/>
  <c r="C147" i="12"/>
  <c r="E147" i="12"/>
  <c r="G147" i="12"/>
  <c r="I147" i="12"/>
  <c r="C143" i="12"/>
  <c r="G143" i="12"/>
  <c r="E143" i="12"/>
  <c r="I143" i="12"/>
  <c r="H143" i="12"/>
  <c r="D143" i="12"/>
  <c r="F143" i="12"/>
  <c r="J143" i="12"/>
  <c r="D139" i="12"/>
  <c r="H139" i="12"/>
  <c r="F139" i="12"/>
  <c r="J139" i="12"/>
  <c r="I139" i="12"/>
  <c r="E139" i="12"/>
  <c r="C139" i="12"/>
  <c r="G139" i="12"/>
  <c r="E135" i="12"/>
  <c r="I135" i="12"/>
  <c r="C135" i="12"/>
  <c r="G135" i="12"/>
  <c r="J135" i="12"/>
  <c r="F135" i="12"/>
  <c r="D135" i="12"/>
  <c r="H135" i="12"/>
  <c r="F131" i="12"/>
  <c r="J131" i="12"/>
  <c r="D131" i="12"/>
  <c r="H131" i="12"/>
  <c r="C131" i="12"/>
  <c r="G131" i="12"/>
  <c r="E131" i="12"/>
  <c r="I131" i="12"/>
  <c r="C127" i="12"/>
  <c r="G127" i="12"/>
  <c r="E127" i="12"/>
  <c r="I127" i="12"/>
  <c r="D127" i="12"/>
  <c r="H127" i="12"/>
  <c r="F127" i="12"/>
  <c r="J127" i="12"/>
  <c r="D123" i="12"/>
  <c r="H123" i="12"/>
  <c r="F123" i="12"/>
  <c r="J123" i="12"/>
  <c r="E123" i="12"/>
  <c r="I123" i="12"/>
  <c r="G123" i="12"/>
  <c r="C123" i="12"/>
  <c r="E119" i="12"/>
  <c r="I119" i="12"/>
  <c r="C119" i="12"/>
  <c r="G119" i="12"/>
  <c r="F119" i="12"/>
  <c r="J119" i="12"/>
  <c r="H119" i="12"/>
  <c r="D119" i="12"/>
  <c r="F115" i="12"/>
  <c r="J115" i="12"/>
  <c r="D115" i="12"/>
  <c r="H115" i="12"/>
  <c r="G115" i="12"/>
  <c r="C115" i="12"/>
  <c r="I115" i="12"/>
  <c r="E115" i="12"/>
  <c r="C111" i="12"/>
  <c r="G111" i="12"/>
  <c r="E111" i="12"/>
  <c r="I111" i="12"/>
  <c r="F111" i="12"/>
  <c r="H111" i="12"/>
  <c r="J111" i="12"/>
  <c r="D111" i="12"/>
  <c r="D107" i="12"/>
  <c r="H107" i="12"/>
  <c r="F107" i="12"/>
  <c r="J107" i="12"/>
  <c r="G107" i="12"/>
  <c r="I107" i="12"/>
  <c r="C107" i="12"/>
  <c r="E107" i="12"/>
  <c r="E103" i="12"/>
  <c r="I103" i="12"/>
  <c r="C103" i="12"/>
  <c r="G103" i="12"/>
  <c r="H103" i="12"/>
  <c r="J103" i="12"/>
  <c r="D103" i="12"/>
  <c r="F103" i="12"/>
  <c r="F99" i="12"/>
  <c r="J99" i="12"/>
  <c r="D99" i="12"/>
  <c r="H99" i="12"/>
  <c r="I99" i="12"/>
  <c r="C99" i="12"/>
  <c r="E99" i="12"/>
  <c r="G99" i="12"/>
  <c r="C95" i="12"/>
  <c r="G95" i="12"/>
  <c r="E95" i="12"/>
  <c r="I95" i="12"/>
  <c r="J95" i="12"/>
  <c r="D95" i="12"/>
  <c r="F95" i="12"/>
  <c r="H95" i="12"/>
  <c r="D91" i="12"/>
  <c r="H91" i="12"/>
  <c r="F91" i="12"/>
  <c r="J91" i="12"/>
  <c r="C91" i="12"/>
  <c r="E91" i="12"/>
  <c r="G91" i="12"/>
  <c r="I91" i="12"/>
  <c r="E87" i="12"/>
  <c r="I87" i="12"/>
  <c r="C87" i="12"/>
  <c r="G87" i="12"/>
  <c r="D87" i="12"/>
  <c r="F87" i="12"/>
  <c r="H87" i="12"/>
  <c r="J87" i="12"/>
  <c r="E83" i="12"/>
  <c r="I83" i="12"/>
  <c r="F83" i="12"/>
  <c r="J83" i="12"/>
  <c r="D83" i="12"/>
  <c r="H83" i="12"/>
  <c r="C83" i="12"/>
  <c r="G83" i="12"/>
  <c r="F79" i="12"/>
  <c r="J79" i="12"/>
  <c r="C79" i="12"/>
  <c r="G79" i="12"/>
  <c r="D79" i="12"/>
  <c r="H79" i="12"/>
  <c r="E79" i="12"/>
  <c r="I79" i="12"/>
  <c r="C75" i="12"/>
  <c r="G75" i="12"/>
  <c r="D75" i="12"/>
  <c r="H75" i="12"/>
  <c r="E75" i="12"/>
  <c r="I75" i="12"/>
  <c r="F75" i="12"/>
  <c r="J75" i="12"/>
  <c r="D36" i="12"/>
  <c r="E36" i="12"/>
  <c r="I36" i="12"/>
  <c r="F36" i="12"/>
  <c r="C36" i="12"/>
  <c r="G36" i="12"/>
  <c r="F68" i="12"/>
  <c r="D68" i="12"/>
  <c r="I68" i="12"/>
  <c r="E68" i="12"/>
  <c r="J68" i="12"/>
  <c r="G68" i="12"/>
  <c r="C68" i="12"/>
  <c r="H68" i="12"/>
  <c r="C19" i="12"/>
  <c r="G19" i="12"/>
  <c r="E19" i="12"/>
  <c r="I19" i="12"/>
  <c r="D19" i="12"/>
  <c r="F19" i="12"/>
  <c r="H19" i="12"/>
  <c r="J19" i="12"/>
  <c r="C275" i="12"/>
  <c r="G275" i="12"/>
  <c r="D275" i="12"/>
  <c r="H275" i="12"/>
  <c r="F275" i="12"/>
  <c r="J275" i="12"/>
  <c r="E275" i="12"/>
  <c r="I275" i="12"/>
  <c r="D10" i="12"/>
  <c r="H10" i="12"/>
  <c r="E10" i="12"/>
  <c r="I10" i="12"/>
  <c r="F10" i="12"/>
  <c r="J10" i="12"/>
  <c r="C10" i="12"/>
  <c r="G10" i="12"/>
  <c r="E13" i="12"/>
  <c r="I13" i="12"/>
  <c r="F13" i="12"/>
  <c r="J13" i="12"/>
  <c r="C13" i="12"/>
  <c r="G13" i="12"/>
  <c r="D13" i="12"/>
  <c r="H13" i="12"/>
  <c r="F6" i="12"/>
  <c r="J6" i="12"/>
  <c r="C6" i="12"/>
  <c r="G6" i="12"/>
  <c r="D6" i="12"/>
  <c r="H6" i="12"/>
  <c r="E6" i="12"/>
  <c r="I6" i="12"/>
  <c r="C4" i="12"/>
  <c r="G4" i="12"/>
  <c r="D4" i="12"/>
  <c r="H4" i="12"/>
  <c r="E4" i="12"/>
  <c r="I4" i="12"/>
  <c r="F4" i="12"/>
  <c r="J4" i="12"/>
  <c r="D8" i="12"/>
  <c r="H8" i="12"/>
  <c r="E8" i="12"/>
  <c r="I8" i="12"/>
  <c r="F8" i="12"/>
  <c r="J8" i="12"/>
  <c r="C8" i="12"/>
  <c r="G8" i="12"/>
  <c r="E45" i="12"/>
  <c r="I45" i="12"/>
  <c r="F45" i="12"/>
  <c r="J45" i="12"/>
  <c r="C45" i="12"/>
  <c r="G45" i="12"/>
  <c r="D45" i="12"/>
  <c r="H45" i="12"/>
  <c r="F65" i="12"/>
  <c r="J65" i="12"/>
  <c r="C65" i="12"/>
  <c r="G65" i="12"/>
  <c r="D65" i="12"/>
  <c r="H65" i="12"/>
  <c r="E65" i="12"/>
  <c r="I65" i="12"/>
  <c r="D35" i="12"/>
  <c r="G35" i="12"/>
  <c r="C35" i="12"/>
  <c r="H35" i="12"/>
  <c r="E35" i="12"/>
  <c r="I35" i="12"/>
  <c r="F35" i="12"/>
  <c r="J35" i="12"/>
  <c r="F34" i="12"/>
  <c r="J34" i="12"/>
  <c r="C34" i="12"/>
  <c r="G34" i="12"/>
  <c r="D34" i="12"/>
  <c r="H34" i="12"/>
  <c r="E34" i="12"/>
  <c r="I34" i="12"/>
  <c r="C60" i="12"/>
  <c r="G60" i="12"/>
  <c r="D60" i="12"/>
  <c r="H60" i="12"/>
  <c r="E60" i="12"/>
  <c r="I60" i="12"/>
  <c r="F60" i="12"/>
  <c r="J60" i="12"/>
  <c r="D41" i="12"/>
  <c r="H41" i="12"/>
  <c r="E41" i="12"/>
  <c r="I41" i="12"/>
  <c r="F41" i="12"/>
  <c r="J41" i="12"/>
  <c r="C41" i="12"/>
  <c r="G41" i="12"/>
  <c r="E38" i="12"/>
  <c r="I38" i="12"/>
  <c r="F38" i="12"/>
  <c r="J38" i="12"/>
  <c r="C38" i="12"/>
  <c r="G38" i="12"/>
  <c r="D38" i="12"/>
  <c r="H38" i="12"/>
  <c r="F55" i="12"/>
  <c r="J55" i="12"/>
  <c r="C55" i="12"/>
  <c r="G55" i="12"/>
  <c r="D55" i="12"/>
  <c r="H55" i="12"/>
  <c r="E55" i="12"/>
  <c r="I55" i="12"/>
  <c r="C276" i="12"/>
  <c r="G276" i="12"/>
  <c r="D276" i="12"/>
  <c r="H276" i="12"/>
  <c r="E276" i="12"/>
  <c r="I276" i="12"/>
  <c r="F276" i="12"/>
  <c r="J276" i="12"/>
  <c r="D15" i="12"/>
  <c r="H15" i="12"/>
  <c r="E15" i="12"/>
  <c r="I15" i="12"/>
  <c r="F15" i="12"/>
  <c r="J15" i="12"/>
  <c r="C15" i="12"/>
  <c r="G15" i="12"/>
  <c r="E50" i="12"/>
  <c r="I50" i="12"/>
  <c r="F50" i="12"/>
  <c r="J50" i="12"/>
  <c r="C50" i="12"/>
  <c r="G50" i="12"/>
  <c r="D50" i="12"/>
  <c r="H50" i="12"/>
  <c r="F25" i="12"/>
  <c r="J25" i="12"/>
  <c r="C25" i="12"/>
  <c r="G25" i="12"/>
  <c r="D25" i="12"/>
  <c r="H25" i="12"/>
  <c r="E25" i="12"/>
  <c r="I25" i="12"/>
  <c r="C66" i="12"/>
  <c r="G66" i="12"/>
  <c r="D66" i="12"/>
  <c r="H66" i="12"/>
  <c r="E66" i="12"/>
  <c r="I66" i="12"/>
  <c r="F66" i="12"/>
  <c r="J66" i="12"/>
  <c r="E240" i="12"/>
  <c r="F239" i="12"/>
  <c r="G236" i="12"/>
  <c r="G235" i="12"/>
  <c r="H232" i="12"/>
  <c r="H231" i="12"/>
  <c r="H228" i="12"/>
  <c r="I227" i="12"/>
  <c r="I224" i="12"/>
  <c r="J223" i="12"/>
  <c r="C220" i="12"/>
  <c r="C219" i="12"/>
  <c r="D216" i="12"/>
  <c r="D215" i="12"/>
  <c r="D214" i="12"/>
  <c r="D212" i="12"/>
  <c r="E211" i="12"/>
  <c r="E210" i="12"/>
  <c r="E209" i="12"/>
  <c r="E208" i="12"/>
  <c r="F207" i="12"/>
  <c r="F206" i="12"/>
  <c r="G205" i="12"/>
  <c r="G204" i="12"/>
  <c r="C203" i="12"/>
  <c r="C201" i="12"/>
  <c r="D199" i="12"/>
  <c r="D197" i="12"/>
  <c r="C28" i="12"/>
  <c r="G28" i="12"/>
  <c r="D28" i="12"/>
  <c r="H28" i="12"/>
  <c r="E28" i="12"/>
  <c r="I28" i="12"/>
  <c r="F28" i="12"/>
  <c r="J28" i="12"/>
  <c r="C57" i="12"/>
  <c r="G57" i="12"/>
  <c r="D57" i="12"/>
  <c r="H57" i="12"/>
  <c r="E57" i="12"/>
  <c r="I57" i="12"/>
  <c r="F57" i="12"/>
  <c r="J57" i="12"/>
  <c r="K257" i="12"/>
  <c r="K247" i="12"/>
  <c r="K245" i="12"/>
  <c r="K225" i="12"/>
  <c r="K213" i="12"/>
  <c r="K263" i="12"/>
  <c r="K241" i="12"/>
  <c r="K254" i="12"/>
  <c r="D313" i="1"/>
  <c r="D297" i="1"/>
  <c r="D249" i="1"/>
  <c r="D233" i="1"/>
  <c r="D185" i="1"/>
  <c r="D14" i="1"/>
  <c r="D120" i="1"/>
  <c r="D271" i="1"/>
  <c r="D78" i="1"/>
  <c r="D168" i="1"/>
  <c r="D138" i="1"/>
  <c r="D114" i="1"/>
  <c r="D131" i="1"/>
  <c r="D117" i="1"/>
  <c r="D129" i="1"/>
  <c r="D89" i="1"/>
  <c r="D125" i="1"/>
  <c r="D71" i="1"/>
  <c r="D52" i="1"/>
  <c r="D38" i="1"/>
  <c r="D107" i="1"/>
  <c r="D164" i="1"/>
  <c r="D83" i="1"/>
  <c r="D85" i="1"/>
  <c r="D59" i="1"/>
  <c r="D5" i="1"/>
  <c r="D9" i="1"/>
  <c r="D137" i="1"/>
  <c r="D132" i="1"/>
  <c r="D130" i="1"/>
  <c r="D141" i="1"/>
  <c r="D170" i="1"/>
  <c r="D41" i="1"/>
  <c r="D26" i="1"/>
  <c r="D15" i="1"/>
  <c r="D12" i="1"/>
  <c r="D75" i="1"/>
  <c r="D147" i="1"/>
  <c r="D2" i="1"/>
  <c r="D106" i="1"/>
  <c r="D104" i="1"/>
  <c r="D118" i="1"/>
  <c r="D115" i="1"/>
  <c r="D178" i="1"/>
  <c r="I474" i="1"/>
  <c r="E470" i="1"/>
  <c r="H470" i="1"/>
  <c r="I462" i="1"/>
  <c r="F462" i="1"/>
  <c r="G462" i="1"/>
  <c r="E458" i="1"/>
  <c r="E454" i="1"/>
  <c r="I454" i="1"/>
  <c r="G454" i="1"/>
  <c r="H454" i="1"/>
  <c r="E450" i="1"/>
  <c r="I446" i="1"/>
  <c r="F446" i="1"/>
  <c r="G446" i="1"/>
  <c r="G442" i="1"/>
  <c r="F438" i="1"/>
  <c r="J438" i="1"/>
  <c r="E438" i="1"/>
  <c r="I438" i="1"/>
  <c r="E434" i="1"/>
  <c r="I430" i="1"/>
  <c r="F430" i="1"/>
  <c r="G430" i="1"/>
  <c r="H426" i="1"/>
  <c r="H422" i="1"/>
  <c r="E422" i="1"/>
  <c r="J422" i="1"/>
  <c r="G422" i="1"/>
  <c r="G418" i="1"/>
  <c r="H414" i="1"/>
  <c r="E414" i="1"/>
  <c r="I414" i="1"/>
  <c r="J414" i="1"/>
  <c r="I406" i="1"/>
  <c r="E398" i="1"/>
  <c r="F382" i="1"/>
  <c r="F374" i="1"/>
  <c r="F366" i="1"/>
  <c r="G350" i="1"/>
  <c r="J342" i="1"/>
  <c r="I334" i="1"/>
  <c r="H318" i="1"/>
  <c r="E314" i="1"/>
  <c r="H310" i="1"/>
  <c r="I298" i="1"/>
  <c r="E290" i="1"/>
  <c r="H286" i="1"/>
  <c r="I282" i="1"/>
  <c r="J278" i="1"/>
  <c r="I278" i="1"/>
  <c r="G270" i="1"/>
  <c r="I266" i="1"/>
  <c r="C266" i="1"/>
  <c r="E258" i="1"/>
  <c r="J254" i="1"/>
  <c r="C254" i="1"/>
  <c r="H246" i="1"/>
  <c r="J246" i="1"/>
  <c r="F238" i="1"/>
  <c r="J234" i="1"/>
  <c r="E234" i="1"/>
  <c r="I230" i="1"/>
  <c r="C226" i="1"/>
  <c r="H222" i="1"/>
  <c r="F218" i="1"/>
  <c r="J214" i="1"/>
  <c r="I214" i="1"/>
  <c r="I210" i="1"/>
  <c r="E202" i="1"/>
  <c r="H202" i="1"/>
  <c r="F198" i="1"/>
  <c r="H194" i="1"/>
  <c r="E190" i="1"/>
  <c r="C190" i="1"/>
  <c r="H182" i="1"/>
  <c r="G182" i="1"/>
  <c r="F74" i="1"/>
  <c r="J74" i="1"/>
  <c r="E74" i="1"/>
  <c r="I74" i="1"/>
  <c r="C74" i="1"/>
  <c r="H482" i="1"/>
  <c r="F482" i="1"/>
  <c r="I482" i="1"/>
  <c r="C482" i="1"/>
  <c r="H68" i="1"/>
  <c r="F68" i="1"/>
  <c r="J68" i="1"/>
  <c r="E68" i="1"/>
  <c r="G68" i="1"/>
  <c r="I68" i="1"/>
  <c r="C68" i="1"/>
  <c r="H139" i="1"/>
  <c r="F139" i="1"/>
  <c r="J139" i="1"/>
  <c r="E139" i="1"/>
  <c r="G139" i="1"/>
  <c r="I139" i="1"/>
  <c r="C139" i="1"/>
  <c r="H155" i="1"/>
  <c r="F155" i="1"/>
  <c r="J155" i="1"/>
  <c r="E155" i="1"/>
  <c r="G155" i="1"/>
  <c r="I155" i="1"/>
  <c r="C155" i="1"/>
  <c r="H36" i="1"/>
  <c r="F36" i="1"/>
  <c r="J36" i="1"/>
  <c r="E36" i="1"/>
  <c r="G36" i="1"/>
  <c r="I36" i="1"/>
  <c r="C36" i="1"/>
  <c r="H98" i="1"/>
  <c r="F98" i="1"/>
  <c r="J98" i="1"/>
  <c r="E98" i="1"/>
  <c r="G98" i="1"/>
  <c r="I98" i="1"/>
  <c r="C98" i="1"/>
  <c r="H46" i="1"/>
  <c r="F46" i="1"/>
  <c r="J46" i="1"/>
  <c r="E46" i="1"/>
  <c r="G46" i="1"/>
  <c r="I46" i="1"/>
  <c r="C46" i="1"/>
  <c r="H126" i="1"/>
  <c r="F126" i="1"/>
  <c r="J126" i="1"/>
  <c r="E126" i="1"/>
  <c r="G126" i="1"/>
  <c r="I126" i="1"/>
  <c r="C126" i="1"/>
  <c r="H23" i="1"/>
  <c r="F23" i="1"/>
  <c r="J23" i="1"/>
  <c r="E23" i="1"/>
  <c r="G23" i="1"/>
  <c r="I23" i="1"/>
  <c r="C23" i="1"/>
  <c r="H160" i="1"/>
  <c r="F160" i="1"/>
  <c r="J160" i="1"/>
  <c r="E160" i="1"/>
  <c r="G160" i="1"/>
  <c r="I160" i="1"/>
  <c r="C160" i="1"/>
  <c r="H171" i="1"/>
  <c r="F171" i="1"/>
  <c r="J171" i="1"/>
  <c r="E171" i="1"/>
  <c r="G171" i="1"/>
  <c r="I171" i="1"/>
  <c r="C171" i="1"/>
  <c r="H88" i="1"/>
  <c r="F88" i="1"/>
  <c r="J88" i="1"/>
  <c r="E88" i="1"/>
  <c r="G88" i="1"/>
  <c r="I88" i="1"/>
  <c r="C88" i="1"/>
  <c r="E62" i="1"/>
  <c r="I62" i="1"/>
  <c r="J62" i="1"/>
  <c r="G62" i="1"/>
  <c r="F62" i="1"/>
  <c r="H62" i="1"/>
  <c r="C62" i="1"/>
  <c r="F91" i="1"/>
  <c r="J91" i="1"/>
  <c r="H91" i="1"/>
  <c r="G91" i="1"/>
  <c r="E91" i="1"/>
  <c r="I91" i="1"/>
  <c r="C91" i="1"/>
  <c r="G167" i="1"/>
  <c r="E167" i="1"/>
  <c r="I167" i="1"/>
  <c r="H167" i="1"/>
  <c r="F167" i="1"/>
  <c r="J167" i="1"/>
  <c r="C167" i="1"/>
  <c r="F148" i="1"/>
  <c r="J148" i="1"/>
  <c r="H148" i="1"/>
  <c r="G148" i="1"/>
  <c r="E148" i="1"/>
  <c r="I148" i="1"/>
  <c r="C148" i="1"/>
  <c r="G146" i="1"/>
  <c r="E146" i="1"/>
  <c r="I146" i="1"/>
  <c r="H146" i="1"/>
  <c r="J146" i="1"/>
  <c r="F146" i="1"/>
  <c r="C146" i="1"/>
  <c r="G51" i="1"/>
  <c r="E51" i="1"/>
  <c r="I51" i="1"/>
  <c r="H51" i="1"/>
  <c r="F51" i="1"/>
  <c r="J51" i="1"/>
  <c r="C51" i="1"/>
  <c r="G79" i="1"/>
  <c r="E79" i="1"/>
  <c r="I79" i="1"/>
  <c r="F79" i="1"/>
  <c r="H79" i="1"/>
  <c r="J79" i="1"/>
  <c r="C79" i="1"/>
  <c r="G33" i="1"/>
  <c r="E33" i="1"/>
  <c r="I33" i="1"/>
  <c r="J33" i="1"/>
  <c r="F33" i="1"/>
  <c r="H33" i="1"/>
  <c r="C33" i="1"/>
  <c r="G29" i="1"/>
  <c r="E29" i="1"/>
  <c r="I29" i="1"/>
  <c r="F29" i="1"/>
  <c r="H29" i="1"/>
  <c r="J29" i="1"/>
  <c r="C29" i="1"/>
  <c r="F42" i="1"/>
  <c r="J42" i="1"/>
  <c r="G42" i="1"/>
  <c r="I42" i="1"/>
  <c r="E42" i="1"/>
  <c r="H42" i="1"/>
  <c r="C42" i="1"/>
  <c r="F140" i="1"/>
  <c r="J140" i="1"/>
  <c r="H140" i="1"/>
  <c r="E140" i="1"/>
  <c r="G140" i="1"/>
  <c r="I140" i="1"/>
  <c r="C140" i="1"/>
  <c r="F45" i="1"/>
  <c r="J45" i="1"/>
  <c r="I45" i="1"/>
  <c r="G45" i="1"/>
  <c r="H45" i="1"/>
  <c r="E45" i="1"/>
  <c r="C45" i="1"/>
  <c r="E10" i="1"/>
  <c r="I10" i="1"/>
  <c r="F10" i="1"/>
  <c r="J10" i="1"/>
  <c r="G10" i="1"/>
  <c r="H10" i="1"/>
  <c r="C10" i="1"/>
  <c r="E24" i="1"/>
  <c r="I24" i="1"/>
  <c r="F24" i="1"/>
  <c r="J24" i="1"/>
  <c r="G24" i="1"/>
  <c r="H24" i="1"/>
  <c r="C24" i="1"/>
  <c r="E55" i="1"/>
  <c r="I55" i="1"/>
  <c r="F55" i="1"/>
  <c r="J55" i="1"/>
  <c r="G55" i="1"/>
  <c r="H55" i="1"/>
  <c r="C55" i="1"/>
  <c r="H152" i="1"/>
  <c r="E152" i="1"/>
  <c r="I152" i="1"/>
  <c r="F152" i="1"/>
  <c r="J152" i="1"/>
  <c r="G152" i="1"/>
  <c r="C152" i="1"/>
  <c r="H65" i="1"/>
  <c r="E65" i="1"/>
  <c r="I65" i="1"/>
  <c r="F65" i="1"/>
  <c r="J65" i="1"/>
  <c r="G65" i="1"/>
  <c r="C65" i="1"/>
  <c r="H73" i="1"/>
  <c r="E73" i="1"/>
  <c r="I73" i="1"/>
  <c r="F73" i="1"/>
  <c r="J73" i="1"/>
  <c r="G73" i="1"/>
  <c r="C73" i="1"/>
  <c r="H72" i="1"/>
  <c r="E72" i="1"/>
  <c r="I72" i="1"/>
  <c r="F72" i="1"/>
  <c r="J72" i="1"/>
  <c r="G72" i="1"/>
  <c r="C72" i="1"/>
  <c r="H57" i="1"/>
  <c r="E57" i="1"/>
  <c r="I57" i="1"/>
  <c r="F57" i="1"/>
  <c r="J57" i="1"/>
  <c r="G57" i="1"/>
  <c r="C57" i="1"/>
  <c r="H113" i="1"/>
  <c r="E113" i="1"/>
  <c r="I113" i="1"/>
  <c r="F113" i="1"/>
  <c r="J113" i="1"/>
  <c r="G113" i="1"/>
  <c r="C113" i="1"/>
  <c r="G116" i="1"/>
  <c r="H116" i="1"/>
  <c r="I116" i="1"/>
  <c r="J116" i="1"/>
  <c r="E116" i="1"/>
  <c r="F116" i="1"/>
  <c r="C116" i="1"/>
  <c r="E157" i="1"/>
  <c r="I157" i="1"/>
  <c r="F157" i="1"/>
  <c r="J157" i="1"/>
  <c r="G157" i="1"/>
  <c r="H157" i="1"/>
  <c r="C157" i="1"/>
  <c r="E161" i="1"/>
  <c r="I161" i="1"/>
  <c r="F161" i="1"/>
  <c r="J161" i="1"/>
  <c r="G161" i="1"/>
  <c r="H161" i="1"/>
  <c r="C161" i="1"/>
  <c r="H84" i="1"/>
  <c r="E84" i="1"/>
  <c r="I84" i="1"/>
  <c r="F84" i="1"/>
  <c r="J84" i="1"/>
  <c r="G84" i="1"/>
  <c r="C84" i="1"/>
  <c r="E22" i="1"/>
  <c r="I22" i="1"/>
  <c r="F22" i="1"/>
  <c r="J22" i="1"/>
  <c r="G22" i="1"/>
  <c r="H22" i="1"/>
  <c r="C22" i="1"/>
  <c r="H28" i="1"/>
  <c r="E28" i="1"/>
  <c r="I28" i="1"/>
  <c r="F28" i="1"/>
  <c r="J28" i="1"/>
  <c r="G28" i="1"/>
  <c r="C28" i="1"/>
  <c r="H56" i="1"/>
  <c r="E56" i="1"/>
  <c r="I56" i="1"/>
  <c r="F56" i="1"/>
  <c r="J56" i="1"/>
  <c r="G56" i="1"/>
  <c r="C56" i="1"/>
  <c r="H124" i="1"/>
  <c r="E124" i="1"/>
  <c r="I124" i="1"/>
  <c r="F124" i="1"/>
  <c r="J124" i="1"/>
  <c r="G124" i="1"/>
  <c r="C124" i="1"/>
  <c r="H134" i="1"/>
  <c r="E134" i="1"/>
  <c r="I134" i="1"/>
  <c r="F134" i="1"/>
  <c r="J134" i="1"/>
  <c r="G134" i="1"/>
  <c r="C134" i="1"/>
  <c r="H27" i="1"/>
  <c r="E27" i="1"/>
  <c r="I27" i="1"/>
  <c r="F27" i="1"/>
  <c r="J27" i="1"/>
  <c r="G27" i="1"/>
  <c r="C27" i="1"/>
  <c r="H17" i="1"/>
  <c r="E17" i="1"/>
  <c r="I17" i="1"/>
  <c r="F17" i="1"/>
  <c r="J17" i="1"/>
  <c r="G17" i="1"/>
  <c r="C17" i="1"/>
  <c r="C478" i="1"/>
  <c r="C467" i="1"/>
  <c r="C462" i="1"/>
  <c r="C446" i="1"/>
  <c r="C430" i="1"/>
  <c r="C414" i="1"/>
  <c r="C398" i="1"/>
  <c r="C382" i="1"/>
  <c r="C366" i="1"/>
  <c r="C350" i="1"/>
  <c r="C334" i="1"/>
  <c r="C318" i="1"/>
  <c r="H479" i="1"/>
  <c r="I472" i="1"/>
  <c r="G470" i="1"/>
  <c r="E477" i="1"/>
  <c r="I477" i="1"/>
  <c r="G477" i="1"/>
  <c r="E469" i="1"/>
  <c r="I469" i="1"/>
  <c r="G469" i="1"/>
  <c r="E465" i="1"/>
  <c r="I465" i="1"/>
  <c r="G465" i="1"/>
  <c r="E461" i="1"/>
  <c r="I461" i="1"/>
  <c r="F461" i="1"/>
  <c r="G461" i="1"/>
  <c r="H457" i="1"/>
  <c r="E457" i="1"/>
  <c r="F457" i="1"/>
  <c r="J457" i="1"/>
  <c r="G457" i="1"/>
  <c r="E453" i="1"/>
  <c r="I453" i="1"/>
  <c r="F453" i="1"/>
  <c r="G453" i="1"/>
  <c r="H449" i="1"/>
  <c r="E449" i="1"/>
  <c r="F449" i="1"/>
  <c r="J449" i="1"/>
  <c r="G449" i="1"/>
  <c r="E445" i="1"/>
  <c r="I445" i="1"/>
  <c r="F445" i="1"/>
  <c r="G445" i="1"/>
  <c r="G441" i="1"/>
  <c r="H441" i="1"/>
  <c r="I441" i="1"/>
  <c r="F441" i="1"/>
  <c r="J441" i="1"/>
  <c r="I437" i="1"/>
  <c r="F437" i="1"/>
  <c r="J437" i="1"/>
  <c r="H437" i="1"/>
  <c r="E433" i="1"/>
  <c r="I433" i="1"/>
  <c r="J433" i="1"/>
  <c r="G433" i="1"/>
  <c r="H433" i="1"/>
  <c r="I429" i="1"/>
  <c r="F429" i="1"/>
  <c r="J429" i="1"/>
  <c r="H429" i="1"/>
  <c r="H425" i="1"/>
  <c r="E425" i="1"/>
  <c r="F425" i="1"/>
  <c r="J425" i="1"/>
  <c r="G425" i="1"/>
  <c r="E421" i="1"/>
  <c r="I421" i="1"/>
  <c r="F421" i="1"/>
  <c r="G421" i="1"/>
  <c r="F417" i="1"/>
  <c r="J417" i="1"/>
  <c r="H417" i="1"/>
  <c r="E417" i="1"/>
  <c r="I417" i="1"/>
  <c r="J413" i="1"/>
  <c r="G413" i="1"/>
  <c r="H413" i="1"/>
  <c r="I413" i="1"/>
  <c r="F409" i="1"/>
  <c r="J409" i="1"/>
  <c r="H409" i="1"/>
  <c r="E409" i="1"/>
  <c r="I409" i="1"/>
  <c r="J405" i="1"/>
  <c r="G405" i="1"/>
  <c r="H405" i="1"/>
  <c r="I405" i="1"/>
  <c r="F401" i="1"/>
  <c r="J401" i="1"/>
  <c r="H401" i="1"/>
  <c r="E401" i="1"/>
  <c r="I401" i="1"/>
  <c r="J397" i="1"/>
  <c r="I397" i="1"/>
  <c r="E397" i="1"/>
  <c r="H397" i="1"/>
  <c r="F393" i="1"/>
  <c r="J393" i="1"/>
  <c r="I393" i="1"/>
  <c r="E393" i="1"/>
  <c r="G393" i="1"/>
  <c r="J389" i="1"/>
  <c r="H389" i="1"/>
  <c r="E389" i="1"/>
  <c r="I389" i="1"/>
  <c r="F385" i="1"/>
  <c r="J385" i="1"/>
  <c r="I385" i="1"/>
  <c r="E385" i="1"/>
  <c r="G385" i="1"/>
  <c r="J381" i="1"/>
  <c r="H381" i="1"/>
  <c r="E381" i="1"/>
  <c r="I381" i="1"/>
  <c r="F377" i="1"/>
  <c r="J377" i="1"/>
  <c r="I377" i="1"/>
  <c r="E377" i="1"/>
  <c r="G377" i="1"/>
  <c r="J373" i="1"/>
  <c r="H373" i="1"/>
  <c r="E373" i="1"/>
  <c r="I373" i="1"/>
  <c r="F369" i="1"/>
  <c r="J369" i="1"/>
  <c r="I369" i="1"/>
  <c r="E369" i="1"/>
  <c r="G369" i="1"/>
  <c r="J365" i="1"/>
  <c r="H365" i="1"/>
  <c r="E365" i="1"/>
  <c r="I365" i="1"/>
  <c r="F361" i="1"/>
  <c r="J361" i="1"/>
  <c r="I361" i="1"/>
  <c r="E361" i="1"/>
  <c r="G361" i="1"/>
  <c r="J357" i="1"/>
  <c r="H357" i="1"/>
  <c r="E357" i="1"/>
  <c r="I357" i="1"/>
  <c r="G353" i="1"/>
  <c r="E353" i="1"/>
  <c r="J353" i="1"/>
  <c r="F353" i="1"/>
  <c r="H353" i="1"/>
  <c r="E349" i="1"/>
  <c r="I349" i="1"/>
  <c r="F349" i="1"/>
  <c r="J349" i="1"/>
  <c r="G345" i="1"/>
  <c r="E345" i="1"/>
  <c r="J345" i="1"/>
  <c r="F345" i="1"/>
  <c r="H345" i="1"/>
  <c r="J341" i="1"/>
  <c r="G341" i="1"/>
  <c r="E341" i="1"/>
  <c r="H341" i="1"/>
  <c r="F337" i="1"/>
  <c r="J337" i="1"/>
  <c r="H337" i="1"/>
  <c r="E337" i="1"/>
  <c r="I337" i="1"/>
  <c r="J333" i="1"/>
  <c r="G333" i="1"/>
  <c r="H333" i="1"/>
  <c r="I333" i="1"/>
  <c r="F329" i="1"/>
  <c r="J329" i="1"/>
  <c r="H329" i="1"/>
  <c r="E329" i="1"/>
  <c r="I329" i="1"/>
  <c r="H325" i="1"/>
  <c r="E325" i="1"/>
  <c r="I325" i="1"/>
  <c r="J325" i="1"/>
  <c r="G321" i="1"/>
  <c r="H321" i="1"/>
  <c r="I321" i="1"/>
  <c r="F321" i="1"/>
  <c r="J321" i="1"/>
  <c r="H317" i="1"/>
  <c r="E317" i="1"/>
  <c r="I317" i="1"/>
  <c r="F317" i="1"/>
  <c r="J317" i="1"/>
  <c r="G317" i="1"/>
  <c r="E313" i="1"/>
  <c r="I313" i="1"/>
  <c r="F313" i="1"/>
  <c r="G313" i="1"/>
  <c r="H313" i="1"/>
  <c r="J313" i="1"/>
  <c r="E309" i="1"/>
  <c r="I309" i="1"/>
  <c r="G309" i="1"/>
  <c r="H309" i="1"/>
  <c r="J309" i="1"/>
  <c r="F309" i="1"/>
  <c r="E305" i="1"/>
  <c r="I305" i="1"/>
  <c r="G305" i="1"/>
  <c r="J305" i="1"/>
  <c r="F305" i="1"/>
  <c r="H305" i="1"/>
  <c r="E301" i="1"/>
  <c r="I301" i="1"/>
  <c r="G301" i="1"/>
  <c r="F301" i="1"/>
  <c r="H301" i="1"/>
  <c r="J301" i="1"/>
  <c r="E297" i="1"/>
  <c r="I297" i="1"/>
  <c r="G297" i="1"/>
  <c r="J297" i="1"/>
  <c r="F297" i="1"/>
  <c r="H297" i="1"/>
  <c r="E293" i="1"/>
  <c r="I293" i="1"/>
  <c r="F293" i="1"/>
  <c r="J293" i="1"/>
  <c r="G293" i="1"/>
  <c r="H293" i="1"/>
  <c r="E289" i="1"/>
  <c r="I289" i="1"/>
  <c r="F289" i="1"/>
  <c r="J289" i="1"/>
  <c r="G289" i="1"/>
  <c r="H289" i="1"/>
  <c r="E285" i="1"/>
  <c r="I285" i="1"/>
  <c r="F285" i="1"/>
  <c r="J285" i="1"/>
  <c r="G285" i="1"/>
  <c r="H285" i="1"/>
  <c r="E281" i="1"/>
  <c r="I281" i="1"/>
  <c r="F281" i="1"/>
  <c r="J281" i="1"/>
  <c r="G281" i="1"/>
  <c r="H281" i="1"/>
  <c r="E277" i="1"/>
  <c r="I277" i="1"/>
  <c r="F277" i="1"/>
  <c r="J277" i="1"/>
  <c r="G277" i="1"/>
  <c r="H277" i="1"/>
  <c r="E273" i="1"/>
  <c r="I273" i="1"/>
  <c r="F273" i="1"/>
  <c r="J273" i="1"/>
  <c r="G273" i="1"/>
  <c r="H273" i="1"/>
  <c r="E269" i="1"/>
  <c r="I269" i="1"/>
  <c r="J269" i="1"/>
  <c r="F269" i="1"/>
  <c r="G269" i="1"/>
  <c r="H269" i="1"/>
  <c r="E265" i="1"/>
  <c r="I265" i="1"/>
  <c r="F265" i="1"/>
  <c r="G265" i="1"/>
  <c r="H265" i="1"/>
  <c r="J265" i="1"/>
  <c r="E261" i="1"/>
  <c r="I261" i="1"/>
  <c r="G261" i="1"/>
  <c r="H261" i="1"/>
  <c r="J261" i="1"/>
  <c r="F261" i="1"/>
  <c r="F257" i="1"/>
  <c r="J257" i="1"/>
  <c r="I257" i="1"/>
  <c r="E257" i="1"/>
  <c r="G257" i="1"/>
  <c r="H257" i="1"/>
  <c r="G253" i="1"/>
  <c r="F253" i="1"/>
  <c r="H253" i="1"/>
  <c r="I253" i="1"/>
  <c r="E253" i="1"/>
  <c r="J253" i="1"/>
  <c r="G249" i="1"/>
  <c r="H249" i="1"/>
  <c r="I249" i="1"/>
  <c r="E249" i="1"/>
  <c r="J249" i="1"/>
  <c r="F249" i="1"/>
  <c r="G245" i="1"/>
  <c r="I245" i="1"/>
  <c r="E245" i="1"/>
  <c r="J245" i="1"/>
  <c r="F245" i="1"/>
  <c r="H245" i="1"/>
  <c r="H241" i="1"/>
  <c r="F241" i="1"/>
  <c r="G241" i="1"/>
  <c r="I241" i="1"/>
  <c r="E241" i="1"/>
  <c r="J241" i="1"/>
  <c r="F237" i="1"/>
  <c r="J237" i="1"/>
  <c r="I237" i="1"/>
  <c r="E237" i="1"/>
  <c r="G237" i="1"/>
  <c r="H237" i="1"/>
  <c r="F233" i="1"/>
  <c r="J233" i="1"/>
  <c r="I233" i="1"/>
  <c r="E233" i="1"/>
  <c r="G233" i="1"/>
  <c r="H233" i="1"/>
  <c r="F229" i="1"/>
  <c r="J229" i="1"/>
  <c r="I229" i="1"/>
  <c r="E229" i="1"/>
  <c r="G229" i="1"/>
  <c r="H229" i="1"/>
  <c r="F225" i="1"/>
  <c r="J225" i="1"/>
  <c r="I225" i="1"/>
  <c r="E225" i="1"/>
  <c r="G225" i="1"/>
  <c r="H225" i="1"/>
  <c r="F221" i="1"/>
  <c r="J221" i="1"/>
  <c r="I221" i="1"/>
  <c r="E221" i="1"/>
  <c r="G221" i="1"/>
  <c r="H221" i="1"/>
  <c r="F217" i="1"/>
  <c r="J217" i="1"/>
  <c r="I217" i="1"/>
  <c r="E217" i="1"/>
  <c r="G217" i="1"/>
  <c r="H217" i="1"/>
  <c r="F213" i="1"/>
  <c r="J213" i="1"/>
  <c r="H213" i="1"/>
  <c r="E213" i="1"/>
  <c r="G213" i="1"/>
  <c r="I213" i="1"/>
  <c r="F209" i="1"/>
  <c r="J209" i="1"/>
  <c r="H209" i="1"/>
  <c r="E209" i="1"/>
  <c r="G209" i="1"/>
  <c r="I209" i="1"/>
  <c r="F205" i="1"/>
  <c r="J205" i="1"/>
  <c r="H205" i="1"/>
  <c r="E205" i="1"/>
  <c r="G205" i="1"/>
  <c r="I205" i="1"/>
  <c r="E201" i="1"/>
  <c r="I201" i="1"/>
  <c r="F201" i="1"/>
  <c r="J201" i="1"/>
  <c r="H201" i="1"/>
  <c r="G201" i="1"/>
  <c r="E197" i="1"/>
  <c r="I197" i="1"/>
  <c r="F197" i="1"/>
  <c r="J197" i="1"/>
  <c r="H197" i="1"/>
  <c r="G197" i="1"/>
  <c r="E193" i="1"/>
  <c r="I193" i="1"/>
  <c r="F193" i="1"/>
  <c r="J193" i="1"/>
  <c r="G193" i="1"/>
  <c r="H193" i="1"/>
  <c r="H189" i="1"/>
  <c r="F189" i="1"/>
  <c r="G189" i="1"/>
  <c r="I189" i="1"/>
  <c r="E189" i="1"/>
  <c r="J189" i="1"/>
  <c r="H185" i="1"/>
  <c r="F185" i="1"/>
  <c r="J185" i="1"/>
  <c r="E185" i="1"/>
  <c r="G185" i="1"/>
  <c r="I185" i="1"/>
  <c r="H181" i="1"/>
  <c r="F181" i="1"/>
  <c r="J181" i="1"/>
  <c r="E181" i="1"/>
  <c r="G181" i="1"/>
  <c r="I181" i="1"/>
  <c r="H14" i="1"/>
  <c r="F14" i="1"/>
  <c r="J14" i="1"/>
  <c r="E14" i="1"/>
  <c r="G14" i="1"/>
  <c r="I14" i="1"/>
  <c r="H95" i="1"/>
  <c r="F95" i="1"/>
  <c r="J95" i="1"/>
  <c r="E95" i="1"/>
  <c r="G95" i="1"/>
  <c r="I95" i="1"/>
  <c r="H120" i="1"/>
  <c r="F120" i="1"/>
  <c r="J120" i="1"/>
  <c r="E120" i="1"/>
  <c r="G120" i="1"/>
  <c r="I120" i="1"/>
  <c r="H166" i="1"/>
  <c r="F166" i="1"/>
  <c r="J166" i="1"/>
  <c r="E166" i="1"/>
  <c r="G166" i="1"/>
  <c r="I166" i="1"/>
  <c r="H137" i="1"/>
  <c r="F137" i="1"/>
  <c r="J137" i="1"/>
  <c r="E137" i="1"/>
  <c r="G137" i="1"/>
  <c r="I137" i="1"/>
  <c r="H94" i="1"/>
  <c r="F94" i="1"/>
  <c r="J94" i="1"/>
  <c r="E94" i="1"/>
  <c r="G94" i="1"/>
  <c r="I94" i="1"/>
  <c r="H12" i="1"/>
  <c r="F12" i="1"/>
  <c r="J12" i="1"/>
  <c r="E12" i="1"/>
  <c r="G12" i="1"/>
  <c r="I12" i="1"/>
  <c r="H97" i="1"/>
  <c r="F97" i="1"/>
  <c r="J97" i="1"/>
  <c r="E97" i="1"/>
  <c r="G97" i="1"/>
  <c r="I97" i="1"/>
  <c r="H147" i="1"/>
  <c r="F147" i="1"/>
  <c r="J147" i="1"/>
  <c r="E147" i="1"/>
  <c r="G147" i="1"/>
  <c r="I147" i="1"/>
  <c r="H47" i="1"/>
  <c r="F47" i="1"/>
  <c r="J47" i="1"/>
  <c r="E47" i="1"/>
  <c r="G47" i="1"/>
  <c r="I47" i="1"/>
  <c r="H106" i="1"/>
  <c r="F106" i="1"/>
  <c r="J106" i="1"/>
  <c r="E106" i="1"/>
  <c r="G106" i="1"/>
  <c r="I106" i="1"/>
  <c r="H105" i="1"/>
  <c r="F105" i="1"/>
  <c r="J105" i="1"/>
  <c r="E105" i="1"/>
  <c r="G105" i="1"/>
  <c r="I105" i="1"/>
  <c r="H104" i="1"/>
  <c r="F104" i="1"/>
  <c r="J104" i="1"/>
  <c r="E104" i="1"/>
  <c r="G104" i="1"/>
  <c r="I104" i="1"/>
  <c r="E96" i="1"/>
  <c r="I96" i="1"/>
  <c r="G96" i="1"/>
  <c r="J96" i="1"/>
  <c r="H96" i="1"/>
  <c r="F96" i="1"/>
  <c r="F118" i="1"/>
  <c r="J118" i="1"/>
  <c r="H118" i="1"/>
  <c r="G118" i="1"/>
  <c r="I118" i="1"/>
  <c r="E118" i="1"/>
  <c r="F119" i="1"/>
  <c r="J119" i="1"/>
  <c r="H119" i="1"/>
  <c r="G119" i="1"/>
  <c r="E119" i="1"/>
  <c r="I119" i="1"/>
  <c r="F132" i="1"/>
  <c r="J132" i="1"/>
  <c r="H132" i="1"/>
  <c r="G132" i="1"/>
  <c r="E132" i="1"/>
  <c r="I132" i="1"/>
  <c r="F149" i="1"/>
  <c r="J149" i="1"/>
  <c r="H149" i="1"/>
  <c r="G149" i="1"/>
  <c r="E149" i="1"/>
  <c r="I149" i="1"/>
  <c r="F168" i="1"/>
  <c r="J168" i="1"/>
  <c r="H168" i="1"/>
  <c r="G168" i="1"/>
  <c r="E168" i="1"/>
  <c r="I168" i="1"/>
  <c r="F111" i="1"/>
  <c r="J111" i="1"/>
  <c r="H111" i="1"/>
  <c r="E111" i="1"/>
  <c r="G111" i="1"/>
  <c r="I111" i="1"/>
  <c r="F38" i="1"/>
  <c r="J38" i="1"/>
  <c r="H38" i="1"/>
  <c r="I38" i="1"/>
  <c r="E38" i="1"/>
  <c r="G38" i="1"/>
  <c r="F99" i="1"/>
  <c r="J99" i="1"/>
  <c r="H99" i="1"/>
  <c r="E99" i="1"/>
  <c r="G99" i="1"/>
  <c r="I99" i="1"/>
  <c r="E52" i="1"/>
  <c r="I52" i="1"/>
  <c r="H52" i="1"/>
  <c r="F52" i="1"/>
  <c r="G52" i="1"/>
  <c r="J52" i="1"/>
  <c r="E108" i="1"/>
  <c r="I108" i="1"/>
  <c r="J108" i="1"/>
  <c r="G108" i="1"/>
  <c r="H108" i="1"/>
  <c r="F108" i="1"/>
  <c r="E71" i="1"/>
  <c r="I71" i="1"/>
  <c r="F71" i="1"/>
  <c r="H71" i="1"/>
  <c r="G71" i="1"/>
  <c r="J71" i="1"/>
  <c r="H67" i="1"/>
  <c r="E67" i="1"/>
  <c r="I67" i="1"/>
  <c r="F67" i="1"/>
  <c r="J67" i="1"/>
  <c r="G67" i="1"/>
  <c r="H59" i="1"/>
  <c r="E59" i="1"/>
  <c r="I59" i="1"/>
  <c r="F59" i="1"/>
  <c r="J59" i="1"/>
  <c r="G59" i="1"/>
  <c r="E80" i="1"/>
  <c r="I80" i="1"/>
  <c r="F80" i="1"/>
  <c r="J80" i="1"/>
  <c r="G80" i="1"/>
  <c r="H80" i="1"/>
  <c r="H130" i="1"/>
  <c r="E130" i="1"/>
  <c r="I130" i="1"/>
  <c r="F130" i="1"/>
  <c r="J130" i="1"/>
  <c r="G130" i="1"/>
  <c r="H70" i="1"/>
  <c r="E70" i="1"/>
  <c r="I70" i="1"/>
  <c r="F70" i="1"/>
  <c r="J70" i="1"/>
  <c r="G70" i="1"/>
  <c r="H107" i="1"/>
  <c r="E107" i="1"/>
  <c r="I107" i="1"/>
  <c r="F107" i="1"/>
  <c r="J107" i="1"/>
  <c r="G107" i="1"/>
  <c r="H100" i="1"/>
  <c r="E100" i="1"/>
  <c r="I100" i="1"/>
  <c r="F100" i="1"/>
  <c r="J100" i="1"/>
  <c r="G100" i="1"/>
  <c r="H41" i="1"/>
  <c r="E41" i="1"/>
  <c r="I41" i="1"/>
  <c r="F41" i="1"/>
  <c r="J41" i="1"/>
  <c r="G41" i="1"/>
  <c r="H53" i="1"/>
  <c r="E53" i="1"/>
  <c r="I53" i="1"/>
  <c r="F53" i="1"/>
  <c r="J53" i="1"/>
  <c r="G53" i="1"/>
  <c r="G164" i="1"/>
  <c r="H164" i="1"/>
  <c r="I164" i="1"/>
  <c r="J164" i="1"/>
  <c r="E164" i="1"/>
  <c r="F164" i="1"/>
  <c r="H177" i="1"/>
  <c r="E177" i="1"/>
  <c r="I177" i="1"/>
  <c r="F177" i="1"/>
  <c r="G177" i="1"/>
  <c r="J177" i="1"/>
  <c r="E83" i="1"/>
  <c r="I83" i="1"/>
  <c r="F83" i="1"/>
  <c r="J83" i="1"/>
  <c r="G83" i="1"/>
  <c r="H83" i="1"/>
  <c r="G77" i="1"/>
  <c r="H77" i="1"/>
  <c r="E77" i="1"/>
  <c r="I77" i="1"/>
  <c r="F77" i="1"/>
  <c r="J77" i="1"/>
  <c r="E5" i="1"/>
  <c r="I5" i="1"/>
  <c r="F5" i="1"/>
  <c r="J5" i="1"/>
  <c r="G5" i="1"/>
  <c r="H5" i="1"/>
  <c r="H40" i="1"/>
  <c r="E40" i="1"/>
  <c r="I40" i="1"/>
  <c r="F40" i="1"/>
  <c r="J40" i="1"/>
  <c r="G40" i="1"/>
  <c r="H151" i="1"/>
  <c r="E151" i="1"/>
  <c r="I151" i="1"/>
  <c r="F151" i="1"/>
  <c r="J151" i="1"/>
  <c r="G151" i="1"/>
  <c r="H170" i="1"/>
  <c r="E170" i="1"/>
  <c r="I170" i="1"/>
  <c r="F170" i="1"/>
  <c r="J170" i="1"/>
  <c r="G170" i="1"/>
  <c r="H63" i="1"/>
  <c r="E63" i="1"/>
  <c r="I63" i="1"/>
  <c r="F63" i="1"/>
  <c r="J63" i="1"/>
  <c r="G63" i="1"/>
  <c r="H76" i="1"/>
  <c r="E76" i="1"/>
  <c r="I76" i="1"/>
  <c r="F76" i="1"/>
  <c r="J76" i="1"/>
  <c r="G76" i="1"/>
  <c r="H66" i="1"/>
  <c r="E66" i="1"/>
  <c r="I66" i="1"/>
  <c r="F66" i="1"/>
  <c r="J66" i="1"/>
  <c r="G66" i="1"/>
  <c r="C477" i="1"/>
  <c r="C471" i="1"/>
  <c r="C466" i="1"/>
  <c r="C461" i="1"/>
  <c r="C450" i="1"/>
  <c r="C445" i="1"/>
  <c r="C434" i="1"/>
  <c r="C429" i="1"/>
  <c r="C418" i="1"/>
  <c r="C413" i="1"/>
  <c r="C402" i="1"/>
  <c r="C397" i="1"/>
  <c r="C386" i="1"/>
  <c r="C381" i="1"/>
  <c r="C370" i="1"/>
  <c r="C365" i="1"/>
  <c r="C354" i="1"/>
  <c r="C349" i="1"/>
  <c r="C338" i="1"/>
  <c r="C333" i="1"/>
  <c r="C322" i="1"/>
  <c r="C317" i="1"/>
  <c r="C63" i="1"/>
  <c r="G474" i="1"/>
  <c r="J469" i="1"/>
  <c r="H467" i="1"/>
  <c r="F465" i="1"/>
  <c r="H473" i="1"/>
  <c r="E473" i="1"/>
  <c r="I473" i="1"/>
  <c r="G473" i="1"/>
  <c r="G476" i="1"/>
  <c r="H476" i="1"/>
  <c r="C476" i="1"/>
  <c r="F476" i="1"/>
  <c r="J476" i="1"/>
  <c r="G472" i="1"/>
  <c r="H472" i="1"/>
  <c r="C472" i="1"/>
  <c r="F472" i="1"/>
  <c r="J472" i="1"/>
  <c r="G468" i="1"/>
  <c r="H468" i="1"/>
  <c r="C468" i="1"/>
  <c r="F468" i="1"/>
  <c r="J468" i="1"/>
  <c r="G464" i="1"/>
  <c r="H464" i="1"/>
  <c r="C464" i="1"/>
  <c r="F464" i="1"/>
  <c r="J464" i="1"/>
  <c r="G460" i="1"/>
  <c r="H460" i="1"/>
  <c r="C460" i="1"/>
  <c r="E460" i="1"/>
  <c r="I460" i="1"/>
  <c r="F460" i="1"/>
  <c r="J460" i="1"/>
  <c r="G456" i="1"/>
  <c r="H456" i="1"/>
  <c r="C456" i="1"/>
  <c r="E456" i="1"/>
  <c r="I456" i="1"/>
  <c r="F456" i="1"/>
  <c r="J456" i="1"/>
  <c r="G452" i="1"/>
  <c r="H452" i="1"/>
  <c r="C452" i="1"/>
  <c r="E452" i="1"/>
  <c r="I452" i="1"/>
  <c r="F452" i="1"/>
  <c r="J452" i="1"/>
  <c r="G448" i="1"/>
  <c r="H448" i="1"/>
  <c r="C448" i="1"/>
  <c r="E448" i="1"/>
  <c r="I448" i="1"/>
  <c r="F448" i="1"/>
  <c r="J448" i="1"/>
  <c r="G444" i="1"/>
  <c r="H444" i="1"/>
  <c r="C444" i="1"/>
  <c r="E444" i="1"/>
  <c r="I444" i="1"/>
  <c r="F444" i="1"/>
  <c r="J444" i="1"/>
  <c r="G440" i="1"/>
  <c r="H440" i="1"/>
  <c r="C440" i="1"/>
  <c r="E440" i="1"/>
  <c r="I440" i="1"/>
  <c r="F440" i="1"/>
  <c r="J440" i="1"/>
  <c r="E436" i="1"/>
  <c r="I436" i="1"/>
  <c r="F436" i="1"/>
  <c r="J436" i="1"/>
  <c r="C436" i="1"/>
  <c r="G436" i="1"/>
  <c r="H436" i="1"/>
  <c r="E432" i="1"/>
  <c r="I432" i="1"/>
  <c r="F432" i="1"/>
  <c r="J432" i="1"/>
  <c r="C432" i="1"/>
  <c r="G432" i="1"/>
  <c r="H432" i="1"/>
  <c r="E428" i="1"/>
  <c r="I428" i="1"/>
  <c r="F428" i="1"/>
  <c r="J428" i="1"/>
  <c r="C428" i="1"/>
  <c r="G428" i="1"/>
  <c r="H428" i="1"/>
  <c r="H424" i="1"/>
  <c r="E424" i="1"/>
  <c r="I424" i="1"/>
  <c r="C424" i="1"/>
  <c r="F424" i="1"/>
  <c r="J424" i="1"/>
  <c r="G424" i="1"/>
  <c r="H420" i="1"/>
  <c r="E420" i="1"/>
  <c r="I420" i="1"/>
  <c r="C420" i="1"/>
  <c r="F420" i="1"/>
  <c r="J420" i="1"/>
  <c r="G420" i="1"/>
  <c r="E416" i="1"/>
  <c r="I416" i="1"/>
  <c r="F416" i="1"/>
  <c r="J416" i="1"/>
  <c r="C416" i="1"/>
  <c r="G416" i="1"/>
  <c r="H416" i="1"/>
  <c r="E412" i="1"/>
  <c r="I412" i="1"/>
  <c r="F412" i="1"/>
  <c r="J412" i="1"/>
  <c r="C412" i="1"/>
  <c r="G412" i="1"/>
  <c r="H412" i="1"/>
  <c r="E408" i="1"/>
  <c r="I408" i="1"/>
  <c r="F408" i="1"/>
  <c r="J408" i="1"/>
  <c r="C408" i="1"/>
  <c r="G408" i="1"/>
  <c r="H408" i="1"/>
  <c r="E404" i="1"/>
  <c r="I404" i="1"/>
  <c r="F404" i="1"/>
  <c r="J404" i="1"/>
  <c r="C404" i="1"/>
  <c r="G404" i="1"/>
  <c r="H404" i="1"/>
  <c r="E400" i="1"/>
  <c r="I400" i="1"/>
  <c r="F400" i="1"/>
  <c r="J400" i="1"/>
  <c r="C400" i="1"/>
  <c r="G400" i="1"/>
  <c r="H400" i="1"/>
  <c r="E396" i="1"/>
  <c r="I396" i="1"/>
  <c r="F396" i="1"/>
  <c r="G396" i="1"/>
  <c r="C396" i="1"/>
  <c r="H396" i="1"/>
  <c r="J396" i="1"/>
  <c r="E392" i="1"/>
  <c r="I392" i="1"/>
  <c r="G392" i="1"/>
  <c r="H392" i="1"/>
  <c r="J392" i="1"/>
  <c r="C392" i="1"/>
  <c r="F392" i="1"/>
  <c r="E388" i="1"/>
  <c r="I388" i="1"/>
  <c r="G388" i="1"/>
  <c r="F388" i="1"/>
  <c r="C388" i="1"/>
  <c r="H388" i="1"/>
  <c r="J388" i="1"/>
  <c r="E384" i="1"/>
  <c r="I384" i="1"/>
  <c r="G384" i="1"/>
  <c r="H384" i="1"/>
  <c r="J384" i="1"/>
  <c r="C384" i="1"/>
  <c r="F384" i="1"/>
  <c r="E380" i="1"/>
  <c r="I380" i="1"/>
  <c r="G380" i="1"/>
  <c r="F380" i="1"/>
  <c r="C380" i="1"/>
  <c r="H380" i="1"/>
  <c r="J380" i="1"/>
  <c r="E376" i="1"/>
  <c r="I376" i="1"/>
  <c r="G376" i="1"/>
  <c r="H376" i="1"/>
  <c r="J376" i="1"/>
  <c r="C376" i="1"/>
  <c r="F376" i="1"/>
  <c r="E372" i="1"/>
  <c r="I372" i="1"/>
  <c r="G372" i="1"/>
  <c r="F372" i="1"/>
  <c r="C372" i="1"/>
  <c r="H372" i="1"/>
  <c r="J372" i="1"/>
  <c r="E368" i="1"/>
  <c r="I368" i="1"/>
  <c r="G368" i="1"/>
  <c r="H368" i="1"/>
  <c r="J368" i="1"/>
  <c r="C368" i="1"/>
  <c r="F368" i="1"/>
  <c r="E364" i="1"/>
  <c r="I364" i="1"/>
  <c r="G364" i="1"/>
  <c r="F364" i="1"/>
  <c r="C364" i="1"/>
  <c r="H364" i="1"/>
  <c r="J364" i="1"/>
  <c r="E360" i="1"/>
  <c r="I360" i="1"/>
  <c r="G360" i="1"/>
  <c r="H360" i="1"/>
  <c r="J360" i="1"/>
  <c r="C360" i="1"/>
  <c r="F360" i="1"/>
  <c r="E356" i="1"/>
  <c r="I356" i="1"/>
  <c r="G356" i="1"/>
  <c r="F356" i="1"/>
  <c r="C356" i="1"/>
  <c r="H356" i="1"/>
  <c r="J356" i="1"/>
  <c r="F352" i="1"/>
  <c r="J352" i="1"/>
  <c r="H352" i="1"/>
  <c r="I352" i="1"/>
  <c r="C352" i="1"/>
  <c r="E352" i="1"/>
  <c r="G352" i="1"/>
  <c r="F348" i="1"/>
  <c r="J348" i="1"/>
  <c r="H348" i="1"/>
  <c r="E348" i="1"/>
  <c r="G348" i="1"/>
  <c r="C348" i="1"/>
  <c r="I348" i="1"/>
  <c r="E344" i="1"/>
  <c r="I344" i="1"/>
  <c r="F344" i="1"/>
  <c r="J344" i="1"/>
  <c r="H344" i="1"/>
  <c r="G344" i="1"/>
  <c r="C344" i="1"/>
  <c r="E340" i="1"/>
  <c r="I340" i="1"/>
  <c r="F340" i="1"/>
  <c r="J340" i="1"/>
  <c r="H340" i="1"/>
  <c r="G340" i="1"/>
  <c r="C340" i="1"/>
  <c r="E336" i="1"/>
  <c r="I336" i="1"/>
  <c r="F336" i="1"/>
  <c r="J336" i="1"/>
  <c r="G336" i="1"/>
  <c r="H336" i="1"/>
  <c r="C336" i="1"/>
  <c r="E332" i="1"/>
  <c r="I332" i="1"/>
  <c r="F332" i="1"/>
  <c r="J332" i="1"/>
  <c r="G332" i="1"/>
  <c r="H332" i="1"/>
  <c r="C332" i="1"/>
  <c r="F328" i="1"/>
  <c r="J328" i="1"/>
  <c r="G328" i="1"/>
  <c r="H328" i="1"/>
  <c r="E328" i="1"/>
  <c r="I328" i="1"/>
  <c r="C328" i="1"/>
  <c r="F324" i="1"/>
  <c r="J324" i="1"/>
  <c r="G324" i="1"/>
  <c r="H324" i="1"/>
  <c r="E324" i="1"/>
  <c r="I324" i="1"/>
  <c r="C324" i="1"/>
  <c r="F320" i="1"/>
  <c r="J320" i="1"/>
  <c r="G320" i="1"/>
  <c r="H320" i="1"/>
  <c r="E320" i="1"/>
  <c r="I320" i="1"/>
  <c r="C320" i="1"/>
  <c r="G316" i="1"/>
  <c r="H316" i="1"/>
  <c r="E316" i="1"/>
  <c r="I316" i="1"/>
  <c r="F316" i="1"/>
  <c r="J316" i="1"/>
  <c r="C316" i="1"/>
  <c r="H312" i="1"/>
  <c r="G312" i="1"/>
  <c r="I312" i="1"/>
  <c r="E312" i="1"/>
  <c r="J312" i="1"/>
  <c r="F312" i="1"/>
  <c r="C312" i="1"/>
  <c r="H308" i="1"/>
  <c r="I308" i="1"/>
  <c r="E308" i="1"/>
  <c r="J308" i="1"/>
  <c r="F308" i="1"/>
  <c r="G308" i="1"/>
  <c r="C308" i="1"/>
  <c r="H304" i="1"/>
  <c r="F304" i="1"/>
  <c r="J304" i="1"/>
  <c r="I304" i="1"/>
  <c r="E304" i="1"/>
  <c r="G304" i="1"/>
  <c r="C304" i="1"/>
  <c r="H300" i="1"/>
  <c r="F300" i="1"/>
  <c r="J300" i="1"/>
  <c r="E300" i="1"/>
  <c r="G300" i="1"/>
  <c r="I300" i="1"/>
  <c r="C300" i="1"/>
  <c r="H296" i="1"/>
  <c r="E296" i="1"/>
  <c r="I296" i="1"/>
  <c r="F296" i="1"/>
  <c r="J296" i="1"/>
  <c r="G296" i="1"/>
  <c r="C296" i="1"/>
  <c r="H292" i="1"/>
  <c r="E292" i="1"/>
  <c r="I292" i="1"/>
  <c r="F292" i="1"/>
  <c r="J292" i="1"/>
  <c r="G292" i="1"/>
  <c r="C292" i="1"/>
  <c r="H288" i="1"/>
  <c r="E288" i="1"/>
  <c r="I288" i="1"/>
  <c r="F288" i="1"/>
  <c r="J288" i="1"/>
  <c r="G288" i="1"/>
  <c r="C288" i="1"/>
  <c r="H284" i="1"/>
  <c r="E284" i="1"/>
  <c r="I284" i="1"/>
  <c r="F284" i="1"/>
  <c r="J284" i="1"/>
  <c r="G284" i="1"/>
  <c r="C284" i="1"/>
  <c r="H280" i="1"/>
  <c r="E280" i="1"/>
  <c r="I280" i="1"/>
  <c r="F280" i="1"/>
  <c r="J280" i="1"/>
  <c r="G280" i="1"/>
  <c r="C280" i="1"/>
  <c r="H276" i="1"/>
  <c r="E276" i="1"/>
  <c r="I276" i="1"/>
  <c r="F276" i="1"/>
  <c r="J276" i="1"/>
  <c r="G276" i="1"/>
  <c r="C276" i="1"/>
  <c r="H272" i="1"/>
  <c r="E272" i="1"/>
  <c r="I272" i="1"/>
  <c r="F272" i="1"/>
  <c r="J272" i="1"/>
  <c r="G272" i="1"/>
  <c r="C272" i="1"/>
  <c r="H268" i="1"/>
  <c r="F268" i="1"/>
  <c r="G268" i="1"/>
  <c r="I268" i="1"/>
  <c r="E268" i="1"/>
  <c r="J268" i="1"/>
  <c r="C268" i="1"/>
  <c r="H264" i="1"/>
  <c r="G264" i="1"/>
  <c r="I264" i="1"/>
  <c r="E264" i="1"/>
  <c r="J264" i="1"/>
  <c r="F264" i="1"/>
  <c r="C264" i="1"/>
  <c r="H260" i="1"/>
  <c r="I260" i="1"/>
  <c r="E260" i="1"/>
  <c r="J260" i="1"/>
  <c r="F260" i="1"/>
  <c r="G260" i="1"/>
  <c r="C260" i="1"/>
  <c r="E256" i="1"/>
  <c r="I256" i="1"/>
  <c r="F256" i="1"/>
  <c r="G256" i="1"/>
  <c r="H256" i="1"/>
  <c r="J256" i="1"/>
  <c r="C256" i="1"/>
  <c r="F252" i="1"/>
  <c r="J252" i="1"/>
  <c r="H252" i="1"/>
  <c r="I252" i="1"/>
  <c r="E252" i="1"/>
  <c r="G252" i="1"/>
  <c r="C252" i="1"/>
  <c r="F248" i="1"/>
  <c r="J248" i="1"/>
  <c r="I248" i="1"/>
  <c r="E248" i="1"/>
  <c r="G248" i="1"/>
  <c r="H248" i="1"/>
  <c r="C248" i="1"/>
  <c r="F244" i="1"/>
  <c r="J244" i="1"/>
  <c r="E244" i="1"/>
  <c r="G244" i="1"/>
  <c r="H244" i="1"/>
  <c r="I244" i="1"/>
  <c r="C244" i="1"/>
  <c r="G240" i="1"/>
  <c r="H240" i="1"/>
  <c r="I240" i="1"/>
  <c r="E240" i="1"/>
  <c r="J240" i="1"/>
  <c r="F240" i="1"/>
  <c r="C240" i="1"/>
  <c r="F236" i="1"/>
  <c r="J236" i="1"/>
  <c r="G236" i="1"/>
  <c r="H236" i="1"/>
  <c r="I236" i="1"/>
  <c r="E236" i="1"/>
  <c r="C236" i="1"/>
  <c r="F232" i="1"/>
  <c r="J232" i="1"/>
  <c r="G232" i="1"/>
  <c r="H232" i="1"/>
  <c r="I232" i="1"/>
  <c r="E232" i="1"/>
  <c r="C232" i="1"/>
  <c r="F228" i="1"/>
  <c r="J228" i="1"/>
  <c r="G228" i="1"/>
  <c r="H228" i="1"/>
  <c r="I228" i="1"/>
  <c r="E228" i="1"/>
  <c r="C228" i="1"/>
  <c r="F224" i="1"/>
  <c r="J224" i="1"/>
  <c r="G224" i="1"/>
  <c r="H224" i="1"/>
  <c r="I224" i="1"/>
  <c r="E224" i="1"/>
  <c r="C224" i="1"/>
  <c r="F220" i="1"/>
  <c r="J220" i="1"/>
  <c r="G220" i="1"/>
  <c r="H220" i="1"/>
  <c r="I220" i="1"/>
  <c r="E220" i="1"/>
  <c r="C220" i="1"/>
  <c r="F216" i="1"/>
  <c r="J216" i="1"/>
  <c r="H216" i="1"/>
  <c r="E216" i="1"/>
  <c r="G216" i="1"/>
  <c r="I216" i="1"/>
  <c r="C216" i="1"/>
  <c r="F212" i="1"/>
  <c r="J212" i="1"/>
  <c r="H212" i="1"/>
  <c r="E212" i="1"/>
  <c r="G212" i="1"/>
  <c r="I212" i="1"/>
  <c r="C212" i="1"/>
  <c r="F208" i="1"/>
  <c r="J208" i="1"/>
  <c r="H208" i="1"/>
  <c r="E208" i="1"/>
  <c r="G208" i="1"/>
  <c r="I208" i="1"/>
  <c r="C208" i="1"/>
  <c r="F204" i="1"/>
  <c r="J204" i="1"/>
  <c r="H204" i="1"/>
  <c r="E204" i="1"/>
  <c r="G204" i="1"/>
  <c r="I204" i="1"/>
  <c r="C204" i="1"/>
  <c r="E200" i="1"/>
  <c r="I200" i="1"/>
  <c r="F200" i="1"/>
  <c r="J200" i="1"/>
  <c r="H200" i="1"/>
  <c r="G200" i="1"/>
  <c r="C200" i="1"/>
  <c r="E196" i="1"/>
  <c r="I196" i="1"/>
  <c r="F196" i="1"/>
  <c r="J196" i="1"/>
  <c r="H196" i="1"/>
  <c r="G196" i="1"/>
  <c r="C196" i="1"/>
  <c r="E192" i="1"/>
  <c r="I192" i="1"/>
  <c r="F192" i="1"/>
  <c r="J192" i="1"/>
  <c r="G192" i="1"/>
  <c r="H192" i="1"/>
  <c r="C192" i="1"/>
  <c r="H188" i="1"/>
  <c r="I188" i="1"/>
  <c r="E188" i="1"/>
  <c r="J188" i="1"/>
  <c r="F188" i="1"/>
  <c r="G188" i="1"/>
  <c r="C188" i="1"/>
  <c r="H184" i="1"/>
  <c r="F184" i="1"/>
  <c r="J184" i="1"/>
  <c r="E184" i="1"/>
  <c r="G184" i="1"/>
  <c r="I184" i="1"/>
  <c r="C184" i="1"/>
  <c r="H180" i="1"/>
  <c r="F180" i="1"/>
  <c r="J180" i="1"/>
  <c r="E180" i="1"/>
  <c r="G180" i="1"/>
  <c r="I180" i="1"/>
  <c r="C180" i="1"/>
  <c r="H169" i="1"/>
  <c r="F169" i="1"/>
  <c r="J169" i="1"/>
  <c r="E169" i="1"/>
  <c r="G169" i="1"/>
  <c r="I169" i="1"/>
  <c r="C169" i="1"/>
  <c r="H127" i="1"/>
  <c r="F127" i="1"/>
  <c r="J127" i="1"/>
  <c r="E127" i="1"/>
  <c r="G127" i="1"/>
  <c r="I127" i="1"/>
  <c r="C127" i="1"/>
  <c r="H481" i="1"/>
  <c r="J481" i="1"/>
  <c r="G481" i="1"/>
  <c r="C481" i="1"/>
  <c r="H480" i="1"/>
  <c r="F480" i="1"/>
  <c r="J480" i="1"/>
  <c r="E480" i="1"/>
  <c r="G480" i="1"/>
  <c r="I480" i="1"/>
  <c r="C480" i="1"/>
  <c r="H154" i="1"/>
  <c r="F154" i="1"/>
  <c r="J154" i="1"/>
  <c r="E154" i="1"/>
  <c r="G154" i="1"/>
  <c r="I154" i="1"/>
  <c r="C154" i="1"/>
  <c r="H174" i="1"/>
  <c r="F174" i="1"/>
  <c r="J174" i="1"/>
  <c r="E174" i="1"/>
  <c r="G174" i="1"/>
  <c r="I174" i="1"/>
  <c r="C174" i="1"/>
  <c r="H30" i="1"/>
  <c r="F30" i="1"/>
  <c r="J30" i="1"/>
  <c r="E30" i="1"/>
  <c r="G30" i="1"/>
  <c r="I30" i="1"/>
  <c r="C30" i="1"/>
  <c r="H112" i="1"/>
  <c r="F112" i="1"/>
  <c r="J112" i="1"/>
  <c r="E112" i="1"/>
  <c r="G112" i="1"/>
  <c r="I112" i="1"/>
  <c r="C112" i="1"/>
  <c r="H150" i="1"/>
  <c r="F150" i="1"/>
  <c r="J150" i="1"/>
  <c r="E150" i="1"/>
  <c r="G150" i="1"/>
  <c r="I150" i="1"/>
  <c r="C150" i="1"/>
  <c r="H156" i="1"/>
  <c r="F156" i="1"/>
  <c r="J156" i="1"/>
  <c r="E156" i="1"/>
  <c r="G156" i="1"/>
  <c r="I156" i="1"/>
  <c r="C156" i="1"/>
  <c r="H103" i="1"/>
  <c r="F103" i="1"/>
  <c r="J103" i="1"/>
  <c r="E103" i="1"/>
  <c r="G103" i="1"/>
  <c r="I103" i="1"/>
  <c r="C103" i="1"/>
  <c r="H143" i="1"/>
  <c r="F143" i="1"/>
  <c r="J143" i="1"/>
  <c r="E143" i="1"/>
  <c r="G143" i="1"/>
  <c r="I143" i="1"/>
  <c r="C143" i="1"/>
  <c r="H82" i="1"/>
  <c r="F82" i="1"/>
  <c r="J82" i="1"/>
  <c r="E82" i="1"/>
  <c r="G82" i="1"/>
  <c r="I82" i="1"/>
  <c r="C82" i="1"/>
  <c r="G163" i="1"/>
  <c r="E163" i="1"/>
  <c r="I163" i="1"/>
  <c r="H163" i="1"/>
  <c r="F163" i="1"/>
  <c r="J163" i="1"/>
  <c r="C163" i="1"/>
  <c r="E123" i="1"/>
  <c r="I123" i="1"/>
  <c r="G123" i="1"/>
  <c r="F123" i="1"/>
  <c r="J123" i="1"/>
  <c r="H123" i="1"/>
  <c r="C123" i="1"/>
  <c r="F16" i="1"/>
  <c r="J16" i="1"/>
  <c r="H16" i="1"/>
  <c r="G16" i="1"/>
  <c r="E16" i="1"/>
  <c r="I16" i="1"/>
  <c r="C16" i="1"/>
  <c r="E172" i="1"/>
  <c r="I172" i="1"/>
  <c r="G172" i="1"/>
  <c r="J172" i="1"/>
  <c r="F172" i="1"/>
  <c r="H172" i="1"/>
  <c r="C172" i="1"/>
  <c r="E90" i="1"/>
  <c r="I90" i="1"/>
  <c r="G90" i="1"/>
  <c r="F90" i="1"/>
  <c r="J90" i="1"/>
  <c r="H90" i="1"/>
  <c r="C90" i="1"/>
  <c r="E102" i="1"/>
  <c r="I102" i="1"/>
  <c r="G102" i="1"/>
  <c r="J102" i="1"/>
  <c r="F102" i="1"/>
  <c r="H102" i="1"/>
  <c r="C102" i="1"/>
  <c r="E158" i="1"/>
  <c r="I158" i="1"/>
  <c r="G158" i="1"/>
  <c r="F158" i="1"/>
  <c r="H158" i="1"/>
  <c r="J158" i="1"/>
  <c r="C158" i="1"/>
  <c r="E44" i="1"/>
  <c r="I44" i="1"/>
  <c r="G44" i="1"/>
  <c r="H44" i="1"/>
  <c r="J44" i="1"/>
  <c r="F44" i="1"/>
  <c r="C44" i="1"/>
  <c r="H19" i="1"/>
  <c r="I19" i="1"/>
  <c r="F19" i="1"/>
  <c r="E19" i="1"/>
  <c r="G19" i="1"/>
  <c r="J19" i="1"/>
  <c r="C19" i="1"/>
  <c r="H11" i="1"/>
  <c r="E11" i="1"/>
  <c r="J11" i="1"/>
  <c r="G11" i="1"/>
  <c r="I11" i="1"/>
  <c r="F11" i="1"/>
  <c r="C11" i="1"/>
  <c r="H165" i="1"/>
  <c r="F165" i="1"/>
  <c r="I165" i="1"/>
  <c r="E165" i="1"/>
  <c r="G165" i="1"/>
  <c r="J165" i="1"/>
  <c r="C165" i="1"/>
  <c r="H58" i="1"/>
  <c r="G58" i="1"/>
  <c r="E58" i="1"/>
  <c r="J58" i="1"/>
  <c r="F58" i="1"/>
  <c r="I58" i="1"/>
  <c r="C58" i="1"/>
  <c r="G37" i="1"/>
  <c r="H37" i="1"/>
  <c r="E37" i="1"/>
  <c r="I37" i="1"/>
  <c r="F37" i="1"/>
  <c r="J37" i="1"/>
  <c r="C37" i="1"/>
  <c r="G48" i="1"/>
  <c r="H48" i="1"/>
  <c r="E48" i="1"/>
  <c r="I48" i="1"/>
  <c r="J48" i="1"/>
  <c r="F48" i="1"/>
  <c r="C48" i="1"/>
  <c r="E31" i="1"/>
  <c r="I31" i="1"/>
  <c r="F31" i="1"/>
  <c r="J31" i="1"/>
  <c r="G31" i="1"/>
  <c r="H31" i="1"/>
  <c r="C31" i="1"/>
  <c r="H93" i="1"/>
  <c r="E93" i="1"/>
  <c r="I93" i="1"/>
  <c r="F93" i="1"/>
  <c r="J93" i="1"/>
  <c r="G93" i="1"/>
  <c r="C93" i="1"/>
  <c r="H20" i="1"/>
  <c r="E20" i="1"/>
  <c r="I20" i="1"/>
  <c r="F20" i="1"/>
  <c r="J20" i="1"/>
  <c r="G20" i="1"/>
  <c r="C20" i="1"/>
  <c r="H86" i="1"/>
  <c r="E86" i="1"/>
  <c r="I86" i="1"/>
  <c r="F86" i="1"/>
  <c r="J86" i="1"/>
  <c r="G86" i="1"/>
  <c r="C86" i="1"/>
  <c r="H69" i="1"/>
  <c r="E69" i="1"/>
  <c r="I69" i="1"/>
  <c r="F69" i="1"/>
  <c r="J69" i="1"/>
  <c r="G69" i="1"/>
  <c r="C69" i="1"/>
  <c r="H81" i="1"/>
  <c r="E81" i="1"/>
  <c r="I81" i="1"/>
  <c r="F81" i="1"/>
  <c r="J81" i="1"/>
  <c r="G81" i="1"/>
  <c r="C81" i="1"/>
  <c r="H18" i="1"/>
  <c r="E18" i="1"/>
  <c r="I18" i="1"/>
  <c r="F18" i="1"/>
  <c r="J18" i="1"/>
  <c r="G18" i="1"/>
  <c r="C18" i="1"/>
  <c r="G110" i="1"/>
  <c r="H110" i="1"/>
  <c r="I110" i="1"/>
  <c r="J110" i="1"/>
  <c r="E110" i="1"/>
  <c r="F110" i="1"/>
  <c r="C110" i="1"/>
  <c r="G173" i="1"/>
  <c r="H173" i="1"/>
  <c r="E173" i="1"/>
  <c r="F173" i="1"/>
  <c r="I173" i="1"/>
  <c r="J173" i="1"/>
  <c r="C173" i="1"/>
  <c r="E121" i="1"/>
  <c r="I121" i="1"/>
  <c r="F121" i="1"/>
  <c r="J121" i="1"/>
  <c r="G121" i="1"/>
  <c r="H121" i="1"/>
  <c r="C121" i="1"/>
  <c r="F54" i="1"/>
  <c r="J54" i="1"/>
  <c r="G54" i="1"/>
  <c r="H54" i="1"/>
  <c r="E54" i="1"/>
  <c r="I54" i="1"/>
  <c r="C54" i="1"/>
  <c r="E39" i="1"/>
  <c r="I39" i="1"/>
  <c r="F39" i="1"/>
  <c r="J39" i="1"/>
  <c r="G39" i="1"/>
  <c r="H39" i="1"/>
  <c r="C39" i="1"/>
  <c r="H13" i="1"/>
  <c r="E13" i="1"/>
  <c r="I13" i="1"/>
  <c r="F13" i="1"/>
  <c r="J13" i="1"/>
  <c r="G13" i="1"/>
  <c r="C13" i="1"/>
  <c r="H142" i="1"/>
  <c r="E142" i="1"/>
  <c r="I142" i="1"/>
  <c r="F142" i="1"/>
  <c r="J142" i="1"/>
  <c r="G142" i="1"/>
  <c r="C142" i="1"/>
  <c r="H162" i="1"/>
  <c r="E162" i="1"/>
  <c r="I162" i="1"/>
  <c r="F162" i="1"/>
  <c r="J162" i="1"/>
  <c r="G162" i="1"/>
  <c r="C162" i="1"/>
  <c r="H64" i="1"/>
  <c r="E64" i="1"/>
  <c r="I64" i="1"/>
  <c r="F64" i="1"/>
  <c r="J64" i="1"/>
  <c r="G64" i="1"/>
  <c r="C64" i="1"/>
  <c r="H49" i="1"/>
  <c r="E49" i="1"/>
  <c r="I49" i="1"/>
  <c r="F49" i="1"/>
  <c r="J49" i="1"/>
  <c r="G49" i="1"/>
  <c r="C49" i="1"/>
  <c r="C475" i="1"/>
  <c r="C470" i="1"/>
  <c r="C465" i="1"/>
  <c r="C454" i="1"/>
  <c r="C449" i="1"/>
  <c r="C438" i="1"/>
  <c r="C433" i="1"/>
  <c r="C422" i="1"/>
  <c r="C417" i="1"/>
  <c r="C406" i="1"/>
  <c r="C401" i="1"/>
  <c r="C390" i="1"/>
  <c r="C385" i="1"/>
  <c r="C374" i="1"/>
  <c r="C369" i="1"/>
  <c r="C358" i="1"/>
  <c r="C353" i="1"/>
  <c r="C342" i="1"/>
  <c r="C337" i="1"/>
  <c r="C326" i="1"/>
  <c r="C321" i="1"/>
  <c r="C309" i="1"/>
  <c r="C301" i="1"/>
  <c r="C293" i="1"/>
  <c r="C285" i="1"/>
  <c r="C277" i="1"/>
  <c r="C269" i="1"/>
  <c r="C261" i="1"/>
  <c r="C253" i="1"/>
  <c r="C245" i="1"/>
  <c r="C237" i="1"/>
  <c r="C229" i="1"/>
  <c r="C221" i="1"/>
  <c r="C213" i="1"/>
  <c r="C205" i="1"/>
  <c r="C197" i="1"/>
  <c r="C189" i="1"/>
  <c r="C181" i="1"/>
  <c r="C95" i="1"/>
  <c r="C166" i="1"/>
  <c r="C94" i="1"/>
  <c r="C97" i="1"/>
  <c r="C47" i="1"/>
  <c r="C105" i="1"/>
  <c r="C96" i="1"/>
  <c r="C119" i="1"/>
  <c r="C149" i="1"/>
  <c r="C111" i="1"/>
  <c r="C99" i="1"/>
  <c r="C108" i="1"/>
  <c r="C67" i="1"/>
  <c r="C80" i="1"/>
  <c r="C70" i="1"/>
  <c r="C100" i="1"/>
  <c r="C53" i="1"/>
  <c r="C177" i="1"/>
  <c r="C77" i="1"/>
  <c r="C40" i="1"/>
  <c r="C76" i="1"/>
  <c r="G478" i="1"/>
  <c r="E476" i="1"/>
  <c r="J473" i="1"/>
  <c r="F469" i="1"/>
  <c r="I464" i="1"/>
  <c r="F479" i="1"/>
  <c r="J479" i="1"/>
  <c r="G479" i="1"/>
  <c r="E479" i="1"/>
  <c r="I479" i="1"/>
  <c r="F471" i="1"/>
  <c r="J471" i="1"/>
  <c r="G471" i="1"/>
  <c r="E471" i="1"/>
  <c r="I471" i="1"/>
  <c r="F467" i="1"/>
  <c r="J467" i="1"/>
  <c r="G467" i="1"/>
  <c r="E467" i="1"/>
  <c r="I467" i="1"/>
  <c r="F463" i="1"/>
  <c r="J463" i="1"/>
  <c r="G463" i="1"/>
  <c r="H463" i="1"/>
  <c r="E463" i="1"/>
  <c r="I463" i="1"/>
  <c r="F459" i="1"/>
  <c r="J459" i="1"/>
  <c r="G459" i="1"/>
  <c r="H459" i="1"/>
  <c r="E459" i="1"/>
  <c r="I459" i="1"/>
  <c r="F455" i="1"/>
  <c r="J455" i="1"/>
  <c r="G455" i="1"/>
  <c r="H455" i="1"/>
  <c r="E455" i="1"/>
  <c r="I455" i="1"/>
  <c r="F451" i="1"/>
  <c r="J451" i="1"/>
  <c r="G451" i="1"/>
  <c r="H451" i="1"/>
  <c r="E451" i="1"/>
  <c r="I451" i="1"/>
  <c r="F447" i="1"/>
  <c r="J447" i="1"/>
  <c r="G447" i="1"/>
  <c r="H447" i="1"/>
  <c r="E447" i="1"/>
  <c r="I447" i="1"/>
  <c r="G443" i="1"/>
  <c r="H443" i="1"/>
  <c r="E443" i="1"/>
  <c r="I443" i="1"/>
  <c r="F443" i="1"/>
  <c r="J443" i="1"/>
  <c r="G439" i="1"/>
  <c r="H439" i="1"/>
  <c r="E439" i="1"/>
  <c r="I439" i="1"/>
  <c r="F439" i="1"/>
  <c r="J439" i="1"/>
  <c r="E435" i="1"/>
  <c r="I435" i="1"/>
  <c r="F435" i="1"/>
  <c r="J435" i="1"/>
  <c r="G435" i="1"/>
  <c r="H435" i="1"/>
  <c r="E431" i="1"/>
  <c r="I431" i="1"/>
  <c r="F431" i="1"/>
  <c r="J431" i="1"/>
  <c r="G431" i="1"/>
  <c r="H431" i="1"/>
  <c r="E427" i="1"/>
  <c r="I427" i="1"/>
  <c r="F427" i="1"/>
  <c r="J427" i="1"/>
  <c r="G427" i="1"/>
  <c r="H427" i="1"/>
  <c r="H423" i="1"/>
  <c r="E423" i="1"/>
  <c r="I423" i="1"/>
  <c r="F423" i="1"/>
  <c r="J423" i="1"/>
  <c r="G423" i="1"/>
  <c r="H419" i="1"/>
  <c r="E419" i="1"/>
  <c r="I419" i="1"/>
  <c r="F419" i="1"/>
  <c r="J419" i="1"/>
  <c r="G419" i="1"/>
  <c r="H415" i="1"/>
  <c r="E415" i="1"/>
  <c r="I415" i="1"/>
  <c r="F415" i="1"/>
  <c r="J415" i="1"/>
  <c r="G415" i="1"/>
  <c r="H411" i="1"/>
  <c r="E411" i="1"/>
  <c r="I411" i="1"/>
  <c r="F411" i="1"/>
  <c r="J411" i="1"/>
  <c r="G411" i="1"/>
  <c r="H407" i="1"/>
  <c r="E407" i="1"/>
  <c r="I407" i="1"/>
  <c r="F407" i="1"/>
  <c r="J407" i="1"/>
  <c r="G407" i="1"/>
  <c r="H403" i="1"/>
  <c r="E403" i="1"/>
  <c r="I403" i="1"/>
  <c r="F403" i="1"/>
  <c r="J403" i="1"/>
  <c r="G403" i="1"/>
  <c r="H399" i="1"/>
  <c r="F399" i="1"/>
  <c r="G399" i="1"/>
  <c r="I399" i="1"/>
  <c r="E399" i="1"/>
  <c r="J399" i="1"/>
  <c r="H395" i="1"/>
  <c r="G395" i="1"/>
  <c r="I395" i="1"/>
  <c r="E395" i="1"/>
  <c r="J395" i="1"/>
  <c r="F395" i="1"/>
  <c r="H391" i="1"/>
  <c r="F391" i="1"/>
  <c r="J391" i="1"/>
  <c r="G391" i="1"/>
  <c r="I391" i="1"/>
  <c r="E391" i="1"/>
  <c r="H387" i="1"/>
  <c r="F387" i="1"/>
  <c r="J387" i="1"/>
  <c r="E387" i="1"/>
  <c r="G387" i="1"/>
  <c r="I387" i="1"/>
  <c r="H383" i="1"/>
  <c r="F383" i="1"/>
  <c r="J383" i="1"/>
  <c r="G383" i="1"/>
  <c r="I383" i="1"/>
  <c r="E383" i="1"/>
  <c r="H379" i="1"/>
  <c r="F379" i="1"/>
  <c r="J379" i="1"/>
  <c r="E379" i="1"/>
  <c r="G379" i="1"/>
  <c r="I379" i="1"/>
  <c r="H375" i="1"/>
  <c r="F375" i="1"/>
  <c r="J375" i="1"/>
  <c r="G375" i="1"/>
  <c r="I375" i="1"/>
  <c r="E375" i="1"/>
  <c r="H371" i="1"/>
  <c r="F371" i="1"/>
  <c r="J371" i="1"/>
  <c r="E371" i="1"/>
  <c r="G371" i="1"/>
  <c r="I371" i="1"/>
  <c r="H367" i="1"/>
  <c r="F367" i="1"/>
  <c r="J367" i="1"/>
  <c r="G367" i="1"/>
  <c r="I367" i="1"/>
  <c r="E367" i="1"/>
  <c r="H363" i="1"/>
  <c r="F363" i="1"/>
  <c r="J363" i="1"/>
  <c r="E363" i="1"/>
  <c r="G363" i="1"/>
  <c r="I363" i="1"/>
  <c r="H359" i="1"/>
  <c r="F359" i="1"/>
  <c r="J359" i="1"/>
  <c r="G359" i="1"/>
  <c r="I359" i="1"/>
  <c r="E359" i="1"/>
  <c r="H355" i="1"/>
  <c r="F355" i="1"/>
  <c r="J355" i="1"/>
  <c r="E355" i="1"/>
  <c r="G355" i="1"/>
  <c r="I355" i="1"/>
  <c r="E351" i="1"/>
  <c r="I351" i="1"/>
  <c r="G351" i="1"/>
  <c r="H351" i="1"/>
  <c r="J351" i="1"/>
  <c r="F351" i="1"/>
  <c r="E347" i="1"/>
  <c r="I347" i="1"/>
  <c r="G347" i="1"/>
  <c r="F347" i="1"/>
  <c r="H347" i="1"/>
  <c r="J347" i="1"/>
  <c r="H343" i="1"/>
  <c r="E343" i="1"/>
  <c r="I343" i="1"/>
  <c r="G343" i="1"/>
  <c r="F343" i="1"/>
  <c r="J343" i="1"/>
  <c r="H339" i="1"/>
  <c r="E339" i="1"/>
  <c r="I339" i="1"/>
  <c r="F339" i="1"/>
  <c r="G339" i="1"/>
  <c r="J339" i="1"/>
  <c r="H335" i="1"/>
  <c r="E335" i="1"/>
  <c r="I335" i="1"/>
  <c r="F335" i="1"/>
  <c r="J335" i="1"/>
  <c r="G335" i="1"/>
  <c r="H331" i="1"/>
  <c r="E331" i="1"/>
  <c r="I331" i="1"/>
  <c r="F331" i="1"/>
  <c r="J331" i="1"/>
  <c r="G331" i="1"/>
  <c r="E327" i="1"/>
  <c r="I327" i="1"/>
  <c r="F327" i="1"/>
  <c r="J327" i="1"/>
  <c r="G327" i="1"/>
  <c r="H327" i="1"/>
  <c r="E323" i="1"/>
  <c r="I323" i="1"/>
  <c r="F323" i="1"/>
  <c r="J323" i="1"/>
  <c r="G323" i="1"/>
  <c r="H323" i="1"/>
  <c r="E319" i="1"/>
  <c r="I319" i="1"/>
  <c r="F319" i="1"/>
  <c r="J319" i="1"/>
  <c r="G319" i="1"/>
  <c r="H319" i="1"/>
  <c r="F315" i="1"/>
  <c r="J315" i="1"/>
  <c r="G315" i="1"/>
  <c r="H315" i="1"/>
  <c r="E315" i="1"/>
  <c r="I315" i="1"/>
  <c r="G311" i="1"/>
  <c r="I311" i="1"/>
  <c r="E311" i="1"/>
  <c r="J311" i="1"/>
  <c r="F311" i="1"/>
  <c r="H311" i="1"/>
  <c r="G307" i="1"/>
  <c r="E307" i="1"/>
  <c r="J307" i="1"/>
  <c r="F307" i="1"/>
  <c r="H307" i="1"/>
  <c r="I307" i="1"/>
  <c r="G303" i="1"/>
  <c r="E303" i="1"/>
  <c r="I303" i="1"/>
  <c r="H303" i="1"/>
  <c r="J303" i="1"/>
  <c r="F303" i="1"/>
  <c r="G299" i="1"/>
  <c r="E299" i="1"/>
  <c r="I299" i="1"/>
  <c r="F299" i="1"/>
  <c r="H299" i="1"/>
  <c r="J299" i="1"/>
  <c r="G295" i="1"/>
  <c r="H295" i="1"/>
  <c r="E295" i="1"/>
  <c r="I295" i="1"/>
  <c r="F295" i="1"/>
  <c r="J295" i="1"/>
  <c r="G291" i="1"/>
  <c r="H291" i="1"/>
  <c r="E291" i="1"/>
  <c r="I291" i="1"/>
  <c r="J291" i="1"/>
  <c r="F291" i="1"/>
  <c r="G287" i="1"/>
  <c r="H287" i="1"/>
  <c r="E287" i="1"/>
  <c r="I287" i="1"/>
  <c r="F287" i="1"/>
  <c r="J287" i="1"/>
  <c r="G283" i="1"/>
  <c r="H283" i="1"/>
  <c r="E283" i="1"/>
  <c r="I283" i="1"/>
  <c r="F283" i="1"/>
  <c r="J283" i="1"/>
  <c r="G279" i="1"/>
  <c r="H279" i="1"/>
  <c r="E279" i="1"/>
  <c r="I279" i="1"/>
  <c r="F279" i="1"/>
  <c r="J279" i="1"/>
  <c r="G275" i="1"/>
  <c r="H275" i="1"/>
  <c r="E275" i="1"/>
  <c r="I275" i="1"/>
  <c r="J275" i="1"/>
  <c r="F275" i="1"/>
  <c r="G271" i="1"/>
  <c r="F271" i="1"/>
  <c r="H271" i="1"/>
  <c r="I271" i="1"/>
  <c r="E271" i="1"/>
  <c r="J271" i="1"/>
  <c r="G267" i="1"/>
  <c r="H267" i="1"/>
  <c r="I267" i="1"/>
  <c r="E267" i="1"/>
  <c r="J267" i="1"/>
  <c r="F267" i="1"/>
  <c r="G263" i="1"/>
  <c r="I263" i="1"/>
  <c r="E263" i="1"/>
  <c r="J263" i="1"/>
  <c r="F263" i="1"/>
  <c r="H263" i="1"/>
  <c r="G259" i="1"/>
  <c r="E259" i="1"/>
  <c r="J259" i="1"/>
  <c r="F259" i="1"/>
  <c r="H259" i="1"/>
  <c r="I259" i="1"/>
  <c r="H255" i="1"/>
  <c r="G255" i="1"/>
  <c r="I255" i="1"/>
  <c r="E255" i="1"/>
  <c r="J255" i="1"/>
  <c r="F255" i="1"/>
  <c r="E251" i="1"/>
  <c r="I251" i="1"/>
  <c r="J251" i="1"/>
  <c r="F251" i="1"/>
  <c r="G251" i="1"/>
  <c r="H251" i="1"/>
  <c r="E247" i="1"/>
  <c r="I247" i="1"/>
  <c r="F247" i="1"/>
  <c r="G247" i="1"/>
  <c r="H247" i="1"/>
  <c r="J247" i="1"/>
  <c r="E243" i="1"/>
  <c r="I243" i="1"/>
  <c r="G243" i="1"/>
  <c r="H243" i="1"/>
  <c r="J243" i="1"/>
  <c r="F243" i="1"/>
  <c r="F239" i="1"/>
  <c r="J239" i="1"/>
  <c r="I239" i="1"/>
  <c r="E239" i="1"/>
  <c r="G239" i="1"/>
  <c r="H239" i="1"/>
  <c r="F235" i="1"/>
  <c r="J235" i="1"/>
  <c r="I235" i="1"/>
  <c r="E235" i="1"/>
  <c r="G235" i="1"/>
  <c r="H235" i="1"/>
  <c r="F231" i="1"/>
  <c r="J231" i="1"/>
  <c r="I231" i="1"/>
  <c r="E231" i="1"/>
  <c r="G231" i="1"/>
  <c r="H231" i="1"/>
  <c r="F227" i="1"/>
  <c r="J227" i="1"/>
  <c r="I227" i="1"/>
  <c r="E227" i="1"/>
  <c r="G227" i="1"/>
  <c r="H227" i="1"/>
  <c r="F223" i="1"/>
  <c r="J223" i="1"/>
  <c r="I223" i="1"/>
  <c r="E223" i="1"/>
  <c r="G223" i="1"/>
  <c r="H223" i="1"/>
  <c r="F219" i="1"/>
  <c r="J219" i="1"/>
  <c r="I219" i="1"/>
  <c r="E219" i="1"/>
  <c r="G219" i="1"/>
  <c r="H219" i="1"/>
  <c r="F215" i="1"/>
  <c r="J215" i="1"/>
  <c r="H215" i="1"/>
  <c r="E215" i="1"/>
  <c r="G215" i="1"/>
  <c r="I215" i="1"/>
  <c r="F211" i="1"/>
  <c r="J211" i="1"/>
  <c r="H211" i="1"/>
  <c r="E211" i="1"/>
  <c r="G211" i="1"/>
  <c r="I211" i="1"/>
  <c r="F207" i="1"/>
  <c r="J207" i="1"/>
  <c r="H207" i="1"/>
  <c r="E207" i="1"/>
  <c r="G207" i="1"/>
  <c r="I207" i="1"/>
  <c r="F203" i="1"/>
  <c r="J203" i="1"/>
  <c r="H203" i="1"/>
  <c r="E203" i="1"/>
  <c r="G203" i="1"/>
  <c r="I203" i="1"/>
  <c r="E199" i="1"/>
  <c r="I199" i="1"/>
  <c r="F199" i="1"/>
  <c r="J199" i="1"/>
  <c r="H199" i="1"/>
  <c r="G199" i="1"/>
  <c r="E195" i="1"/>
  <c r="I195" i="1"/>
  <c r="F195" i="1"/>
  <c r="J195" i="1"/>
  <c r="H195" i="1"/>
  <c r="G195" i="1"/>
  <c r="E191" i="1"/>
  <c r="I191" i="1"/>
  <c r="F191" i="1"/>
  <c r="J191" i="1"/>
  <c r="G191" i="1"/>
  <c r="H191" i="1"/>
  <c r="H187" i="1"/>
  <c r="F187" i="1"/>
  <c r="E187" i="1"/>
  <c r="G187" i="1"/>
  <c r="I187" i="1"/>
  <c r="J187" i="1"/>
  <c r="H183" i="1"/>
  <c r="F183" i="1"/>
  <c r="J183" i="1"/>
  <c r="E183" i="1"/>
  <c r="G183" i="1"/>
  <c r="I183" i="1"/>
  <c r="H179" i="1"/>
  <c r="F179" i="1"/>
  <c r="J179" i="1"/>
  <c r="E179" i="1"/>
  <c r="G179" i="1"/>
  <c r="I179" i="1"/>
  <c r="H128" i="1"/>
  <c r="G128" i="1"/>
  <c r="J122" i="1"/>
  <c r="H78" i="1"/>
  <c r="F78" i="1"/>
  <c r="J78" i="1"/>
  <c r="E78" i="1"/>
  <c r="G78" i="1"/>
  <c r="I78" i="1"/>
  <c r="H3" i="1"/>
  <c r="F3" i="1"/>
  <c r="J3" i="1"/>
  <c r="E3" i="1"/>
  <c r="G3" i="1"/>
  <c r="I3" i="1"/>
  <c r="H131" i="1"/>
  <c r="F131" i="1"/>
  <c r="J131" i="1"/>
  <c r="E131" i="1"/>
  <c r="G131" i="1"/>
  <c r="I131" i="1"/>
  <c r="H135" i="1"/>
  <c r="F135" i="1"/>
  <c r="J135" i="1"/>
  <c r="E135" i="1"/>
  <c r="G135" i="1"/>
  <c r="I135" i="1"/>
  <c r="H9" i="1"/>
  <c r="F9" i="1"/>
  <c r="J9" i="1"/>
  <c r="E9" i="1"/>
  <c r="G9" i="1"/>
  <c r="I9" i="1"/>
  <c r="H175" i="1"/>
  <c r="F175" i="1"/>
  <c r="J175" i="1"/>
  <c r="E175" i="1"/>
  <c r="G175" i="1"/>
  <c r="I175" i="1"/>
  <c r="H2" i="1"/>
  <c r="F2" i="1"/>
  <c r="J2" i="1"/>
  <c r="E2" i="1"/>
  <c r="G2" i="1"/>
  <c r="I2" i="1"/>
  <c r="H32" i="1"/>
  <c r="F32" i="1"/>
  <c r="J32" i="1"/>
  <c r="E32" i="1"/>
  <c r="G32" i="1"/>
  <c r="I32" i="1"/>
  <c r="H115" i="1"/>
  <c r="F115" i="1"/>
  <c r="J115" i="1"/>
  <c r="E115" i="1"/>
  <c r="G115" i="1"/>
  <c r="I115" i="1"/>
  <c r="H101" i="1"/>
  <c r="F101" i="1"/>
  <c r="J101" i="1"/>
  <c r="E101" i="1"/>
  <c r="G101" i="1"/>
  <c r="I101" i="1"/>
  <c r="E178" i="1"/>
  <c r="I178" i="1"/>
  <c r="G178" i="1"/>
  <c r="J178" i="1"/>
  <c r="F178" i="1"/>
  <c r="H178" i="1"/>
  <c r="F87" i="1"/>
  <c r="J87" i="1"/>
  <c r="H87" i="1"/>
  <c r="G87" i="1"/>
  <c r="I87" i="1"/>
  <c r="E87" i="1"/>
  <c r="H109" i="1"/>
  <c r="F109" i="1"/>
  <c r="J109" i="1"/>
  <c r="E109" i="1"/>
  <c r="I109" i="1"/>
  <c r="G109" i="1"/>
  <c r="F60" i="1"/>
  <c r="J60" i="1"/>
  <c r="H60" i="1"/>
  <c r="G60" i="1"/>
  <c r="E60" i="1"/>
  <c r="I60" i="1"/>
  <c r="H144" i="1"/>
  <c r="F144" i="1"/>
  <c r="J144" i="1"/>
  <c r="I144" i="1"/>
  <c r="E144" i="1"/>
  <c r="G144" i="1"/>
  <c r="H61" i="1"/>
  <c r="F61" i="1"/>
  <c r="J61" i="1"/>
  <c r="E61" i="1"/>
  <c r="I61" i="1"/>
  <c r="G61" i="1"/>
  <c r="H117" i="1"/>
  <c r="F117" i="1"/>
  <c r="J117" i="1"/>
  <c r="G117" i="1"/>
  <c r="I117" i="1"/>
  <c r="E117" i="1"/>
  <c r="H153" i="1"/>
  <c r="F153" i="1"/>
  <c r="J153" i="1"/>
  <c r="E153" i="1"/>
  <c r="G153" i="1"/>
  <c r="I153" i="1"/>
  <c r="H15" i="1"/>
  <c r="F15" i="1"/>
  <c r="J15" i="1"/>
  <c r="G15" i="1"/>
  <c r="I15" i="1"/>
  <c r="E15" i="1"/>
  <c r="G4" i="1"/>
  <c r="E4" i="1"/>
  <c r="J4" i="1"/>
  <c r="H4" i="1"/>
  <c r="I4" i="1"/>
  <c r="F4" i="1"/>
  <c r="G26" i="1"/>
  <c r="F26" i="1"/>
  <c r="I26" i="1"/>
  <c r="E26" i="1"/>
  <c r="H26" i="1"/>
  <c r="J26" i="1"/>
  <c r="G176" i="1"/>
  <c r="H176" i="1"/>
  <c r="E176" i="1"/>
  <c r="J176" i="1"/>
  <c r="F176" i="1"/>
  <c r="I176" i="1"/>
  <c r="F129" i="1"/>
  <c r="J129" i="1"/>
  <c r="G129" i="1"/>
  <c r="H129" i="1"/>
  <c r="E129" i="1"/>
  <c r="I129" i="1"/>
  <c r="F35" i="1"/>
  <c r="J35" i="1"/>
  <c r="G35" i="1"/>
  <c r="H35" i="1"/>
  <c r="E35" i="1"/>
  <c r="I35" i="1"/>
  <c r="F75" i="1"/>
  <c r="J75" i="1"/>
  <c r="G75" i="1"/>
  <c r="H75" i="1"/>
  <c r="E75" i="1"/>
  <c r="I75" i="1"/>
  <c r="E92" i="1"/>
  <c r="I92" i="1"/>
  <c r="F92" i="1"/>
  <c r="J92" i="1"/>
  <c r="G92" i="1"/>
  <c r="H92" i="1"/>
  <c r="H89" i="1"/>
  <c r="E89" i="1"/>
  <c r="I89" i="1"/>
  <c r="F89" i="1"/>
  <c r="J89" i="1"/>
  <c r="G89" i="1"/>
  <c r="H8" i="1"/>
  <c r="E8" i="1"/>
  <c r="I8" i="1"/>
  <c r="F8" i="1"/>
  <c r="J8" i="1"/>
  <c r="G8" i="1"/>
  <c r="H141" i="1"/>
  <c r="E141" i="1"/>
  <c r="I141" i="1"/>
  <c r="F141" i="1"/>
  <c r="J141" i="1"/>
  <c r="G141" i="1"/>
  <c r="H50" i="1"/>
  <c r="E50" i="1"/>
  <c r="I50" i="1"/>
  <c r="F50" i="1"/>
  <c r="J50" i="1"/>
  <c r="G50" i="1"/>
  <c r="H125" i="1"/>
  <c r="E125" i="1"/>
  <c r="I125" i="1"/>
  <c r="F125" i="1"/>
  <c r="J125" i="1"/>
  <c r="G125" i="1"/>
  <c r="H136" i="1"/>
  <c r="G136" i="1"/>
  <c r="I136" i="1"/>
  <c r="E136" i="1"/>
  <c r="J136" i="1"/>
  <c r="F136" i="1"/>
  <c r="F138" i="1"/>
  <c r="J138" i="1"/>
  <c r="G138" i="1"/>
  <c r="H138" i="1"/>
  <c r="I138" i="1"/>
  <c r="E138" i="1"/>
  <c r="F133" i="1"/>
  <c r="J133" i="1"/>
  <c r="G133" i="1"/>
  <c r="H133" i="1"/>
  <c r="I133" i="1"/>
  <c r="E133" i="1"/>
  <c r="E114" i="1"/>
  <c r="I114" i="1"/>
  <c r="F114" i="1"/>
  <c r="J114" i="1"/>
  <c r="G114" i="1"/>
  <c r="H114" i="1"/>
  <c r="E34" i="1"/>
  <c r="I34" i="1"/>
  <c r="F34" i="1"/>
  <c r="J34" i="1"/>
  <c r="G34" i="1"/>
  <c r="H34" i="1"/>
  <c r="H85" i="1"/>
  <c r="E85" i="1"/>
  <c r="I85" i="1"/>
  <c r="F85" i="1"/>
  <c r="J85" i="1"/>
  <c r="G85" i="1"/>
  <c r="H6" i="1"/>
  <c r="E6" i="1"/>
  <c r="I6" i="1"/>
  <c r="F6" i="1"/>
  <c r="J6" i="1"/>
  <c r="G6" i="1"/>
  <c r="C6" i="1"/>
  <c r="H145" i="1"/>
  <c r="E145" i="1"/>
  <c r="I145" i="1"/>
  <c r="F145" i="1"/>
  <c r="J145" i="1"/>
  <c r="G145" i="1"/>
  <c r="C145" i="1"/>
  <c r="H159" i="1"/>
  <c r="E159" i="1"/>
  <c r="I159" i="1"/>
  <c r="F159" i="1"/>
  <c r="J159" i="1"/>
  <c r="G159" i="1"/>
  <c r="C159" i="1"/>
  <c r="H43" i="1"/>
  <c r="E43" i="1"/>
  <c r="I43" i="1"/>
  <c r="F43" i="1"/>
  <c r="J43" i="1"/>
  <c r="G43" i="1"/>
  <c r="C43" i="1"/>
  <c r="H25" i="1"/>
  <c r="E25" i="1"/>
  <c r="I25" i="1"/>
  <c r="F25" i="1"/>
  <c r="J25" i="1"/>
  <c r="G25" i="1"/>
  <c r="C25" i="1"/>
  <c r="C479" i="1"/>
  <c r="C474" i="1"/>
  <c r="C469" i="1"/>
  <c r="C463" i="1"/>
  <c r="C458" i="1"/>
  <c r="C453" i="1"/>
  <c r="C447" i="1"/>
  <c r="C442" i="1"/>
  <c r="C437" i="1"/>
  <c r="C431" i="1"/>
  <c r="C426" i="1"/>
  <c r="C421" i="1"/>
  <c r="C415" i="1"/>
  <c r="C410" i="1"/>
  <c r="C405" i="1"/>
  <c r="C399" i="1"/>
  <c r="C394" i="1"/>
  <c r="C389" i="1"/>
  <c r="C383" i="1"/>
  <c r="C378" i="1"/>
  <c r="C373" i="1"/>
  <c r="C367" i="1"/>
  <c r="C362" i="1"/>
  <c r="C357" i="1"/>
  <c r="C351" i="1"/>
  <c r="C346" i="1"/>
  <c r="C341" i="1"/>
  <c r="C335" i="1"/>
  <c r="C330" i="1"/>
  <c r="C325" i="1"/>
  <c r="C319" i="1"/>
  <c r="C314" i="1"/>
  <c r="C307" i="1"/>
  <c r="C299" i="1"/>
  <c r="C291" i="1"/>
  <c r="C283" i="1"/>
  <c r="C275" i="1"/>
  <c r="C267" i="1"/>
  <c r="C259" i="1"/>
  <c r="C251" i="1"/>
  <c r="C243" i="1"/>
  <c r="C235" i="1"/>
  <c r="C227" i="1"/>
  <c r="C219" i="1"/>
  <c r="C211" i="1"/>
  <c r="C203" i="1"/>
  <c r="C195" i="1"/>
  <c r="C187" i="1"/>
  <c r="C179" i="1"/>
  <c r="C3" i="1"/>
  <c r="C135" i="1"/>
  <c r="C175" i="1"/>
  <c r="C32" i="1"/>
  <c r="C101" i="1"/>
  <c r="C87" i="1"/>
  <c r="C60" i="1"/>
  <c r="C61" i="1"/>
  <c r="C153" i="1"/>
  <c r="C4" i="1"/>
  <c r="C176" i="1"/>
  <c r="C35" i="1"/>
  <c r="C92" i="1"/>
  <c r="C8" i="1"/>
  <c r="C50" i="1"/>
  <c r="C136" i="1"/>
  <c r="C133" i="1"/>
  <c r="C34" i="1"/>
  <c r="C151" i="1"/>
  <c r="C66" i="1"/>
  <c r="J477" i="1"/>
  <c r="H475" i="1"/>
  <c r="F473" i="1"/>
  <c r="I468" i="1"/>
  <c r="G466" i="1"/>
  <c r="E464" i="1"/>
  <c r="H7" i="1"/>
  <c r="E7" i="1"/>
  <c r="I7" i="1"/>
  <c r="F7" i="1"/>
  <c r="J7" i="1"/>
  <c r="G7" i="1"/>
  <c r="C7" i="1"/>
  <c r="J163" i="16"/>
  <c r="J207" i="16"/>
  <c r="J144" i="15"/>
  <c r="J228" i="16"/>
  <c r="I227" i="17"/>
  <c r="J59" i="16"/>
  <c r="I219" i="17"/>
  <c r="J214" i="16"/>
  <c r="K261" i="12"/>
  <c r="J63" i="16"/>
  <c r="J219" i="16"/>
  <c r="J162" i="16"/>
  <c r="J70" i="16"/>
  <c r="I268" i="17"/>
  <c r="I236" i="17"/>
  <c r="I244" i="17"/>
  <c r="J225" i="16"/>
  <c r="J186" i="16"/>
  <c r="I172" i="17"/>
  <c r="I154" i="19"/>
  <c r="I121" i="17"/>
  <c r="I122" i="20"/>
  <c r="J85" i="16"/>
  <c r="J217" i="16"/>
  <c r="K260" i="12"/>
  <c r="J74" i="16"/>
  <c r="K237" i="12"/>
  <c r="J56" i="16"/>
  <c r="J179" i="16"/>
  <c r="J244" i="16"/>
  <c r="J203" i="16"/>
  <c r="J36" i="16"/>
  <c r="K255" i="12"/>
  <c r="K252" i="12"/>
  <c r="K248" i="12"/>
  <c r="K233" i="12"/>
  <c r="H59" i="12"/>
  <c r="J59" i="12"/>
  <c r="E59" i="12"/>
  <c r="I59" i="12"/>
  <c r="F59" i="12"/>
  <c r="G59" i="12"/>
  <c r="D225" i="14"/>
  <c r="C21" i="1"/>
  <c r="K237" i="24"/>
  <c r="K236" i="24"/>
  <c r="K234" i="24"/>
  <c r="K233" i="24"/>
  <c r="K232" i="24"/>
  <c r="K231" i="24"/>
  <c r="K230" i="24"/>
  <c r="K229" i="24"/>
  <c r="K228" i="24"/>
  <c r="K227" i="24"/>
  <c r="K226" i="24"/>
  <c r="K225" i="24"/>
  <c r="K224" i="24"/>
  <c r="K223" i="24"/>
  <c r="K222" i="24"/>
  <c r="K221" i="24"/>
  <c r="K220" i="24"/>
  <c r="K219" i="24"/>
  <c r="K218" i="24"/>
  <c r="K217" i="24"/>
  <c r="K216" i="24"/>
  <c r="K215" i="24"/>
  <c r="K214" i="24"/>
  <c r="K213" i="24"/>
  <c r="K212" i="24"/>
  <c r="K211" i="24"/>
  <c r="K210" i="24"/>
  <c r="K209" i="24"/>
  <c r="K208" i="24"/>
  <c r="K207" i="24"/>
  <c r="K206" i="24"/>
  <c r="K205" i="24"/>
  <c r="K204" i="24"/>
  <c r="K203" i="24"/>
  <c r="K202" i="24"/>
  <c r="K201" i="24"/>
  <c r="K200" i="24"/>
  <c r="K199" i="24"/>
  <c r="K198" i="24"/>
  <c r="K197" i="24"/>
  <c r="K196" i="24"/>
  <c r="K195" i="24"/>
  <c r="K194" i="24"/>
  <c r="K193" i="24"/>
  <c r="K192" i="24"/>
  <c r="K191" i="24"/>
  <c r="K190" i="24"/>
  <c r="K189" i="24"/>
  <c r="K188" i="24"/>
  <c r="K187" i="24"/>
  <c r="K186" i="24"/>
  <c r="K185" i="24"/>
  <c r="K184" i="24"/>
  <c r="K183" i="24"/>
  <c r="K182" i="24"/>
  <c r="K181" i="24"/>
  <c r="K180" i="24"/>
  <c r="K179" i="24"/>
  <c r="K178" i="24"/>
  <c r="K177" i="24"/>
  <c r="K176" i="24"/>
  <c r="K175" i="24"/>
  <c r="K174" i="24"/>
  <c r="K173" i="24"/>
  <c r="K172" i="24"/>
  <c r="K171" i="24"/>
  <c r="K170" i="24"/>
  <c r="K169" i="24"/>
  <c r="K168" i="24"/>
  <c r="K167" i="24"/>
  <c r="K166" i="24"/>
  <c r="K165" i="24"/>
  <c r="K164" i="24"/>
  <c r="K163" i="24"/>
  <c r="K162" i="24"/>
  <c r="K161" i="24"/>
  <c r="K160" i="24"/>
  <c r="K159" i="24"/>
  <c r="K158" i="24"/>
  <c r="K157" i="24"/>
  <c r="K156" i="24"/>
  <c r="K155" i="24"/>
  <c r="K154" i="24"/>
  <c r="K153" i="24"/>
  <c r="K152" i="24"/>
  <c r="K151" i="24"/>
  <c r="K150" i="24"/>
  <c r="K149" i="24"/>
  <c r="K148" i="24"/>
  <c r="K147" i="24"/>
  <c r="K146" i="24"/>
  <c r="K145" i="24"/>
  <c r="K144" i="24"/>
  <c r="K143" i="24"/>
  <c r="K142" i="24"/>
  <c r="K141" i="24"/>
  <c r="K140" i="24"/>
  <c r="K139" i="24"/>
  <c r="K138" i="24"/>
  <c r="K137" i="24"/>
  <c r="K136" i="24"/>
  <c r="K135" i="24"/>
  <c r="K134" i="24"/>
  <c r="K133" i="24"/>
  <c r="K132" i="24"/>
  <c r="K131" i="24"/>
  <c r="K130" i="24"/>
  <c r="K129" i="24"/>
  <c r="K128" i="24"/>
  <c r="K127" i="24"/>
  <c r="K126" i="24"/>
  <c r="K125" i="24"/>
  <c r="K124" i="24"/>
  <c r="K123" i="24"/>
  <c r="K122" i="24"/>
  <c r="K121" i="24"/>
  <c r="K120" i="24"/>
  <c r="K119" i="24"/>
  <c r="K118" i="24"/>
  <c r="K117" i="24"/>
  <c r="K116" i="24"/>
  <c r="K115" i="24"/>
  <c r="K114" i="24"/>
  <c r="K113" i="24"/>
  <c r="K112" i="24"/>
  <c r="K111" i="24"/>
  <c r="C225" i="14"/>
  <c r="E35" i="19"/>
  <c r="F35" i="19"/>
  <c r="G35" i="19"/>
  <c r="H35" i="19"/>
  <c r="E225" i="14"/>
  <c r="F225" i="14"/>
  <c r="G225" i="14"/>
  <c r="H225" i="14"/>
  <c r="I225" i="14"/>
  <c r="J225" i="14"/>
  <c r="E168" i="13"/>
  <c r="F168" i="13"/>
  <c r="G168" i="13"/>
  <c r="H168" i="13"/>
  <c r="I168" i="13"/>
  <c r="J168" i="13"/>
  <c r="E21" i="1"/>
  <c r="F21" i="1"/>
  <c r="G21" i="1"/>
  <c r="H21" i="1"/>
  <c r="I21" i="1"/>
  <c r="J21" i="1"/>
  <c r="E38" i="20"/>
  <c r="F38" i="20"/>
  <c r="G38" i="20"/>
  <c r="H38" i="20"/>
  <c r="E11" i="17"/>
  <c r="F11" i="17"/>
  <c r="G11" i="17"/>
  <c r="H11" i="17"/>
  <c r="E5" i="18"/>
  <c r="F5" i="18"/>
  <c r="G5" i="18"/>
  <c r="H5" i="18"/>
  <c r="I5" i="18"/>
  <c r="E8" i="15"/>
  <c r="F8" i="15"/>
  <c r="G8" i="15"/>
  <c r="H8" i="15"/>
  <c r="I8" i="15"/>
  <c r="I145" i="20" l="1"/>
  <c r="I169" i="20"/>
  <c r="I177" i="20"/>
  <c r="H151" i="20"/>
  <c r="G205" i="20"/>
  <c r="G197" i="20"/>
  <c r="I107" i="20"/>
  <c r="D185" i="20"/>
  <c r="I98" i="20"/>
  <c r="I70" i="19"/>
  <c r="I65" i="19"/>
  <c r="I40" i="19"/>
  <c r="C188" i="19"/>
  <c r="E79" i="14"/>
  <c r="E57" i="14"/>
  <c r="F57" i="14"/>
  <c r="D16" i="14"/>
  <c r="C25" i="14"/>
  <c r="E25" i="14"/>
  <c r="K173" i="14"/>
  <c r="D171" i="14"/>
  <c r="J191" i="14"/>
  <c r="K191" i="14" s="1"/>
  <c r="H194" i="14"/>
  <c r="I57" i="14"/>
  <c r="E16" i="14"/>
  <c r="H16" i="14"/>
  <c r="F25" i="14"/>
  <c r="G25" i="14"/>
  <c r="K159" i="14"/>
  <c r="G205" i="14"/>
  <c r="H205" i="14"/>
  <c r="I16" i="14"/>
  <c r="G57" i="14"/>
  <c r="C57" i="14"/>
  <c r="J16" i="14"/>
  <c r="D25" i="14"/>
  <c r="I160" i="19"/>
  <c r="I81" i="19"/>
  <c r="I152" i="20"/>
  <c r="F477" i="1"/>
  <c r="H477" i="1"/>
  <c r="D469" i="1"/>
  <c r="H469" i="1"/>
  <c r="J465" i="1"/>
  <c r="H465" i="1"/>
  <c r="D461" i="1"/>
  <c r="H461" i="1"/>
  <c r="J461" i="1"/>
  <c r="C457" i="1"/>
  <c r="I457" i="1"/>
  <c r="D453" i="1"/>
  <c r="H453" i="1"/>
  <c r="J453" i="1"/>
  <c r="D449" i="1"/>
  <c r="I449" i="1"/>
  <c r="D445" i="1"/>
  <c r="H445" i="1"/>
  <c r="J445" i="1"/>
  <c r="C441" i="1"/>
  <c r="E441" i="1"/>
  <c r="D437" i="1"/>
  <c r="E437" i="1"/>
  <c r="G437" i="1"/>
  <c r="D433" i="1"/>
  <c r="F433" i="1"/>
  <c r="D429" i="1"/>
  <c r="E429" i="1"/>
  <c r="G429" i="1"/>
  <c r="C425" i="1"/>
  <c r="I425" i="1"/>
  <c r="D421" i="1"/>
  <c r="H421" i="1"/>
  <c r="J421" i="1"/>
  <c r="D417" i="1"/>
  <c r="G417" i="1"/>
  <c r="D413" i="1"/>
  <c r="F413" i="1"/>
  <c r="E413" i="1"/>
  <c r="C409" i="1"/>
  <c r="D409" i="1"/>
  <c r="G409" i="1"/>
  <c r="D405" i="1"/>
  <c r="F405" i="1"/>
  <c r="E405" i="1"/>
  <c r="D401" i="1"/>
  <c r="G401" i="1"/>
  <c r="D397" i="1"/>
  <c r="F397" i="1"/>
  <c r="G397" i="1"/>
  <c r="C393" i="1"/>
  <c r="H393" i="1"/>
  <c r="D389" i="1"/>
  <c r="F389" i="1"/>
  <c r="G389" i="1"/>
  <c r="D385" i="1"/>
  <c r="H385" i="1"/>
  <c r="D381" i="1"/>
  <c r="F381" i="1"/>
  <c r="G381" i="1"/>
  <c r="C377" i="1"/>
  <c r="H377" i="1"/>
  <c r="D373" i="1"/>
  <c r="F373" i="1"/>
  <c r="G373" i="1"/>
  <c r="D369" i="1"/>
  <c r="H369" i="1"/>
  <c r="D365" i="1"/>
  <c r="F365" i="1"/>
  <c r="G365" i="1"/>
  <c r="C361" i="1"/>
  <c r="H361" i="1"/>
  <c r="D357" i="1"/>
  <c r="F357" i="1"/>
  <c r="G357" i="1"/>
  <c r="D353" i="1"/>
  <c r="I353" i="1"/>
  <c r="D349" i="1"/>
  <c r="G349" i="1"/>
  <c r="H349" i="1"/>
  <c r="C345" i="1"/>
  <c r="I345" i="1"/>
  <c r="D341" i="1"/>
  <c r="F341" i="1"/>
  <c r="I341" i="1"/>
  <c r="D337" i="1"/>
  <c r="G337" i="1"/>
  <c r="D333" i="1"/>
  <c r="F333" i="1"/>
  <c r="E333" i="1"/>
  <c r="C329" i="1"/>
  <c r="G329" i="1"/>
  <c r="D325" i="1"/>
  <c r="G325" i="1"/>
  <c r="F325" i="1"/>
  <c r="D321" i="1"/>
  <c r="E321" i="1"/>
  <c r="C281" i="1"/>
  <c r="D281" i="1"/>
  <c r="C265" i="1"/>
  <c r="D265" i="1"/>
  <c r="C217" i="1"/>
  <c r="D217" i="1"/>
  <c r="C201" i="1"/>
  <c r="D201" i="1"/>
  <c r="E186" i="1"/>
  <c r="I194" i="1"/>
  <c r="E206" i="1"/>
  <c r="I218" i="1"/>
  <c r="G226" i="1"/>
  <c r="I238" i="1"/>
  <c r="I250" i="1"/>
  <c r="J258" i="1"/>
  <c r="J270" i="1"/>
  <c r="F282" i="1"/>
  <c r="I302" i="1"/>
  <c r="J330" i="1"/>
  <c r="F358" i="1"/>
  <c r="F390" i="1"/>
  <c r="F414" i="1"/>
  <c r="G414" i="1"/>
  <c r="I422" i="1"/>
  <c r="H430" i="1"/>
  <c r="E430" i="1"/>
  <c r="G438" i="1"/>
  <c r="H446" i="1"/>
  <c r="E446" i="1"/>
  <c r="F454" i="1"/>
  <c r="H462" i="1"/>
  <c r="E462" i="1"/>
  <c r="D379" i="1"/>
  <c r="E475" i="1"/>
  <c r="D419" i="1"/>
  <c r="D193" i="1"/>
  <c r="D225" i="1"/>
  <c r="D257" i="1"/>
  <c r="D289" i="1"/>
  <c r="D345" i="1"/>
  <c r="D347" i="1"/>
  <c r="D209" i="1"/>
  <c r="D241" i="1"/>
  <c r="D273" i="1"/>
  <c r="D305" i="1"/>
  <c r="D207" i="1"/>
  <c r="D303" i="1"/>
  <c r="D359" i="1"/>
  <c r="D403" i="1"/>
  <c r="D443" i="1"/>
  <c r="D239" i="1"/>
  <c r="D323" i="1"/>
  <c r="D371" i="1"/>
  <c r="D411" i="1"/>
  <c r="D459" i="1"/>
  <c r="J475" i="1"/>
  <c r="D295" i="1"/>
  <c r="D355" i="1"/>
  <c r="D387" i="1"/>
  <c r="D427" i="1"/>
  <c r="E182" i="1"/>
  <c r="C186" i="1"/>
  <c r="J186" i="1"/>
  <c r="G190" i="1"/>
  <c r="I190" i="1"/>
  <c r="G194" i="1"/>
  <c r="E194" i="1"/>
  <c r="E198" i="1"/>
  <c r="J202" i="1"/>
  <c r="C206" i="1"/>
  <c r="H206" i="1"/>
  <c r="E210" i="1"/>
  <c r="G214" i="1"/>
  <c r="F214" i="1"/>
  <c r="H218" i="1"/>
  <c r="C222" i="1"/>
  <c r="G222" i="1"/>
  <c r="E226" i="1"/>
  <c r="J226" i="1"/>
  <c r="G230" i="1"/>
  <c r="I234" i="1"/>
  <c r="F234" i="1"/>
  <c r="H238" i="1"/>
  <c r="F242" i="1"/>
  <c r="E246" i="1"/>
  <c r="C250" i="1"/>
  <c r="G250" i="1"/>
  <c r="I254" i="1"/>
  <c r="E254" i="1"/>
  <c r="I258" i="1"/>
  <c r="F258" i="1"/>
  <c r="H266" i="1"/>
  <c r="J266" i="1"/>
  <c r="E270" i="1"/>
  <c r="F270" i="1"/>
  <c r="E278" i="1"/>
  <c r="F278" i="1"/>
  <c r="H282" i="1"/>
  <c r="C286" i="1"/>
  <c r="G286" i="1"/>
  <c r="H290" i="1"/>
  <c r="G298" i="1"/>
  <c r="G302" i="1"/>
  <c r="G310" i="1"/>
  <c r="I314" i="1"/>
  <c r="G322" i="1"/>
  <c r="F330" i="1"/>
  <c r="E334" i="1"/>
  <c r="F342" i="1"/>
  <c r="J350" i="1"/>
  <c r="I358" i="1"/>
  <c r="I366" i="1"/>
  <c r="I374" i="1"/>
  <c r="I382" i="1"/>
  <c r="I390" i="1"/>
  <c r="I398" i="1"/>
  <c r="E406" i="1"/>
  <c r="I475" i="1"/>
  <c r="F475" i="1"/>
  <c r="D423" i="1"/>
  <c r="D451" i="1"/>
  <c r="D457" i="1"/>
  <c r="C182" i="1"/>
  <c r="J182" i="1"/>
  <c r="I186" i="1"/>
  <c r="F186" i="1"/>
  <c r="F190" i="1"/>
  <c r="H190" i="1"/>
  <c r="J194" i="1"/>
  <c r="C198" i="1"/>
  <c r="C202" i="1"/>
  <c r="F202" i="1"/>
  <c r="I206" i="1"/>
  <c r="J206" i="1"/>
  <c r="J210" i="1"/>
  <c r="E214" i="1"/>
  <c r="C218" i="1"/>
  <c r="G218" i="1"/>
  <c r="E222" i="1"/>
  <c r="J222" i="1"/>
  <c r="I226" i="1"/>
  <c r="F226" i="1"/>
  <c r="F230" i="1"/>
  <c r="H234" i="1"/>
  <c r="C238" i="1"/>
  <c r="G238" i="1"/>
  <c r="C246" i="1"/>
  <c r="I246" i="1"/>
  <c r="J250" i="1"/>
  <c r="F250" i="1"/>
  <c r="G254" i="1"/>
  <c r="H254" i="1"/>
  <c r="H258" i="1"/>
  <c r="C262" i="1"/>
  <c r="G266" i="1"/>
  <c r="F266" i="1"/>
  <c r="I270" i="1"/>
  <c r="H274" i="1"/>
  <c r="H278" i="1"/>
  <c r="C282" i="1"/>
  <c r="G282" i="1"/>
  <c r="I286" i="1"/>
  <c r="J286" i="1"/>
  <c r="F290" i="1"/>
  <c r="J298" i="1"/>
  <c r="F302" i="1"/>
  <c r="F310" i="1"/>
  <c r="J318" i="1"/>
  <c r="I322" i="1"/>
  <c r="H330" i="1"/>
  <c r="F338" i="1"/>
  <c r="G346" i="1"/>
  <c r="F354" i="1"/>
  <c r="F362" i="1"/>
  <c r="F370" i="1"/>
  <c r="F378" i="1"/>
  <c r="F386" i="1"/>
  <c r="F394" i="1"/>
  <c r="F402" i="1"/>
  <c r="F410" i="1"/>
  <c r="D465" i="1"/>
  <c r="I182" i="1"/>
  <c r="F182" i="1"/>
  <c r="G186" i="1"/>
  <c r="H186" i="1"/>
  <c r="J190" i="1"/>
  <c r="C194" i="1"/>
  <c r="F194" i="1"/>
  <c r="H198" i="1"/>
  <c r="G202" i="1"/>
  <c r="I202" i="1"/>
  <c r="G206" i="1"/>
  <c r="F206" i="1"/>
  <c r="C214" i="1"/>
  <c r="H214" i="1"/>
  <c r="E218" i="1"/>
  <c r="J218" i="1"/>
  <c r="I222" i="1"/>
  <c r="F222" i="1"/>
  <c r="H226" i="1"/>
  <c r="C230" i="1"/>
  <c r="C234" i="1"/>
  <c r="G234" i="1"/>
  <c r="E238" i="1"/>
  <c r="J238" i="1"/>
  <c r="F246" i="1"/>
  <c r="G246" i="1"/>
  <c r="E250" i="1"/>
  <c r="H250" i="1"/>
  <c r="F254" i="1"/>
  <c r="C258" i="1"/>
  <c r="G258" i="1"/>
  <c r="E262" i="1"/>
  <c r="E266" i="1"/>
  <c r="C270" i="1"/>
  <c r="H270" i="1"/>
  <c r="C278" i="1"/>
  <c r="G278" i="1"/>
  <c r="E282" i="1"/>
  <c r="J282" i="1"/>
  <c r="E286" i="1"/>
  <c r="F286" i="1"/>
  <c r="C294" i="1"/>
  <c r="F298" i="1"/>
  <c r="E306" i="1"/>
  <c r="H314" i="1"/>
  <c r="F318" i="1"/>
  <c r="E322" i="1"/>
  <c r="G330" i="1"/>
  <c r="G338" i="1"/>
  <c r="H346" i="1"/>
  <c r="G354" i="1"/>
  <c r="G362" i="1"/>
  <c r="G370" i="1"/>
  <c r="G378" i="1"/>
  <c r="G386" i="1"/>
  <c r="G394" i="1"/>
  <c r="G402" i="1"/>
  <c r="G410" i="1"/>
  <c r="G475" i="1"/>
  <c r="D435" i="1"/>
  <c r="D471" i="1"/>
  <c r="K201" i="12"/>
  <c r="K15" i="14"/>
  <c r="K197" i="12"/>
  <c r="I158" i="19"/>
  <c r="I170" i="20"/>
  <c r="I109" i="20"/>
  <c r="F163" i="20"/>
  <c r="F188" i="20"/>
  <c r="D143" i="20"/>
  <c r="C158" i="20"/>
  <c r="E192" i="20"/>
  <c r="E196" i="20"/>
  <c r="C193" i="20"/>
  <c r="C197" i="20"/>
  <c r="G158" i="20"/>
  <c r="D151" i="20"/>
  <c r="F181" i="20"/>
  <c r="F138" i="20"/>
  <c r="H181" i="20"/>
  <c r="D188" i="20"/>
  <c r="G142" i="20"/>
  <c r="G138" i="20"/>
  <c r="F185" i="20"/>
  <c r="D181" i="20"/>
  <c r="C201" i="20"/>
  <c r="D186" i="20"/>
  <c r="D193" i="20"/>
  <c r="D197" i="20"/>
  <c r="G147" i="20"/>
  <c r="I147" i="20" s="1"/>
  <c r="G201" i="20"/>
  <c r="I201" i="20" s="1"/>
  <c r="F142" i="20"/>
  <c r="I142" i="20" s="1"/>
  <c r="E138" i="20"/>
  <c r="I138" i="20" s="1"/>
  <c r="C181" i="20"/>
  <c r="C186" i="20"/>
  <c r="E188" i="20"/>
  <c r="I150" i="20"/>
  <c r="I209" i="20"/>
  <c r="I81" i="20"/>
  <c r="I50" i="20"/>
  <c r="F188" i="19"/>
  <c r="H180" i="19"/>
  <c r="I109" i="19"/>
  <c r="I37" i="19"/>
  <c r="I108" i="19"/>
  <c r="I184" i="19"/>
  <c r="F23" i="14"/>
  <c r="C28" i="14"/>
  <c r="D39" i="14"/>
  <c r="H56" i="14"/>
  <c r="H8" i="14"/>
  <c r="D24" i="14"/>
  <c r="E11" i="14"/>
  <c r="H23" i="14"/>
  <c r="J28" i="14"/>
  <c r="J39" i="14"/>
  <c r="I56" i="14"/>
  <c r="C55" i="14"/>
  <c r="H57" i="14"/>
  <c r="E8" i="14"/>
  <c r="J51" i="14"/>
  <c r="F8" i="14"/>
  <c r="H24" i="14"/>
  <c r="E55" i="14"/>
  <c r="F16" i="14"/>
  <c r="C11" i="14"/>
  <c r="G28" i="14"/>
  <c r="H25" i="14"/>
  <c r="H184" i="14"/>
  <c r="K86" i="13"/>
  <c r="K14" i="13"/>
  <c r="K218" i="12"/>
  <c r="K250" i="12"/>
  <c r="K262" i="12"/>
  <c r="K251" i="12"/>
  <c r="K198" i="12"/>
  <c r="K246" i="12"/>
  <c r="I36" i="20"/>
  <c r="I23" i="19"/>
  <c r="I18" i="20"/>
  <c r="I14" i="19"/>
  <c r="I89" i="19"/>
  <c r="I136" i="19"/>
  <c r="I57" i="19"/>
  <c r="I12" i="20"/>
  <c r="I45" i="20"/>
  <c r="F418" i="1"/>
  <c r="F422" i="1"/>
  <c r="J426" i="1"/>
  <c r="J430" i="1"/>
  <c r="G434" i="1"/>
  <c r="H438" i="1"/>
  <c r="F442" i="1"/>
  <c r="J446" i="1"/>
  <c r="G450" i="1"/>
  <c r="J454" i="1"/>
  <c r="G458" i="1"/>
  <c r="J462" i="1"/>
  <c r="J466" i="1"/>
  <c r="F478" i="1"/>
  <c r="D327" i="1"/>
  <c r="D363" i="1"/>
  <c r="D395" i="1"/>
  <c r="C290" i="1"/>
  <c r="G290" i="1"/>
  <c r="G294" i="1"/>
  <c r="E298" i="1"/>
  <c r="C302" i="1"/>
  <c r="H302" i="1"/>
  <c r="C310" i="1"/>
  <c r="E310" i="1"/>
  <c r="G314" i="1"/>
  <c r="F314" i="1"/>
  <c r="I318" i="1"/>
  <c r="J322" i="1"/>
  <c r="H322" i="1"/>
  <c r="I330" i="1"/>
  <c r="J334" i="1"/>
  <c r="H334" i="1"/>
  <c r="I342" i="1"/>
  <c r="H342" i="1"/>
  <c r="E350" i="1"/>
  <c r="F350" i="1"/>
  <c r="J358" i="1"/>
  <c r="E358" i="1"/>
  <c r="J366" i="1"/>
  <c r="E366" i="1"/>
  <c r="J374" i="1"/>
  <c r="E374" i="1"/>
  <c r="J382" i="1"/>
  <c r="E382" i="1"/>
  <c r="J390" i="1"/>
  <c r="E390" i="1"/>
  <c r="F398" i="1"/>
  <c r="H398" i="1"/>
  <c r="J406" i="1"/>
  <c r="H406" i="1"/>
  <c r="D183" i="1"/>
  <c r="D215" i="1"/>
  <c r="D247" i="1"/>
  <c r="D279" i="1"/>
  <c r="D311" i="1"/>
  <c r="D331" i="1"/>
  <c r="D361" i="1"/>
  <c r="D425" i="1"/>
  <c r="D473" i="1"/>
  <c r="I290" i="1"/>
  <c r="J290" i="1"/>
  <c r="C298" i="1"/>
  <c r="H298" i="1"/>
  <c r="E302" i="1"/>
  <c r="J302" i="1"/>
  <c r="I310" i="1"/>
  <c r="J310" i="1"/>
  <c r="J314" i="1"/>
  <c r="G318" i="1"/>
  <c r="E318" i="1"/>
  <c r="F322" i="1"/>
  <c r="I326" i="1"/>
  <c r="E330" i="1"/>
  <c r="F334" i="1"/>
  <c r="G334" i="1"/>
  <c r="E342" i="1"/>
  <c r="G342" i="1"/>
  <c r="I350" i="1"/>
  <c r="H350" i="1"/>
  <c r="H358" i="1"/>
  <c r="G358" i="1"/>
  <c r="H366" i="1"/>
  <c r="G366" i="1"/>
  <c r="H374" i="1"/>
  <c r="G374" i="1"/>
  <c r="H382" i="1"/>
  <c r="G382" i="1"/>
  <c r="H390" i="1"/>
  <c r="G390" i="1"/>
  <c r="J398" i="1"/>
  <c r="G398" i="1"/>
  <c r="F406" i="1"/>
  <c r="G406" i="1"/>
  <c r="D191" i="1"/>
  <c r="D223" i="1"/>
  <c r="D255" i="1"/>
  <c r="D287" i="1"/>
  <c r="D315" i="1"/>
  <c r="D339" i="1"/>
  <c r="D377" i="1"/>
  <c r="D441" i="1"/>
  <c r="D477" i="1"/>
  <c r="D199" i="1"/>
  <c r="D231" i="1"/>
  <c r="D263" i="1"/>
  <c r="D393" i="1"/>
  <c r="E182" i="15"/>
  <c r="G47" i="16"/>
  <c r="I71" i="16"/>
  <c r="F249" i="16"/>
  <c r="E198" i="15"/>
  <c r="I223" i="16"/>
  <c r="J223" i="16" s="1"/>
  <c r="G45" i="16"/>
  <c r="H190" i="15"/>
  <c r="H236" i="16"/>
  <c r="D93" i="15"/>
  <c r="F182" i="15"/>
  <c r="D255" i="16"/>
  <c r="C255" i="16"/>
  <c r="J46" i="16"/>
  <c r="I44" i="17"/>
  <c r="I162" i="17"/>
  <c r="J246" i="16"/>
  <c r="J81" i="16"/>
  <c r="I55" i="17"/>
  <c r="I78" i="19"/>
  <c r="I5" i="20"/>
  <c r="I153" i="20"/>
  <c r="J60" i="16"/>
  <c r="H232" i="16"/>
  <c r="J232" i="16" s="1"/>
  <c r="H24" i="15"/>
  <c r="G146" i="15"/>
  <c r="J146" i="15" s="1"/>
  <c r="C45" i="16"/>
  <c r="H65" i="16"/>
  <c r="H99" i="16"/>
  <c r="E75" i="16"/>
  <c r="G177" i="16"/>
  <c r="J177" i="16" s="1"/>
  <c r="D256" i="16"/>
  <c r="F122" i="16"/>
  <c r="F75" i="16"/>
  <c r="F253" i="16"/>
  <c r="C253" i="16"/>
  <c r="G201" i="16"/>
  <c r="I201" i="16"/>
  <c r="E201" i="16"/>
  <c r="C201" i="16"/>
  <c r="J100" i="16"/>
  <c r="J98" i="16"/>
  <c r="J47" i="16"/>
  <c r="J77" i="16"/>
  <c r="J138" i="18"/>
  <c r="I190" i="15"/>
  <c r="F190" i="15"/>
  <c r="C149" i="15"/>
  <c r="G149" i="15"/>
  <c r="D179" i="14"/>
  <c r="I195" i="14"/>
  <c r="I135" i="14"/>
  <c r="G151" i="14"/>
  <c r="G202" i="14"/>
  <c r="I147" i="14"/>
  <c r="K147" i="14" s="1"/>
  <c r="I131" i="14"/>
  <c r="H202" i="14"/>
  <c r="E206" i="14"/>
  <c r="H210" i="14"/>
  <c r="E214" i="14"/>
  <c r="H218" i="14"/>
  <c r="E222" i="14"/>
  <c r="E179" i="14"/>
  <c r="E30" i="14"/>
  <c r="J119" i="14"/>
  <c r="F135" i="14"/>
  <c r="K135" i="14" s="1"/>
  <c r="G179" i="14"/>
  <c r="I187" i="14"/>
  <c r="E119" i="14"/>
  <c r="G195" i="14"/>
  <c r="J127" i="14"/>
  <c r="K127" i="14" s="1"/>
  <c r="I115" i="14"/>
  <c r="J115" i="14"/>
  <c r="D193" i="14"/>
  <c r="H197" i="14"/>
  <c r="J10" i="14"/>
  <c r="K10" i="14" s="1"/>
  <c r="H209" i="14"/>
  <c r="I130" i="14"/>
  <c r="G187" i="14"/>
  <c r="I98" i="14"/>
  <c r="G130" i="14"/>
  <c r="J130" i="14"/>
  <c r="G181" i="14"/>
  <c r="I151" i="14"/>
  <c r="H180" i="14"/>
  <c r="F119" i="14"/>
  <c r="J179" i="14"/>
  <c r="D30" i="14"/>
  <c r="F179" i="14"/>
  <c r="I123" i="14"/>
  <c r="I163" i="14"/>
  <c r="H182" i="14"/>
  <c r="H213" i="14"/>
  <c r="H206" i="14"/>
  <c r="H195" i="14"/>
  <c r="D122" i="14"/>
  <c r="G184" i="14"/>
  <c r="H201" i="14"/>
  <c r="C139" i="14"/>
  <c r="E130" i="14"/>
  <c r="J217" i="14"/>
  <c r="J139" i="14"/>
  <c r="C90" i="14"/>
  <c r="I481" i="1"/>
  <c r="F481" i="1"/>
  <c r="C154" i="12"/>
  <c r="H154" i="12"/>
  <c r="D171" i="16"/>
  <c r="F171" i="16"/>
  <c r="E481" i="1"/>
  <c r="G154" i="12"/>
  <c r="K154" i="12" s="1"/>
  <c r="H171" i="15"/>
  <c r="I171" i="15"/>
  <c r="C171" i="15"/>
  <c r="F171" i="15"/>
  <c r="J23" i="16"/>
  <c r="J104" i="18"/>
  <c r="I262" i="17"/>
  <c r="J140" i="18"/>
  <c r="I167" i="17"/>
  <c r="J251" i="16"/>
  <c r="J22" i="16"/>
  <c r="J26" i="16"/>
  <c r="J28" i="16"/>
  <c r="J13" i="16"/>
  <c r="J11" i="16"/>
  <c r="J39" i="16"/>
  <c r="J19" i="16"/>
  <c r="J33" i="16"/>
  <c r="J43" i="16"/>
  <c r="J6" i="16"/>
  <c r="J34" i="16"/>
  <c r="J54" i="16"/>
  <c r="J20" i="16"/>
  <c r="J93" i="16"/>
  <c r="J52" i="16"/>
  <c r="J126" i="16"/>
  <c r="J61" i="16"/>
  <c r="J95" i="16"/>
  <c r="J94" i="16"/>
  <c r="J112" i="16"/>
  <c r="J145" i="16"/>
  <c r="J229" i="16"/>
  <c r="J236" i="16"/>
  <c r="J252" i="16"/>
  <c r="J245" i="16"/>
  <c r="J253" i="16"/>
  <c r="J242" i="16"/>
  <c r="J250" i="16"/>
  <c r="J148" i="16"/>
  <c r="J108" i="15"/>
  <c r="J128" i="18"/>
  <c r="I69" i="17"/>
  <c r="I107" i="17"/>
  <c r="I36" i="19"/>
  <c r="I152" i="19"/>
  <c r="I54" i="20"/>
  <c r="I184" i="20"/>
  <c r="I129" i="20"/>
  <c r="I125" i="20"/>
  <c r="I197" i="20"/>
  <c r="J146" i="16"/>
  <c r="J182" i="16"/>
  <c r="J121" i="15"/>
  <c r="J115" i="16"/>
  <c r="J190" i="16"/>
  <c r="F200" i="16"/>
  <c r="E234" i="16"/>
  <c r="J234" i="16" s="1"/>
  <c r="E226" i="16"/>
  <c r="J226" i="16" s="1"/>
  <c r="H218" i="16"/>
  <c r="D206" i="16"/>
  <c r="D204" i="16"/>
  <c r="D202" i="16"/>
  <c r="E200" i="16"/>
  <c r="C196" i="16"/>
  <c r="C178" i="16"/>
  <c r="D160" i="16"/>
  <c r="F156" i="16"/>
  <c r="H123" i="16"/>
  <c r="C49" i="16"/>
  <c r="H206" i="15"/>
  <c r="D206" i="15"/>
  <c r="H193" i="17"/>
  <c r="I193" i="17" s="1"/>
  <c r="J71" i="16"/>
  <c r="J248" i="16"/>
  <c r="I111" i="17"/>
  <c r="I51" i="19"/>
  <c r="I116" i="20"/>
  <c r="I154" i="20"/>
  <c r="I158" i="20"/>
  <c r="J200" i="16"/>
  <c r="I243" i="17"/>
  <c r="C190" i="16"/>
  <c r="F206" i="16"/>
  <c r="F218" i="16"/>
  <c r="G218" i="16"/>
  <c r="F128" i="15"/>
  <c r="G90" i="16"/>
  <c r="H71" i="15"/>
  <c r="I123" i="16"/>
  <c r="I199" i="16"/>
  <c r="J199" i="16" s="1"/>
  <c r="I227" i="16"/>
  <c r="J227" i="16" s="1"/>
  <c r="H182" i="15"/>
  <c r="J182" i="15" s="1"/>
  <c r="I65" i="16"/>
  <c r="J65" i="16" s="1"/>
  <c r="G172" i="16"/>
  <c r="J172" i="16" s="1"/>
  <c r="D214" i="16"/>
  <c r="G178" i="16"/>
  <c r="J178" i="16" s="1"/>
  <c r="F204" i="16"/>
  <c r="I191" i="16"/>
  <c r="J191" i="16" s="1"/>
  <c r="H150" i="19"/>
  <c r="F42" i="18"/>
  <c r="E123" i="16"/>
  <c r="E180" i="15"/>
  <c r="E99" i="16"/>
  <c r="F255" i="16"/>
  <c r="D46" i="15"/>
  <c r="D123" i="16"/>
  <c r="E256" i="16"/>
  <c r="J256" i="16" s="1"/>
  <c r="I170" i="16"/>
  <c r="J170" i="16" s="1"/>
  <c r="I206" i="15"/>
  <c r="C75" i="16"/>
  <c r="C231" i="16"/>
  <c r="I67" i="16"/>
  <c r="J67" i="16" s="1"/>
  <c r="D86" i="17"/>
  <c r="K154" i="14"/>
  <c r="J18" i="14"/>
  <c r="H149" i="14"/>
  <c r="F141" i="14"/>
  <c r="G48" i="14"/>
  <c r="G185" i="14"/>
  <c r="H193" i="14"/>
  <c r="I82" i="14"/>
  <c r="F117" i="14"/>
  <c r="E137" i="14"/>
  <c r="F121" i="14"/>
  <c r="J133" i="14"/>
  <c r="H211" i="14"/>
  <c r="D133" i="14"/>
  <c r="I105" i="14"/>
  <c r="E197" i="14"/>
  <c r="C130" i="14"/>
  <c r="G137" i="14"/>
  <c r="J121" i="14"/>
  <c r="G171" i="14"/>
  <c r="J185" i="14"/>
  <c r="K211" i="14"/>
  <c r="F12" i="14"/>
  <c r="C105" i="14"/>
  <c r="J137" i="14"/>
  <c r="G105" i="14"/>
  <c r="G69" i="14"/>
  <c r="G133" i="14"/>
  <c r="H76" i="14"/>
  <c r="D93" i="14"/>
  <c r="F97" i="14"/>
  <c r="D109" i="1"/>
  <c r="D144" i="1"/>
  <c r="K186" i="12"/>
  <c r="K226" i="12"/>
  <c r="K129" i="12"/>
  <c r="K161" i="12"/>
  <c r="K177" i="12"/>
  <c r="K181" i="12"/>
  <c r="K98" i="12"/>
  <c r="K138" i="12"/>
  <c r="K242" i="12"/>
  <c r="K258" i="12"/>
  <c r="K243" i="12"/>
  <c r="K259" i="12"/>
  <c r="K256" i="12"/>
  <c r="K217" i="12"/>
  <c r="K221" i="12"/>
  <c r="K249" i="12"/>
  <c r="K253" i="12"/>
  <c r="J45" i="16"/>
  <c r="J149" i="16"/>
  <c r="J18" i="16"/>
  <c r="J32" i="16"/>
  <c r="J40" i="16"/>
  <c r="J255" i="16"/>
  <c r="J130" i="16"/>
  <c r="J64" i="15"/>
  <c r="J96" i="16"/>
  <c r="J204" i="16"/>
  <c r="J64" i="16"/>
  <c r="J38" i="16"/>
  <c r="J24" i="16"/>
  <c r="J92" i="16"/>
  <c r="J118" i="16"/>
  <c r="J133" i="16"/>
  <c r="J141" i="16"/>
  <c r="J233" i="16"/>
  <c r="J249" i="16"/>
  <c r="J205" i="16"/>
  <c r="J209" i="16"/>
  <c r="J215" i="16"/>
  <c r="J134" i="16"/>
  <c r="J175" i="16"/>
  <c r="J80" i="16"/>
  <c r="J42" i="16"/>
  <c r="J152" i="16"/>
  <c r="J154" i="16"/>
  <c r="J174" i="16"/>
  <c r="J188" i="15"/>
  <c r="J79" i="16"/>
  <c r="I217" i="17"/>
  <c r="J122" i="18"/>
  <c r="I81" i="17"/>
  <c r="I230" i="17"/>
  <c r="I132" i="17"/>
  <c r="I108" i="17"/>
  <c r="I223" i="17"/>
  <c r="I252" i="17"/>
  <c r="I53" i="17"/>
  <c r="I165" i="17"/>
  <c r="I94" i="17"/>
  <c r="I136" i="17"/>
  <c r="K146" i="12"/>
  <c r="E72" i="12"/>
  <c r="F89" i="16"/>
  <c r="G89" i="17"/>
  <c r="J87" i="14"/>
  <c r="G72" i="12"/>
  <c r="C72" i="12"/>
  <c r="I72" i="12"/>
  <c r="F89" i="17"/>
  <c r="J72" i="12"/>
  <c r="H72" i="12"/>
  <c r="F72" i="12"/>
  <c r="C89" i="16"/>
  <c r="H89" i="16"/>
  <c r="C89" i="17"/>
  <c r="G89" i="20"/>
  <c r="I89" i="20" s="1"/>
  <c r="K112" i="12"/>
  <c r="K128" i="12"/>
  <c r="K214" i="12"/>
  <c r="K268" i="12"/>
  <c r="K92" i="12"/>
  <c r="K200" i="12"/>
  <c r="K23" i="12"/>
  <c r="K31" i="12"/>
  <c r="K20" i="12"/>
  <c r="K64" i="12"/>
  <c r="K47" i="12"/>
  <c r="K176" i="12"/>
  <c r="K157" i="12"/>
  <c r="K18" i="12"/>
  <c r="K274" i="12"/>
  <c r="I88" i="16"/>
  <c r="G88" i="16"/>
  <c r="H88" i="17"/>
  <c r="J36" i="12"/>
  <c r="E88" i="16"/>
  <c r="D88" i="17"/>
  <c r="G180" i="13"/>
  <c r="K180" i="13" s="1"/>
  <c r="G180" i="15"/>
  <c r="H180" i="15"/>
  <c r="I14" i="20"/>
  <c r="I9" i="20"/>
  <c r="I15" i="20"/>
  <c r="I73" i="20"/>
  <c r="I136" i="20"/>
  <c r="I103" i="20"/>
  <c r="I78" i="20"/>
  <c r="I126" i="20"/>
  <c r="I114" i="19"/>
  <c r="I98" i="19"/>
  <c r="I2" i="19"/>
  <c r="I104" i="19"/>
  <c r="I85" i="19"/>
  <c r="I170" i="19"/>
  <c r="I146" i="19"/>
  <c r="H87" i="17"/>
  <c r="C87" i="17"/>
  <c r="E86" i="17"/>
  <c r="H6" i="20"/>
  <c r="I6" i="20" s="1"/>
  <c r="I86" i="16"/>
  <c r="J86" i="16" s="1"/>
  <c r="D6" i="20"/>
  <c r="H86" i="17"/>
  <c r="K163" i="12"/>
  <c r="K195" i="12"/>
  <c r="K113" i="12"/>
  <c r="K267" i="12"/>
  <c r="K271" i="12"/>
  <c r="K280" i="12"/>
  <c r="K74" i="12"/>
  <c r="J29" i="16"/>
  <c r="J68" i="16"/>
  <c r="J66" i="16"/>
  <c r="J90" i="16"/>
  <c r="J106" i="16"/>
  <c r="J114" i="16"/>
  <c r="J122" i="16"/>
  <c r="J73" i="16"/>
  <c r="J104" i="16"/>
  <c r="J110" i="16"/>
  <c r="J117" i="16"/>
  <c r="J131" i="16"/>
  <c r="J139" i="16"/>
  <c r="J137" i="16"/>
  <c r="J143" i="16"/>
  <c r="J151" i="16"/>
  <c r="J183" i="16"/>
  <c r="J153" i="16"/>
  <c r="J161" i="16"/>
  <c r="J169" i="16"/>
  <c r="J241" i="16"/>
  <c r="J257" i="16"/>
  <c r="J213" i="16"/>
  <c r="J173" i="16"/>
  <c r="J221" i="16"/>
  <c r="J235" i="16"/>
  <c r="J243" i="16"/>
  <c r="J231" i="16"/>
  <c r="J239" i="16"/>
  <c r="J247" i="16"/>
  <c r="J55" i="16"/>
  <c r="J129" i="16"/>
  <c r="J84" i="16"/>
  <c r="J127" i="16"/>
  <c r="J138" i="16"/>
  <c r="J212" i="16"/>
  <c r="J166" i="16"/>
  <c r="J7" i="16"/>
  <c r="J111" i="16"/>
  <c r="J158" i="16"/>
  <c r="J168" i="16"/>
  <c r="J82" i="16"/>
  <c r="J254" i="16"/>
  <c r="J181" i="18"/>
  <c r="I113" i="17"/>
  <c r="I191" i="19"/>
  <c r="I64" i="20"/>
  <c r="I42" i="20"/>
  <c r="I70" i="20"/>
  <c r="I143" i="20"/>
  <c r="I190" i="20"/>
  <c r="I206" i="20"/>
  <c r="I168" i="20"/>
  <c r="I29" i="19"/>
  <c r="I124" i="17"/>
  <c r="I102" i="17"/>
  <c r="I260" i="17"/>
  <c r="J105" i="16"/>
  <c r="J222" i="16"/>
  <c r="J16" i="16"/>
  <c r="J102" i="16"/>
  <c r="J135" i="16"/>
  <c r="J108" i="16"/>
  <c r="J109" i="16"/>
  <c r="J197" i="16"/>
  <c r="J49" i="16"/>
  <c r="J142" i="16"/>
  <c r="J78" i="16"/>
  <c r="J91" i="16"/>
  <c r="J97" i="16"/>
  <c r="J121" i="16"/>
  <c r="J185" i="16"/>
  <c r="I118" i="17"/>
  <c r="I104" i="20"/>
  <c r="I84" i="20"/>
  <c r="J53" i="16"/>
  <c r="J107" i="16"/>
  <c r="J155" i="16"/>
  <c r="K173" i="12"/>
  <c r="J120" i="16"/>
  <c r="J128" i="16"/>
  <c r="J125" i="16"/>
  <c r="J136" i="16"/>
  <c r="J167" i="16"/>
  <c r="J181" i="16"/>
  <c r="J259" i="16"/>
  <c r="J165" i="16"/>
  <c r="J157" i="16"/>
  <c r="J50" i="16"/>
  <c r="J62" i="16"/>
  <c r="J188" i="16"/>
  <c r="J195" i="16"/>
  <c r="J113" i="16"/>
  <c r="J156" i="16"/>
  <c r="J184" i="16"/>
  <c r="J220" i="16"/>
  <c r="J211" i="16"/>
  <c r="J204" i="15"/>
  <c r="I188" i="17"/>
  <c r="I126" i="19"/>
  <c r="J58" i="16"/>
  <c r="J99" i="16"/>
  <c r="J224" i="16"/>
  <c r="K97" i="13"/>
  <c r="J21" i="16"/>
  <c r="J25" i="16"/>
  <c r="J31" i="16"/>
  <c r="J35" i="16"/>
  <c r="J27" i="16"/>
  <c r="J41" i="16"/>
  <c r="J30" i="16"/>
  <c r="J48" i="16"/>
  <c r="J37" i="16"/>
  <c r="J101" i="16"/>
  <c r="J116" i="16"/>
  <c r="J76" i="16"/>
  <c r="J87" i="16"/>
  <c r="J103" i="16"/>
  <c r="J83" i="16"/>
  <c r="J132" i="16"/>
  <c r="J140" i="16"/>
  <c r="J159" i="16"/>
  <c r="J260" i="16"/>
  <c r="J187" i="16"/>
  <c r="J258" i="16"/>
  <c r="J237" i="16"/>
  <c r="J189" i="16"/>
  <c r="J51" i="16"/>
  <c r="J57" i="16"/>
  <c r="J150" i="16"/>
  <c r="J176" i="16"/>
  <c r="J196" i="16"/>
  <c r="J180" i="16"/>
  <c r="J216" i="16"/>
  <c r="J218" i="16"/>
  <c r="J230" i="16"/>
  <c r="J119" i="16"/>
  <c r="J104" i="15"/>
  <c r="J139" i="15"/>
  <c r="J192" i="16"/>
  <c r="I118" i="15"/>
  <c r="F118" i="15"/>
  <c r="J240" i="16"/>
  <c r="J147" i="16"/>
  <c r="J44" i="16"/>
  <c r="I26" i="19"/>
  <c r="I116" i="19"/>
  <c r="I111" i="19"/>
  <c r="I183" i="19"/>
  <c r="I174" i="19"/>
  <c r="I7" i="20"/>
  <c r="I93" i="20"/>
  <c r="I56" i="20"/>
  <c r="I53" i="20"/>
  <c r="I111" i="20"/>
  <c r="I119" i="20"/>
  <c r="I124" i="20"/>
  <c r="I91" i="20"/>
  <c r="I140" i="20"/>
  <c r="I162" i="20"/>
  <c r="I186" i="20"/>
  <c r="I194" i="20"/>
  <c r="I202" i="20"/>
  <c r="I174" i="20"/>
  <c r="I191" i="20"/>
  <c r="I137" i="20"/>
  <c r="I160" i="20"/>
  <c r="I180" i="20"/>
  <c r="I188" i="20"/>
  <c r="I192" i="20"/>
  <c r="I208" i="20"/>
  <c r="I127" i="20"/>
  <c r="I139" i="20"/>
  <c r="I94" i="20"/>
  <c r="I106" i="20"/>
  <c r="I102" i="20"/>
  <c r="I48" i="20"/>
  <c r="I77" i="20"/>
  <c r="J208" i="15"/>
  <c r="J238" i="16"/>
  <c r="J69" i="16"/>
  <c r="J160" i="16"/>
  <c r="J198" i="16"/>
  <c r="I131" i="15"/>
  <c r="C131" i="15"/>
  <c r="J144" i="16"/>
  <c r="J171" i="16"/>
  <c r="J206" i="16"/>
  <c r="I194" i="16"/>
  <c r="J194" i="16" s="1"/>
  <c r="H210" i="16"/>
  <c r="J210" i="16" s="1"/>
  <c r="I77" i="18"/>
  <c r="I75" i="16"/>
  <c r="J75" i="16" s="1"/>
  <c r="G24" i="14"/>
  <c r="J77" i="14"/>
  <c r="J14" i="16"/>
  <c r="J3" i="16"/>
  <c r="K110" i="14"/>
  <c r="K180" i="14"/>
  <c r="J12" i="16"/>
  <c r="H166" i="19"/>
  <c r="I166" i="19" s="1"/>
  <c r="I52" i="19"/>
  <c r="K131" i="14"/>
  <c r="K162" i="14"/>
  <c r="K169" i="14"/>
  <c r="K122" i="14"/>
  <c r="G5" i="14"/>
  <c r="E134" i="14"/>
  <c r="F14" i="14"/>
  <c r="K14" i="14" s="1"/>
  <c r="I165" i="14"/>
  <c r="H215" i="14"/>
  <c r="H46" i="14"/>
  <c r="J134" i="14"/>
  <c r="K134" i="14" s="1"/>
  <c r="I5" i="14"/>
  <c r="J199" i="14"/>
  <c r="K199" i="14" s="1"/>
  <c r="F114" i="14"/>
  <c r="F125" i="14"/>
  <c r="G100" i="14"/>
  <c r="I118" i="14"/>
  <c r="E9" i="14"/>
  <c r="K9" i="14" s="1"/>
  <c r="J118" i="14"/>
  <c r="D123" i="14"/>
  <c r="D180" i="14"/>
  <c r="C5" i="14"/>
  <c r="G129" i="14"/>
  <c r="K129" i="14" s="1"/>
  <c r="D219" i="14"/>
  <c r="F5" i="14"/>
  <c r="F123" i="14"/>
  <c r="G223" i="14"/>
  <c r="D222" i="14"/>
  <c r="H114" i="14"/>
  <c r="D161" i="14"/>
  <c r="J114" i="14"/>
  <c r="D172" i="14"/>
  <c r="I177" i="13"/>
  <c r="E177" i="15"/>
  <c r="F177" i="15"/>
  <c r="I177" i="15"/>
  <c r="C177" i="13"/>
  <c r="F177" i="13"/>
  <c r="H177" i="15"/>
  <c r="I122" i="1"/>
  <c r="E128" i="1"/>
  <c r="I176" i="13"/>
  <c r="E175" i="15"/>
  <c r="I179" i="15"/>
  <c r="C122" i="1"/>
  <c r="G122" i="1"/>
  <c r="H122" i="1"/>
  <c r="J128" i="1"/>
  <c r="G482" i="1"/>
  <c r="C175" i="13"/>
  <c r="E175" i="13"/>
  <c r="J179" i="13"/>
  <c r="E179" i="13"/>
  <c r="J176" i="13"/>
  <c r="E176" i="13"/>
  <c r="K178" i="13"/>
  <c r="H175" i="15"/>
  <c r="E179" i="15"/>
  <c r="C178" i="15"/>
  <c r="G175" i="15"/>
  <c r="H178" i="15"/>
  <c r="E174" i="15"/>
  <c r="I174" i="18"/>
  <c r="C178" i="18"/>
  <c r="F174" i="15"/>
  <c r="D174" i="18"/>
  <c r="F122" i="1"/>
  <c r="E122" i="1"/>
  <c r="I128" i="1"/>
  <c r="F128" i="1"/>
  <c r="J482" i="1"/>
  <c r="D128" i="1"/>
  <c r="C179" i="13"/>
  <c r="J175" i="13"/>
  <c r="K175" i="13" s="1"/>
  <c r="H179" i="13"/>
  <c r="G179" i="13"/>
  <c r="H176" i="13"/>
  <c r="K176" i="13" s="1"/>
  <c r="D175" i="15"/>
  <c r="H179" i="15"/>
  <c r="G178" i="15"/>
  <c r="F179" i="15"/>
  <c r="E174" i="18"/>
  <c r="I178" i="18"/>
  <c r="I179" i="19"/>
  <c r="E178" i="15"/>
  <c r="E482" i="1"/>
  <c r="C176" i="13"/>
  <c r="G176" i="13"/>
  <c r="I29" i="20"/>
  <c r="I10" i="20"/>
  <c r="I23" i="20"/>
  <c r="I17" i="20"/>
  <c r="I99" i="20"/>
  <c r="I47" i="20"/>
  <c r="I26" i="20"/>
  <c r="I86" i="20"/>
  <c r="I68" i="20"/>
  <c r="I200" i="20"/>
  <c r="I205" i="20"/>
  <c r="I144" i="20"/>
  <c r="I19" i="20"/>
  <c r="I59" i="20"/>
  <c r="I66" i="20"/>
  <c r="I8" i="20"/>
  <c r="I87" i="20"/>
  <c r="I4" i="20"/>
  <c r="I61" i="20"/>
  <c r="I185" i="20"/>
  <c r="I22" i="20"/>
  <c r="I3" i="20"/>
  <c r="I18" i="19"/>
  <c r="I77" i="19"/>
  <c r="I55" i="19"/>
  <c r="I24" i="19"/>
  <c r="I44" i="19"/>
  <c r="I84" i="19"/>
  <c r="I187" i="19"/>
  <c r="I3" i="19"/>
  <c r="I142" i="19"/>
  <c r="I172" i="19"/>
  <c r="I15" i="19"/>
  <c r="I181" i="19"/>
  <c r="I71" i="19"/>
  <c r="I32" i="19"/>
  <c r="I189" i="19"/>
  <c r="I192" i="19"/>
  <c r="I103" i="19"/>
  <c r="I132" i="19"/>
  <c r="I30" i="19"/>
  <c r="I155" i="19"/>
  <c r="I82" i="19"/>
  <c r="I144" i="19"/>
  <c r="I34" i="19"/>
  <c r="I143" i="19"/>
  <c r="I138" i="19"/>
  <c r="I34" i="20"/>
  <c r="I44" i="20"/>
  <c r="I51" i="20"/>
  <c r="I27" i="20"/>
  <c r="I133" i="20"/>
  <c r="I210" i="20"/>
  <c r="I157" i="20"/>
  <c r="I118" i="20"/>
  <c r="I39" i="19"/>
  <c r="I118" i="19"/>
  <c r="I79" i="19"/>
  <c r="I92" i="19"/>
  <c r="I186" i="19"/>
  <c r="I33" i="19"/>
  <c r="I171" i="20"/>
  <c r="I178" i="20"/>
  <c r="I41" i="20"/>
  <c r="I139" i="19"/>
  <c r="I171" i="19"/>
  <c r="I194" i="19"/>
  <c r="I50" i="19"/>
  <c r="I48" i="19"/>
  <c r="I129" i="19"/>
  <c r="I151" i="19"/>
  <c r="I61" i="19"/>
  <c r="I162" i="19"/>
  <c r="I83" i="19"/>
  <c r="I64" i="19"/>
  <c r="I67" i="20"/>
  <c r="I76" i="20"/>
  <c r="I83" i="20"/>
  <c r="I57" i="20"/>
  <c r="I88" i="20"/>
  <c r="I113" i="20"/>
  <c r="I101" i="20"/>
  <c r="I112" i="20"/>
  <c r="I198" i="20"/>
  <c r="I151" i="20"/>
  <c r="I11" i="20"/>
  <c r="I20" i="20"/>
  <c r="I46" i="20"/>
  <c r="I72" i="20"/>
  <c r="I110" i="20"/>
  <c r="I193" i="20"/>
  <c r="I13" i="20"/>
  <c r="I58" i="20"/>
  <c r="I85" i="20"/>
  <c r="I31" i="20"/>
  <c r="I117" i="20"/>
  <c r="I128" i="20"/>
  <c r="I141" i="20"/>
  <c r="I75" i="20"/>
  <c r="I79" i="20"/>
  <c r="I82" i="20"/>
  <c r="I96" i="20"/>
  <c r="I100" i="20"/>
  <c r="I121" i="20"/>
  <c r="I92" i="20"/>
  <c r="I105" i="20"/>
  <c r="I175" i="20"/>
  <c r="I187" i="20"/>
  <c r="I135" i="20"/>
  <c r="I163" i="20"/>
  <c r="I179" i="20"/>
  <c r="I195" i="20"/>
  <c r="I37" i="20"/>
  <c r="I39" i="20"/>
  <c r="I62" i="20"/>
  <c r="I24" i="20"/>
  <c r="I35" i="20"/>
  <c r="I120" i="20"/>
  <c r="I123" i="20"/>
  <c r="I130" i="20"/>
  <c r="I131" i="20"/>
  <c r="I196" i="20"/>
  <c r="I165" i="20"/>
  <c r="I173" i="20"/>
  <c r="I146" i="20"/>
  <c r="I108" i="20"/>
  <c r="I172" i="20"/>
  <c r="I176" i="20"/>
  <c r="I38" i="20"/>
  <c r="I207" i="20"/>
  <c r="I183" i="20"/>
  <c r="I199" i="20"/>
  <c r="I25" i="20"/>
  <c r="I49" i="20"/>
  <c r="I40" i="20"/>
  <c r="I33" i="20"/>
  <c r="I155" i="20"/>
  <c r="I16" i="20"/>
  <c r="I90" i="20"/>
  <c r="I63" i="20"/>
  <c r="I30" i="20"/>
  <c r="I69" i="20"/>
  <c r="I80" i="20"/>
  <c r="I71" i="20"/>
  <c r="I167" i="20"/>
  <c r="I149" i="20"/>
  <c r="I132" i="20"/>
  <c r="I164" i="20"/>
  <c r="I28" i="20"/>
  <c r="I203" i="20"/>
  <c r="I166" i="20"/>
  <c r="I182" i="20"/>
  <c r="I134" i="20"/>
  <c r="I95" i="20"/>
  <c r="I114" i="20"/>
  <c r="I115" i="20"/>
  <c r="I204" i="20"/>
  <c r="I32" i="20"/>
  <c r="I159" i="20"/>
  <c r="I21" i="19"/>
  <c r="I97" i="19"/>
  <c r="I58" i="19"/>
  <c r="I125" i="19"/>
  <c r="I135" i="19"/>
  <c r="I63" i="19"/>
  <c r="I123" i="19"/>
  <c r="I62" i="19"/>
  <c r="I153" i="19"/>
  <c r="I165" i="19"/>
  <c r="I49" i="19"/>
  <c r="I45" i="19"/>
  <c r="I157" i="19"/>
  <c r="I90" i="19"/>
  <c r="I178" i="19"/>
  <c r="I19" i="19"/>
  <c r="I66" i="19"/>
  <c r="I96" i="19"/>
  <c r="I99" i="19"/>
  <c r="I101" i="19"/>
  <c r="I117" i="19"/>
  <c r="I88" i="19"/>
  <c r="I122" i="19"/>
  <c r="I17" i="19"/>
  <c r="I28" i="19"/>
  <c r="I7" i="19"/>
  <c r="I69" i="19"/>
  <c r="I150" i="19"/>
  <c r="I176" i="19"/>
  <c r="I195" i="19"/>
  <c r="I27" i="19"/>
  <c r="I177" i="19"/>
  <c r="I5" i="19"/>
  <c r="I121" i="19"/>
  <c r="I137" i="19"/>
  <c r="I95" i="19"/>
  <c r="I59" i="19"/>
  <c r="I112" i="19"/>
  <c r="I42" i="19"/>
  <c r="I127" i="19"/>
  <c r="I13" i="19"/>
  <c r="I173" i="19"/>
  <c r="I20" i="19"/>
  <c r="I161" i="19"/>
  <c r="I86" i="19"/>
  <c r="I41" i="19"/>
  <c r="I185" i="19"/>
  <c r="I54" i="19"/>
  <c r="I43" i="19"/>
  <c r="I56" i="19"/>
  <c r="I141" i="19"/>
  <c r="I120" i="19"/>
  <c r="I94" i="19"/>
  <c r="I175" i="19"/>
  <c r="E180" i="19"/>
  <c r="I180" i="19" s="1"/>
  <c r="F73" i="19"/>
  <c r="I73" i="19" s="1"/>
  <c r="G91" i="19"/>
  <c r="I91" i="19" s="1"/>
  <c r="I119" i="19"/>
  <c r="I124" i="19"/>
  <c r="I25" i="19"/>
  <c r="I75" i="19"/>
  <c r="I115" i="19"/>
  <c r="I16" i="19"/>
  <c r="I110" i="19"/>
  <c r="I131" i="19"/>
  <c r="I133" i="19"/>
  <c r="I140" i="19"/>
  <c r="I53" i="19"/>
  <c r="I87" i="19"/>
  <c r="I10" i="19"/>
  <c r="I145" i="19"/>
  <c r="I168" i="19"/>
  <c r="I80" i="19"/>
  <c r="I9" i="19"/>
  <c r="I68" i="19"/>
  <c r="I93" i="19"/>
  <c r="I38" i="19"/>
  <c r="I74" i="19"/>
  <c r="I182" i="19"/>
  <c r="I190" i="19"/>
  <c r="I31" i="19"/>
  <c r="I169" i="19"/>
  <c r="I8" i="19"/>
  <c r="I11" i="19"/>
  <c r="I72" i="19"/>
  <c r="I193" i="19"/>
  <c r="I22" i="19"/>
  <c r="I67" i="19"/>
  <c r="I188" i="19"/>
  <c r="H148" i="19"/>
  <c r="I148" i="19" s="1"/>
  <c r="I113" i="19"/>
  <c r="I163" i="19"/>
  <c r="I6" i="19"/>
  <c r="I159" i="19"/>
  <c r="I35" i="19"/>
  <c r="I107" i="19"/>
  <c r="I147" i="19"/>
  <c r="I60" i="19"/>
  <c r="I47" i="19"/>
  <c r="I130" i="19"/>
  <c r="I164" i="19"/>
  <c r="I149" i="19"/>
  <c r="I105" i="19"/>
  <c r="I46" i="19"/>
  <c r="I100" i="19"/>
  <c r="I102" i="19"/>
  <c r="I76" i="19"/>
  <c r="I100" i="17"/>
  <c r="I183" i="17"/>
  <c r="I184" i="17"/>
  <c r="I46" i="17"/>
  <c r="I138" i="17"/>
  <c r="I194" i="17"/>
  <c r="I264" i="17"/>
  <c r="I157" i="17"/>
  <c r="I203" i="17"/>
  <c r="I139" i="17"/>
  <c r="I32" i="17"/>
  <c r="I235" i="17"/>
  <c r="I28" i="17"/>
  <c r="I61" i="17"/>
  <c r="I30" i="17"/>
  <c r="I6" i="17"/>
  <c r="I66" i="17"/>
  <c r="I97" i="17"/>
  <c r="I155" i="17"/>
  <c r="I202" i="17"/>
  <c r="I168" i="17"/>
  <c r="I18" i="17"/>
  <c r="I54" i="17"/>
  <c r="I64" i="17"/>
  <c r="I161" i="17"/>
  <c r="I96" i="17"/>
  <c r="I145" i="17"/>
  <c r="I153" i="17"/>
  <c r="I9" i="17"/>
  <c r="I73" i="17"/>
  <c r="I91" i="17"/>
  <c r="I135" i="17"/>
  <c r="I123" i="17"/>
  <c r="I152" i="17"/>
  <c r="I233" i="17"/>
  <c r="I179" i="17"/>
  <c r="I195" i="17"/>
  <c r="I211" i="17"/>
  <c r="I242" i="17"/>
  <c r="I142" i="17"/>
  <c r="I26" i="17"/>
  <c r="I39" i="17"/>
  <c r="I38" i="17"/>
  <c r="I29" i="17"/>
  <c r="I74" i="17"/>
  <c r="I137" i="17"/>
  <c r="I146" i="17"/>
  <c r="I232" i="17"/>
  <c r="I181" i="17"/>
  <c r="I205" i="17"/>
  <c r="I82" i="17"/>
  <c r="I14" i="17"/>
  <c r="J164" i="18"/>
  <c r="J97" i="18"/>
  <c r="J125" i="18"/>
  <c r="J64" i="18"/>
  <c r="J103" i="18"/>
  <c r="J67" i="18"/>
  <c r="J118" i="18"/>
  <c r="J94" i="18"/>
  <c r="J98" i="18"/>
  <c r="J190" i="18"/>
  <c r="G130" i="18"/>
  <c r="E87" i="18"/>
  <c r="J87" i="18" s="1"/>
  <c r="G134" i="18"/>
  <c r="J134" i="18" s="1"/>
  <c r="G86" i="18"/>
  <c r="D93" i="18"/>
  <c r="F27" i="18"/>
  <c r="J27" i="18" s="1"/>
  <c r="E132" i="18"/>
  <c r="I68" i="18"/>
  <c r="J68" i="18" s="1"/>
  <c r="I52" i="18"/>
  <c r="J52" i="18" s="1"/>
  <c r="J109" i="18"/>
  <c r="J131" i="18"/>
  <c r="J74" i="18"/>
  <c r="J95" i="18"/>
  <c r="J77" i="18"/>
  <c r="J132" i="18"/>
  <c r="J153" i="18"/>
  <c r="J11" i="18"/>
  <c r="J168" i="18"/>
  <c r="J177" i="18"/>
  <c r="J195" i="18"/>
  <c r="J79" i="18"/>
  <c r="F7" i="18"/>
  <c r="G111" i="18"/>
  <c r="J111" i="18" s="1"/>
  <c r="H93" i="18"/>
  <c r="J93" i="18" s="1"/>
  <c r="J76" i="18"/>
  <c r="J84" i="18"/>
  <c r="J89" i="18"/>
  <c r="J126" i="18"/>
  <c r="J130" i="18"/>
  <c r="J136" i="18"/>
  <c r="J197" i="18"/>
  <c r="J112" i="18"/>
  <c r="J91" i="18"/>
  <c r="J50" i="18"/>
  <c r="J54" i="18"/>
  <c r="J58" i="18"/>
  <c r="J71" i="18"/>
  <c r="J135" i="18"/>
  <c r="J8" i="18"/>
  <c r="J127" i="18"/>
  <c r="J133" i="18"/>
  <c r="J139" i="18"/>
  <c r="J34" i="18"/>
  <c r="J20" i="18"/>
  <c r="J36" i="18"/>
  <c r="J25" i="18"/>
  <c r="J81" i="18"/>
  <c r="J101" i="18"/>
  <c r="J117" i="18"/>
  <c r="J92" i="18"/>
  <c r="J102" i="18"/>
  <c r="J158" i="18"/>
  <c r="J162" i="18"/>
  <c r="J166" i="18"/>
  <c r="J170" i="18"/>
  <c r="J145" i="18"/>
  <c r="J152" i="18"/>
  <c r="J12" i="18"/>
  <c r="J160" i="18"/>
  <c r="J161" i="18"/>
  <c r="J185" i="18"/>
  <c r="J193" i="18"/>
  <c r="J165" i="18"/>
  <c r="J182" i="18"/>
  <c r="J16" i="18"/>
  <c r="J19" i="18"/>
  <c r="J23" i="18"/>
  <c r="J31" i="18"/>
  <c r="J35" i="18"/>
  <c r="J42" i="18"/>
  <c r="J24" i="18"/>
  <c r="J39" i="18"/>
  <c r="J44" i="18"/>
  <c r="J33" i="18"/>
  <c r="J47" i="18"/>
  <c r="J142" i="18"/>
  <c r="J78" i="18"/>
  <c r="J86" i="18"/>
  <c r="J37" i="18"/>
  <c r="J107" i="18"/>
  <c r="J115" i="18"/>
  <c r="J123" i="18"/>
  <c r="J80" i="18"/>
  <c r="J17" i="18"/>
  <c r="J143" i="18"/>
  <c r="J150" i="18"/>
  <c r="J156" i="18"/>
  <c r="J15" i="18"/>
  <c r="J194" i="18"/>
  <c r="J169" i="18"/>
  <c r="J179" i="18"/>
  <c r="J146" i="18"/>
  <c r="J155" i="18"/>
  <c r="J157" i="18"/>
  <c r="J180" i="18"/>
  <c r="J184" i="18"/>
  <c r="J188" i="18"/>
  <c r="J192" i="18"/>
  <c r="J196" i="18"/>
  <c r="J75" i="18"/>
  <c r="J108" i="18"/>
  <c r="J55" i="18"/>
  <c r="J65" i="18"/>
  <c r="J99" i="18"/>
  <c r="J120" i="18"/>
  <c r="J83" i="18"/>
  <c r="J106" i="18"/>
  <c r="J48" i="18"/>
  <c r="J57" i="18"/>
  <c r="J114" i="18"/>
  <c r="J69" i="18"/>
  <c r="J52" i="15"/>
  <c r="J120" i="15"/>
  <c r="J33" i="15"/>
  <c r="J20" i="15"/>
  <c r="J206" i="15"/>
  <c r="J131" i="15"/>
  <c r="J95" i="15"/>
  <c r="J110" i="15"/>
  <c r="J114" i="15"/>
  <c r="J103" i="15"/>
  <c r="J58" i="15"/>
  <c r="J192" i="15"/>
  <c r="J181" i="15"/>
  <c r="J189" i="15"/>
  <c r="J193" i="15"/>
  <c r="J197" i="15"/>
  <c r="J201" i="15"/>
  <c r="J170" i="15"/>
  <c r="J84" i="15"/>
  <c r="E172" i="15"/>
  <c r="I174" i="15"/>
  <c r="J129" i="15"/>
  <c r="F172" i="15"/>
  <c r="J172" i="15" s="1"/>
  <c r="F200" i="15"/>
  <c r="F151" i="15"/>
  <c r="I184" i="15"/>
  <c r="G176" i="15"/>
  <c r="H200" i="15"/>
  <c r="E184" i="15"/>
  <c r="J184" i="15" s="1"/>
  <c r="G115" i="15"/>
  <c r="I198" i="15"/>
  <c r="H198" i="15"/>
  <c r="E194" i="15"/>
  <c r="J194" i="15" s="1"/>
  <c r="F176" i="15"/>
  <c r="C153" i="15"/>
  <c r="J81" i="15"/>
  <c r="J72" i="15"/>
  <c r="J98" i="15"/>
  <c r="J76" i="15"/>
  <c r="J99" i="15"/>
  <c r="J22" i="15"/>
  <c r="J157" i="15"/>
  <c r="J92" i="15"/>
  <c r="J97" i="15"/>
  <c r="J167" i="15"/>
  <c r="J25" i="15"/>
  <c r="J40" i="15"/>
  <c r="J46" i="15"/>
  <c r="J59" i="15"/>
  <c r="J109" i="15"/>
  <c r="J128" i="15"/>
  <c r="J5" i="15"/>
  <c r="J27" i="15"/>
  <c r="J31" i="15"/>
  <c r="J39" i="15"/>
  <c r="J42" i="15"/>
  <c r="J44" i="15"/>
  <c r="J28" i="15"/>
  <c r="J36" i="15"/>
  <c r="J43" i="15"/>
  <c r="J49" i="15"/>
  <c r="J70" i="15"/>
  <c r="J74" i="15"/>
  <c r="J80" i="15"/>
  <c r="J85" i="15"/>
  <c r="J107" i="15"/>
  <c r="J113" i="15"/>
  <c r="J117" i="15"/>
  <c r="J196" i="15"/>
  <c r="F161" i="15"/>
  <c r="J161" i="15" s="1"/>
  <c r="J34" i="15"/>
  <c r="J47" i="15"/>
  <c r="J83" i="15"/>
  <c r="J116" i="15"/>
  <c r="J126" i="15"/>
  <c r="J130" i="15"/>
  <c r="J11" i="15"/>
  <c r="J38" i="15"/>
  <c r="J51" i="15"/>
  <c r="J66" i="15"/>
  <c r="J86" i="15"/>
  <c r="J91" i="15"/>
  <c r="J79" i="15"/>
  <c r="J23" i="15"/>
  <c r="J55" i="15"/>
  <c r="J63" i="15"/>
  <c r="J35" i="15"/>
  <c r="J48" i="15"/>
  <c r="J154" i="15"/>
  <c r="J159" i="15"/>
  <c r="J56" i="15"/>
  <c r="J71" i="15"/>
  <c r="J125" i="15"/>
  <c r="J122" i="15"/>
  <c r="J137" i="15"/>
  <c r="J134" i="15"/>
  <c r="J138" i="15"/>
  <c r="J145" i="15"/>
  <c r="J149" i="15"/>
  <c r="J152" i="15"/>
  <c r="J155" i="15"/>
  <c r="J160" i="15"/>
  <c r="J164" i="15"/>
  <c r="J169" i="15"/>
  <c r="J173" i="15"/>
  <c r="J12" i="15"/>
  <c r="J185" i="15"/>
  <c r="J205" i="15"/>
  <c r="J62" i="15"/>
  <c r="J106" i="15"/>
  <c r="J29" i="15"/>
  <c r="J37" i="15"/>
  <c r="J50" i="15"/>
  <c r="J53" i="15"/>
  <c r="J57" i="15"/>
  <c r="J61" i="15"/>
  <c r="J26" i="15"/>
  <c r="J41" i="15"/>
  <c r="J93" i="15"/>
  <c r="J101" i="15"/>
  <c r="J10" i="15"/>
  <c r="J111" i="15"/>
  <c r="J65" i="15"/>
  <c r="J96" i="15"/>
  <c r="J115" i="15"/>
  <c r="J87" i="15"/>
  <c r="J183" i="15"/>
  <c r="J187" i="15"/>
  <c r="J191" i="15"/>
  <c r="J195" i="15"/>
  <c r="J199" i="15"/>
  <c r="J203" i="15"/>
  <c r="J207" i="15"/>
  <c r="J77" i="15"/>
  <c r="J75" i="15"/>
  <c r="J105" i="15"/>
  <c r="J24" i="15"/>
  <c r="J32" i="15"/>
  <c r="J45" i="15"/>
  <c r="J30" i="15"/>
  <c r="J88" i="15"/>
  <c r="J68" i="15"/>
  <c r="J82" i="15"/>
  <c r="J89" i="15"/>
  <c r="J124" i="15"/>
  <c r="J132" i="15"/>
  <c r="J136" i="15"/>
  <c r="J140" i="15"/>
  <c r="J143" i="15"/>
  <c r="J147" i="15"/>
  <c r="J150" i="15"/>
  <c r="J156" i="15"/>
  <c r="J158" i="15"/>
  <c r="J162" i="15"/>
  <c r="J166" i="15"/>
  <c r="J171" i="15"/>
  <c r="J78" i="15"/>
  <c r="J94" i="15"/>
  <c r="J54" i="15"/>
  <c r="J67" i="15"/>
  <c r="J133" i="15"/>
  <c r="J148" i="15"/>
  <c r="J90" i="15"/>
  <c r="J100" i="15"/>
  <c r="J153" i="15"/>
  <c r="J165" i="15"/>
  <c r="J186" i="15"/>
  <c r="J202" i="15"/>
  <c r="J69" i="15"/>
  <c r="J141" i="15"/>
  <c r="J127" i="15"/>
  <c r="J135" i="15"/>
  <c r="J151" i="15"/>
  <c r="J163" i="15"/>
  <c r="J102" i="15"/>
  <c r="J112" i="15"/>
  <c r="J142" i="15"/>
  <c r="J168" i="15"/>
  <c r="J119" i="15"/>
  <c r="J200" i="15"/>
  <c r="K119" i="14"/>
  <c r="K160" i="14"/>
  <c r="K69" i="14"/>
  <c r="K65" i="14"/>
  <c r="K76" i="14"/>
  <c r="K84" i="14"/>
  <c r="K67" i="14"/>
  <c r="K75" i="14"/>
  <c r="K82" i="14"/>
  <c r="K121" i="14"/>
  <c r="K149" i="14"/>
  <c r="K126" i="14"/>
  <c r="I23" i="14"/>
  <c r="D79" i="14"/>
  <c r="I79" i="14"/>
  <c r="G58" i="14"/>
  <c r="C51" i="14"/>
  <c r="D51" i="14"/>
  <c r="I39" i="14"/>
  <c r="K20" i="14"/>
  <c r="K47" i="14"/>
  <c r="K33" i="14"/>
  <c r="K42" i="14"/>
  <c r="K136" i="14"/>
  <c r="K208" i="14"/>
  <c r="K224" i="14"/>
  <c r="I51" i="14"/>
  <c r="H79" i="14"/>
  <c r="E56" i="14"/>
  <c r="J56" i="14"/>
  <c r="G51" i="14"/>
  <c r="H51" i="14"/>
  <c r="I26" i="14"/>
  <c r="J55" i="14"/>
  <c r="G55" i="14"/>
  <c r="C79" i="14"/>
  <c r="C80" i="14"/>
  <c r="F80" i="14"/>
  <c r="I58" i="14"/>
  <c r="J58" i="14"/>
  <c r="D26" i="14"/>
  <c r="C23" i="14"/>
  <c r="F11" i="14"/>
  <c r="H11" i="14"/>
  <c r="D28" i="14"/>
  <c r="I28" i="14"/>
  <c r="G39" i="14"/>
  <c r="H39" i="14"/>
  <c r="K29" i="14"/>
  <c r="K18" i="14"/>
  <c r="K22" i="14"/>
  <c r="K81" i="14"/>
  <c r="K72" i="14"/>
  <c r="K78" i="14"/>
  <c r="K170" i="14"/>
  <c r="K158" i="14"/>
  <c r="K98" i="14"/>
  <c r="K105" i="14"/>
  <c r="K157" i="14"/>
  <c r="K221" i="14"/>
  <c r="K24" i="14"/>
  <c r="H55" i="14"/>
  <c r="I55" i="14"/>
  <c r="C58" i="14"/>
  <c r="F58" i="14"/>
  <c r="C26" i="14"/>
  <c r="J23" i="14"/>
  <c r="K25" i="14"/>
  <c r="F39" i="14"/>
  <c r="K62" i="14"/>
  <c r="K97" i="14"/>
  <c r="K40" i="14"/>
  <c r="K44" i="14"/>
  <c r="K95" i="14"/>
  <c r="K200" i="14"/>
  <c r="K196" i="14"/>
  <c r="K164" i="14"/>
  <c r="G23" i="14"/>
  <c r="J79" i="14"/>
  <c r="I11" i="14"/>
  <c r="G79" i="14"/>
  <c r="E77" i="14"/>
  <c r="E51" i="14"/>
  <c r="G16" i="14"/>
  <c r="C56" i="14"/>
  <c r="E23" i="14"/>
  <c r="F55" i="14"/>
  <c r="G80" i="14"/>
  <c r="I80" i="14"/>
  <c r="F26" i="14"/>
  <c r="H28" i="14"/>
  <c r="E39" i="14"/>
  <c r="K123" i="14"/>
  <c r="K192" i="14"/>
  <c r="K181" i="14"/>
  <c r="I141" i="14"/>
  <c r="E171" i="14"/>
  <c r="G207" i="14"/>
  <c r="J219" i="14"/>
  <c r="G217" i="14"/>
  <c r="G94" i="14"/>
  <c r="K94" i="14" s="1"/>
  <c r="H146" i="14"/>
  <c r="H204" i="14"/>
  <c r="F223" i="14"/>
  <c r="H106" i="14"/>
  <c r="H219" i="14"/>
  <c r="C71" i="14"/>
  <c r="J104" i="14"/>
  <c r="K104" i="14" s="1"/>
  <c r="F207" i="14"/>
  <c r="J71" i="14"/>
  <c r="C141" i="14"/>
  <c r="E165" i="14"/>
  <c r="G177" i="14"/>
  <c r="G141" i="14"/>
  <c r="H176" i="14"/>
  <c r="J201" i="14"/>
  <c r="K201" i="14" s="1"/>
  <c r="E103" i="14"/>
  <c r="F163" i="14"/>
  <c r="J103" i="14"/>
  <c r="I90" i="14"/>
  <c r="F99" i="14"/>
  <c r="K99" i="14" s="1"/>
  <c r="I161" i="14"/>
  <c r="K161" i="14" s="1"/>
  <c r="D217" i="14"/>
  <c r="H217" i="14"/>
  <c r="E139" i="14"/>
  <c r="K139" i="14" s="1"/>
  <c r="H216" i="14"/>
  <c r="K216" i="14" s="1"/>
  <c r="E177" i="14"/>
  <c r="F171" i="14"/>
  <c r="F151" i="14"/>
  <c r="K151" i="14" s="1"/>
  <c r="D149" i="14"/>
  <c r="F116" i="14"/>
  <c r="K116" i="14" s="1"/>
  <c r="E114" i="14"/>
  <c r="D94" i="14"/>
  <c r="F92" i="14"/>
  <c r="K92" i="14" s="1"/>
  <c r="F90" i="14"/>
  <c r="F71" i="14"/>
  <c r="D67" i="14"/>
  <c r="D10" i="14"/>
  <c r="I6" i="14"/>
  <c r="K6" i="14" s="1"/>
  <c r="E163" i="14"/>
  <c r="H174" i="14"/>
  <c r="K174" i="14" s="1"/>
  <c r="J209" i="14"/>
  <c r="K209" i="14" s="1"/>
  <c r="H223" i="14"/>
  <c r="H207" i="14"/>
  <c r="F106" i="14"/>
  <c r="G213" i="14"/>
  <c r="K213" i="14" s="1"/>
  <c r="G90" i="14"/>
  <c r="J106" i="14"/>
  <c r="J141" i="14"/>
  <c r="G165" i="14"/>
  <c r="H203" i="14"/>
  <c r="G215" i="14"/>
  <c r="D177" i="14"/>
  <c r="F215" i="14"/>
  <c r="H93" i="14"/>
  <c r="J165" i="14"/>
  <c r="H141" i="14"/>
  <c r="K12" i="14"/>
  <c r="K31" i="14"/>
  <c r="K59" i="14"/>
  <c r="K43" i="14"/>
  <c r="K52" i="14"/>
  <c r="K53" i="14"/>
  <c r="K70" i="14"/>
  <c r="K35" i="14"/>
  <c r="K100" i="14"/>
  <c r="K108" i="14"/>
  <c r="K143" i="14"/>
  <c r="K168" i="14"/>
  <c r="K172" i="14"/>
  <c r="K111" i="14"/>
  <c r="K48" i="14"/>
  <c r="K91" i="14"/>
  <c r="K187" i="14"/>
  <c r="K195" i="14"/>
  <c r="K193" i="14"/>
  <c r="K197" i="14"/>
  <c r="K128" i="14"/>
  <c r="K140" i="14"/>
  <c r="K156" i="14"/>
  <c r="K120" i="14"/>
  <c r="K132" i="14"/>
  <c r="K150" i="14"/>
  <c r="K30" i="14"/>
  <c r="K27" i="14"/>
  <c r="K88" i="14"/>
  <c r="K117" i="14"/>
  <c r="K86" i="14"/>
  <c r="K16" i="14"/>
  <c r="K58" i="14"/>
  <c r="K28" i="14"/>
  <c r="K17" i="14"/>
  <c r="K38" i="14"/>
  <c r="K46" i="14"/>
  <c r="K68" i="14"/>
  <c r="K73" i="14"/>
  <c r="K89" i="14"/>
  <c r="K37" i="14"/>
  <c r="K96" i="14"/>
  <c r="K138" i="14"/>
  <c r="K148" i="14"/>
  <c r="K13" i="14"/>
  <c r="K41" i="14"/>
  <c r="K36" i="14"/>
  <c r="K87" i="14"/>
  <c r="K101" i="14"/>
  <c r="K11" i="14"/>
  <c r="K57" i="14"/>
  <c r="K4" i="14"/>
  <c r="K60" i="14"/>
  <c r="K61" i="14"/>
  <c r="K34" i="14"/>
  <c r="K50" i="14"/>
  <c r="K66" i="14"/>
  <c r="K74" i="14"/>
  <c r="K85" i="14"/>
  <c r="K64" i="14"/>
  <c r="K83" i="14"/>
  <c r="K93" i="14"/>
  <c r="K102" i="14"/>
  <c r="K107" i="14"/>
  <c r="K125" i="14"/>
  <c r="K142" i="14"/>
  <c r="K152" i="14"/>
  <c r="K176" i="14"/>
  <c r="K206" i="14"/>
  <c r="K166" i="14"/>
  <c r="K146" i="14"/>
  <c r="K178" i="14"/>
  <c r="K188" i="14"/>
  <c r="K112" i="14"/>
  <c r="K124" i="14"/>
  <c r="K144" i="14"/>
  <c r="K21" i="14"/>
  <c r="K32" i="14"/>
  <c r="K189" i="14"/>
  <c r="K207" i="14"/>
  <c r="K155" i="14"/>
  <c r="K175" i="14"/>
  <c r="K185" i="14"/>
  <c r="K167" i="14"/>
  <c r="K109" i="14"/>
  <c r="K113" i="14"/>
  <c r="K153" i="14"/>
  <c r="K182" i="14"/>
  <c r="K183" i="14"/>
  <c r="K184" i="14"/>
  <c r="K186" i="14"/>
  <c r="K190" i="14"/>
  <c r="K194" i="14"/>
  <c r="K198" i="14"/>
  <c r="K202" i="14"/>
  <c r="K203" i="14"/>
  <c r="K204" i="14"/>
  <c r="K205" i="14"/>
  <c r="K210" i="14"/>
  <c r="K212" i="14"/>
  <c r="K214" i="14"/>
  <c r="K218" i="14"/>
  <c r="K219" i="14"/>
  <c r="K220" i="14"/>
  <c r="K222" i="14"/>
  <c r="K225" i="14"/>
  <c r="K117" i="13"/>
  <c r="K85" i="13"/>
  <c r="K34" i="13"/>
  <c r="K12" i="13"/>
  <c r="K46" i="13"/>
  <c r="K75" i="13"/>
  <c r="K167" i="13"/>
  <c r="K225" i="13"/>
  <c r="K130" i="13"/>
  <c r="K183" i="13"/>
  <c r="K158" i="13"/>
  <c r="K161" i="13"/>
  <c r="K54" i="13"/>
  <c r="K216" i="13"/>
  <c r="K187" i="13"/>
  <c r="K219" i="13"/>
  <c r="K134" i="13"/>
  <c r="K71" i="13"/>
  <c r="K118" i="13"/>
  <c r="K47" i="13"/>
  <c r="K170" i="13"/>
  <c r="K160" i="13"/>
  <c r="K57" i="13"/>
  <c r="K229" i="13"/>
  <c r="K232" i="13"/>
  <c r="K233" i="13"/>
  <c r="K235" i="13"/>
  <c r="K5" i="13"/>
  <c r="K8" i="13"/>
  <c r="K59" i="13"/>
  <c r="K4" i="13"/>
  <c r="K140" i="13"/>
  <c r="K126" i="13"/>
  <c r="K32" i="13"/>
  <c r="K17" i="13"/>
  <c r="K79" i="13"/>
  <c r="K162" i="13"/>
  <c r="K52" i="13"/>
  <c r="K154" i="13"/>
  <c r="K16" i="13"/>
  <c r="K217" i="13"/>
  <c r="K102" i="13"/>
  <c r="K36" i="13"/>
  <c r="K74" i="13"/>
  <c r="K174" i="13"/>
  <c r="K186" i="13"/>
  <c r="K198" i="13"/>
  <c r="K214" i="13"/>
  <c r="K28" i="12"/>
  <c r="K75" i="12"/>
  <c r="K123" i="12"/>
  <c r="K151" i="12"/>
  <c r="K235" i="12"/>
  <c r="K59" i="12"/>
  <c r="K205" i="12"/>
  <c r="K89" i="12"/>
  <c r="K57" i="12"/>
  <c r="K276" i="12"/>
  <c r="K38" i="12"/>
  <c r="K107" i="12"/>
  <c r="K167" i="12"/>
  <c r="K21" i="12"/>
  <c r="K266" i="12"/>
  <c r="K66" i="12"/>
  <c r="K50" i="12"/>
  <c r="K60" i="12"/>
  <c r="K35" i="12"/>
  <c r="K4" i="12"/>
  <c r="K13" i="12"/>
  <c r="K183" i="12"/>
  <c r="K58" i="12"/>
  <c r="K49" i="12"/>
  <c r="K97" i="12"/>
  <c r="K137" i="12"/>
  <c r="K141" i="12"/>
  <c r="K153" i="12"/>
  <c r="K185" i="12"/>
  <c r="K189" i="12"/>
  <c r="K106" i="12"/>
  <c r="K122" i="12"/>
  <c r="K162" i="12"/>
  <c r="K119" i="12"/>
  <c r="K135" i="12"/>
  <c r="K9" i="12"/>
  <c r="K69" i="12"/>
  <c r="K33" i="12"/>
  <c r="K61" i="12"/>
  <c r="K240" i="12"/>
  <c r="K220" i="12"/>
  <c r="K275" i="12"/>
  <c r="K279" i="12"/>
  <c r="K277" i="12"/>
  <c r="K278" i="12"/>
  <c r="K45" i="12"/>
  <c r="K87" i="12"/>
  <c r="K103" i="12"/>
  <c r="K170" i="12"/>
  <c r="K208" i="12"/>
  <c r="K63" i="12"/>
  <c r="K298" i="1"/>
  <c r="H242" i="1"/>
  <c r="I242" i="1"/>
  <c r="H262" i="1"/>
  <c r="F262" i="1"/>
  <c r="I274" i="1"/>
  <c r="J274" i="1"/>
  <c r="E294" i="1"/>
  <c r="F294" i="1"/>
  <c r="I306" i="1"/>
  <c r="J306" i="1"/>
  <c r="J326" i="1"/>
  <c r="H326" i="1"/>
  <c r="E338" i="1"/>
  <c r="J346" i="1"/>
  <c r="I354" i="1"/>
  <c r="I362" i="1"/>
  <c r="I370" i="1"/>
  <c r="I378" i="1"/>
  <c r="I386" i="1"/>
  <c r="I394" i="1"/>
  <c r="E402" i="1"/>
  <c r="E410" i="1"/>
  <c r="E418" i="1"/>
  <c r="I426" i="1"/>
  <c r="F434" i="1"/>
  <c r="E442" i="1"/>
  <c r="F450" i="1"/>
  <c r="F458" i="1"/>
  <c r="I466" i="1"/>
  <c r="F470" i="1"/>
  <c r="J474" i="1"/>
  <c r="H478" i="1"/>
  <c r="E478" i="1"/>
  <c r="D391" i="1"/>
  <c r="D455" i="1"/>
  <c r="D472" i="1"/>
  <c r="G74" i="1"/>
  <c r="H74" i="1"/>
  <c r="J198" i="1"/>
  <c r="K206" i="1"/>
  <c r="G210" i="1"/>
  <c r="F210" i="1"/>
  <c r="K226" i="1"/>
  <c r="H230" i="1"/>
  <c r="G242" i="1"/>
  <c r="E242" i="1"/>
  <c r="G262" i="1"/>
  <c r="E274" i="1"/>
  <c r="F274" i="1"/>
  <c r="H294" i="1"/>
  <c r="G306" i="1"/>
  <c r="F306" i="1"/>
  <c r="F326" i="1"/>
  <c r="J338" i="1"/>
  <c r="H338" i="1"/>
  <c r="I346" i="1"/>
  <c r="F346" i="1"/>
  <c r="H354" i="1"/>
  <c r="E354" i="1"/>
  <c r="H362" i="1"/>
  <c r="E362" i="1"/>
  <c r="H370" i="1"/>
  <c r="E370" i="1"/>
  <c r="H378" i="1"/>
  <c r="E378" i="1"/>
  <c r="H386" i="1"/>
  <c r="E386" i="1"/>
  <c r="H394" i="1"/>
  <c r="E394" i="1"/>
  <c r="J402" i="1"/>
  <c r="H402" i="1"/>
  <c r="J410" i="1"/>
  <c r="H410" i="1"/>
  <c r="K414" i="1"/>
  <c r="J418" i="1"/>
  <c r="H418" i="1"/>
  <c r="G426" i="1"/>
  <c r="E426" i="1"/>
  <c r="H434" i="1"/>
  <c r="I434" i="1"/>
  <c r="J442" i="1"/>
  <c r="H442" i="1"/>
  <c r="H450" i="1"/>
  <c r="I450" i="1"/>
  <c r="H458" i="1"/>
  <c r="I458" i="1"/>
  <c r="H466" i="1"/>
  <c r="E466" i="1"/>
  <c r="I470" i="1"/>
  <c r="K470" i="1" s="1"/>
  <c r="F474" i="1"/>
  <c r="J478" i="1"/>
  <c r="D375" i="1"/>
  <c r="D439" i="1"/>
  <c r="D476" i="1"/>
  <c r="D329" i="1"/>
  <c r="D478" i="1"/>
  <c r="D474" i="1"/>
  <c r="D470" i="1"/>
  <c r="E468" i="1"/>
  <c r="D466" i="1"/>
  <c r="D458" i="1"/>
  <c r="D450" i="1"/>
  <c r="D442" i="1"/>
  <c r="D434" i="1"/>
  <c r="D426" i="1"/>
  <c r="D418" i="1"/>
  <c r="D410" i="1"/>
  <c r="D402" i="1"/>
  <c r="D394" i="1"/>
  <c r="D386" i="1"/>
  <c r="D378" i="1"/>
  <c r="D370" i="1"/>
  <c r="D362" i="1"/>
  <c r="D354" i="1"/>
  <c r="D346" i="1"/>
  <c r="D338" i="1"/>
  <c r="K476" i="1"/>
  <c r="G198" i="1"/>
  <c r="I198" i="1"/>
  <c r="C210" i="1"/>
  <c r="H210" i="1"/>
  <c r="E230" i="1"/>
  <c r="J230" i="1"/>
  <c r="C242" i="1"/>
  <c r="J242" i="1"/>
  <c r="I262" i="1"/>
  <c r="J262" i="1"/>
  <c r="C274" i="1"/>
  <c r="G274" i="1"/>
  <c r="I294" i="1"/>
  <c r="J294" i="1"/>
  <c r="C306" i="1"/>
  <c r="H306" i="1"/>
  <c r="G326" i="1"/>
  <c r="E326" i="1"/>
  <c r="H474" i="1"/>
  <c r="D343" i="1"/>
  <c r="D407" i="1"/>
  <c r="K468" i="1"/>
  <c r="K163" i="1"/>
  <c r="K82" i="1"/>
  <c r="K150" i="1"/>
  <c r="K154" i="1"/>
  <c r="K169" i="1"/>
  <c r="K208" i="1"/>
  <c r="K228" i="1"/>
  <c r="K284" i="1"/>
  <c r="K320" i="1"/>
  <c r="K348" i="1"/>
  <c r="K368" i="1"/>
  <c r="K384" i="1"/>
  <c r="K452" i="1"/>
  <c r="K99" i="1"/>
  <c r="K38" i="1"/>
  <c r="K111" i="1"/>
  <c r="K149" i="1"/>
  <c r="K119" i="1"/>
  <c r="K105" i="1"/>
  <c r="K47" i="1"/>
  <c r="K166" i="1"/>
  <c r="K95" i="1"/>
  <c r="K181" i="1"/>
  <c r="K205" i="1"/>
  <c r="K213" i="1"/>
  <c r="K241" i="1"/>
  <c r="K321" i="1"/>
  <c r="K333" i="1"/>
  <c r="K357" i="1"/>
  <c r="K361" i="1"/>
  <c r="K365" i="1"/>
  <c r="K369" i="1"/>
  <c r="K373" i="1"/>
  <c r="K377" i="1"/>
  <c r="K381" i="1"/>
  <c r="K385" i="1"/>
  <c r="K389" i="1"/>
  <c r="K393" i="1"/>
  <c r="K405" i="1"/>
  <c r="K449" i="1"/>
  <c r="K457" i="1"/>
  <c r="K17" i="1"/>
  <c r="K56" i="1"/>
  <c r="K152" i="1"/>
  <c r="K140" i="1"/>
  <c r="K171" i="1"/>
  <c r="K270" i="1"/>
  <c r="K278" i="1"/>
  <c r="K282" i="1"/>
  <c r="K342" i="1"/>
  <c r="K145" i="1"/>
  <c r="K176" i="1"/>
  <c r="K153" i="1"/>
  <c r="K144" i="1"/>
  <c r="K175" i="1"/>
  <c r="K135" i="1"/>
  <c r="K179" i="1"/>
  <c r="K203" i="1"/>
  <c r="K211" i="1"/>
  <c r="K259" i="1"/>
  <c r="K271" i="1"/>
  <c r="K279" i="1"/>
  <c r="K287" i="1"/>
  <c r="K295" i="1"/>
  <c r="K307" i="1"/>
  <c r="K315" i="1"/>
  <c r="K355" i="1"/>
  <c r="K363" i="1"/>
  <c r="K371" i="1"/>
  <c r="K379" i="1"/>
  <c r="K387" i="1"/>
  <c r="K399" i="1"/>
  <c r="K439" i="1"/>
  <c r="K451" i="1"/>
  <c r="K459" i="1"/>
  <c r="K467" i="1"/>
  <c r="K142" i="1"/>
  <c r="K254" i="1"/>
  <c r="K413" i="1"/>
  <c r="K195" i="1"/>
  <c r="K243" i="1"/>
  <c r="K251" i="1"/>
  <c r="K323" i="1"/>
  <c r="K347" i="1"/>
  <c r="K427" i="1"/>
  <c r="K435" i="1"/>
  <c r="K158" i="1"/>
  <c r="K159" i="1"/>
  <c r="K133" i="1"/>
  <c r="K125" i="1"/>
  <c r="K141" i="1"/>
  <c r="K187" i="1"/>
  <c r="K223" i="1"/>
  <c r="K231" i="1"/>
  <c r="K239" i="1"/>
  <c r="K255" i="1"/>
  <c r="K303" i="1"/>
  <c r="K335" i="1"/>
  <c r="K343" i="1"/>
  <c r="K407" i="1"/>
  <c r="K415" i="1"/>
  <c r="K423" i="1"/>
  <c r="K471" i="1"/>
  <c r="K162" i="1"/>
  <c r="K121" i="1"/>
  <c r="K173" i="1"/>
  <c r="K58" i="1"/>
  <c r="K172" i="1"/>
  <c r="K192" i="1"/>
  <c r="K256" i="1"/>
  <c r="K336" i="1"/>
  <c r="K400" i="1"/>
  <c r="K416" i="1"/>
  <c r="K432" i="1"/>
  <c r="K473" i="1"/>
  <c r="K108" i="1"/>
  <c r="K197" i="1"/>
  <c r="K245" i="1"/>
  <c r="K261" i="1"/>
  <c r="K269" i="1"/>
  <c r="K277" i="1"/>
  <c r="K285" i="1"/>
  <c r="K293" i="1"/>
  <c r="K301" i="1"/>
  <c r="K309" i="1"/>
  <c r="K114" i="1"/>
  <c r="K129" i="1"/>
  <c r="K115" i="1"/>
  <c r="K131" i="1"/>
  <c r="K183" i="1"/>
  <c r="K191" i="1"/>
  <c r="K199" i="1"/>
  <c r="K207" i="1"/>
  <c r="K215" i="1"/>
  <c r="K247" i="1"/>
  <c r="K263" i="1"/>
  <c r="K275" i="1"/>
  <c r="K283" i="1"/>
  <c r="K291" i="1"/>
  <c r="K311" i="1"/>
  <c r="K319" i="1"/>
  <c r="K327" i="1"/>
  <c r="K351" i="1"/>
  <c r="K447" i="1"/>
  <c r="K463" i="1"/>
  <c r="K110" i="1"/>
  <c r="K127" i="1"/>
  <c r="K188" i="1"/>
  <c r="K204" i="1"/>
  <c r="K248" i="1"/>
  <c r="K300" i="1"/>
  <c r="K312" i="1"/>
  <c r="K396" i="1"/>
  <c r="K412" i="1"/>
  <c r="K151" i="1"/>
  <c r="K164" i="1"/>
  <c r="K225" i="1"/>
  <c r="K431" i="1"/>
  <c r="K443" i="1"/>
  <c r="K455" i="1"/>
  <c r="K479" i="1"/>
  <c r="K156" i="1"/>
  <c r="K174" i="1"/>
  <c r="K224" i="1"/>
  <c r="K264" i="1"/>
  <c r="K280" i="1"/>
  <c r="K296" i="1"/>
  <c r="K332" i="1"/>
  <c r="K364" i="1"/>
  <c r="K380" i="1"/>
  <c r="K424" i="1"/>
  <c r="K428" i="1"/>
  <c r="K448" i="1"/>
  <c r="K107" i="1"/>
  <c r="K130" i="1"/>
  <c r="K217" i="1"/>
  <c r="K233" i="1"/>
  <c r="K249" i="1"/>
  <c r="K257" i="1"/>
  <c r="K341" i="1"/>
  <c r="K345" i="1"/>
  <c r="K353" i="1"/>
  <c r="K425" i="1"/>
  <c r="K157" i="1"/>
  <c r="K138" i="1"/>
  <c r="K136" i="1"/>
  <c r="K117" i="1"/>
  <c r="K109" i="1"/>
  <c r="K219" i="1"/>
  <c r="K227" i="1"/>
  <c r="K235" i="1"/>
  <c r="K267" i="1"/>
  <c r="K143" i="1"/>
  <c r="K112" i="1"/>
  <c r="K480" i="1"/>
  <c r="K180" i="1"/>
  <c r="K196" i="1"/>
  <c r="K212" i="1"/>
  <c r="K232" i="1"/>
  <c r="K240" i="1"/>
  <c r="K244" i="1"/>
  <c r="K252" i="1"/>
  <c r="K260" i="1"/>
  <c r="K268" i="1"/>
  <c r="K272" i="1"/>
  <c r="K288" i="1"/>
  <c r="K308" i="1"/>
  <c r="K316" i="1"/>
  <c r="K324" i="1"/>
  <c r="K340" i="1"/>
  <c r="K356" i="1"/>
  <c r="K372" i="1"/>
  <c r="K388" i="1"/>
  <c r="K404" i="1"/>
  <c r="K436" i="1"/>
  <c r="K440" i="1"/>
  <c r="K456" i="1"/>
  <c r="K170" i="1"/>
  <c r="K177" i="1"/>
  <c r="K118" i="1"/>
  <c r="K221" i="1"/>
  <c r="K229" i="1"/>
  <c r="K237" i="1"/>
  <c r="K317" i="1"/>
  <c r="K349" i="1"/>
  <c r="K397" i="1"/>
  <c r="K421" i="1"/>
  <c r="K445" i="1"/>
  <c r="K453" i="1"/>
  <c r="K461" i="1"/>
  <c r="K465" i="1"/>
  <c r="K469" i="1"/>
  <c r="K477" i="1"/>
  <c r="K472" i="1"/>
  <c r="K134" i="1"/>
  <c r="K116" i="1"/>
  <c r="K429" i="1"/>
  <c r="K437" i="1"/>
  <c r="K441" i="1"/>
  <c r="K72" i="1"/>
  <c r="K139" i="1"/>
  <c r="K182" i="1"/>
  <c r="K214" i="1"/>
  <c r="K218" i="1"/>
  <c r="K234" i="1"/>
  <c r="K330" i="1"/>
  <c r="K430" i="1"/>
  <c r="K438" i="1"/>
  <c r="K446" i="1"/>
  <c r="K454" i="1"/>
  <c r="K462" i="1"/>
  <c r="K299" i="1"/>
  <c r="K331" i="1"/>
  <c r="K339" i="1"/>
  <c r="K359" i="1"/>
  <c r="K367" i="1"/>
  <c r="K375" i="1"/>
  <c r="K383" i="1"/>
  <c r="K391" i="1"/>
  <c r="K395" i="1"/>
  <c r="K403" i="1"/>
  <c r="K411" i="1"/>
  <c r="K419" i="1"/>
  <c r="K464" i="1"/>
  <c r="K165" i="1"/>
  <c r="K123" i="1"/>
  <c r="K184" i="1"/>
  <c r="K200" i="1"/>
  <c r="K216" i="1"/>
  <c r="K220" i="1"/>
  <c r="K236" i="1"/>
  <c r="K276" i="1"/>
  <c r="K292" i="1"/>
  <c r="K304" i="1"/>
  <c r="K328" i="1"/>
  <c r="K344" i="1"/>
  <c r="K352" i="1"/>
  <c r="K360" i="1"/>
  <c r="K376" i="1"/>
  <c r="K392" i="1"/>
  <c r="K408" i="1"/>
  <c r="K420" i="1"/>
  <c r="K444" i="1"/>
  <c r="K460" i="1"/>
  <c r="K168" i="1"/>
  <c r="K132" i="1"/>
  <c r="K147" i="1"/>
  <c r="K137" i="1"/>
  <c r="K120" i="1"/>
  <c r="K14" i="1"/>
  <c r="K185" i="1"/>
  <c r="K189" i="1"/>
  <c r="K193" i="1"/>
  <c r="K201" i="1"/>
  <c r="K209" i="1"/>
  <c r="K253" i="1"/>
  <c r="K265" i="1"/>
  <c r="K273" i="1"/>
  <c r="K281" i="1"/>
  <c r="K289" i="1"/>
  <c r="K297" i="1"/>
  <c r="K305" i="1"/>
  <c r="K313" i="1"/>
  <c r="K325" i="1"/>
  <c r="K329" i="1"/>
  <c r="K337" i="1"/>
  <c r="K401" i="1"/>
  <c r="K409" i="1"/>
  <c r="K417" i="1"/>
  <c r="K433" i="1"/>
  <c r="K124" i="1"/>
  <c r="K161" i="1"/>
  <c r="K113" i="1"/>
  <c r="K146" i="1"/>
  <c r="K148" i="1"/>
  <c r="K126" i="1"/>
  <c r="K155" i="1"/>
  <c r="K194" i="1"/>
  <c r="K250" i="1"/>
  <c r="K290" i="1"/>
  <c r="K322" i="1"/>
  <c r="K190" i="1"/>
  <c r="K258" i="1"/>
  <c r="K266" i="1"/>
  <c r="K286" i="1"/>
  <c r="K314" i="1"/>
  <c r="K475" i="1"/>
  <c r="K79" i="1"/>
  <c r="K167" i="1"/>
  <c r="K91" i="1"/>
  <c r="K160" i="1"/>
  <c r="K98" i="1"/>
  <c r="K186" i="1"/>
  <c r="K202" i="1"/>
  <c r="K222" i="1"/>
  <c r="K238" i="1"/>
  <c r="K246" i="1"/>
  <c r="K358" i="1"/>
  <c r="K390" i="1"/>
  <c r="K422" i="1"/>
  <c r="J61" i="18"/>
  <c r="J70" i="18"/>
  <c r="I115" i="17"/>
  <c r="J46" i="18"/>
  <c r="J129" i="18"/>
  <c r="J137" i="18"/>
  <c r="J66" i="18"/>
  <c r="J124" i="18"/>
  <c r="I114" i="17"/>
  <c r="I191" i="17"/>
  <c r="I220" i="17"/>
  <c r="J63" i="18"/>
  <c r="J28" i="18"/>
  <c r="J43" i="18"/>
  <c r="J21" i="18"/>
  <c r="J88" i="18"/>
  <c r="J119" i="18"/>
  <c r="J53" i="18"/>
  <c r="J110" i="18"/>
  <c r="J45" i="18"/>
  <c r="J51" i="18"/>
  <c r="J82" i="18"/>
  <c r="J105" i="18"/>
  <c r="J113" i="18"/>
  <c r="J121" i="18"/>
  <c r="J144" i="18"/>
  <c r="J148" i="18"/>
  <c r="J173" i="18"/>
  <c r="J189" i="18"/>
  <c r="J149" i="18"/>
  <c r="J159" i="18"/>
  <c r="J178" i="18"/>
  <c r="J186" i="18"/>
  <c r="J183" i="18"/>
  <c r="J167" i="18"/>
  <c r="J172" i="18"/>
  <c r="J176" i="18"/>
  <c r="J72" i="18"/>
  <c r="I12" i="17"/>
  <c r="I43" i="17"/>
  <c r="I45" i="17"/>
  <c r="I60" i="17"/>
  <c r="I72" i="17"/>
  <c r="I31" i="17"/>
  <c r="I51" i="17"/>
  <c r="I151" i="17"/>
  <c r="I130" i="17"/>
  <c r="I208" i="17"/>
  <c r="I174" i="17"/>
  <c r="I186" i="17"/>
  <c r="I225" i="17"/>
  <c r="I241" i="17"/>
  <c r="I257" i="17"/>
  <c r="I158" i="17"/>
  <c r="I190" i="17"/>
  <c r="I206" i="17"/>
  <c r="I25" i="17"/>
  <c r="I95" i="17"/>
  <c r="I47" i="17"/>
  <c r="I65" i="17"/>
  <c r="I109" i="17"/>
  <c r="I173" i="17"/>
  <c r="I177" i="17"/>
  <c r="I267" i="17"/>
  <c r="I150" i="17"/>
  <c r="I90" i="17"/>
  <c r="J18" i="18"/>
  <c r="J22" i="18"/>
  <c r="J26" i="18"/>
  <c r="J30" i="18"/>
  <c r="J38" i="18"/>
  <c r="J41" i="18"/>
  <c r="J32" i="18"/>
  <c r="J29" i="18"/>
  <c r="J40" i="18"/>
  <c r="J100" i="18"/>
  <c r="J96" i="18"/>
  <c r="J59" i="18"/>
  <c r="J90" i="18"/>
  <c r="J147" i="18"/>
  <c r="J171" i="18"/>
  <c r="J175" i="18"/>
  <c r="J191" i="18"/>
  <c r="J198" i="18"/>
  <c r="J154" i="18"/>
  <c r="J187" i="18"/>
  <c r="J151" i="18"/>
  <c r="J163" i="18"/>
  <c r="J60" i="18"/>
  <c r="J56" i="18"/>
  <c r="J116" i="18"/>
  <c r="I70" i="17"/>
  <c r="I105" i="17"/>
  <c r="I198" i="17"/>
  <c r="I37" i="17"/>
  <c r="I120" i="17"/>
  <c r="J73" i="18"/>
  <c r="J85" i="18"/>
  <c r="J49" i="18"/>
  <c r="J62" i="18"/>
  <c r="I56" i="17"/>
  <c r="I40" i="17"/>
  <c r="I27" i="17"/>
  <c r="I103" i="17"/>
  <c r="I169" i="17"/>
  <c r="I248" i="17"/>
  <c r="I126" i="17"/>
  <c r="J7" i="18"/>
  <c r="I52" i="17"/>
  <c r="I11" i="17"/>
  <c r="I48" i="17"/>
  <c r="I16" i="17"/>
  <c r="I36" i="17"/>
  <c r="I21" i="17"/>
  <c r="I76" i="17"/>
  <c r="I17" i="17"/>
  <c r="I24" i="17"/>
  <c r="I84" i="17"/>
  <c r="I87" i="17"/>
  <c r="I134" i="17"/>
  <c r="I49" i="17"/>
  <c r="I35" i="17"/>
  <c r="I119" i="17"/>
  <c r="I148" i="17"/>
  <c r="I33" i="17"/>
  <c r="I149" i="17"/>
  <c r="I160" i="17"/>
  <c r="I154" i="17"/>
  <c r="I101" i="17"/>
  <c r="I171" i="17"/>
  <c r="I143" i="17"/>
  <c r="I207" i="17"/>
  <c r="I221" i="17"/>
  <c r="I237" i="17"/>
  <c r="I253" i="17"/>
  <c r="I147" i="17"/>
  <c r="I50" i="17"/>
  <c r="I86" i="17"/>
  <c r="I176" i="17"/>
  <c r="I263" i="17"/>
  <c r="I231" i="17"/>
  <c r="I20" i="17"/>
  <c r="I79" i="17"/>
  <c r="I88" i="17"/>
  <c r="I104" i="17"/>
  <c r="I92" i="17"/>
  <c r="I187" i="17"/>
  <c r="I133" i="17"/>
  <c r="I127" i="17"/>
  <c r="I196" i="17"/>
  <c r="I249" i="17"/>
  <c r="I265" i="17"/>
  <c r="I200" i="17"/>
  <c r="I98" i="17"/>
  <c r="I93" i="17"/>
  <c r="I170" i="17"/>
  <c r="I192" i="17"/>
  <c r="I156" i="17"/>
  <c r="I68" i="17"/>
  <c r="I215" i="17"/>
  <c r="I251" i="17"/>
  <c r="I141" i="17"/>
  <c r="I259" i="17"/>
  <c r="I212" i="17"/>
  <c r="I129" i="17"/>
  <c r="I99" i="17"/>
  <c r="I125" i="17"/>
  <c r="I83" i="17"/>
  <c r="I85" i="17"/>
  <c r="I144" i="17"/>
  <c r="I210" i="17"/>
  <c r="I216" i="17"/>
  <c r="I63" i="17"/>
  <c r="I166" i="17"/>
  <c r="I178" i="17"/>
  <c r="I57" i="17"/>
  <c r="I23" i="17"/>
  <c r="I80" i="17"/>
  <c r="I13" i="17"/>
  <c r="I58" i="17"/>
  <c r="I110" i="17"/>
  <c r="I122" i="17"/>
  <c r="I159" i="17"/>
  <c r="I175" i="17"/>
  <c r="I213" i="17"/>
  <c r="I229" i="17"/>
  <c r="I245" i="17"/>
  <c r="I261" i="17"/>
  <c r="I214" i="17"/>
  <c r="I218" i="17"/>
  <c r="I222" i="17"/>
  <c r="I226" i="17"/>
  <c r="I234" i="17"/>
  <c r="I238" i="17"/>
  <c r="I246" i="17"/>
  <c r="I250" i="17"/>
  <c r="I254" i="17"/>
  <c r="I258" i="17"/>
  <c r="I266" i="17"/>
  <c r="I163" i="17"/>
  <c r="I41" i="17"/>
  <c r="I62" i="17"/>
  <c r="I112" i="17"/>
  <c r="I42" i="17"/>
  <c r="I106" i="17"/>
  <c r="I180" i="17"/>
  <c r="I189" i="17"/>
  <c r="I201" i="17"/>
  <c r="I240" i="17"/>
  <c r="I224" i="17"/>
  <c r="I247" i="17"/>
  <c r="I256" i="17"/>
  <c r="I78" i="17"/>
  <c r="I7" i="17"/>
  <c r="I67" i="17"/>
  <c r="I77" i="17"/>
  <c r="I15" i="17"/>
  <c r="I59" i="17"/>
  <c r="I75" i="17"/>
  <c r="I164" i="17"/>
  <c r="I117" i="17"/>
  <c r="I128" i="17"/>
  <c r="I239" i="17"/>
  <c r="I197" i="17"/>
  <c r="I34" i="17"/>
  <c r="I140" i="17"/>
  <c r="I182" i="17"/>
  <c r="I22" i="17"/>
  <c r="I71" i="17"/>
  <c r="I116" i="17"/>
  <c r="I3" i="17"/>
  <c r="I8" i="17"/>
  <c r="I4" i="17"/>
  <c r="I2" i="17"/>
  <c r="I5" i="17"/>
  <c r="J6" i="18"/>
  <c r="J14" i="18"/>
  <c r="J3" i="18"/>
  <c r="J4" i="18"/>
  <c r="J9" i="18"/>
  <c r="J5" i="18"/>
  <c r="J10" i="18"/>
  <c r="J13" i="18"/>
  <c r="J2" i="18"/>
  <c r="J5" i="16"/>
  <c r="J9" i="16"/>
  <c r="J2" i="16"/>
  <c r="J10" i="16"/>
  <c r="J15" i="16"/>
  <c r="J8" i="16"/>
  <c r="J4" i="16"/>
  <c r="J2" i="15"/>
  <c r="J4" i="15"/>
  <c r="J17" i="15"/>
  <c r="J18" i="15"/>
  <c r="J9" i="15"/>
  <c r="J8" i="15"/>
  <c r="J15" i="15"/>
  <c r="J7" i="15"/>
  <c r="J21" i="15"/>
  <c r="J19" i="15"/>
  <c r="J3" i="15"/>
  <c r="J6" i="15"/>
  <c r="J13" i="15"/>
  <c r="J16" i="15"/>
  <c r="J14" i="15"/>
  <c r="K3" i="14"/>
  <c r="K2" i="14"/>
  <c r="K7" i="14"/>
  <c r="K8" i="14"/>
  <c r="K166" i="13"/>
  <c r="K141" i="13"/>
  <c r="K98" i="13"/>
  <c r="K2" i="13"/>
  <c r="K30" i="13"/>
  <c r="K173" i="13"/>
  <c r="K207" i="13"/>
  <c r="K215" i="13"/>
  <c r="K223" i="13"/>
  <c r="K231" i="13"/>
  <c r="K105" i="13"/>
  <c r="K11" i="13"/>
  <c r="K165" i="13"/>
  <c r="K188" i="13"/>
  <c r="K208" i="13"/>
  <c r="K168" i="13"/>
  <c r="K151" i="13"/>
  <c r="K18" i="13"/>
  <c r="K53" i="13"/>
  <c r="K19" i="13"/>
  <c r="K191" i="13"/>
  <c r="K227" i="13"/>
  <c r="K48" i="13"/>
  <c r="K137" i="13"/>
  <c r="K172" i="13"/>
  <c r="K133" i="13"/>
  <c r="K31" i="13"/>
  <c r="K163" i="13"/>
  <c r="K127" i="13"/>
  <c r="K109" i="13"/>
  <c r="K95" i="13"/>
  <c r="K87" i="13"/>
  <c r="K55" i="13"/>
  <c r="K101" i="13"/>
  <c r="K80" i="13"/>
  <c r="K91" i="13"/>
  <c r="K159" i="13"/>
  <c r="K3" i="13"/>
  <c r="K195" i="13"/>
  <c r="K199" i="13"/>
  <c r="K211" i="13"/>
  <c r="K153" i="13"/>
  <c r="K78" i="13"/>
  <c r="K144" i="13"/>
  <c r="K171" i="13"/>
  <c r="K81" i="13"/>
  <c r="K69" i="13"/>
  <c r="K149" i="13"/>
  <c r="K155" i="13"/>
  <c r="K93" i="13"/>
  <c r="K148" i="13"/>
  <c r="K73" i="13"/>
  <c r="K43" i="13"/>
  <c r="K112" i="13"/>
  <c r="K33" i="13"/>
  <c r="K196" i="13"/>
  <c r="K200" i="13"/>
  <c r="K204" i="13"/>
  <c r="K212" i="13"/>
  <c r="K228" i="13"/>
  <c r="K67" i="13"/>
  <c r="K125" i="13"/>
  <c r="K51" i="13"/>
  <c r="K121" i="13"/>
  <c r="K39" i="13"/>
  <c r="K181" i="13"/>
  <c r="K185" i="13"/>
  <c r="K197" i="13"/>
  <c r="K213" i="13"/>
  <c r="K61" i="13"/>
  <c r="K103" i="13"/>
  <c r="K146" i="13"/>
  <c r="K26" i="13"/>
  <c r="K139" i="13"/>
  <c r="K164" i="13"/>
  <c r="H72" i="13"/>
  <c r="E72" i="13"/>
  <c r="K22" i="13"/>
  <c r="H110" i="13"/>
  <c r="G110" i="13"/>
  <c r="K190" i="13"/>
  <c r="K194" i="13"/>
  <c r="K206" i="13"/>
  <c r="K210" i="13"/>
  <c r="E226" i="13"/>
  <c r="F226" i="13"/>
  <c r="I230" i="13"/>
  <c r="J234" i="13"/>
  <c r="H234" i="13"/>
  <c r="K189" i="13"/>
  <c r="K205" i="13"/>
  <c r="K221" i="13"/>
  <c r="K138" i="13"/>
  <c r="K132" i="13"/>
  <c r="K88" i="13"/>
  <c r="K45" i="13"/>
  <c r="K82" i="13"/>
  <c r="K123" i="13"/>
  <c r="K114" i="13"/>
  <c r="K108" i="13"/>
  <c r="K135" i="13"/>
  <c r="K128" i="13"/>
  <c r="K100" i="13"/>
  <c r="K7" i="13"/>
  <c r="K27" i="13"/>
  <c r="K24" i="13"/>
  <c r="K15" i="13"/>
  <c r="K145" i="13"/>
  <c r="K131" i="13"/>
  <c r="K58" i="13"/>
  <c r="K122" i="13"/>
  <c r="K124" i="13"/>
  <c r="K203" i="13"/>
  <c r="K65" i="13"/>
  <c r="K119" i="13"/>
  <c r="K120" i="13"/>
  <c r="K116" i="13"/>
  <c r="K142" i="13"/>
  <c r="K9" i="13"/>
  <c r="K13" i="13"/>
  <c r="K20" i="13"/>
  <c r="K37" i="13"/>
  <c r="K28" i="13"/>
  <c r="K56" i="13"/>
  <c r="K89" i="13"/>
  <c r="K49" i="13"/>
  <c r="K156" i="13"/>
  <c r="K83" i="13"/>
  <c r="K184" i="13"/>
  <c r="K192" i="13"/>
  <c r="K220" i="13"/>
  <c r="K224" i="13"/>
  <c r="K236" i="13"/>
  <c r="K63" i="13"/>
  <c r="K76" i="13"/>
  <c r="K70" i="13"/>
  <c r="K38" i="13"/>
  <c r="K129" i="13"/>
  <c r="K41" i="13"/>
  <c r="K35" i="13"/>
  <c r="K90" i="13"/>
  <c r="K84" i="13"/>
  <c r="K115" i="13"/>
  <c r="K143" i="13"/>
  <c r="K44" i="13"/>
  <c r="K62" i="13"/>
  <c r="K10" i="13"/>
  <c r="K177" i="13"/>
  <c r="K60" i="13"/>
  <c r="K111" i="13"/>
  <c r="K92" i="13"/>
  <c r="K96" i="13"/>
  <c r="K64" i="13"/>
  <c r="K99" i="13"/>
  <c r="K21" i="13"/>
  <c r="K150" i="13"/>
  <c r="K40" i="13"/>
  <c r="K68" i="13"/>
  <c r="K77" i="13"/>
  <c r="K218" i="13"/>
  <c r="J230" i="13"/>
  <c r="K23" i="13"/>
  <c r="K29" i="13"/>
  <c r="K152" i="13"/>
  <c r="K66" i="13"/>
  <c r="K107" i="13"/>
  <c r="K104" i="13"/>
  <c r="K147" i="13"/>
  <c r="K157" i="13"/>
  <c r="K50" i="13"/>
  <c r="K6" i="13"/>
  <c r="K136" i="13"/>
  <c r="K193" i="13"/>
  <c r="K201" i="13"/>
  <c r="K209" i="13"/>
  <c r="K106" i="13"/>
  <c r="K169" i="13"/>
  <c r="K25" i="13"/>
  <c r="K42" i="13"/>
  <c r="K94" i="13"/>
  <c r="K113" i="13"/>
  <c r="K182" i="13"/>
  <c r="K202" i="13"/>
  <c r="K222" i="13"/>
  <c r="K203" i="12"/>
  <c r="K2" i="12"/>
  <c r="K224" i="12"/>
  <c r="K204" i="12"/>
  <c r="K211" i="12"/>
  <c r="K48" i="12"/>
  <c r="K56" i="12"/>
  <c r="K52" i="12"/>
  <c r="K30" i="12"/>
  <c r="K82" i="12"/>
  <c r="K86" i="12"/>
  <c r="K102" i="12"/>
  <c r="K118" i="12"/>
  <c r="K134" i="12"/>
  <c r="K150" i="12"/>
  <c r="K166" i="12"/>
  <c r="K182" i="12"/>
  <c r="K194" i="12"/>
  <c r="K202" i="12"/>
  <c r="K206" i="12"/>
  <c r="K222" i="12"/>
  <c r="K234" i="12"/>
  <c r="K238" i="12"/>
  <c r="K83" i="12"/>
  <c r="K207" i="12"/>
  <c r="K223" i="12"/>
  <c r="K43" i="12"/>
  <c r="K84" i="12"/>
  <c r="K210" i="12"/>
  <c r="K270" i="12"/>
  <c r="K139" i="12"/>
  <c r="K155" i="12"/>
  <c r="K187" i="12"/>
  <c r="K144" i="12"/>
  <c r="K172" i="12"/>
  <c r="K15" i="12"/>
  <c r="K41" i="12"/>
  <c r="K34" i="12"/>
  <c r="K65" i="12"/>
  <c r="K8" i="12"/>
  <c r="K10" i="12"/>
  <c r="K19" i="12"/>
  <c r="K36" i="12"/>
  <c r="K79" i="12"/>
  <c r="K91" i="12"/>
  <c r="K95" i="12"/>
  <c r="K111" i="12"/>
  <c r="K127" i="12"/>
  <c r="K131" i="12"/>
  <c r="K143" i="12"/>
  <c r="K147" i="12"/>
  <c r="K159" i="12"/>
  <c r="K175" i="12"/>
  <c r="K179" i="12"/>
  <c r="K191" i="12"/>
  <c r="K199" i="12"/>
  <c r="K215" i="12"/>
  <c r="K231" i="12"/>
  <c r="K236" i="12"/>
  <c r="K12" i="12"/>
  <c r="K39" i="12"/>
  <c r="K42" i="12"/>
  <c r="K273" i="12"/>
  <c r="K54" i="12"/>
  <c r="K46" i="12"/>
  <c r="K7" i="12"/>
  <c r="K17" i="12"/>
  <c r="K76" i="12"/>
  <c r="K80" i="12"/>
  <c r="K88" i="12"/>
  <c r="K100" i="12"/>
  <c r="K104" i="12"/>
  <c r="K108" i="12"/>
  <c r="K116" i="12"/>
  <c r="K120" i="12"/>
  <c r="K124" i="12"/>
  <c r="K132" i="12"/>
  <c r="K136" i="12"/>
  <c r="K148" i="12"/>
  <c r="K152" i="12"/>
  <c r="K160" i="12"/>
  <c r="K164" i="12"/>
  <c r="K168" i="12"/>
  <c r="K180" i="12"/>
  <c r="K184" i="12"/>
  <c r="K192" i="12"/>
  <c r="K196" i="12"/>
  <c r="K212" i="12"/>
  <c r="K216" i="12"/>
  <c r="K228" i="12"/>
  <c r="K232" i="12"/>
  <c r="K62" i="12"/>
  <c r="K3" i="12"/>
  <c r="K37" i="12"/>
  <c r="K53" i="12"/>
  <c r="K51" i="12"/>
  <c r="K272" i="12"/>
  <c r="K44" i="12"/>
  <c r="K269" i="12"/>
  <c r="K70" i="12"/>
  <c r="K93" i="12"/>
  <c r="K145" i="12"/>
  <c r="K239" i="12"/>
  <c r="K264" i="12"/>
  <c r="K14" i="12"/>
  <c r="K99" i="12"/>
  <c r="K227" i="12"/>
  <c r="K25" i="12"/>
  <c r="K55" i="12"/>
  <c r="K6" i="12"/>
  <c r="K68" i="12"/>
  <c r="K115" i="12"/>
  <c r="K171" i="12"/>
  <c r="K96" i="12"/>
  <c r="K140" i="12"/>
  <c r="K156" i="12"/>
  <c r="K188" i="12"/>
  <c r="K209" i="12"/>
  <c r="K11" i="12"/>
  <c r="K26" i="12"/>
  <c r="K85" i="12"/>
  <c r="K169" i="12"/>
  <c r="K219" i="12"/>
  <c r="K27" i="12"/>
  <c r="K29" i="12"/>
  <c r="K40" i="12"/>
  <c r="K24" i="12"/>
  <c r="K16" i="12"/>
  <c r="K22" i="12"/>
  <c r="K5" i="12"/>
  <c r="K32" i="12"/>
  <c r="K265" i="12"/>
  <c r="K71" i="12"/>
  <c r="K78" i="12"/>
  <c r="K90" i="12"/>
  <c r="K94" i="12"/>
  <c r="K110" i="12"/>
  <c r="K114" i="12"/>
  <c r="K126" i="12"/>
  <c r="K130" i="12"/>
  <c r="K142" i="12"/>
  <c r="K158" i="12"/>
  <c r="K174" i="12"/>
  <c r="K178" i="12"/>
  <c r="K73" i="12"/>
  <c r="K77" i="12"/>
  <c r="K81" i="12"/>
  <c r="K101" i="12"/>
  <c r="K105" i="12"/>
  <c r="K109" i="12"/>
  <c r="K117" i="12"/>
  <c r="K121" i="12"/>
  <c r="K125" i="12"/>
  <c r="K133" i="12"/>
  <c r="K149" i="12"/>
  <c r="K165" i="12"/>
  <c r="K193" i="12"/>
  <c r="K67" i="12"/>
  <c r="K7" i="1"/>
  <c r="K35" i="1"/>
  <c r="K60" i="1"/>
  <c r="K81" i="1"/>
  <c r="K93" i="1"/>
  <c r="K101" i="1"/>
  <c r="K32" i="1"/>
  <c r="K3" i="1"/>
  <c r="K97" i="1"/>
  <c r="K94" i="1"/>
  <c r="K28" i="1"/>
  <c r="K68" i="1"/>
  <c r="K92" i="1"/>
  <c r="K34" i="1"/>
  <c r="K85" i="1"/>
  <c r="K89" i="1"/>
  <c r="K64" i="1"/>
  <c r="K26" i="1"/>
  <c r="K31" i="1"/>
  <c r="K37" i="1"/>
  <c r="K11" i="1"/>
  <c r="K16" i="1"/>
  <c r="K76" i="1"/>
  <c r="K40" i="1"/>
  <c r="K53" i="1"/>
  <c r="K100" i="1"/>
  <c r="K70" i="1"/>
  <c r="K67" i="1"/>
  <c r="K73" i="1"/>
  <c r="K10" i="1"/>
  <c r="K51" i="1"/>
  <c r="K62" i="1"/>
  <c r="K23" i="1"/>
  <c r="K36" i="1"/>
  <c r="K18" i="1"/>
  <c r="K20" i="1"/>
  <c r="K48" i="1"/>
  <c r="K44" i="1"/>
  <c r="K80" i="1"/>
  <c r="K96" i="1"/>
  <c r="K27" i="1"/>
  <c r="K22" i="1"/>
  <c r="K24" i="1"/>
  <c r="K54" i="1"/>
  <c r="K86" i="1"/>
  <c r="K19" i="1"/>
  <c r="K90" i="1"/>
  <c r="K66" i="1"/>
  <c r="K63" i="1"/>
  <c r="K41" i="1"/>
  <c r="K59" i="1"/>
  <c r="K57" i="1"/>
  <c r="K55" i="1"/>
  <c r="K45" i="1"/>
  <c r="K33" i="1"/>
  <c r="K46" i="1"/>
  <c r="K4" i="1"/>
  <c r="K61" i="1"/>
  <c r="K87" i="1"/>
  <c r="K21" i="1"/>
  <c r="K43" i="1"/>
  <c r="K75" i="1"/>
  <c r="K178" i="1"/>
  <c r="K2" i="1"/>
  <c r="K9" i="1"/>
  <c r="K78" i="1"/>
  <c r="K25" i="1"/>
  <c r="K6" i="1"/>
  <c r="K50" i="1"/>
  <c r="K8" i="1"/>
  <c r="K15" i="1"/>
  <c r="K49" i="1"/>
  <c r="K13" i="1"/>
  <c r="K39" i="1"/>
  <c r="K69" i="1"/>
  <c r="K102" i="1"/>
  <c r="K103" i="1"/>
  <c r="K30" i="1"/>
  <c r="K5" i="1"/>
  <c r="K77" i="1"/>
  <c r="K83" i="1"/>
  <c r="K71" i="1"/>
  <c r="K52" i="1"/>
  <c r="K104" i="1"/>
  <c r="K106" i="1"/>
  <c r="K12" i="1"/>
  <c r="K84" i="1"/>
  <c r="K65" i="1"/>
  <c r="K42" i="1"/>
  <c r="K29" i="1"/>
  <c r="K88" i="1"/>
  <c r="K133" i="14" l="1"/>
  <c r="K51" i="14"/>
  <c r="K74" i="1"/>
  <c r="K382" i="1"/>
  <c r="K406" i="1"/>
  <c r="K374" i="1"/>
  <c r="K302" i="1"/>
  <c r="K386" i="1"/>
  <c r="K179" i="13"/>
  <c r="I181" i="20"/>
  <c r="A75" i="20" s="1"/>
  <c r="K80" i="14"/>
  <c r="K26" i="14"/>
  <c r="K118" i="14"/>
  <c r="K215" i="14"/>
  <c r="K56" i="14"/>
  <c r="K115" i="14"/>
  <c r="K481" i="1"/>
  <c r="K398" i="1"/>
  <c r="K350" i="1"/>
  <c r="K318" i="1"/>
  <c r="K410" i="1"/>
  <c r="K130" i="14"/>
  <c r="K55" i="14"/>
  <c r="K103" i="14"/>
  <c r="K366" i="1"/>
  <c r="K334" i="1"/>
  <c r="K310" i="1"/>
  <c r="K354" i="1"/>
  <c r="K179" i="14"/>
  <c r="K5" i="14"/>
  <c r="K77" i="14"/>
  <c r="J118" i="15"/>
  <c r="J190" i="15"/>
  <c r="J201" i="16"/>
  <c r="J179" i="15"/>
  <c r="J177" i="15"/>
  <c r="K137" i="14"/>
  <c r="K72" i="13"/>
  <c r="K114" i="14"/>
  <c r="J176" i="15"/>
  <c r="J89" i="16"/>
  <c r="J88" i="16"/>
  <c r="J123" i="16"/>
  <c r="K474" i="1"/>
  <c r="K442" i="1"/>
  <c r="K326" i="1"/>
  <c r="K198" i="1"/>
  <c r="K466" i="1"/>
  <c r="K450" i="1"/>
  <c r="K434" i="1"/>
  <c r="K378" i="1"/>
  <c r="K362" i="1"/>
  <c r="K346" i="1"/>
  <c r="K274" i="1"/>
  <c r="K426" i="1"/>
  <c r="K122" i="1"/>
  <c r="K72" i="12"/>
  <c r="A122" i="12" s="1"/>
  <c r="I89" i="17"/>
  <c r="K294" i="1"/>
  <c r="K262" i="1"/>
  <c r="K458" i="1"/>
  <c r="J180" i="15"/>
  <c r="A2" i="17"/>
  <c r="A30" i="16"/>
  <c r="A78" i="16"/>
  <c r="A19" i="16"/>
  <c r="A127" i="16"/>
  <c r="A246" i="16"/>
  <c r="A54" i="16"/>
  <c r="A16" i="16"/>
  <c r="A106" i="16"/>
  <c r="A251" i="16"/>
  <c r="A179" i="16"/>
  <c r="A67" i="16"/>
  <c r="A118" i="16"/>
  <c r="A132" i="16"/>
  <c r="A22" i="16"/>
  <c r="A191" i="16"/>
  <c r="A133" i="16"/>
  <c r="A85" i="16"/>
  <c r="A72" i="16"/>
  <c r="A83" i="16"/>
  <c r="A166" i="16"/>
  <c r="A110" i="16"/>
  <c r="A103" i="16"/>
  <c r="A242" i="16"/>
  <c r="A181" i="16"/>
  <c r="A152" i="16"/>
  <c r="A138" i="16"/>
  <c r="A15" i="16"/>
  <c r="A36" i="16"/>
  <c r="A128" i="16"/>
  <c r="A97" i="16"/>
  <c r="A80" i="16"/>
  <c r="A119" i="16"/>
  <c r="A58" i="16"/>
  <c r="A247" i="16"/>
  <c r="A194" i="16"/>
  <c r="A129" i="16"/>
  <c r="A227" i="16"/>
  <c r="A150" i="16"/>
  <c r="A155" i="16"/>
  <c r="A201" i="16"/>
  <c r="A91" i="16"/>
  <c r="A28" i="16"/>
  <c r="A94" i="16"/>
  <c r="A86" i="16"/>
  <c r="A209" i="16"/>
  <c r="A168" i="16"/>
  <c r="A20" i="16"/>
  <c r="A160" i="16"/>
  <c r="A13" i="16"/>
  <c r="A188" i="16"/>
  <c r="A228" i="16"/>
  <c r="A222" i="16"/>
  <c r="A185" i="16"/>
  <c r="A238" i="16"/>
  <c r="A226" i="16"/>
  <c r="A35" i="16"/>
  <c r="A212" i="16"/>
  <c r="A11" i="16"/>
  <c r="A134" i="16"/>
  <c r="A202" i="16"/>
  <c r="A217" i="16"/>
  <c r="A24" i="16"/>
  <c r="A197" i="16"/>
  <c r="A230" i="16"/>
  <c r="A154" i="16"/>
  <c r="A51" i="16"/>
  <c r="A208" i="16"/>
  <c r="A253" i="16"/>
  <c r="A81" i="16"/>
  <c r="A177" i="16"/>
  <c r="A96" i="16"/>
  <c r="A244" i="16"/>
  <c r="A254" i="16"/>
  <c r="A87" i="16"/>
  <c r="A239" i="16"/>
  <c r="A102" i="16"/>
  <c r="A195" i="16"/>
  <c r="A74" i="16"/>
  <c r="A240" i="16"/>
  <c r="A189" i="16"/>
  <c r="A210" i="16"/>
  <c r="A162" i="16"/>
  <c r="A38" i="16"/>
  <c r="A105" i="16"/>
  <c r="A57" i="16"/>
  <c r="A73" i="16"/>
  <c r="A211" i="16"/>
  <c r="A224" i="16"/>
  <c r="A66" i="16"/>
  <c r="A108" i="16"/>
  <c r="A45" i="16"/>
  <c r="A250" i="16"/>
  <c r="A151" i="16"/>
  <c r="A29" i="16"/>
  <c r="A109" i="16"/>
  <c r="A92" i="16"/>
  <c r="A256" i="16"/>
  <c r="A193" i="16"/>
  <c r="A3" i="16"/>
  <c r="A241" i="16"/>
  <c r="A31" i="16"/>
  <c r="A88" i="16"/>
  <c r="A68" i="16"/>
  <c r="A21" i="16"/>
  <c r="A14" i="16"/>
  <c r="A205" i="16"/>
  <c r="A157" i="16"/>
  <c r="A98" i="16"/>
  <c r="A231" i="16"/>
  <c r="A95" i="16"/>
  <c r="A59" i="16"/>
  <c r="A161" i="16"/>
  <c r="A135" i="16"/>
  <c r="A93" i="16"/>
  <c r="A218" i="16"/>
  <c r="A199" i="16"/>
  <c r="A198" i="16"/>
  <c r="A48" i="16"/>
  <c r="A49" i="16"/>
  <c r="A50" i="16"/>
  <c r="A158" i="16"/>
  <c r="A131" i="16"/>
  <c r="A203" i="16"/>
  <c r="A248" i="16"/>
  <c r="A111" i="16"/>
  <c r="A170" i="16"/>
  <c r="A216" i="16"/>
  <c r="A69" i="16"/>
  <c r="A137" i="16"/>
  <c r="A12" i="16"/>
  <c r="A159" i="16"/>
  <c r="A42" i="16"/>
  <c r="A37" i="16"/>
  <c r="A175" i="16"/>
  <c r="A147" i="16"/>
  <c r="A229" i="16"/>
  <c r="A149" i="16"/>
  <c r="A32" i="16"/>
  <c r="A84" i="16"/>
  <c r="A9" i="16"/>
  <c r="A104" i="16"/>
  <c r="A27" i="16"/>
  <c r="A115" i="16"/>
  <c r="A139" i="16"/>
  <c r="A171" i="16"/>
  <c r="A204" i="16"/>
  <c r="A260" i="16"/>
  <c r="A6" i="16"/>
  <c r="A99" i="16"/>
  <c r="A77" i="16"/>
  <c r="A76" i="16"/>
  <c r="A173" i="16"/>
  <c r="A223" i="16"/>
  <c r="A60" i="16"/>
  <c r="A174" i="16"/>
  <c r="A183" i="16"/>
  <c r="A64" i="16"/>
  <c r="A190" i="16"/>
  <c r="A70" i="16"/>
  <c r="A206" i="16"/>
  <c r="A40" i="16"/>
  <c r="A121" i="16"/>
  <c r="A153" i="16"/>
  <c r="A213" i="16"/>
  <c r="A7" i="16"/>
  <c r="A101" i="16"/>
  <c r="A113" i="16"/>
  <c r="A123" i="16"/>
  <c r="A215" i="16"/>
  <c r="A44" i="16"/>
  <c r="A245" i="16"/>
  <c r="A237" i="16"/>
  <c r="A25" i="16"/>
  <c r="A90" i="16"/>
  <c r="A75" i="16"/>
  <c r="A156" i="16"/>
  <c r="A112" i="16"/>
  <c r="A180" i="16"/>
  <c r="A219" i="16"/>
  <c r="A232" i="16"/>
  <c r="A117" i="16"/>
  <c r="A82" i="16"/>
  <c r="A186" i="16"/>
  <c r="A17" i="16"/>
  <c r="A184" i="16"/>
  <c r="A52" i="16"/>
  <c r="A243" i="16"/>
  <c r="A192" i="16"/>
  <c r="A234" i="16"/>
  <c r="A100" i="16"/>
  <c r="A120" i="16"/>
  <c r="A196" i="16"/>
  <c r="A62" i="16"/>
  <c r="A207" i="16"/>
  <c r="A61" i="16"/>
  <c r="A130" i="16"/>
  <c r="A126" i="16"/>
  <c r="A143" i="16"/>
  <c r="A236" i="16"/>
  <c r="A258" i="16"/>
  <c r="A165" i="16"/>
  <c r="A249" i="16"/>
  <c r="A140" i="16"/>
  <c r="A71" i="16"/>
  <c r="A136" i="16"/>
  <c r="A169" i="16"/>
  <c r="A18" i="16"/>
  <c r="A46" i="16"/>
  <c r="A10" i="16"/>
  <c r="A214" i="16"/>
  <c r="A116" i="16"/>
  <c r="A107" i="16"/>
  <c r="A55" i="16"/>
  <c r="A233" i="16"/>
  <c r="A259" i="16"/>
  <c r="A34" i="16"/>
  <c r="A176" i="16"/>
  <c r="A79" i="16"/>
  <c r="A89" i="16"/>
  <c r="A63" i="16"/>
  <c r="A255" i="16"/>
  <c r="A125" i="16"/>
  <c r="A53" i="16"/>
  <c r="A235" i="16"/>
  <c r="A114" i="16"/>
  <c r="A4" i="16"/>
  <c r="A43" i="16"/>
  <c r="A200" i="16"/>
  <c r="A221" i="16"/>
  <c r="A2" i="16"/>
  <c r="A65" i="16"/>
  <c r="A163" i="16"/>
  <c r="A122" i="16"/>
  <c r="A23" i="16"/>
  <c r="A164" i="16"/>
  <c r="A257" i="16"/>
  <c r="A39" i="16"/>
  <c r="A145" i="16"/>
  <c r="A167" i="16"/>
  <c r="A142" i="16"/>
  <c r="A56" i="16"/>
  <c r="A141" i="16"/>
  <c r="A26" i="16"/>
  <c r="A148" i="16"/>
  <c r="A220" i="16"/>
  <c r="A182" i="16"/>
  <c r="A8" i="16"/>
  <c r="A41" i="16"/>
  <c r="A252" i="16"/>
  <c r="A225" i="16"/>
  <c r="A172" i="16"/>
  <c r="A47" i="16"/>
  <c r="A124" i="16"/>
  <c r="A187" i="16"/>
  <c r="A33" i="16"/>
  <c r="A146" i="16"/>
  <c r="A178" i="16"/>
  <c r="A5" i="16"/>
  <c r="A144" i="16"/>
  <c r="J174" i="18"/>
  <c r="K306" i="1"/>
  <c r="K163" i="14"/>
  <c r="K71" i="14"/>
  <c r="A196" i="17"/>
  <c r="K418" i="1"/>
  <c r="K394" i="1"/>
  <c r="K210" i="1"/>
  <c r="K402" i="1"/>
  <c r="K370" i="1"/>
  <c r="K338" i="1"/>
  <c r="K242" i="1"/>
  <c r="J178" i="15"/>
  <c r="K128" i="1"/>
  <c r="J175" i="15"/>
  <c r="K482" i="1"/>
  <c r="J174" i="15"/>
  <c r="A133" i="20"/>
  <c r="A74" i="20"/>
  <c r="A164" i="20"/>
  <c r="A10" i="20"/>
  <c r="A79" i="20"/>
  <c r="A2" i="20"/>
  <c r="A140" i="20"/>
  <c r="A63" i="20"/>
  <c r="A169" i="20"/>
  <c r="A34" i="20"/>
  <c r="A24" i="20"/>
  <c r="A19" i="20"/>
  <c r="A128" i="20"/>
  <c r="A78" i="20"/>
  <c r="A114" i="20"/>
  <c r="A80" i="20"/>
  <c r="A22" i="20"/>
  <c r="A148" i="20"/>
  <c r="A73" i="20"/>
  <c r="A58" i="20"/>
  <c r="A194" i="20"/>
  <c r="A125" i="20"/>
  <c r="A29" i="20"/>
  <c r="A27" i="20"/>
  <c r="A195" i="20"/>
  <c r="A161" i="20"/>
  <c r="A145" i="20"/>
  <c r="A203" i="20"/>
  <c r="A209" i="20"/>
  <c r="A83" i="20"/>
  <c r="A180" i="20"/>
  <c r="A15" i="20"/>
  <c r="A50" i="20"/>
  <c r="A70" i="20"/>
  <c r="A119" i="20"/>
  <c r="A105" i="20"/>
  <c r="A137" i="20"/>
  <c r="A94" i="20"/>
  <c r="A196" i="20"/>
  <c r="A204" i="20"/>
  <c r="A113" i="20"/>
  <c r="A143" i="20"/>
  <c r="A44" i="20"/>
  <c r="A41" i="20"/>
  <c r="A185" i="20"/>
  <c r="A16" i="20"/>
  <c r="A66" i="20"/>
  <c r="A9" i="20"/>
  <c r="A141" i="20"/>
  <c r="A200" i="20"/>
  <c r="A154" i="20"/>
  <c r="A18" i="20"/>
  <c r="A102" i="19"/>
  <c r="A71" i="19"/>
  <c r="A3" i="19"/>
  <c r="A76" i="19"/>
  <c r="A46" i="19"/>
  <c r="A164" i="19"/>
  <c r="A147" i="19"/>
  <c r="A35" i="19"/>
  <c r="A109" i="19"/>
  <c r="A94" i="19"/>
  <c r="A163" i="19"/>
  <c r="A8" i="19"/>
  <c r="A20" i="19"/>
  <c r="A34" i="19"/>
  <c r="A157" i="19"/>
  <c r="A28" i="19"/>
  <c r="A10" i="19"/>
  <c r="A4" i="19"/>
  <c r="A177" i="19"/>
  <c r="A153" i="19"/>
  <c r="A161" i="19"/>
  <c r="A81" i="19"/>
  <c r="A140" i="19"/>
  <c r="A58" i="19"/>
  <c r="A154" i="19"/>
  <c r="A97" i="19"/>
  <c r="A134" i="19"/>
  <c r="A189" i="19"/>
  <c r="A127" i="19"/>
  <c r="A120" i="19"/>
  <c r="A176" i="19"/>
  <c r="A75" i="19"/>
  <c r="A91" i="19"/>
  <c r="A135" i="19"/>
  <c r="A121" i="19"/>
  <c r="A39" i="19"/>
  <c r="A72" i="19"/>
  <c r="A190" i="19"/>
  <c r="A9" i="19"/>
  <c r="A79" i="19"/>
  <c r="A131" i="19"/>
  <c r="A119" i="19"/>
  <c r="A143" i="19"/>
  <c r="A168" i="19"/>
  <c r="A12" i="19"/>
  <c r="A95" i="19"/>
  <c r="A43" i="19"/>
  <c r="A101" i="19"/>
  <c r="A137" i="19"/>
  <c r="A130" i="19"/>
  <c r="A107" i="19"/>
  <c r="A182" i="19"/>
  <c r="A64" i="19"/>
  <c r="A194" i="19"/>
  <c r="A113" i="19"/>
  <c r="A70" i="19"/>
  <c r="A136" i="19"/>
  <c r="A125" i="19"/>
  <c r="A145" i="19"/>
  <c r="A38" i="19"/>
  <c r="A139" i="19"/>
  <c r="A33" i="19"/>
  <c r="A186" i="19"/>
  <c r="A129" i="19"/>
  <c r="A195" i="19"/>
  <c r="A21" i="19"/>
  <c r="A42" i="19"/>
  <c r="A166" i="19"/>
  <c r="A191" i="19"/>
  <c r="A104" i="19"/>
  <c r="A78" i="19"/>
  <c r="A124" i="19"/>
  <c r="A18" i="19"/>
  <c r="A173" i="19"/>
  <c r="A27" i="19"/>
  <c r="A32" i="19"/>
  <c r="A66" i="19"/>
  <c r="A118" i="19"/>
  <c r="A144" i="19"/>
  <c r="A150" i="19"/>
  <c r="A11" i="19"/>
  <c r="A74" i="19"/>
  <c r="A80" i="19"/>
  <c r="A36" i="19"/>
  <c r="A16" i="19"/>
  <c r="A114" i="19"/>
  <c r="A192" i="19"/>
  <c r="A146" i="19"/>
  <c r="A99" i="19"/>
  <c r="A89" i="19"/>
  <c r="A122" i="19"/>
  <c r="A126" i="19"/>
  <c r="A105" i="19"/>
  <c r="A47" i="19"/>
  <c r="A49" i="19"/>
  <c r="A159" i="19"/>
  <c r="A24" i="19"/>
  <c r="A123" i="19"/>
  <c r="A52" i="19"/>
  <c r="A41" i="19"/>
  <c r="A128" i="19"/>
  <c r="A82" i="19"/>
  <c r="A63" i="19"/>
  <c r="A110" i="19"/>
  <c r="A5" i="19"/>
  <c r="A98" i="19"/>
  <c r="A2" i="19"/>
  <c r="A48" i="19"/>
  <c r="A67" i="19"/>
  <c r="A174" i="19"/>
  <c r="A111" i="19"/>
  <c r="A180" i="19"/>
  <c r="A96" i="19"/>
  <c r="A65" i="19"/>
  <c r="A151" i="19"/>
  <c r="A29" i="19"/>
  <c r="A162" i="19"/>
  <c r="A165" i="19"/>
  <c r="A185" i="19"/>
  <c r="A23" i="19"/>
  <c r="A57" i="19"/>
  <c r="A30" i="19"/>
  <c r="A116" i="19"/>
  <c r="A169" i="19"/>
  <c r="A93" i="19"/>
  <c r="A84" i="19"/>
  <c r="A87" i="19"/>
  <c r="A115" i="19"/>
  <c r="A167" i="19"/>
  <c r="A62" i="19"/>
  <c r="A155" i="19"/>
  <c r="A183" i="19"/>
  <c r="A17" i="19"/>
  <c r="A148" i="19"/>
  <c r="A100" i="19"/>
  <c r="A149" i="19"/>
  <c r="A60" i="19"/>
  <c r="A90" i="19"/>
  <c r="A160" i="19"/>
  <c r="A51" i="19"/>
  <c r="A6" i="19"/>
  <c r="A85" i="19"/>
  <c r="A40" i="19"/>
  <c r="A44" i="19"/>
  <c r="A187" i="19"/>
  <c r="A178" i="19"/>
  <c r="A19" i="19"/>
  <c r="A22" i="19"/>
  <c r="A175" i="19"/>
  <c r="A26" i="19"/>
  <c r="A171" i="19"/>
  <c r="A106" i="19"/>
  <c r="A45" i="19"/>
  <c r="A188" i="19"/>
  <c r="A83" i="19"/>
  <c r="A133" i="19"/>
  <c r="A117" i="19"/>
  <c r="A61" i="19"/>
  <c r="A184" i="19"/>
  <c r="A92" i="19"/>
  <c r="A158" i="19"/>
  <c r="A112" i="19"/>
  <c r="A37" i="19"/>
  <c r="A14" i="19"/>
  <c r="A69" i="19"/>
  <c r="A172" i="19"/>
  <c r="A86" i="19"/>
  <c r="A152" i="19"/>
  <c r="A50" i="19"/>
  <c r="A179" i="19"/>
  <c r="A142" i="19"/>
  <c r="A77" i="19"/>
  <c r="A55" i="19"/>
  <c r="A170" i="19"/>
  <c r="A54" i="19"/>
  <c r="A56" i="19"/>
  <c r="A132" i="19"/>
  <c r="A15" i="19"/>
  <c r="A88" i="19"/>
  <c r="A141" i="19"/>
  <c r="A103" i="19"/>
  <c r="A193" i="19"/>
  <c r="A31" i="19"/>
  <c r="A68" i="19"/>
  <c r="A156" i="19"/>
  <c r="A53" i="19"/>
  <c r="A25" i="19"/>
  <c r="A138" i="19"/>
  <c r="A181" i="19"/>
  <c r="A7" i="19"/>
  <c r="A59" i="19"/>
  <c r="A13" i="19"/>
  <c r="A73" i="19"/>
  <c r="A108" i="19"/>
  <c r="A68" i="17"/>
  <c r="A247" i="17"/>
  <c r="A151" i="17"/>
  <c r="A42" i="17"/>
  <c r="A197" i="17"/>
  <c r="A172" i="17"/>
  <c r="A84" i="17"/>
  <c r="A60" i="17"/>
  <c r="A15" i="18"/>
  <c r="A91" i="18"/>
  <c r="A52" i="18"/>
  <c r="A13" i="18"/>
  <c r="A72" i="18"/>
  <c r="A95" i="18"/>
  <c r="A130" i="18"/>
  <c r="A8" i="12"/>
  <c r="A107" i="12"/>
  <c r="K478" i="1"/>
  <c r="J198" i="15"/>
  <c r="A53" i="15" s="1"/>
  <c r="A15" i="15"/>
  <c r="A119" i="15"/>
  <c r="A114" i="15"/>
  <c r="A81" i="15"/>
  <c r="A168" i="15"/>
  <c r="A125" i="15"/>
  <c r="A145" i="15"/>
  <c r="A103" i="15"/>
  <c r="A43" i="15"/>
  <c r="A12" i="15"/>
  <c r="A24" i="15"/>
  <c r="A20" i="15"/>
  <c r="A36" i="15"/>
  <c r="A57" i="15"/>
  <c r="A91" i="15"/>
  <c r="A44" i="15"/>
  <c r="A136" i="15"/>
  <c r="A150" i="15"/>
  <c r="A63" i="15"/>
  <c r="A122" i="15"/>
  <c r="A179" i="15"/>
  <c r="A37" i="15"/>
  <c r="A39" i="15"/>
  <c r="A86" i="15"/>
  <c r="A196" i="15"/>
  <c r="A135" i="15"/>
  <c r="A56" i="15"/>
  <c r="A47" i="15"/>
  <c r="A68" i="15"/>
  <c r="A203" i="15"/>
  <c r="A112" i="15"/>
  <c r="A107" i="15"/>
  <c r="A197" i="15"/>
  <c r="A124" i="15"/>
  <c r="A130" i="15"/>
  <c r="A157" i="15"/>
  <c r="A104" i="15"/>
  <c r="A41" i="15"/>
  <c r="A61" i="15"/>
  <c r="A48" i="15"/>
  <c r="A131" i="15"/>
  <c r="A60" i="15"/>
  <c r="A10" i="15"/>
  <c r="A117" i="15"/>
  <c r="A158" i="15"/>
  <c r="A181" i="15"/>
  <c r="A7" i="15"/>
  <c r="A156" i="15"/>
  <c r="A80" i="15"/>
  <c r="A23" i="15"/>
  <c r="A102" i="15"/>
  <c r="A71" i="15"/>
  <c r="A155" i="15"/>
  <c r="A160" i="15"/>
  <c r="A34" i="15"/>
  <c r="A27" i="15"/>
  <c r="A82" i="15"/>
  <c r="A5" i="15"/>
  <c r="A159" i="15"/>
  <c r="A96" i="15"/>
  <c r="A6" i="15"/>
  <c r="A66" i="15"/>
  <c r="A154" i="15"/>
  <c r="A180" i="15"/>
  <c r="A98" i="15"/>
  <c r="A28" i="15"/>
  <c r="A126" i="15"/>
  <c r="A38" i="15"/>
  <c r="A55" i="15"/>
  <c r="A74" i="15"/>
  <c r="A88" i="15"/>
  <c r="A174" i="15"/>
  <c r="A138" i="15"/>
  <c r="A72" i="15"/>
  <c r="A204" i="15"/>
  <c r="A172" i="15"/>
  <c r="A73" i="15"/>
  <c r="A64" i="15"/>
  <c r="A189" i="15"/>
  <c r="A35" i="15"/>
  <c r="A162" i="15"/>
  <c r="A78" i="15"/>
  <c r="A164" i="15"/>
  <c r="A116" i="15"/>
  <c r="A183" i="15"/>
  <c r="A121" i="15"/>
  <c r="A94" i="15"/>
  <c r="A21" i="15"/>
  <c r="A75" i="15"/>
  <c r="A58" i="15"/>
  <c r="A87" i="15"/>
  <c r="A153" i="15"/>
  <c r="A133" i="15"/>
  <c r="A11" i="15"/>
  <c r="A79" i="15"/>
  <c r="A201" i="15"/>
  <c r="A141" i="15"/>
  <c r="A205" i="15"/>
  <c r="A29" i="15"/>
  <c r="A139" i="15"/>
  <c r="A17" i="15"/>
  <c r="A167" i="15"/>
  <c r="A65" i="15"/>
  <c r="A118" i="15"/>
  <c r="A173" i="15"/>
  <c r="A92" i="15"/>
  <c r="A105" i="15"/>
  <c r="A161" i="15"/>
  <c r="A198" i="15"/>
  <c r="A76" i="15"/>
  <c r="A52" i="15"/>
  <c r="A49" i="15"/>
  <c r="A111" i="15"/>
  <c r="A100" i="15"/>
  <c r="A31" i="15"/>
  <c r="A178" i="15"/>
  <c r="A193" i="15"/>
  <c r="A62" i="15"/>
  <c r="A106" i="15"/>
  <c r="A89" i="15"/>
  <c r="A176" i="15"/>
  <c r="A33" i="15"/>
  <c r="A113" i="15"/>
  <c r="A195" i="15"/>
  <c r="A149" i="15"/>
  <c r="A177" i="15"/>
  <c r="A191" i="15"/>
  <c r="A188" i="15"/>
  <c r="A127" i="15"/>
  <c r="A148" i="15"/>
  <c r="A208" i="15"/>
  <c r="A184" i="15"/>
  <c r="A123" i="15"/>
  <c r="A85" i="15"/>
  <c r="A109" i="15"/>
  <c r="A152" i="15"/>
  <c r="A165" i="15"/>
  <c r="A137" i="15"/>
  <c r="A2" i="15"/>
  <c r="A143" i="15"/>
  <c r="A132" i="15"/>
  <c r="A69" i="15"/>
  <c r="A108" i="15"/>
  <c r="A147" i="15"/>
  <c r="A46" i="15"/>
  <c r="A190" i="15"/>
  <c r="A202" i="15"/>
  <c r="A194" i="15"/>
  <c r="A142" i="15"/>
  <c r="A22" i="15"/>
  <c r="A192" i="15"/>
  <c r="A83" i="15"/>
  <c r="A40" i="15"/>
  <c r="A163" i="15"/>
  <c r="A59" i="15"/>
  <c r="A90" i="15"/>
  <c r="A50" i="15"/>
  <c r="A30" i="15"/>
  <c r="A115" i="15"/>
  <c r="A170" i="15"/>
  <c r="A146" i="15"/>
  <c r="A95" i="15"/>
  <c r="A128" i="15"/>
  <c r="A67" i="15"/>
  <c r="A186" i="15"/>
  <c r="A26" i="15"/>
  <c r="A207" i="15"/>
  <c r="A84" i="15"/>
  <c r="A8" i="15"/>
  <c r="A182" i="15"/>
  <c r="A70" i="15"/>
  <c r="A32" i="15"/>
  <c r="A199" i="15"/>
  <c r="A13" i="15"/>
  <c r="A101" i="15"/>
  <c r="A129" i="15"/>
  <c r="A200" i="15"/>
  <c r="A185" i="15"/>
  <c r="A175" i="15"/>
  <c r="A19" i="15"/>
  <c r="A110" i="15"/>
  <c r="A54" i="15"/>
  <c r="A97" i="15"/>
  <c r="K106" i="14"/>
  <c r="K223" i="14"/>
  <c r="K217" i="14"/>
  <c r="K165" i="14"/>
  <c r="K90" i="14"/>
  <c r="K177" i="14"/>
  <c r="K39" i="14"/>
  <c r="K79" i="14"/>
  <c r="K141" i="14"/>
  <c r="K171" i="14"/>
  <c r="K23" i="14"/>
  <c r="K226" i="13"/>
  <c r="K110" i="13"/>
  <c r="K234" i="13"/>
  <c r="A209" i="12"/>
  <c r="A219" i="12"/>
  <c r="A242" i="12"/>
  <c r="K230" i="1"/>
  <c r="A118" i="18"/>
  <c r="A6" i="18"/>
  <c r="A201" i="17"/>
  <c r="A57" i="17"/>
  <c r="A215" i="17"/>
  <c r="A147" i="17"/>
  <c r="A154" i="17"/>
  <c r="A29" i="17"/>
  <c r="A73" i="18"/>
  <c r="A173" i="17"/>
  <c r="A127" i="18"/>
  <c r="A77" i="18"/>
  <c r="A163" i="18"/>
  <c r="A5" i="18"/>
  <c r="A86" i="18"/>
  <c r="A46" i="18"/>
  <c r="A119" i="18"/>
  <c r="A217" i="17"/>
  <c r="A34" i="17"/>
  <c r="A211" i="17"/>
  <c r="A122" i="17"/>
  <c r="A47" i="17"/>
  <c r="A31" i="17"/>
  <c r="A20" i="17"/>
  <c r="A157" i="17"/>
  <c r="A267" i="17"/>
  <c r="A120" i="17"/>
  <c r="A56" i="18"/>
  <c r="A83" i="17"/>
  <c r="A108" i="18"/>
  <c r="A164" i="18"/>
  <c r="A71" i="18"/>
  <c r="A141" i="18"/>
  <c r="A134" i="18"/>
  <c r="A44" i="18"/>
  <c r="A117" i="18"/>
  <c r="A12" i="18"/>
  <c r="A74" i="18"/>
  <c r="A189" i="17"/>
  <c r="A84" i="18"/>
  <c r="A229" i="17"/>
  <c r="A102" i="17"/>
  <c r="A63" i="17"/>
  <c r="A28" i="17"/>
  <c r="A224" i="17"/>
  <c r="A248" i="17"/>
  <c r="A130" i="17"/>
  <c r="A49" i="18"/>
  <c r="A147" i="18"/>
  <c r="A112" i="18"/>
  <c r="A137" i="18"/>
  <c r="A51" i="18"/>
  <c r="A104" i="18"/>
  <c r="A29" i="18"/>
  <c r="A92" i="17"/>
  <c r="A24" i="17"/>
  <c r="A124" i="17"/>
  <c r="A59" i="17"/>
  <c r="A142" i="17"/>
  <c r="A89" i="17"/>
  <c r="A9" i="18"/>
  <c r="A8" i="17"/>
  <c r="A105" i="17"/>
  <c r="A233" i="17"/>
  <c r="A165" i="17"/>
  <c r="A116" i="17"/>
  <c r="A235" i="17"/>
  <c r="A145" i="17"/>
  <c r="A230" i="17"/>
  <c r="A77" i="17"/>
  <c r="A163" i="17"/>
  <c r="A226" i="17"/>
  <c r="A175" i="17"/>
  <c r="A265" i="17"/>
  <c r="A88" i="17"/>
  <c r="A134" i="17"/>
  <c r="A16" i="17"/>
  <c r="A103" i="17"/>
  <c r="A39" i="17"/>
  <c r="A188" i="17"/>
  <c r="A78" i="18"/>
  <c r="A34" i="18"/>
  <c r="A106" i="18"/>
  <c r="A105" i="18"/>
  <c r="A54" i="18"/>
  <c r="A140" i="18"/>
  <c r="A144" i="18"/>
  <c r="A159" i="18"/>
  <c r="A190" i="18"/>
  <c r="A198" i="18"/>
  <c r="A167" i="18"/>
  <c r="A185" i="18"/>
  <c r="A243" i="17"/>
  <c r="A251" i="17"/>
  <c r="A31" i="18"/>
  <c r="A227" i="17"/>
  <c r="A95" i="17"/>
  <c r="A219" i="17"/>
  <c r="A98" i="17"/>
  <c r="A86" i="17"/>
  <c r="A139" i="17"/>
  <c r="A232" i="17"/>
  <c r="A174" i="17"/>
  <c r="A5" i="17"/>
  <c r="A75" i="17"/>
  <c r="A67" i="17"/>
  <c r="A266" i="17"/>
  <c r="A162" i="18"/>
  <c r="A136" i="18"/>
  <c r="A192" i="18"/>
  <c r="A14" i="18"/>
  <c r="A149" i="18"/>
  <c r="A180" i="18"/>
  <c r="A158" i="18"/>
  <c r="A178" i="18"/>
  <c r="A36" i="18"/>
  <c r="A101" i="18"/>
  <c r="A18" i="18"/>
  <c r="A69" i="18"/>
  <c r="A189" i="18"/>
  <c r="A37" i="18"/>
  <c r="A133" i="18"/>
  <c r="A109" i="18"/>
  <c r="A187" i="18"/>
  <c r="A10" i="18"/>
  <c r="A81" i="18"/>
  <c r="A150" i="18"/>
  <c r="A33" i="18"/>
  <c r="A129" i="18"/>
  <c r="A174" i="18"/>
  <c r="A122" i="18"/>
  <c r="A184" i="18"/>
  <c r="A59" i="18"/>
  <c r="A97" i="18"/>
  <c r="A153" i="18"/>
  <c r="A70" i="18"/>
  <c r="A93" i="18"/>
  <c r="A173" i="18"/>
  <c r="A75" i="18"/>
  <c r="A139" i="18"/>
  <c r="A142" i="18"/>
  <c r="A103" i="18"/>
  <c r="A94" i="18"/>
  <c r="A27" i="18"/>
  <c r="A88" i="18"/>
  <c r="A65" i="18"/>
  <c r="A186" i="18"/>
  <c r="A2" i="18"/>
  <c r="A107" i="18"/>
  <c r="A66" i="18"/>
  <c r="A125" i="18"/>
  <c r="A23" i="18"/>
  <c r="A17" i="18"/>
  <c r="A43" i="18"/>
  <c r="A90" i="18"/>
  <c r="A3" i="18"/>
  <c r="A110" i="18"/>
  <c r="A195" i="18"/>
  <c r="A124" i="18"/>
  <c r="A79" i="18"/>
  <c r="A116" i="18"/>
  <c r="A28" i="18"/>
  <c r="A63" i="18"/>
  <c r="A145" i="18"/>
  <c r="A120" i="18"/>
  <c r="A177" i="18"/>
  <c r="A92" i="18"/>
  <c r="A82" i="18"/>
  <c r="A166" i="18"/>
  <c r="A58" i="18"/>
  <c r="A132" i="18"/>
  <c r="A67" i="18"/>
  <c r="A38" i="18"/>
  <c r="A98" i="18"/>
  <c r="A152" i="18"/>
  <c r="A197" i="18"/>
  <c r="A111" i="18"/>
  <c r="A181" i="18"/>
  <c r="A191" i="18"/>
  <c r="A25" i="18"/>
  <c r="A113" i="18"/>
  <c r="A24" i="18"/>
  <c r="A16" i="18"/>
  <c r="A156" i="18"/>
  <c r="A135" i="18"/>
  <c r="A83" i="18"/>
  <c r="A35" i="18"/>
  <c r="A121" i="18"/>
  <c r="A155" i="18"/>
  <c r="A62" i="18"/>
  <c r="A50" i="18"/>
  <c r="A172" i="18"/>
  <c r="A182" i="18"/>
  <c r="A126" i="18"/>
  <c r="A53" i="18"/>
  <c r="A85" i="18"/>
  <c r="A168" i="18"/>
  <c r="A22" i="18"/>
  <c r="A154" i="18"/>
  <c r="A87" i="18"/>
  <c r="A138" i="18"/>
  <c r="A22" i="17"/>
  <c r="A164" i="17"/>
  <c r="A256" i="17"/>
  <c r="A250" i="17"/>
  <c r="A261" i="17"/>
  <c r="A58" i="17"/>
  <c r="A216" i="17"/>
  <c r="A212" i="17"/>
  <c r="A170" i="17"/>
  <c r="A133" i="17"/>
  <c r="A263" i="17"/>
  <c r="A207" i="17"/>
  <c r="A148" i="17"/>
  <c r="A17" i="17"/>
  <c r="A7" i="18"/>
  <c r="A155" i="17"/>
  <c r="A61" i="18"/>
  <c r="A68" i="18"/>
  <c r="A166" i="17"/>
  <c r="A183" i="18"/>
  <c r="A64" i="18"/>
  <c r="A179" i="18"/>
  <c r="A20" i="18"/>
  <c r="A32" i="18"/>
  <c r="A57" i="18"/>
  <c r="A96" i="18"/>
  <c r="A131" i="18"/>
  <c r="A176" i="18"/>
  <c r="A114" i="18"/>
  <c r="A19" i="18"/>
  <c r="A99" i="18"/>
  <c r="A21" i="17"/>
  <c r="A101" i="17"/>
  <c r="A11" i="17"/>
  <c r="A206" i="17"/>
  <c r="A208" i="17"/>
  <c r="A51" i="17"/>
  <c r="A193" i="17"/>
  <c r="A53" i="17"/>
  <c r="A152" i="17"/>
  <c r="A12" i="17"/>
  <c r="A181" i="17"/>
  <c r="A4" i="18"/>
  <c r="A96" i="17"/>
  <c r="A253" i="17"/>
  <c r="A200" i="17"/>
  <c r="A38" i="17"/>
  <c r="A268" i="17"/>
  <c r="A50" i="17"/>
  <c r="A15" i="17"/>
  <c r="A114" i="17"/>
  <c r="A195" i="17"/>
  <c r="A141" i="17"/>
  <c r="A33" i="17"/>
  <c r="A150" i="17"/>
  <c r="A236" i="17"/>
  <c r="A221" i="17"/>
  <c r="A185" i="17"/>
  <c r="A264" i="17"/>
  <c r="A237" i="17"/>
  <c r="A55" i="17"/>
  <c r="A100" i="17"/>
  <c r="A41" i="17"/>
  <c r="A146" i="17"/>
  <c r="A169" i="17"/>
  <c r="A228" i="17"/>
  <c r="A199" i="17"/>
  <c r="A87" i="17"/>
  <c r="A61" i="17"/>
  <c r="A259" i="17"/>
  <c r="A25" i="17"/>
  <c r="A115" i="17"/>
  <c r="A73" i="17"/>
  <c r="A104" i="17"/>
  <c r="A70" i="17"/>
  <c r="A241" i="17"/>
  <c r="A153" i="17"/>
  <c r="A234" i="17"/>
  <c r="A10" i="17"/>
  <c r="A3" i="17"/>
  <c r="A240" i="17"/>
  <c r="A4" i="17"/>
  <c r="A49" i="17"/>
  <c r="A128" i="17"/>
  <c r="A106" i="17"/>
  <c r="A69" i="17"/>
  <c r="A78" i="17"/>
  <c r="A97" i="17"/>
  <c r="A19" i="17"/>
  <c r="A258" i="17"/>
  <c r="A43" i="17"/>
  <c r="A213" i="17"/>
  <c r="A56" i="17"/>
  <c r="A27" i="17"/>
  <c r="A111" i="17"/>
  <c r="A186" i="17"/>
  <c r="A45" i="17"/>
  <c r="A65" i="17"/>
  <c r="A158" i="17"/>
  <c r="A107" i="17"/>
  <c r="A94" i="17"/>
  <c r="A184" i="17"/>
  <c r="A149" i="17"/>
  <c r="A209" i="17"/>
  <c r="A14" i="17"/>
  <c r="A91" i="17"/>
  <c r="A110" i="17"/>
  <c r="A218" i="17"/>
  <c r="A257" i="17"/>
  <c r="A113" i="17"/>
  <c r="A191" i="17"/>
  <c r="A179" i="17"/>
  <c r="A7" i="17"/>
  <c r="A40" i="17"/>
  <c r="A203" i="17"/>
  <c r="A156" i="17"/>
  <c r="A205" i="17"/>
  <c r="A30" i="17"/>
  <c r="A140" i="17"/>
  <c r="A244" i="17"/>
  <c r="A168" i="17"/>
  <c r="A18" i="17"/>
  <c r="A129" i="17"/>
  <c r="A118" i="17"/>
  <c r="A231" i="17"/>
  <c r="A126" i="17"/>
  <c r="A74" i="17"/>
  <c r="A64" i="17"/>
  <c r="A35" i="17"/>
  <c r="A132" i="17"/>
  <c r="A32" i="17"/>
  <c r="A194" i="17"/>
  <c r="A127" i="17"/>
  <c r="A214" i="17"/>
  <c r="A76" i="17"/>
  <c r="A198" i="17"/>
  <c r="A81" i="17"/>
  <c r="A82" i="17"/>
  <c r="A182" i="17"/>
  <c r="A239" i="17"/>
  <c r="A112" i="17"/>
  <c r="A246" i="17"/>
  <c r="A245" i="17"/>
  <c r="A159" i="17"/>
  <c r="A13" i="17"/>
  <c r="A178" i="17"/>
  <c r="A210" i="17"/>
  <c r="A131" i="17"/>
  <c r="A143" i="17"/>
  <c r="A177" i="17"/>
  <c r="A117" i="17"/>
  <c r="A135" i="17"/>
  <c r="A62" i="17"/>
  <c r="A202" i="17"/>
  <c r="A222" i="17"/>
  <c r="A99" i="17"/>
  <c r="A123" i="17"/>
  <c r="A36" i="17"/>
  <c r="A161" i="17"/>
  <c r="A6" i="17"/>
  <c r="A249" i="17"/>
  <c r="A252" i="17"/>
  <c r="A136" i="17"/>
  <c r="A46" i="17"/>
  <c r="A23" i="17"/>
  <c r="A44" i="17"/>
  <c r="A138" i="17"/>
  <c r="A109" i="17"/>
  <c r="A90" i="17"/>
  <c r="A160" i="17"/>
  <c r="A125" i="17"/>
  <c r="A204" i="17"/>
  <c r="A66" i="17"/>
  <c r="A9" i="17"/>
  <c r="A220" i="17"/>
  <c r="A54" i="17"/>
  <c r="A242" i="17"/>
  <c r="A80" i="17"/>
  <c r="A72" i="17"/>
  <c r="A192" i="17"/>
  <c r="A52" i="17"/>
  <c r="A162" i="17"/>
  <c r="A223" i="17"/>
  <c r="A119" i="17"/>
  <c r="A190" i="17"/>
  <c r="A262" i="17"/>
  <c r="A79" i="17"/>
  <c r="A260" i="17"/>
  <c r="A144" i="17"/>
  <c r="A85" i="17"/>
  <c r="A187" i="17"/>
  <c r="A137" i="17"/>
  <c r="A176" i="17"/>
  <c r="A93" i="17"/>
  <c r="A37" i="17"/>
  <c r="A180" i="17"/>
  <c r="A71" i="17"/>
  <c r="A26" i="17"/>
  <c r="A48" i="17"/>
  <c r="A108" i="17"/>
  <c r="A255" i="17"/>
  <c r="A167" i="17"/>
  <c r="A238" i="17"/>
  <c r="A225" i="17"/>
  <c r="A183" i="17"/>
  <c r="A121" i="17"/>
  <c r="A254" i="17"/>
  <c r="A171" i="17"/>
  <c r="A11" i="18"/>
  <c r="A41" i="18"/>
  <c r="A188" i="18"/>
  <c r="A48" i="18"/>
  <c r="A80" i="18"/>
  <c r="A175" i="18"/>
  <c r="A115" i="18"/>
  <c r="A161" i="18"/>
  <c r="A170" i="18"/>
  <c r="A128" i="18"/>
  <c r="A148" i="18"/>
  <c r="A45" i="18"/>
  <c r="A55" i="18"/>
  <c r="A76" i="18"/>
  <c r="A100" i="18"/>
  <c r="A89" i="18"/>
  <c r="A143" i="18"/>
  <c r="A193" i="18"/>
  <c r="A21" i="18"/>
  <c r="A47" i="18"/>
  <c r="A196" i="18"/>
  <c r="A30" i="18"/>
  <c r="A157" i="18"/>
  <c r="A102" i="18"/>
  <c r="A60" i="18"/>
  <c r="A151" i="18"/>
  <c r="A39" i="18"/>
  <c r="A160" i="18"/>
  <c r="A26" i="18"/>
  <c r="A42" i="18"/>
  <c r="A165" i="18"/>
  <c r="A169" i="18"/>
  <c r="A194" i="18"/>
  <c r="A8" i="18"/>
  <c r="A40" i="18"/>
  <c r="A171" i="18"/>
  <c r="A146" i="18"/>
  <c r="A123" i="18"/>
  <c r="K230" i="13"/>
  <c r="A178" i="20" l="1"/>
  <c r="A7" i="20"/>
  <c r="A51" i="20"/>
  <c r="A199" i="20"/>
  <c r="A37" i="20"/>
  <c r="A202" i="20"/>
  <c r="A197" i="20"/>
  <c r="A101" i="20"/>
  <c r="A61" i="20"/>
  <c r="A190" i="20"/>
  <c r="A102" i="20"/>
  <c r="A110" i="20"/>
  <c r="A151" i="20"/>
  <c r="A112" i="20"/>
  <c r="A146" i="20"/>
  <c r="A191" i="20"/>
  <c r="A52" i="20"/>
  <c r="A208" i="20"/>
  <c r="A170" i="20"/>
  <c r="A3" i="20"/>
  <c r="A189" i="20"/>
  <c r="A124" i="20"/>
  <c r="A47" i="20"/>
  <c r="A69" i="20"/>
  <c r="A95" i="20"/>
  <c r="A98" i="20"/>
  <c r="A57" i="20"/>
  <c r="A5" i="20"/>
  <c r="A207" i="20"/>
  <c r="A88" i="20"/>
  <c r="A130" i="20"/>
  <c r="A171" i="20"/>
  <c r="A139" i="20"/>
  <c r="A153" i="20"/>
  <c r="A100" i="20"/>
  <c r="A158" i="20"/>
  <c r="A149" i="20"/>
  <c r="A12" i="20"/>
  <c r="A96" i="20"/>
  <c r="A135" i="20"/>
  <c r="A84" i="20"/>
  <c r="A176" i="20"/>
  <c r="A8" i="20"/>
  <c r="A40" i="20"/>
  <c r="A174" i="20"/>
  <c r="A20" i="20"/>
  <c r="A76" i="20"/>
  <c r="A187" i="20"/>
  <c r="A43" i="20"/>
  <c r="A182" i="20"/>
  <c r="A11" i="20"/>
  <c r="A32" i="20"/>
  <c r="A144" i="20"/>
  <c r="A45" i="20"/>
  <c r="A121" i="20"/>
  <c r="A122" i="20"/>
  <c r="A89" i="20"/>
  <c r="A48" i="20"/>
  <c r="A23" i="20"/>
  <c r="A67" i="20"/>
  <c r="A91" i="20"/>
  <c r="A192" i="20"/>
  <c r="A184" i="20"/>
  <c r="A77" i="20"/>
  <c r="A28" i="20"/>
  <c r="A177" i="20"/>
  <c r="A53" i="20"/>
  <c r="A92" i="20"/>
  <c r="A42" i="20"/>
  <c r="A35" i="20"/>
  <c r="A104" i="20"/>
  <c r="A25" i="20"/>
  <c r="A172" i="20"/>
  <c r="A116" i="20"/>
  <c r="A59" i="20"/>
  <c r="A186" i="20"/>
  <c r="A167" i="20"/>
  <c r="A188" i="20"/>
  <c r="A165" i="20"/>
  <c r="A117" i="20"/>
  <c r="A17" i="20"/>
  <c r="A62" i="20"/>
  <c r="A21" i="20"/>
  <c r="A106" i="20"/>
  <c r="A56" i="20"/>
  <c r="A39" i="20"/>
  <c r="A156" i="20"/>
  <c r="A108" i="20"/>
  <c r="A150" i="20"/>
  <c r="A132" i="20"/>
  <c r="A206" i="20"/>
  <c r="A210" i="20"/>
  <c r="A82" i="20"/>
  <c r="A93" i="20"/>
  <c r="A147" i="20"/>
  <c r="A97" i="20"/>
  <c r="A155" i="20"/>
  <c r="A198" i="20"/>
  <c r="A168" i="20"/>
  <c r="A107" i="20"/>
  <c r="A54" i="20"/>
  <c r="A71" i="20"/>
  <c r="A115" i="20"/>
  <c r="A65" i="20"/>
  <c r="A6" i="20"/>
  <c r="A31" i="20"/>
  <c r="A205" i="20"/>
  <c r="A163" i="20"/>
  <c r="A129" i="20"/>
  <c r="A36" i="20"/>
  <c r="A120" i="20"/>
  <c r="A33" i="20"/>
  <c r="A181" i="20"/>
  <c r="A14" i="20"/>
  <c r="A173" i="20"/>
  <c r="A87" i="20"/>
  <c r="A30" i="20"/>
  <c r="A134" i="20"/>
  <c r="A162" i="20"/>
  <c r="A38" i="20"/>
  <c r="A179" i="20"/>
  <c r="A81" i="20"/>
  <c r="A86" i="20"/>
  <c r="A123" i="20"/>
  <c r="A90" i="20"/>
  <c r="A160" i="20"/>
  <c r="A103" i="20"/>
  <c r="A142" i="20"/>
  <c r="A26" i="20"/>
  <c r="A193" i="20"/>
  <c r="A159" i="20"/>
  <c r="A4" i="20"/>
  <c r="A175" i="20"/>
  <c r="A127" i="20"/>
  <c r="A131" i="20"/>
  <c r="A111" i="20"/>
  <c r="A49" i="20"/>
  <c r="A138" i="20"/>
  <c r="A99" i="20"/>
  <c r="A85" i="20"/>
  <c r="A152" i="20"/>
  <c r="A13" i="20"/>
  <c r="A166" i="20"/>
  <c r="A157" i="20"/>
  <c r="A46" i="20"/>
  <c r="A126" i="20"/>
  <c r="A183" i="20"/>
  <c r="A64" i="20"/>
  <c r="A60" i="20"/>
  <c r="A118" i="20"/>
  <c r="A55" i="20"/>
  <c r="A136" i="20"/>
  <c r="A201" i="20"/>
  <c r="A68" i="20"/>
  <c r="A72" i="20"/>
  <c r="A109" i="20"/>
  <c r="A245" i="1"/>
  <c r="A97" i="1"/>
  <c r="A119" i="1"/>
  <c r="A333" i="1"/>
  <c r="A42" i="1"/>
  <c r="A451" i="1"/>
  <c r="A75" i="1"/>
  <c r="A289" i="1"/>
  <c r="A98" i="1"/>
  <c r="A230" i="13"/>
  <c r="A279" i="1"/>
  <c r="A162" i="1"/>
  <c r="A458" i="1"/>
  <c r="A345" i="1"/>
  <c r="A245" i="12"/>
  <c r="A366" i="1"/>
  <c r="A126" i="1"/>
  <c r="A481" i="1"/>
  <c r="A462" i="1"/>
  <c r="A114" i="1"/>
  <c r="A266" i="1"/>
  <c r="A466" i="1"/>
  <c r="A32" i="1"/>
  <c r="A163" i="1"/>
  <c r="A189" i="1"/>
  <c r="A112" i="1"/>
  <c r="A185" i="12"/>
  <c r="A253" i="12"/>
  <c r="A15" i="12"/>
  <c r="A36" i="12"/>
  <c r="A178" i="12"/>
  <c r="A111" i="1"/>
  <c r="A200" i="1"/>
  <c r="A448" i="1"/>
  <c r="A407" i="1"/>
  <c r="A428" i="1"/>
  <c r="A370" i="1"/>
  <c r="A418" i="1"/>
  <c r="A28" i="1"/>
  <c r="A453" i="1"/>
  <c r="A61" i="1"/>
  <c r="A206" i="1"/>
  <c r="A420" i="1"/>
  <c r="A446" i="1"/>
  <c r="A196" i="12"/>
  <c r="A79" i="12"/>
  <c r="A124" i="12"/>
  <c r="A450" i="1"/>
  <c r="A199" i="1"/>
  <c r="A3" i="1"/>
  <c r="A246" i="1"/>
  <c r="A220" i="1"/>
  <c r="A216" i="1"/>
  <c r="A139" i="1"/>
  <c r="A434" i="1"/>
  <c r="A73" i="1"/>
  <c r="A287" i="1"/>
  <c r="A417" i="1"/>
  <c r="A224" i="1"/>
  <c r="A369" i="1"/>
  <c r="A126" i="12"/>
  <c r="A82" i="12"/>
  <c r="A276" i="12"/>
  <c r="A271" i="12"/>
  <c r="A279" i="12"/>
  <c r="A241" i="12"/>
  <c r="A65" i="12"/>
  <c r="A280" i="12"/>
  <c r="A132" i="12"/>
  <c r="A34" i="12"/>
  <c r="A31" i="12"/>
  <c r="A174" i="12"/>
  <c r="A227" i="12"/>
  <c r="A17" i="12"/>
  <c r="A43" i="12"/>
  <c r="A103" i="12"/>
  <c r="A235" i="12"/>
  <c r="A55" i="12"/>
  <c r="A234" i="12"/>
  <c r="A171" i="12"/>
  <c r="A101" i="12"/>
  <c r="A108" i="12"/>
  <c r="A225" i="12"/>
  <c r="A164" i="12"/>
  <c r="A20" i="12"/>
  <c r="A71" i="12"/>
  <c r="A170" i="12"/>
  <c r="A265" i="12"/>
  <c r="A176" i="12"/>
  <c r="A272" i="12"/>
  <c r="A252" i="12"/>
  <c r="A152" i="12"/>
  <c r="A182" i="12"/>
  <c r="A137" i="12"/>
  <c r="A88" i="12"/>
  <c r="A63" i="12"/>
  <c r="A84" i="12"/>
  <c r="A158" i="12"/>
  <c r="A96" i="12"/>
  <c r="A37" i="12"/>
  <c r="A42" i="12"/>
  <c r="A270" i="12"/>
  <c r="A48" i="12"/>
  <c r="A27" i="12"/>
  <c r="A70" i="12"/>
  <c r="A54" i="12"/>
  <c r="A155" i="12"/>
  <c r="A204" i="12"/>
  <c r="A255" i="12"/>
  <c r="A120" i="12"/>
  <c r="A123" i="12"/>
  <c r="A128" i="12"/>
  <c r="A142" i="12"/>
  <c r="A210" i="12"/>
  <c r="A153" i="12"/>
  <c r="A47" i="12"/>
  <c r="A59" i="12"/>
  <c r="A38" i="12"/>
  <c r="A238" i="12"/>
  <c r="A85" i="12"/>
  <c r="A141" i="12"/>
  <c r="A66" i="12"/>
  <c r="A98" i="12"/>
  <c r="A3" i="12"/>
  <c r="A86" i="12"/>
  <c r="A250" i="12"/>
  <c r="A22" i="12"/>
  <c r="A148" i="12"/>
  <c r="A181" i="12"/>
  <c r="A97" i="12"/>
  <c r="A172" i="12"/>
  <c r="A24" i="12"/>
  <c r="A83" i="12"/>
  <c r="A117" i="12"/>
  <c r="A220" i="12"/>
  <c r="A28" i="12"/>
  <c r="A198" i="12"/>
  <c r="A127" i="12"/>
  <c r="A244" i="12"/>
  <c r="A90" i="12"/>
  <c r="A269" i="12"/>
  <c r="A236" i="12"/>
  <c r="A202" i="12"/>
  <c r="A277" i="12"/>
  <c r="A231" i="12"/>
  <c r="A40" i="12"/>
  <c r="A116" i="12"/>
  <c r="A14" i="12"/>
  <c r="A102" i="12"/>
  <c r="A180" i="12"/>
  <c r="A4" i="12"/>
  <c r="A214" i="12"/>
  <c r="A6" i="12"/>
  <c r="A179" i="12"/>
  <c r="A215" i="12"/>
  <c r="A5" i="12"/>
  <c r="A274" i="12"/>
  <c r="A201" i="12"/>
  <c r="A16" i="12"/>
  <c r="A186" i="12"/>
  <c r="A197" i="12"/>
  <c r="A7" i="12"/>
  <c r="A94" i="12"/>
  <c r="A95" i="12"/>
  <c r="A39" i="12"/>
  <c r="A114" i="12"/>
  <c r="A99" i="12"/>
  <c r="A228" i="12"/>
  <c r="A143" i="12"/>
  <c r="A194" i="12"/>
  <c r="A139" i="12"/>
  <c r="A26" i="12"/>
  <c r="A51" i="12"/>
  <c r="A12" i="12"/>
  <c r="A206" i="12"/>
  <c r="A240" i="12"/>
  <c r="A80" i="12"/>
  <c r="A213" i="12"/>
  <c r="A49" i="12"/>
  <c r="A168" i="12"/>
  <c r="A218" i="12"/>
  <c r="A256" i="12"/>
  <c r="A157" i="12"/>
  <c r="A175" i="12"/>
  <c r="A257" i="12"/>
  <c r="A249" i="12"/>
  <c r="A243" i="12"/>
  <c r="A216" i="12"/>
  <c r="A167" i="12"/>
  <c r="A233" i="12"/>
  <c r="A160" i="12"/>
  <c r="A190" i="12"/>
  <c r="A211" i="12"/>
  <c r="A91" i="12"/>
  <c r="A18" i="12"/>
  <c r="A205" i="12"/>
  <c r="A183" i="12"/>
  <c r="A135" i="12"/>
  <c r="A203" i="12"/>
  <c r="A163" i="12"/>
  <c r="A187" i="12"/>
  <c r="A109" i="12"/>
  <c r="A87" i="12"/>
  <c r="A61" i="12"/>
  <c r="A165" i="12"/>
  <c r="A177" i="12"/>
  <c r="A133" i="12"/>
  <c r="A149" i="12"/>
  <c r="A32" i="12"/>
  <c r="A53" i="12"/>
  <c r="A111" i="12"/>
  <c r="A150" i="12"/>
  <c r="A162" i="12"/>
  <c r="A41" i="12"/>
  <c r="A112" i="12"/>
  <c r="A264" i="12"/>
  <c r="A259" i="12"/>
  <c r="A246" i="12"/>
  <c r="A35" i="12"/>
  <c r="A189" i="12"/>
  <c r="A199" i="12"/>
  <c r="A75" i="12"/>
  <c r="A74" i="12"/>
  <c r="A25" i="12"/>
  <c r="A223" i="12"/>
  <c r="A221" i="12"/>
  <c r="A76" i="12"/>
  <c r="A260" i="12"/>
  <c r="A226" i="12"/>
  <c r="A92" i="12"/>
  <c r="A230" i="12"/>
  <c r="A72" i="12"/>
  <c r="A237" i="12"/>
  <c r="A67" i="12"/>
  <c r="A78" i="12"/>
  <c r="A145" i="12"/>
  <c r="A192" i="12"/>
  <c r="A19" i="12"/>
  <c r="A134" i="12"/>
  <c r="A275" i="12"/>
  <c r="A156" i="12"/>
  <c r="A62" i="12"/>
  <c r="A159" i="12"/>
  <c r="A166" i="12"/>
  <c r="A69" i="12"/>
  <c r="A239" i="12"/>
  <c r="A267" i="12"/>
  <c r="A9" i="12"/>
  <c r="A57" i="12"/>
  <c r="A229" i="12"/>
  <c r="A173" i="12"/>
  <c r="A217" i="12"/>
  <c r="A11" i="12"/>
  <c r="A60" i="12"/>
  <c r="A2" i="12"/>
  <c r="A30" i="12"/>
  <c r="A138" i="12"/>
  <c r="A121" i="12"/>
  <c r="A273" i="12"/>
  <c r="A21" i="12"/>
  <c r="A10" i="12"/>
  <c r="A248" i="12"/>
  <c r="A129" i="12"/>
  <c r="A261" i="12"/>
  <c r="A254" i="12"/>
  <c r="A113" i="12"/>
  <c r="A119" i="12"/>
  <c r="A68" i="12"/>
  <c r="A100" i="12"/>
  <c r="A53" i="1"/>
  <c r="A394" i="1"/>
  <c r="A308" i="1"/>
  <c r="A393" i="1"/>
  <c r="A332" i="1"/>
  <c r="A149" i="1"/>
  <c r="A470" i="1"/>
  <c r="A161" i="1"/>
  <c r="A187" i="1"/>
  <c r="A251" i="1"/>
  <c r="A110" i="1"/>
  <c r="A386" i="1"/>
  <c r="A361" i="1"/>
  <c r="A321" i="1"/>
  <c r="A63" i="1"/>
  <c r="A403" i="1"/>
  <c r="A395" i="1"/>
  <c r="A368" i="1"/>
  <c r="A455" i="1"/>
  <c r="A17" i="1"/>
  <c r="A350" i="1"/>
  <c r="A34" i="1"/>
  <c r="A166" i="1"/>
  <c r="A175" i="1"/>
  <c r="A404" i="1"/>
  <c r="A138" i="1"/>
  <c r="A390" i="1"/>
  <c r="A353" i="1"/>
  <c r="A107" i="1"/>
  <c r="A283" i="1"/>
  <c r="A435" i="1"/>
  <c r="A255" i="1"/>
  <c r="A172" i="1"/>
  <c r="A7" i="1"/>
  <c r="A225" i="1"/>
  <c r="A423" i="1"/>
  <c r="A243" i="1"/>
  <c r="A50" i="12"/>
  <c r="A118" i="12"/>
  <c r="A278" i="12"/>
  <c r="A188" i="12"/>
  <c r="A184" i="12"/>
  <c r="A191" i="12"/>
  <c r="A104" i="12"/>
  <c r="A144" i="12"/>
  <c r="A77" i="12"/>
  <c r="A45" i="12"/>
  <c r="A130" i="12"/>
  <c r="A200" i="12"/>
  <c r="A266" i="12"/>
  <c r="A169" i="12"/>
  <c r="A232" i="12"/>
  <c r="A208" i="12"/>
  <c r="A258" i="12"/>
  <c r="A320" i="1"/>
  <c r="A30" i="1"/>
  <c r="A272" i="1"/>
  <c r="A2" i="1"/>
  <c r="A480" i="1"/>
  <c r="A143" i="1"/>
  <c r="A72" i="1"/>
  <c r="A117" i="1"/>
  <c r="A26" i="1"/>
  <c r="A384" i="1"/>
  <c r="A409" i="1"/>
  <c r="A212" i="1"/>
  <c r="A10" i="1"/>
  <c r="A55" i="1"/>
  <c r="A310" i="1"/>
  <c r="A263" i="1"/>
  <c r="A208" i="1"/>
  <c r="A443" i="1"/>
  <c r="A198" i="1"/>
  <c r="A197" i="1"/>
  <c r="A123" i="1"/>
  <c r="A8" i="1"/>
  <c r="A25" i="1"/>
  <c r="A475" i="1"/>
  <c r="A203" i="1"/>
  <c r="A109" i="1"/>
  <c r="A331" i="1"/>
  <c r="A244" i="1"/>
  <c r="A401" i="1"/>
  <c r="A146" i="1"/>
  <c r="A377" i="1"/>
  <c r="A432" i="1"/>
  <c r="A312" i="1"/>
  <c r="A277" i="1"/>
  <c r="A373" i="1"/>
  <c r="A315" i="1"/>
  <c r="A325" i="1"/>
  <c r="A469" i="1"/>
  <c r="A67" i="1"/>
  <c r="A276" i="1"/>
  <c r="A173" i="1"/>
  <c r="A348" i="1"/>
  <c r="A397" i="1"/>
  <c r="A405" i="1"/>
  <c r="A91" i="1"/>
  <c r="A329" i="1"/>
  <c r="A210" i="1"/>
  <c r="A23" i="1"/>
  <c r="A253" i="1"/>
  <c r="A178" i="1"/>
  <c r="A467" i="1"/>
  <c r="A282" i="1"/>
  <c r="A36" i="1"/>
  <c r="A356" i="1"/>
  <c r="A414" i="1"/>
  <c r="A92" i="1"/>
  <c r="A190" i="1"/>
  <c r="A258" i="1"/>
  <c r="A374" i="1"/>
  <c r="A341" i="1"/>
  <c r="A449" i="1"/>
  <c r="A239" i="1"/>
  <c r="A365" i="1"/>
  <c r="A447" i="1"/>
  <c r="A14" i="1"/>
  <c r="A33" i="1"/>
  <c r="A347" i="1"/>
  <c r="A144" i="1"/>
  <c r="A214" i="1"/>
  <c r="A306" i="1"/>
  <c r="A427" i="1"/>
  <c r="A43" i="1"/>
  <c r="A439" i="1"/>
  <c r="A24" i="1"/>
  <c r="A167" i="1"/>
  <c r="A38" i="1"/>
  <c r="A381" i="1"/>
  <c r="A387" i="1"/>
  <c r="A433" i="1"/>
  <c r="A59" i="1"/>
  <c r="A441" i="1"/>
  <c r="A302" i="1"/>
  <c r="A383" i="1"/>
  <c r="A217" i="1"/>
  <c r="A430" i="1"/>
  <c r="A176" i="1"/>
  <c r="A238" i="1"/>
  <c r="A193" i="1"/>
  <c r="A9" i="1"/>
  <c r="A472" i="1"/>
  <c r="A275" i="1"/>
  <c r="A437" i="1"/>
  <c r="A101" i="1"/>
  <c r="A314" i="1"/>
  <c r="A195" i="12"/>
  <c r="A56" i="12"/>
  <c r="A23" i="12"/>
  <c r="A89" i="12"/>
  <c r="A73" i="12"/>
  <c r="A193" i="12"/>
  <c r="A115" i="12"/>
  <c r="A136" i="12"/>
  <c r="A207" i="12"/>
  <c r="A147" i="12"/>
  <c r="A105" i="12"/>
  <c r="A131" i="12"/>
  <c r="A222" i="12"/>
  <c r="A64" i="12"/>
  <c r="A13" i="12"/>
  <c r="A125" i="12"/>
  <c r="A268" i="12"/>
  <c r="A247" i="12"/>
  <c r="A180" i="1"/>
  <c r="A160" i="1"/>
  <c r="A154" i="1"/>
  <c r="A422" i="1"/>
  <c r="A459" i="1"/>
  <c r="A471" i="1"/>
  <c r="A252" i="1"/>
  <c r="A150" i="1"/>
  <c r="A424" i="1"/>
  <c r="A460" i="1"/>
  <c r="A270" i="1"/>
  <c r="A29" i="1"/>
  <c r="A233" i="1"/>
  <c r="A269" i="1"/>
  <c r="A379" i="1"/>
  <c r="A363" i="1"/>
  <c r="A457" i="1"/>
  <c r="A204" i="1"/>
  <c r="A477" i="1"/>
  <c r="A360" i="1"/>
  <c r="A438" i="1"/>
  <c r="A169" i="1"/>
  <c r="A318" i="1"/>
  <c r="A461" i="1"/>
  <c r="A362" i="1"/>
  <c r="A236" i="1"/>
  <c r="A319" i="1"/>
  <c r="A303" i="1"/>
  <c r="A148" i="1"/>
  <c r="A330" i="1"/>
  <c r="A211" i="1"/>
  <c r="A100" i="1"/>
  <c r="A137" i="1"/>
  <c r="A142" i="1"/>
  <c r="A56" i="1"/>
  <c r="A185" i="1"/>
  <c r="A408" i="1"/>
  <c r="A454" i="1"/>
  <c r="A440" i="1"/>
  <c r="A300" i="1"/>
  <c r="A60" i="1"/>
  <c r="A400" i="1"/>
  <c r="A241" i="1"/>
  <c r="A41" i="1"/>
  <c r="A96" i="1"/>
  <c r="A82" i="1"/>
  <c r="A301" i="1"/>
  <c r="A157" i="1"/>
  <c r="A230" i="1"/>
  <c r="A431" i="1"/>
  <c r="A299" i="1"/>
  <c r="A58" i="12"/>
  <c r="A263" i="12"/>
  <c r="A110" i="12"/>
  <c r="A151" i="12"/>
  <c r="A251" i="12"/>
  <c r="A146" i="12"/>
  <c r="A52" i="12"/>
  <c r="A154" i="12"/>
  <c r="A44" i="12"/>
  <c r="A262" i="12"/>
  <c r="A161" i="12"/>
  <c r="A106" i="12"/>
  <c r="A29" i="12"/>
  <c r="A33" i="12"/>
  <c r="A224" i="12"/>
  <c r="A81" i="12"/>
  <c r="A93" i="12"/>
  <c r="A212" i="12"/>
  <c r="A18" i="1"/>
  <c r="A392" i="1"/>
  <c r="A147" i="14"/>
  <c r="A39" i="14"/>
  <c r="A173" i="14"/>
  <c r="A140" i="12"/>
  <c r="A35" i="14"/>
  <c r="A167" i="14"/>
  <c r="A4" i="15"/>
  <c r="A187" i="15"/>
  <c r="A140" i="15"/>
  <c r="A9" i="15"/>
  <c r="A134" i="15"/>
  <c r="A16" i="15"/>
  <c r="A171" i="15"/>
  <c r="A151" i="15"/>
  <c r="A120" i="15"/>
  <c r="A36" i="14"/>
  <c r="A128" i="14"/>
  <c r="A77" i="15"/>
  <c r="A45" i="15"/>
  <c r="A51" i="15"/>
  <c r="A18" i="15"/>
  <c r="A93" i="15"/>
  <c r="A14" i="15"/>
  <c r="A166" i="15"/>
  <c r="A42" i="15"/>
  <c r="A25" i="15"/>
  <c r="A178" i="14"/>
  <c r="A182" i="14"/>
  <c r="A204" i="14"/>
  <c r="A78" i="14"/>
  <c r="A8" i="14"/>
  <c r="A172" i="14"/>
  <c r="A99" i="15"/>
  <c r="A177" i="14"/>
  <c r="A176" i="14"/>
  <c r="A87" i="14"/>
  <c r="A141" i="14"/>
  <c r="A124" i="14"/>
  <c r="A81" i="14"/>
  <c r="A216" i="14"/>
  <c r="A208" i="14"/>
  <c r="A17" i="14"/>
  <c r="A102" i="14"/>
  <c r="A145" i="14"/>
  <c r="A46" i="12"/>
  <c r="A206" i="15"/>
  <c r="A169" i="15"/>
  <c r="A144" i="15"/>
  <c r="A3" i="15"/>
  <c r="A351" i="1"/>
  <c r="A452" i="1"/>
  <c r="A87" i="1"/>
  <c r="A396" i="1"/>
  <c r="A213" i="1"/>
  <c r="A77" i="1"/>
  <c r="A436" i="1"/>
  <c r="A76" i="1"/>
  <c r="A367" i="1"/>
  <c r="A68" i="1"/>
  <c r="A16" i="1"/>
  <c r="A249" i="1"/>
  <c r="A44" i="1"/>
  <c r="A221" i="1"/>
  <c r="A326" i="1"/>
  <c r="A37" i="1"/>
  <c r="A54" i="1"/>
  <c r="A13" i="1"/>
  <c r="A344" i="1"/>
  <c r="A273" i="1"/>
  <c r="A297" i="1"/>
  <c r="A268" i="1"/>
  <c r="A129" i="1"/>
  <c r="A482" i="1"/>
  <c r="A292" i="1"/>
  <c r="A48" i="1"/>
  <c r="A250" i="1"/>
  <c r="A359" i="1"/>
  <c r="A265" i="1"/>
  <c r="A412" i="1"/>
  <c r="A284" i="1"/>
  <c r="A335" i="1"/>
  <c r="A389" i="1"/>
  <c r="A51" i="1"/>
  <c r="A247" i="1"/>
  <c r="A334" i="1"/>
  <c r="A354" i="1"/>
  <c r="A127" i="1"/>
  <c r="A145" i="1"/>
  <c r="A140" i="1"/>
  <c r="A421" i="1"/>
  <c r="A402" i="1"/>
  <c r="A228" i="1"/>
  <c r="A294" i="1"/>
  <c r="A248" i="1"/>
  <c r="A264" i="1"/>
  <c r="A58" i="1"/>
  <c r="A260" i="1"/>
  <c r="A349" i="1"/>
  <c r="A45" i="1"/>
  <c r="A419" i="1"/>
  <c r="A355" i="1"/>
  <c r="A151" i="1"/>
  <c r="A85" i="1"/>
  <c r="A81" i="1"/>
  <c r="A183" i="1"/>
  <c r="A267" i="1"/>
  <c r="A444" i="1"/>
  <c r="A136" i="1"/>
  <c r="A410" i="1"/>
  <c r="A391" i="1"/>
  <c r="A352" i="1"/>
  <c r="A130" i="1"/>
  <c r="A128" i="1"/>
  <c r="A336" i="1"/>
  <c r="A378" i="1"/>
  <c r="A278" i="1"/>
  <c r="A31" i="1"/>
  <c r="A27" i="1"/>
  <c r="A47" i="1"/>
  <c r="A445" i="1"/>
  <c r="A309" i="1"/>
  <c r="A293" i="1"/>
  <c r="A371" i="1"/>
  <c r="A328" i="1"/>
  <c r="A71" i="1"/>
  <c r="A274" i="1"/>
  <c r="A296" i="1"/>
  <c r="A19" i="1"/>
  <c r="A337" i="1"/>
  <c r="A357" i="1"/>
  <c r="A113" i="1"/>
  <c r="A346" i="1"/>
  <c r="A256" i="1"/>
  <c r="A288" i="1"/>
  <c r="A209" i="1"/>
  <c r="A93" i="1"/>
  <c r="A40" i="1"/>
  <c r="A46" i="1"/>
  <c r="A223" i="1"/>
  <c r="A257" i="1"/>
  <c r="A254" i="1"/>
  <c r="A298" i="1"/>
  <c r="A194" i="1"/>
  <c r="A184" i="1"/>
  <c r="A478" i="1"/>
  <c r="A156" i="1"/>
  <c r="A290" i="1"/>
  <c r="A322" i="1"/>
  <c r="A70" i="1"/>
  <c r="A343" i="1"/>
  <c r="A182" i="1"/>
  <c r="A121" i="1"/>
  <c r="A285" i="1"/>
  <c r="A311" i="1"/>
  <c r="A86" i="1"/>
  <c r="A191" i="1"/>
  <c r="A196" i="1"/>
  <c r="A413" i="1"/>
  <c r="A317" i="1"/>
  <c r="A262" i="1"/>
  <c r="A261" i="1"/>
  <c r="A218" i="1"/>
  <c r="A22" i="1"/>
  <c r="A323" i="1"/>
  <c r="A106" i="1"/>
  <c r="A52" i="1"/>
  <c r="A222" i="1"/>
  <c r="A171" i="1"/>
  <c r="A11" i="1"/>
  <c r="A124" i="1"/>
  <c r="A177" i="1"/>
  <c r="A372" i="1"/>
  <c r="A479" i="1"/>
  <c r="A118" i="1"/>
  <c r="A474" i="1"/>
  <c r="A131" i="1"/>
  <c r="A170" i="1"/>
  <c r="A340" i="1"/>
  <c r="A375" i="1"/>
  <c r="A385" i="1"/>
  <c r="A425" i="1"/>
  <c r="A476" i="1"/>
  <c r="A235" i="1"/>
  <c r="A202" i="1"/>
  <c r="A62" i="1"/>
  <c r="A134" i="1"/>
  <c r="A135" i="1"/>
  <c r="A280" i="1"/>
  <c r="A83" i="1"/>
  <c r="A195" i="1"/>
  <c r="A342" i="1"/>
  <c r="A237" i="1"/>
  <c r="A316" i="1"/>
  <c r="A304" i="1"/>
  <c r="A416" i="1"/>
  <c r="A463" i="1"/>
  <c r="A115" i="1"/>
  <c r="A57" i="1"/>
  <c r="A104" i="1"/>
  <c r="A376" i="1"/>
  <c r="A155" i="1"/>
  <c r="A295" i="1"/>
  <c r="A380" i="1"/>
  <c r="A398" i="1"/>
  <c r="A382" i="1"/>
  <c r="A415" i="1"/>
  <c r="A116" i="1"/>
  <c r="A339" i="1"/>
  <c r="A168" i="1"/>
  <c r="A305" i="1"/>
  <c r="A388" i="1"/>
  <c r="A181" i="1"/>
  <c r="A338" i="1"/>
  <c r="A165" i="1"/>
  <c r="A158" i="1"/>
  <c r="A153" i="1"/>
  <c r="A234" i="1"/>
  <c r="A219" i="1"/>
  <c r="A411" i="1"/>
  <c r="A50" i="1"/>
  <c r="A141" i="1"/>
  <c r="A15" i="1"/>
  <c r="A291" i="1"/>
  <c r="A6" i="1"/>
  <c r="A21" i="1"/>
  <c r="A65" i="1"/>
  <c r="A188" i="1"/>
  <c r="A324" i="1"/>
  <c r="A90" i="1"/>
  <c r="A226" i="1"/>
  <c r="A66" i="1"/>
  <c r="A215" i="1"/>
  <c r="A281" i="1"/>
  <c r="A120" i="1"/>
  <c r="A201" i="1"/>
  <c r="A5" i="1"/>
  <c r="A108" i="1"/>
  <c r="A307" i="1"/>
  <c r="A205" i="1"/>
  <c r="A426" i="1"/>
  <c r="A164" i="1"/>
  <c r="A12" i="1"/>
  <c r="A105" i="1"/>
  <c r="A39" i="1"/>
  <c r="A122" i="1"/>
  <c r="A406" i="1"/>
  <c r="A64" i="1"/>
  <c r="A192" i="1"/>
  <c r="A84" i="1"/>
  <c r="A242" i="1"/>
  <c r="A207" i="1"/>
  <c r="A89" i="1"/>
  <c r="A49" i="1"/>
  <c r="A429" i="1"/>
  <c r="A159" i="1"/>
  <c r="A364" i="1"/>
  <c r="A125" i="1"/>
  <c r="A327" i="1"/>
  <c r="A232" i="1"/>
  <c r="A442" i="1"/>
  <c r="A132" i="1"/>
  <c r="A80" i="1"/>
  <c r="A464" i="1"/>
  <c r="A465" i="1"/>
  <c r="A231" i="1"/>
  <c r="A94" i="1"/>
  <c r="A20" i="1"/>
  <c r="A456" i="1"/>
  <c r="A286" i="1"/>
  <c r="A88" i="1"/>
  <c r="A186" i="1"/>
  <c r="A468" i="1"/>
  <c r="A174" i="1"/>
  <c r="A74" i="1"/>
  <c r="A240" i="1"/>
  <c r="A69" i="1"/>
  <c r="A35" i="1"/>
  <c r="A473" i="1"/>
  <c r="A147" i="1"/>
  <c r="A271" i="1"/>
  <c r="A79" i="1"/>
  <c r="A103" i="1"/>
  <c r="A399" i="1"/>
  <c r="A133" i="1"/>
  <c r="A96" i="14"/>
  <c r="A15" i="14"/>
  <c r="A77" i="14"/>
  <c r="A91" i="14"/>
  <c r="A93" i="14"/>
  <c r="A193" i="14"/>
  <c r="A103" i="14"/>
  <c r="A58" i="14"/>
  <c r="A222" i="14"/>
  <c r="A78" i="1"/>
  <c r="A229" i="1"/>
  <c r="A259" i="1"/>
  <c r="A102" i="1"/>
  <c r="A358" i="1"/>
  <c r="A179" i="1"/>
  <c r="A4" i="1"/>
  <c r="A227" i="1"/>
  <c r="A99" i="1"/>
  <c r="A152" i="1"/>
  <c r="A95" i="1"/>
  <c r="A313" i="1"/>
  <c r="A46" i="14"/>
  <c r="A125" i="14"/>
  <c r="A19" i="14"/>
  <c r="A104" i="14"/>
  <c r="A154" i="14"/>
  <c r="A123" i="14"/>
  <c r="A57" i="14"/>
  <c r="A116" i="14"/>
  <c r="A181" i="14"/>
  <c r="A165" i="14"/>
  <c r="A196" i="14"/>
  <c r="A84" i="14"/>
  <c r="A11" i="14"/>
  <c r="A18" i="14"/>
  <c r="A7" i="14"/>
  <c r="A30" i="14"/>
  <c r="A92" i="14"/>
  <c r="A106" i="14"/>
  <c r="A187" i="14"/>
  <c r="A61" i="14"/>
  <c r="A189" i="14"/>
  <c r="A43" i="14"/>
  <c r="A90" i="14"/>
  <c r="A170" i="14"/>
  <c r="A22" i="14"/>
  <c r="A3" i="14"/>
  <c r="A51" i="14"/>
  <c r="A207" i="14"/>
  <c r="A151" i="14"/>
  <c r="A149" i="14"/>
  <c r="A47" i="14"/>
  <c r="A40" i="14"/>
  <c r="A220" i="14"/>
  <c r="A70" i="14"/>
  <c r="A45" i="14"/>
  <c r="A156" i="14"/>
  <c r="A54" i="14"/>
  <c r="A2" i="14"/>
  <c r="A166" i="14"/>
  <c r="A119" i="14"/>
  <c r="A28" i="14"/>
  <c r="A49" i="14"/>
  <c r="A76" i="14"/>
  <c r="A159" i="14"/>
  <c r="A75" i="14"/>
  <c r="A122" i="14"/>
  <c r="A152" i="14"/>
  <c r="A195" i="14"/>
  <c r="A209" i="14"/>
  <c r="A65" i="14"/>
  <c r="A99" i="14"/>
  <c r="A168" i="14"/>
  <c r="A171" i="14"/>
  <c r="A79" i="14"/>
  <c r="A9" i="14"/>
  <c r="A82" i="14"/>
  <c r="A212" i="14"/>
  <c r="A29" i="14"/>
  <c r="A97" i="14"/>
  <c r="A74" i="14"/>
  <c r="A158" i="14"/>
  <c r="A142" i="14"/>
  <c r="A214" i="14"/>
  <c r="A211" i="14"/>
  <c r="A143" i="14"/>
  <c r="A134" i="14"/>
  <c r="A133" i="14"/>
  <c r="A68" i="14"/>
  <c r="A157" i="14"/>
  <c r="A109" i="14"/>
  <c r="A120" i="14"/>
  <c r="A55" i="14"/>
  <c r="A107" i="14"/>
  <c r="A161" i="14"/>
  <c r="A164" i="14"/>
  <c r="A111" i="14"/>
  <c r="A163" i="14"/>
  <c r="A150" i="14"/>
  <c r="A188" i="14"/>
  <c r="A66" i="14"/>
  <c r="A132" i="14"/>
  <c r="A215" i="14"/>
  <c r="A69" i="14"/>
  <c r="A59" i="14"/>
  <c r="A62" i="14"/>
  <c r="A110" i="14"/>
  <c r="A219" i="14"/>
  <c r="A130" i="14"/>
  <c r="A114" i="14"/>
  <c r="A194" i="14"/>
  <c r="A48" i="14"/>
  <c r="A144" i="14"/>
  <c r="A213" i="14"/>
  <c r="A135" i="14"/>
  <c r="A38" i="14"/>
  <c r="A10" i="14"/>
  <c r="A23" i="14"/>
  <c r="A121" i="14"/>
  <c r="A126" i="14"/>
  <c r="A225" i="14"/>
  <c r="A95" i="14"/>
  <c r="A190" i="14"/>
  <c r="A27" i="14"/>
  <c r="A131" i="14"/>
  <c r="A33" i="14"/>
  <c r="A20" i="14"/>
  <c r="A12" i="14"/>
  <c r="A113" i="14"/>
  <c r="A197" i="14"/>
  <c r="A205" i="14"/>
  <c r="A112" i="14"/>
  <c r="A80" i="14"/>
  <c r="A32" i="14"/>
  <c r="A44" i="14"/>
  <c r="A206" i="14"/>
  <c r="A199" i="14"/>
  <c r="A160" i="14"/>
  <c r="A14" i="14"/>
  <c r="A88" i="14"/>
  <c r="A218" i="14"/>
  <c r="A21" i="14"/>
  <c r="A37" i="14"/>
  <c r="A198" i="14"/>
  <c r="A85" i="14"/>
  <c r="A86" i="14"/>
  <c r="A118" i="14"/>
  <c r="A13" i="14"/>
  <c r="A201" i="14"/>
  <c r="A26" i="14"/>
  <c r="A138" i="14"/>
  <c r="A117" i="14"/>
  <c r="A146" i="14"/>
  <c r="A72" i="14"/>
  <c r="A101" i="14"/>
  <c r="A191" i="14"/>
  <c r="A52" i="14"/>
  <c r="A137" i="14"/>
  <c r="A185" i="14"/>
  <c r="A94" i="14"/>
  <c r="A153" i="14"/>
  <c r="A139" i="14"/>
  <c r="A63" i="14"/>
  <c r="A71" i="14"/>
  <c r="A200" i="14"/>
  <c r="A31" i="14"/>
  <c r="A127" i="14"/>
  <c r="A67" i="14"/>
  <c r="A6" i="14"/>
  <c r="A50" i="14"/>
  <c r="A184" i="14"/>
  <c r="A60" i="14"/>
  <c r="A100" i="14"/>
  <c r="A180" i="14"/>
  <c r="A5" i="14"/>
  <c r="A175" i="14"/>
  <c r="A4" i="14"/>
  <c r="A179" i="14"/>
  <c r="A34" i="14"/>
  <c r="A98" i="14"/>
  <c r="A25" i="14"/>
  <c r="A108" i="14"/>
  <c r="A64" i="14"/>
  <c r="A56" i="14"/>
  <c r="A129" i="14"/>
  <c r="A183" i="14"/>
  <c r="A115" i="14"/>
  <c r="A186" i="14"/>
  <c r="A148" i="14"/>
  <c r="A192" i="14"/>
  <c r="A83" i="14"/>
  <c r="A202" i="14"/>
  <c r="A221" i="14"/>
  <c r="A24" i="14"/>
  <c r="A73" i="14"/>
  <c r="A224" i="14"/>
  <c r="A155" i="14"/>
  <c r="A140" i="14"/>
  <c r="A41" i="14"/>
  <c r="A169" i="14"/>
  <c r="A89" i="14"/>
  <c r="A53" i="14"/>
  <c r="A203" i="14"/>
  <c r="A210" i="14"/>
  <c r="A174" i="14"/>
  <c r="A162" i="14"/>
  <c r="A105" i="14"/>
  <c r="A42" i="14"/>
  <c r="A16" i="14"/>
  <c r="A136" i="14"/>
  <c r="A217" i="14"/>
  <c r="A223" i="14"/>
  <c r="A48" i="13"/>
  <c r="A130" i="13"/>
  <c r="A15" i="13"/>
  <c r="A126" i="13"/>
  <c r="A131" i="13"/>
  <c r="A142" i="13"/>
  <c r="A38" i="13"/>
  <c r="A223" i="13"/>
  <c r="A169" i="13"/>
  <c r="A83" i="13"/>
  <c r="A98" i="13"/>
  <c r="A113" i="13"/>
  <c r="A80" i="13"/>
  <c r="A31" i="13"/>
  <c r="A208" i="13"/>
  <c r="A161" i="13"/>
  <c r="A206" i="13"/>
  <c r="A74" i="13"/>
  <c r="A181" i="13"/>
  <c r="A179" i="13"/>
  <c r="A114" i="13"/>
  <c r="A61" i="13"/>
  <c r="A148" i="13"/>
  <c r="A43" i="13"/>
  <c r="A229" i="13"/>
  <c r="A59" i="13"/>
  <c r="A89" i="13"/>
  <c r="A210" i="13"/>
  <c r="A12" i="13"/>
  <c r="A40" i="13"/>
  <c r="A97" i="13"/>
  <c r="A52" i="13"/>
  <c r="A9" i="13"/>
  <c r="A39" i="13"/>
  <c r="A145" i="13"/>
  <c r="A176" i="13"/>
  <c r="A65" i="13"/>
  <c r="A68" i="13"/>
  <c r="A124" i="13"/>
  <c r="A120" i="13"/>
  <c r="A203" i="13"/>
  <c r="A155" i="13"/>
  <c r="A153" i="13"/>
  <c r="A197" i="13"/>
  <c r="A220" i="13"/>
  <c r="A144" i="13"/>
  <c r="A18" i="13"/>
  <c r="A157" i="13"/>
  <c r="A123" i="13"/>
  <c r="A138" i="13"/>
  <c r="A109" i="13"/>
  <c r="A21" i="13"/>
  <c r="A207" i="13"/>
  <c r="A67" i="13"/>
  <c r="A172" i="13"/>
  <c r="A224" i="13"/>
  <c r="A36" i="13"/>
  <c r="A193" i="13"/>
  <c r="A103" i="13"/>
  <c r="A14" i="13"/>
  <c r="A174" i="13"/>
  <c r="A79" i="13"/>
  <c r="A177" i="13"/>
  <c r="A163" i="13"/>
  <c r="A122" i="13"/>
  <c r="A183" i="13"/>
  <c r="A101" i="13"/>
  <c r="A149" i="13"/>
  <c r="A171" i="13"/>
  <c r="A73" i="13"/>
  <c r="A17" i="13"/>
  <c r="A88" i="13"/>
  <c r="A92" i="13"/>
  <c r="A132" i="13"/>
  <c r="A200" i="13"/>
  <c r="A167" i="13"/>
  <c r="A214" i="13"/>
  <c r="A35" i="13"/>
  <c r="A99" i="13"/>
  <c r="A225" i="13"/>
  <c r="A204" i="13"/>
  <c r="A44" i="13"/>
  <c r="A221" i="13"/>
  <c r="A37" i="13"/>
  <c r="A63" i="13"/>
  <c r="A201" i="13"/>
  <c r="A215" i="13"/>
  <c r="A159" i="13"/>
  <c r="A25" i="13"/>
  <c r="A156" i="13"/>
  <c r="A70" i="13"/>
  <c r="A4" i="13"/>
  <c r="A146" i="13"/>
  <c r="A8" i="13"/>
  <c r="A205" i="13"/>
  <c r="A141" i="13"/>
  <c r="A110" i="13"/>
  <c r="A85" i="13"/>
  <c r="A165" i="13"/>
  <c r="A30" i="13"/>
  <c r="A11" i="13"/>
  <c r="A51" i="13"/>
  <c r="A199" i="13"/>
  <c r="A62" i="13"/>
  <c r="A107" i="13"/>
  <c r="A50" i="13"/>
  <c r="A26" i="13"/>
  <c r="A81" i="13"/>
  <c r="A143" i="13"/>
  <c r="A211" i="13"/>
  <c r="A32" i="13"/>
  <c r="A185" i="13"/>
  <c r="A24" i="13"/>
  <c r="A42" i="13"/>
  <c r="A227" i="13"/>
  <c r="A140" i="13"/>
  <c r="A5" i="13"/>
  <c r="A66" i="13"/>
  <c r="A116" i="13"/>
  <c r="A96" i="13"/>
  <c r="A77" i="13"/>
  <c r="A196" i="13"/>
  <c r="A95" i="13"/>
  <c r="A45" i="13"/>
  <c r="A27" i="13"/>
  <c r="A60" i="13"/>
  <c r="A106" i="13"/>
  <c r="A56" i="13"/>
  <c r="A16" i="13"/>
  <c r="A41" i="13"/>
  <c r="A194" i="13"/>
  <c r="A228" i="13"/>
  <c r="A53" i="13"/>
  <c r="A226" i="13"/>
  <c r="A168" i="13"/>
  <c r="A82" i="13"/>
  <c r="A2" i="13"/>
  <c r="A78" i="13"/>
  <c r="A195" i="13"/>
  <c r="A137" i="13"/>
  <c r="A209" i="13"/>
  <c r="A150" i="13"/>
  <c r="A151" i="13"/>
  <c r="A198" i="13"/>
  <c r="A170" i="13"/>
  <c r="A20" i="13"/>
  <c r="A93" i="13"/>
  <c r="A104" i="13"/>
  <c r="A178" i="13"/>
  <c r="A94" i="13"/>
  <c r="A187" i="13"/>
  <c r="A135" i="13"/>
  <c r="A100" i="13"/>
  <c r="A54" i="13"/>
  <c r="A3" i="13"/>
  <c r="A162" i="13"/>
  <c r="A102" i="13"/>
  <c r="A49" i="13"/>
  <c r="A13" i="13"/>
  <c r="A105" i="13"/>
  <c r="A152" i="13"/>
  <c r="A139" i="13"/>
  <c r="A118" i="13"/>
  <c r="A173" i="13"/>
  <c r="A191" i="13"/>
  <c r="A217" i="13"/>
  <c r="A71" i="13"/>
  <c r="A188" i="13"/>
  <c r="A87" i="13"/>
  <c r="A58" i="13"/>
  <c r="A154" i="13"/>
  <c r="A184" i="13"/>
  <c r="A147" i="13"/>
  <c r="A57" i="13"/>
  <c r="A125" i="13"/>
  <c r="A91" i="13"/>
  <c r="A182" i="13"/>
  <c r="A164" i="13"/>
  <c r="A219" i="13"/>
  <c r="A76" i="13"/>
  <c r="A7" i="13"/>
  <c r="A86" i="13"/>
  <c r="A222" i="13"/>
  <c r="A108" i="13"/>
  <c r="A121" i="13"/>
  <c r="A69" i="13"/>
  <c r="A55" i="13"/>
  <c r="A6" i="13"/>
  <c r="A115" i="13"/>
  <c r="A127" i="13"/>
  <c r="A19" i="13"/>
  <c r="A180" i="13"/>
  <c r="A190" i="13"/>
  <c r="A134" i="13"/>
  <c r="A202" i="13"/>
  <c r="A28" i="13"/>
  <c r="A192" i="13"/>
  <c r="A84" i="13"/>
  <c r="A33" i="13"/>
  <c r="A47" i="13"/>
  <c r="A46" i="13"/>
  <c r="A186" i="13"/>
  <c r="A10" i="13"/>
  <c r="A166" i="13"/>
  <c r="A119" i="13"/>
  <c r="A34" i="13"/>
  <c r="A189" i="13"/>
  <c r="A158" i="13"/>
  <c r="A29" i="13"/>
  <c r="A213" i="13"/>
  <c r="A112" i="13"/>
  <c r="A129" i="13"/>
  <c r="A218" i="13"/>
  <c r="A216" i="13"/>
  <c r="A128" i="13"/>
  <c r="A22" i="13"/>
  <c r="A175" i="13"/>
  <c r="A23" i="13"/>
  <c r="A111" i="13"/>
  <c r="A90" i="13"/>
  <c r="A136" i="13"/>
  <c r="A117" i="13"/>
  <c r="A160" i="13"/>
  <c r="A64" i="13"/>
  <c r="A212" i="13"/>
  <c r="A75" i="13"/>
  <c r="A133" i="13"/>
  <c r="A72" i="13"/>
</calcChain>
</file>

<file path=xl/sharedStrings.xml><?xml version="1.0" encoding="utf-8"?>
<sst xmlns="http://schemas.openxmlformats.org/spreadsheetml/2006/main" count="5827" uniqueCount="987">
  <si>
    <t>順位</t>
    <rPh sb="0" eb="2">
      <t>ジュンイ</t>
    </rPh>
    <phoneticPr fontId="1"/>
  </si>
  <si>
    <t>氏名</t>
    <phoneticPr fontId="1"/>
  </si>
  <si>
    <t>大学名</t>
    <phoneticPr fontId="1"/>
  </si>
  <si>
    <t>回生</t>
    <rPh sb="0" eb="2">
      <t>カイセイ</t>
    </rPh>
    <phoneticPr fontId="1"/>
  </si>
  <si>
    <t>秋関</t>
    <phoneticPr fontId="1"/>
  </si>
  <si>
    <t>新人戦</t>
    <rPh sb="0" eb="3">
      <t>シンジンセン</t>
    </rPh>
    <phoneticPr fontId="1"/>
  </si>
  <si>
    <t>合計（高得点３つ）</t>
    <phoneticPr fontId="1"/>
  </si>
  <si>
    <t>春関</t>
    <rPh sb="0" eb="1">
      <t>ハル</t>
    </rPh>
    <rPh sb="1" eb="2">
      <t>セキ</t>
    </rPh>
    <phoneticPr fontId="1"/>
  </si>
  <si>
    <t>秋関</t>
  </si>
  <si>
    <t>合計（高得点３つ）</t>
  </si>
  <si>
    <t>西日本学生</t>
    <rPh sb="2" eb="3">
      <t>ホン</t>
    </rPh>
    <rPh sb="3" eb="5">
      <t>ガクセイ</t>
    </rPh>
    <phoneticPr fontId="1"/>
  </si>
  <si>
    <t>学生選抜</t>
    <rPh sb="0" eb="2">
      <t>ガクセイ</t>
    </rPh>
    <phoneticPr fontId="1"/>
  </si>
  <si>
    <t>全日本学生</t>
    <rPh sb="2" eb="3">
      <t>ホン</t>
    </rPh>
    <rPh sb="3" eb="5">
      <t>ガクセイ</t>
    </rPh>
    <phoneticPr fontId="1"/>
  </si>
  <si>
    <t>合計（高得点2つ）</t>
    <phoneticPr fontId="1"/>
  </si>
  <si>
    <t>氏名</t>
  </si>
  <si>
    <t>大学名</t>
  </si>
  <si>
    <t>10mS40W</t>
    <phoneticPr fontId="1"/>
  </si>
  <si>
    <t>S1</t>
    <phoneticPr fontId="1"/>
  </si>
  <si>
    <t>S2</t>
    <phoneticPr fontId="1"/>
  </si>
  <si>
    <t>S3</t>
  </si>
  <si>
    <t>S4</t>
  </si>
  <si>
    <t>合計</t>
    <rPh sb="0" eb="2">
      <t>ゴウケイ</t>
    </rPh>
    <phoneticPr fontId="1"/>
  </si>
  <si>
    <t>X</t>
    <phoneticPr fontId="1"/>
  </si>
  <si>
    <t>S5</t>
  </si>
  <si>
    <t>S6</t>
  </si>
  <si>
    <t>10mS60M</t>
    <phoneticPr fontId="1"/>
  </si>
  <si>
    <t>10mAPS60M</t>
    <phoneticPr fontId="1"/>
  </si>
  <si>
    <t>10mAPS40W</t>
    <phoneticPr fontId="1"/>
  </si>
  <si>
    <t>50m3x40M</t>
    <phoneticPr fontId="1"/>
  </si>
  <si>
    <t>50m3x20W</t>
    <phoneticPr fontId="1"/>
  </si>
  <si>
    <t>BPDS</t>
    <phoneticPr fontId="1"/>
  </si>
  <si>
    <t>K1</t>
    <phoneticPr fontId="1"/>
  </si>
  <si>
    <t>K2</t>
    <phoneticPr fontId="1"/>
  </si>
  <si>
    <t>K3</t>
  </si>
  <si>
    <t>K4</t>
  </si>
  <si>
    <t>P1</t>
    <phoneticPr fontId="1"/>
  </si>
  <si>
    <t>P2</t>
    <phoneticPr fontId="1"/>
  </si>
  <si>
    <t>P3</t>
  </si>
  <si>
    <t>P4</t>
  </si>
  <si>
    <t>AR</t>
    <phoneticPr fontId="1"/>
  </si>
  <si>
    <t>AP</t>
    <phoneticPr fontId="1"/>
  </si>
  <si>
    <t>3x</t>
    <phoneticPr fontId="1"/>
  </si>
  <si>
    <t>P60</t>
    <phoneticPr fontId="1"/>
  </si>
  <si>
    <t>備考</t>
    <rPh sb="0" eb="2">
      <t>ビコウ</t>
    </rPh>
    <phoneticPr fontId="1"/>
  </si>
  <si>
    <t>全日本学生</t>
    <rPh sb="0" eb="3">
      <t>ゼンニホン</t>
    </rPh>
    <rPh sb="3" eb="5">
      <t>ガクセイ</t>
    </rPh>
    <phoneticPr fontId="1"/>
  </si>
  <si>
    <t>各大学の色表記</t>
    <rPh sb="0" eb="3">
      <t>カクダイガク</t>
    </rPh>
    <rPh sb="4" eb="5">
      <t>イロ</t>
    </rPh>
    <rPh sb="5" eb="7">
      <t>ヒョウキ</t>
    </rPh>
    <phoneticPr fontId="1"/>
  </si>
  <si>
    <t>京都大学</t>
    <rPh sb="0" eb="2">
      <t>キョウト</t>
    </rPh>
    <rPh sb="2" eb="4">
      <t>ダイガク</t>
    </rPh>
    <phoneticPr fontId="1"/>
  </si>
  <si>
    <t>京都産業大学</t>
    <rPh sb="0" eb="2">
      <t>キョウト</t>
    </rPh>
    <rPh sb="2" eb="4">
      <t>サンギョウ</t>
    </rPh>
    <rPh sb="4" eb="6">
      <t>ダイガク</t>
    </rPh>
    <phoneticPr fontId="1"/>
  </si>
  <si>
    <t>大阪大学</t>
    <rPh sb="0" eb="2">
      <t>オオサカ</t>
    </rPh>
    <rPh sb="2" eb="4">
      <t>ダイガク</t>
    </rPh>
    <phoneticPr fontId="1"/>
  </si>
  <si>
    <t>大阪産業大学</t>
    <rPh sb="0" eb="2">
      <t>オオサカ</t>
    </rPh>
    <rPh sb="2" eb="4">
      <t>サンギョウ</t>
    </rPh>
    <rPh sb="4" eb="6">
      <t>ダイガク</t>
    </rPh>
    <phoneticPr fontId="1"/>
  </si>
  <si>
    <t>関西大学</t>
    <rPh sb="0" eb="2">
      <t>カンサイ</t>
    </rPh>
    <rPh sb="2" eb="4">
      <t>ダイガク</t>
    </rPh>
    <phoneticPr fontId="1"/>
  </si>
  <si>
    <t>関西学院大学</t>
    <rPh sb="0" eb="2">
      <t>カンサイ</t>
    </rPh>
    <rPh sb="2" eb="5">
      <t>ガクインダイ</t>
    </rPh>
    <rPh sb="5" eb="6">
      <t>ガク</t>
    </rPh>
    <phoneticPr fontId="1"/>
  </si>
  <si>
    <t>甲南大学</t>
    <rPh sb="0" eb="2">
      <t>コウナン</t>
    </rPh>
    <rPh sb="2" eb="4">
      <t>ダイガク</t>
    </rPh>
    <phoneticPr fontId="1"/>
  </si>
  <si>
    <t>（個人加盟校）</t>
    <rPh sb="1" eb="3">
      <t>コジン</t>
    </rPh>
    <rPh sb="3" eb="6">
      <t>カメイコウ</t>
    </rPh>
    <phoneticPr fontId="1"/>
  </si>
  <si>
    <t>50ｍP60M</t>
    <phoneticPr fontId="1"/>
  </si>
  <si>
    <t>50MP60W</t>
    <phoneticPr fontId="1"/>
  </si>
  <si>
    <t>10mBPDS40M</t>
    <phoneticPr fontId="1"/>
  </si>
  <si>
    <t>10mBPDS40W</t>
    <phoneticPr fontId="1"/>
  </si>
  <si>
    <t>学生選抜</t>
    <rPh sb="0" eb="2">
      <t>ガクセイ</t>
    </rPh>
    <rPh sb="2" eb="4">
      <t>センバツ</t>
    </rPh>
    <phoneticPr fontId="1"/>
  </si>
  <si>
    <t>氏名</t>
    <rPh sb="0" eb="2">
      <t>シメイ</t>
    </rPh>
    <phoneticPr fontId="1"/>
  </si>
  <si>
    <t>大学</t>
    <rPh sb="0" eb="2">
      <t>ダイガク</t>
    </rPh>
    <phoneticPr fontId="1"/>
  </si>
  <si>
    <t>石田 侑希</t>
  </si>
  <si>
    <t>今野 陽介</t>
  </si>
  <si>
    <t>小林 大希</t>
  </si>
  <si>
    <t>笹岡 太一</t>
  </si>
  <si>
    <t>出水 亨</t>
  </si>
  <si>
    <t>松尾 萌</t>
  </si>
  <si>
    <t>渡辺 千晶</t>
  </si>
  <si>
    <t>川床 竜生</t>
  </si>
  <si>
    <t>寺田 芳紀</t>
  </si>
  <si>
    <t>米田 積昌</t>
  </si>
  <si>
    <t>大井 将揮</t>
  </si>
  <si>
    <t>飯坂 太輔</t>
  </si>
  <si>
    <t>久井 沙織</t>
  </si>
  <si>
    <t>加藤 祐馬</t>
  </si>
  <si>
    <t>榮 光幸</t>
  </si>
  <si>
    <t>下里 謙太</t>
  </si>
  <si>
    <t>八幡 隆太</t>
  </si>
  <si>
    <t>森元 麻琴</t>
  </si>
  <si>
    <t>安田 奈央</t>
  </si>
  <si>
    <t>浅尾 渚</t>
  </si>
  <si>
    <t>淺木 良太</t>
  </si>
  <si>
    <t>太田 昂輝</t>
  </si>
  <si>
    <t>北 健斗</t>
  </si>
  <si>
    <t>米谷 泰志</t>
  </si>
  <si>
    <t>林 克洋</t>
  </si>
  <si>
    <t>若浦 愛美</t>
  </si>
  <si>
    <t>惠良 早輔路</t>
  </si>
  <si>
    <t>大畑 美樹</t>
  </si>
  <si>
    <t>小栗 珠実</t>
  </si>
  <si>
    <t>木谷 萌</t>
  </si>
  <si>
    <t>須中 仁冶</t>
  </si>
  <si>
    <t>中西 秀</t>
  </si>
  <si>
    <t>曽山 伸昭</t>
    <rPh sb="0" eb="2">
      <t>ソヤマ</t>
    </rPh>
    <rPh sb="3" eb="5">
      <t>ノブアキ</t>
    </rPh>
    <phoneticPr fontId="1"/>
  </si>
  <si>
    <t>久保田 優希</t>
    <rPh sb="0" eb="3">
      <t>クボタ</t>
    </rPh>
    <rPh sb="4" eb="6">
      <t>ユウキ</t>
    </rPh>
    <phoneticPr fontId="1"/>
  </si>
  <si>
    <t>小嶋 佑弥</t>
    <rPh sb="0" eb="2">
      <t>コジマ</t>
    </rPh>
    <rPh sb="3" eb="5">
      <t>ユウヤ</t>
    </rPh>
    <phoneticPr fontId="1"/>
  </si>
  <si>
    <t>嶋岡 大幸</t>
    <rPh sb="0" eb="2">
      <t>シマオカ</t>
    </rPh>
    <rPh sb="3" eb="5">
      <t>ヒロユキ</t>
    </rPh>
    <phoneticPr fontId="1"/>
  </si>
  <si>
    <t>林 壱剛</t>
  </si>
  <si>
    <t>廣橋 詩音</t>
  </si>
  <si>
    <t>植田 雄一</t>
  </si>
  <si>
    <t>荻野 陽介</t>
  </si>
  <si>
    <t>藤本 彩恵子</t>
  </si>
  <si>
    <t>山下 悠登</t>
  </si>
  <si>
    <t>横田 大輔</t>
  </si>
  <si>
    <t>渥美 光真</t>
  </si>
  <si>
    <t>石川 潤一</t>
  </si>
  <si>
    <t>伊勢 拓真</t>
  </si>
  <si>
    <t>熊内 環</t>
  </si>
  <si>
    <t>仲野 希</t>
  </si>
  <si>
    <t>松原 加菜</t>
  </si>
  <si>
    <t>飯田 隼矢</t>
  </si>
  <si>
    <t>大石 純子</t>
  </si>
  <si>
    <t>大島 直丈</t>
  </si>
  <si>
    <t>亀田 快宙</t>
  </si>
  <si>
    <t>橋本 誠伍</t>
  </si>
  <si>
    <t>藤川 恵</t>
  </si>
  <si>
    <t>森木 駿斗</t>
  </si>
  <si>
    <t>京都大学</t>
  </si>
  <si>
    <t>関西学院大学</t>
  </si>
  <si>
    <t>関西大学</t>
  </si>
  <si>
    <t>京都産業大学</t>
  </si>
  <si>
    <t>近畿大学</t>
  </si>
  <si>
    <t>甲南大学</t>
  </si>
  <si>
    <t>大阪産業大学</t>
  </si>
  <si>
    <t>大阪大学</t>
  </si>
  <si>
    <t>竹中 明成</t>
  </si>
  <si>
    <t>木嶋 真之介</t>
  </si>
  <si>
    <t>和田 光輔</t>
  </si>
  <si>
    <t>鴻上 誉志輝</t>
  </si>
  <si>
    <t>筒井 順也</t>
  </si>
  <si>
    <t>小坂 裕翼</t>
  </si>
  <si>
    <t>紺谷 健太</t>
  </si>
  <si>
    <t>上村 洋都</t>
  </si>
  <si>
    <t>村瀬 春祐</t>
  </si>
  <si>
    <t>中沢 康太</t>
  </si>
  <si>
    <t>古岸 将季</t>
  </si>
  <si>
    <t>伊勢 健</t>
  </si>
  <si>
    <t>鳥山 拓哉</t>
  </si>
  <si>
    <t>舩越 海</t>
  </si>
  <si>
    <t>郡山 健太</t>
  </si>
  <si>
    <t>坂田 亮介</t>
  </si>
  <si>
    <t>竹内 一平</t>
  </si>
  <si>
    <t>小川 翔太郎</t>
  </si>
  <si>
    <t>塚田 祐太</t>
  </si>
  <si>
    <t>原 誠次郎</t>
  </si>
  <si>
    <t>藤野 航平</t>
  </si>
  <si>
    <t>遠藤 大智</t>
  </si>
  <si>
    <t>宍戸 勇仁</t>
  </si>
  <si>
    <t>嶋岡 大幸</t>
  </si>
  <si>
    <t>坪井 俊太朗</t>
  </si>
  <si>
    <t>池田 月</t>
  </si>
  <si>
    <t>鈴木 淳平</t>
  </si>
  <si>
    <t>浦郷 敦也</t>
  </si>
  <si>
    <t>曽山 伸昭</t>
  </si>
  <si>
    <t>奥田 紘士</t>
  </si>
  <si>
    <t>池田 晃英</t>
  </si>
  <si>
    <t>中川 孔助</t>
  </si>
  <si>
    <t>小嶋 佑弥</t>
  </si>
  <si>
    <t>矢ヶ部 芳</t>
  </si>
  <si>
    <t>濱島 圭佑</t>
  </si>
  <si>
    <t>古賀 政行</t>
  </si>
  <si>
    <t>澤田 喜一</t>
  </si>
  <si>
    <t>藤野 航士朗</t>
  </si>
  <si>
    <t>矢島 昂一郎</t>
  </si>
  <si>
    <t>小東 陽平</t>
  </si>
  <si>
    <t>木村 龍介</t>
  </si>
  <si>
    <t>佐藤 匡哉</t>
  </si>
  <si>
    <t>工藤 湧士</t>
  </si>
  <si>
    <t>石川 海渡</t>
  </si>
  <si>
    <t>宮田 和政</t>
  </si>
  <si>
    <t>加須屋 潤</t>
  </si>
  <si>
    <t>吉田 逸平</t>
  </si>
  <si>
    <t>羽田 祐大</t>
  </si>
  <si>
    <t>宮田 祐希</t>
  </si>
  <si>
    <t>西川 弥希</t>
  </si>
  <si>
    <t>町田 莉子</t>
  </si>
  <si>
    <t>阿部 有沙</t>
  </si>
  <si>
    <t>中口 遥</t>
  </si>
  <si>
    <t>前川 愛海</t>
  </si>
  <si>
    <t>内田 蒼唯</t>
  </si>
  <si>
    <t>清水 英恵</t>
  </si>
  <si>
    <t>木曽 わかな</t>
  </si>
  <si>
    <t>松本 称梨</t>
  </si>
  <si>
    <t>木村 文香</t>
  </si>
  <si>
    <t>山本 帆乃香</t>
  </si>
  <si>
    <t>高橋 彩音</t>
  </si>
  <si>
    <t>福本 有咲</t>
  </si>
  <si>
    <t>倉脇 小夏</t>
  </si>
  <si>
    <t>郷田 希</t>
  </si>
  <si>
    <t>川﨑 依子</t>
  </si>
  <si>
    <t>蕭 喬丹</t>
  </si>
  <si>
    <t>武富 衣舞希</t>
  </si>
  <si>
    <t>宮 沙衣</t>
  </si>
  <si>
    <t>加藤 明佳</t>
  </si>
  <si>
    <t>大谷 蓮</t>
  </si>
  <si>
    <t>氏松 蓮</t>
  </si>
  <si>
    <t>小笠原 梓</t>
  </si>
  <si>
    <t>渡辺 小弓</t>
  </si>
  <si>
    <t>畑 美織</t>
  </si>
  <si>
    <t>松岡 実花</t>
  </si>
  <si>
    <t>家城 ミチコ</t>
  </si>
  <si>
    <t>足立 利佐子</t>
  </si>
  <si>
    <t>池田 彩乃</t>
  </si>
  <si>
    <t/>
  </si>
  <si>
    <t>10mBPDS60W</t>
    <phoneticPr fontId="1"/>
  </si>
  <si>
    <t>同志社大学</t>
  </si>
  <si>
    <t>岡山商科大学</t>
  </si>
  <si>
    <t>四国大学</t>
  </si>
  <si>
    <t>立命館大学</t>
  </si>
  <si>
    <t>加藤 雅之</t>
  </si>
  <si>
    <t>愛知学院大学</t>
  </si>
  <si>
    <t>園部 海斗</t>
  </si>
  <si>
    <t>名古屋工業大学</t>
  </si>
  <si>
    <t>同志社大学</t>
    <phoneticPr fontId="1"/>
  </si>
  <si>
    <t>岡山商科大学</t>
    <rPh sb="4" eb="6">
      <t>ダイガク</t>
    </rPh>
    <phoneticPr fontId="1"/>
  </si>
  <si>
    <t>徳島大学</t>
    <rPh sb="2" eb="4">
      <t>ダイガク</t>
    </rPh>
    <phoneticPr fontId="1"/>
  </si>
  <si>
    <t>近畿大学</t>
    <rPh sb="0" eb="2">
      <t>キンキ</t>
    </rPh>
    <rPh sb="2" eb="4">
      <t>ダイガク</t>
    </rPh>
    <phoneticPr fontId="1"/>
  </si>
  <si>
    <t>林 泰誠</t>
  </si>
  <si>
    <t>松枝 隼佑</t>
  </si>
  <si>
    <t>南 光太郎</t>
  </si>
  <si>
    <t>田畑 実菜</t>
  </si>
  <si>
    <t>びわこ学院大学</t>
  </si>
  <si>
    <t>西村 淳志</t>
  </si>
  <si>
    <t>惠良 早浦路</t>
  </si>
  <si>
    <t>渡名喜 尚斗</t>
  </si>
  <si>
    <t>隠岐 颯太</t>
  </si>
  <si>
    <t>山岡 香凜</t>
  </si>
  <si>
    <t>徳島大学</t>
  </si>
  <si>
    <t>舩本 裕介</t>
  </si>
  <si>
    <t>田中 航平</t>
  </si>
  <si>
    <t>神戸大学</t>
  </si>
  <si>
    <t>樫木 陸人</t>
  </si>
  <si>
    <t>柳川 卓広</t>
  </si>
  <si>
    <t>岡部 皓喜</t>
  </si>
  <si>
    <t>川東 夏己</t>
  </si>
  <si>
    <t>武元 章</t>
  </si>
  <si>
    <t>田中 爽大</t>
  </si>
  <si>
    <t>紫竹 竜大</t>
  </si>
  <si>
    <t>飯田 樹</t>
  </si>
  <si>
    <t>小川 晃平</t>
  </si>
  <si>
    <t>國松 美優</t>
  </si>
  <si>
    <t>吉田 のぞみ</t>
  </si>
  <si>
    <t>若宮 有美</t>
  </si>
  <si>
    <t>鍵岡 莉奈</t>
  </si>
  <si>
    <t>都築 彩夏</t>
  </si>
  <si>
    <t>名城大学</t>
  </si>
  <si>
    <t>桐嶺 真琴</t>
  </si>
  <si>
    <t>名古屋大学</t>
  </si>
  <si>
    <t>村上 直</t>
  </si>
  <si>
    <t>大阪商業大学</t>
  </si>
  <si>
    <t>上田 皐熙</t>
  </si>
  <si>
    <t>古屋 慶悟</t>
  </si>
  <si>
    <t>押条 祐希</t>
  </si>
  <si>
    <t>信貴 裕介</t>
  </si>
  <si>
    <t>田中 貴将</t>
  </si>
  <si>
    <t>髙橋 優奈</t>
  </si>
  <si>
    <t>辻川 響き</t>
  </si>
  <si>
    <t>大荒 里菜</t>
  </si>
  <si>
    <t>矢田部 昴</t>
  </si>
  <si>
    <t>田中 織衣</t>
  </si>
  <si>
    <t>山本 悠人</t>
  </si>
  <si>
    <t>松岡 宏紀</t>
  </si>
  <si>
    <t>中堀 貴裕</t>
  </si>
  <si>
    <t>眞鍋 委</t>
  </si>
  <si>
    <t>近藤 克磨</t>
  </si>
  <si>
    <t>柴原 魁人</t>
  </si>
  <si>
    <t>金尾 真海</t>
  </si>
  <si>
    <t>西田 光希</t>
  </si>
  <si>
    <t>矢野 隆之</t>
  </si>
  <si>
    <t>前田 裕成</t>
  </si>
  <si>
    <t>押条  祐希</t>
  </si>
  <si>
    <t>寺西 開知</t>
  </si>
  <si>
    <t>矢島 昂一郞</t>
  </si>
  <si>
    <t>大鍬 菜月</t>
  </si>
  <si>
    <t>鍋嶋 遥香</t>
  </si>
  <si>
    <t>目羅 渚</t>
  </si>
  <si>
    <t>山口 航輝</t>
  </si>
  <si>
    <t>中村 実佑</t>
  </si>
  <si>
    <t>饒平名 アリス</t>
  </si>
  <si>
    <t>井関 愛也音</t>
  </si>
  <si>
    <t>谷脇 薫</t>
  </si>
  <si>
    <t>寳代地 美咲</t>
  </si>
  <si>
    <t>S1</t>
  </si>
  <si>
    <t>S2</t>
  </si>
  <si>
    <t>合計</t>
  </si>
  <si>
    <t>X</t>
  </si>
  <si>
    <t>備考</t>
  </si>
  <si>
    <t>佐藤 翔太</t>
  </si>
  <si>
    <t>宮﨑 環</t>
  </si>
  <si>
    <t>性別</t>
    <phoneticPr fontId="1"/>
  </si>
  <si>
    <t>男</t>
    <rPh sb="0" eb="1">
      <t>オトコ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</si>
  <si>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</si>
  <si>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</si>
  <si>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髙野 颯汰</t>
  </si>
  <si>
    <t>第一工業大学</t>
  </si>
  <si>
    <t>山田 昌弥</t>
  </si>
  <si>
    <t>鈴木 秀哉</t>
  </si>
  <si>
    <t>愛知大学</t>
  </si>
  <si>
    <t>神鳥 哲</t>
  </si>
  <si>
    <t>釣 佑太朗</t>
  </si>
  <si>
    <t>都築 敦史</t>
  </si>
  <si>
    <t>野口 拓真</t>
  </si>
  <si>
    <t>信貴 祐介</t>
  </si>
  <si>
    <t>橋本 雄士朗</t>
  </si>
  <si>
    <t>河口 剛輝</t>
  </si>
  <si>
    <t>小倉 和大</t>
  </si>
  <si>
    <t>神谷 実</t>
  </si>
  <si>
    <t>高橋 大樹</t>
  </si>
  <si>
    <t>奥村 太貴</t>
  </si>
  <si>
    <t>山田 貴也</t>
  </si>
  <si>
    <t>山路 一天</t>
  </si>
  <si>
    <t>田中 秀尭</t>
  </si>
  <si>
    <t>中谷 凌也</t>
  </si>
  <si>
    <t>山本 拓篤</t>
  </si>
  <si>
    <t>矢島  昂一郎</t>
  </si>
  <si>
    <t>久留米 歩美</t>
  </si>
  <si>
    <t>志學館大学</t>
  </si>
  <si>
    <t>寺尾 美紅</t>
  </si>
  <si>
    <t>神谷 美衣</t>
  </si>
  <si>
    <t>鈴木 美緒</t>
  </si>
  <si>
    <t>伊東 味樹</t>
  </si>
  <si>
    <t>野溝 はるな</t>
  </si>
  <si>
    <t>山田 七海</t>
  </si>
  <si>
    <t>大島 里奈</t>
  </si>
  <si>
    <t>矢野 実幸</t>
  </si>
  <si>
    <t>加藤 隼悟</t>
  </si>
  <si>
    <t>伊勢 健</t>
    <rPh sb="0" eb="2">
      <t>イセ</t>
    </rPh>
    <rPh sb="3" eb="4">
      <t>タケル</t>
    </rPh>
    <phoneticPr fontId="28"/>
  </si>
  <si>
    <t>関西学院大学</t>
    <rPh sb="0" eb="6">
      <t>カンセイガクインダイガク</t>
    </rPh>
    <phoneticPr fontId="28"/>
  </si>
  <si>
    <t>男</t>
    <rPh sb="0" eb="1">
      <t>オトコ</t>
    </rPh>
    <phoneticPr fontId="28"/>
  </si>
  <si>
    <t>紺谷 健太</t>
    <rPh sb="0" eb="2">
      <t>コンタニ</t>
    </rPh>
    <rPh sb="3" eb="5">
      <t>ケンタ</t>
    </rPh>
    <phoneticPr fontId="28"/>
  </si>
  <si>
    <t>中川 孔助</t>
    <rPh sb="0" eb="2">
      <t>ナカガワ</t>
    </rPh>
    <rPh sb="3" eb="4">
      <t>アナ</t>
    </rPh>
    <rPh sb="4" eb="5">
      <t>スケ</t>
    </rPh>
    <phoneticPr fontId="28"/>
  </si>
  <si>
    <t>中沢 康太</t>
    <rPh sb="0" eb="2">
      <t>ナカザワ</t>
    </rPh>
    <rPh sb="3" eb="5">
      <t>コウタ</t>
    </rPh>
    <phoneticPr fontId="28"/>
  </si>
  <si>
    <t>郡山 健太</t>
    <rPh sb="0" eb="2">
      <t>コオリヤマ</t>
    </rPh>
    <rPh sb="3" eb="5">
      <t>ケンタ</t>
    </rPh>
    <phoneticPr fontId="28"/>
  </si>
  <si>
    <t>古賀 政行</t>
    <rPh sb="0" eb="2">
      <t>コガ</t>
    </rPh>
    <rPh sb="3" eb="5">
      <t>マサユキ</t>
    </rPh>
    <phoneticPr fontId="28"/>
  </si>
  <si>
    <t>古岸 将季</t>
    <rPh sb="0" eb="1">
      <t>コ</t>
    </rPh>
    <rPh sb="1" eb="2">
      <t>ギシ</t>
    </rPh>
    <rPh sb="3" eb="5">
      <t>マサキ</t>
    </rPh>
    <phoneticPr fontId="28"/>
  </si>
  <si>
    <t>竹内 一平</t>
    <rPh sb="0" eb="2">
      <t>タケウチ</t>
    </rPh>
    <rPh sb="3" eb="5">
      <t>イッペイ</t>
    </rPh>
    <phoneticPr fontId="28"/>
  </si>
  <si>
    <t>坪井 俊太朗</t>
    <rPh sb="0" eb="2">
      <t>ツボイ</t>
    </rPh>
    <rPh sb="3" eb="6">
      <t>シュンタロウ</t>
    </rPh>
    <phoneticPr fontId="28"/>
  </si>
  <si>
    <t>小川 晃平</t>
    <rPh sb="0" eb="2">
      <t>オガワ</t>
    </rPh>
    <rPh sb="3" eb="5">
      <t>コウヘイ</t>
    </rPh>
    <phoneticPr fontId="28"/>
  </si>
  <si>
    <t>山本 悠人</t>
    <rPh sb="0" eb="2">
      <t>ヤマモト</t>
    </rPh>
    <rPh sb="3" eb="5">
      <t>ユウト</t>
    </rPh>
    <phoneticPr fontId="28"/>
  </si>
  <si>
    <t>大田 航平</t>
    <rPh sb="0" eb="2">
      <t>オオタ</t>
    </rPh>
    <rPh sb="3" eb="5">
      <t>コウヘイ</t>
    </rPh>
    <phoneticPr fontId="28"/>
  </si>
  <si>
    <t>甲斐 大貴</t>
    <rPh sb="0" eb="2">
      <t>カイ</t>
    </rPh>
    <rPh sb="3" eb="5">
      <t>ダイキ</t>
    </rPh>
    <phoneticPr fontId="28"/>
  </si>
  <si>
    <t>金澤 祐太</t>
    <rPh sb="0" eb="2">
      <t>カナザワ</t>
    </rPh>
    <rPh sb="3" eb="5">
      <t>ユウタ</t>
    </rPh>
    <phoneticPr fontId="28"/>
  </si>
  <si>
    <t>河越 欽也</t>
    <rPh sb="0" eb="2">
      <t>カワゴシ</t>
    </rPh>
    <rPh sb="3" eb="5">
      <t>キンヤ</t>
    </rPh>
    <phoneticPr fontId="28"/>
  </si>
  <si>
    <t>天白 航太</t>
    <rPh sb="0" eb="2">
      <t>テンパク</t>
    </rPh>
    <rPh sb="3" eb="5">
      <t>コウタ</t>
    </rPh>
    <phoneticPr fontId="28"/>
  </si>
  <si>
    <t>松本 大輝</t>
    <rPh sb="0" eb="2">
      <t>マツモト</t>
    </rPh>
    <rPh sb="3" eb="5">
      <t>ダイキ</t>
    </rPh>
    <phoneticPr fontId="28"/>
  </si>
  <si>
    <t>森口 諒介</t>
    <rPh sb="0" eb="2">
      <t>モリグチ</t>
    </rPh>
    <rPh sb="3" eb="5">
      <t>リョウスケ</t>
    </rPh>
    <phoneticPr fontId="28"/>
  </si>
  <si>
    <t>山口 昂哉</t>
    <rPh sb="0" eb="2">
      <t>ヤマグチ</t>
    </rPh>
    <rPh sb="3" eb="4">
      <t>タカ</t>
    </rPh>
    <rPh sb="4" eb="5">
      <t>ヤ</t>
    </rPh>
    <phoneticPr fontId="28"/>
  </si>
  <si>
    <t>大谷 蓮</t>
    <rPh sb="0" eb="2">
      <t>オオタニ</t>
    </rPh>
    <rPh sb="3" eb="4">
      <t>レン</t>
    </rPh>
    <phoneticPr fontId="28"/>
  </si>
  <si>
    <t>女</t>
    <rPh sb="0" eb="1">
      <t>オンナ</t>
    </rPh>
    <phoneticPr fontId="28"/>
  </si>
  <si>
    <t>木曽 わかな</t>
    <rPh sb="0" eb="2">
      <t>キソ</t>
    </rPh>
    <phoneticPr fontId="28"/>
  </si>
  <si>
    <t>寶代地 美咲</t>
    <rPh sb="0" eb="2">
      <t>ホウダイ</t>
    </rPh>
    <rPh sb="2" eb="3">
      <t>ジ</t>
    </rPh>
    <rPh sb="4" eb="6">
      <t>ミサキ</t>
    </rPh>
    <phoneticPr fontId="28"/>
  </si>
  <si>
    <t>田中 優子</t>
    <rPh sb="0" eb="2">
      <t>タナカ</t>
    </rPh>
    <rPh sb="3" eb="5">
      <t>ユウコ</t>
    </rPh>
    <phoneticPr fontId="28"/>
  </si>
  <si>
    <t>山岡 香凜</t>
    <rPh sb="0" eb="2">
      <t>ヤマオカ</t>
    </rPh>
    <rPh sb="3" eb="5">
      <t>カリン</t>
    </rPh>
    <phoneticPr fontId="28"/>
  </si>
  <si>
    <t>鍵岡 莉奈</t>
    <rPh sb="0" eb="2">
      <t>カギオカ</t>
    </rPh>
    <rPh sb="3" eb="5">
      <t>リナ</t>
    </rPh>
    <phoneticPr fontId="28"/>
  </si>
  <si>
    <t>若宮 有美</t>
    <rPh sb="0" eb="2">
      <t>ワカミヤ</t>
    </rPh>
    <rPh sb="3" eb="5">
      <t>ユミ</t>
    </rPh>
    <phoneticPr fontId="28"/>
  </si>
  <si>
    <t>梅田 千鈴</t>
    <rPh sb="0" eb="2">
      <t>ウメダ</t>
    </rPh>
    <rPh sb="3" eb="5">
      <t>チスズ</t>
    </rPh>
    <phoneticPr fontId="28"/>
  </si>
  <si>
    <t>久保 衣里奈</t>
    <rPh sb="0" eb="2">
      <t>クボ</t>
    </rPh>
    <rPh sb="3" eb="6">
      <t>エリナ</t>
    </rPh>
    <phoneticPr fontId="28"/>
  </si>
  <si>
    <t>内藤 夕華子</t>
    <rPh sb="0" eb="2">
      <t>ナイトウ</t>
    </rPh>
    <rPh sb="3" eb="4">
      <t>ユウ</t>
    </rPh>
    <rPh sb="4" eb="5">
      <t>ハナ</t>
    </rPh>
    <rPh sb="5" eb="6">
      <t>コ</t>
    </rPh>
    <phoneticPr fontId="28"/>
  </si>
  <si>
    <t>松末 柚花</t>
    <rPh sb="0" eb="2">
      <t>マツスエ</t>
    </rPh>
    <rPh sb="3" eb="5">
      <t>ユカ</t>
    </rPh>
    <phoneticPr fontId="28"/>
  </si>
  <si>
    <t>池田 晃英</t>
    <rPh sb="0" eb="2">
      <t>イケダ</t>
    </rPh>
    <rPh sb="3" eb="5">
      <t>アキヒデ</t>
    </rPh>
    <phoneticPr fontId="28"/>
  </si>
  <si>
    <t>関西大学</t>
    <rPh sb="0" eb="4">
      <t>カンサイダイガク</t>
    </rPh>
    <phoneticPr fontId="28"/>
  </si>
  <si>
    <t>石田 侑希</t>
    <rPh sb="0" eb="2">
      <t>イシダ</t>
    </rPh>
    <rPh sb="3" eb="5">
      <t>ユウノゾミ</t>
    </rPh>
    <phoneticPr fontId="28"/>
  </si>
  <si>
    <t>今野 陽介</t>
    <rPh sb="0" eb="2">
      <t>イマノ</t>
    </rPh>
    <rPh sb="3" eb="5">
      <t>ヨウスケ</t>
    </rPh>
    <phoneticPr fontId="28"/>
  </si>
  <si>
    <t>小林 大希</t>
    <rPh sb="0" eb="2">
      <t>コバヤシ</t>
    </rPh>
    <rPh sb="3" eb="5">
      <t>タイキ</t>
    </rPh>
    <phoneticPr fontId="28"/>
  </si>
  <si>
    <t>笹岡 太一</t>
    <rPh sb="0" eb="2">
      <t>ササオカ</t>
    </rPh>
    <rPh sb="3" eb="5">
      <t>タイチ</t>
    </rPh>
    <phoneticPr fontId="28"/>
  </si>
  <si>
    <t>出水 亨</t>
    <rPh sb="0" eb="2">
      <t>デミズ</t>
    </rPh>
    <rPh sb="3" eb="4">
      <t>トオル</t>
    </rPh>
    <phoneticPr fontId="28"/>
  </si>
  <si>
    <t>川床 竜生</t>
    <rPh sb="0" eb="2">
      <t>カワトコ</t>
    </rPh>
    <rPh sb="3" eb="5">
      <t>タツオ</t>
    </rPh>
    <phoneticPr fontId="28"/>
  </si>
  <si>
    <t>寺田 芳紀</t>
    <rPh sb="0" eb="2">
      <t>テラダ</t>
    </rPh>
    <rPh sb="3" eb="4">
      <t>ホウ</t>
    </rPh>
    <phoneticPr fontId="28"/>
  </si>
  <si>
    <t>米田 積昌</t>
    <rPh sb="0" eb="2">
      <t>ヨネダ</t>
    </rPh>
    <rPh sb="3" eb="5">
      <t>セキマサ</t>
    </rPh>
    <phoneticPr fontId="28"/>
  </si>
  <si>
    <t>飯坂 太輔</t>
    <rPh sb="0" eb="2">
      <t>イイサカ</t>
    </rPh>
    <rPh sb="3" eb="5">
      <t>タイスケ</t>
    </rPh>
    <phoneticPr fontId="28"/>
  </si>
  <si>
    <t>大井 将揮</t>
    <rPh sb="0" eb="2">
      <t>オオイ</t>
    </rPh>
    <rPh sb="3" eb="4">
      <t>ショウ</t>
    </rPh>
    <rPh sb="4" eb="5">
      <t>キ</t>
    </rPh>
    <phoneticPr fontId="28"/>
  </si>
  <si>
    <t>藤田 龍臣</t>
    <rPh sb="0" eb="2">
      <t>フジタ</t>
    </rPh>
    <rPh sb="3" eb="4">
      <t>リュウ</t>
    </rPh>
    <rPh sb="4" eb="5">
      <t>シン</t>
    </rPh>
    <phoneticPr fontId="28"/>
  </si>
  <si>
    <t>北川 玄</t>
    <rPh sb="0" eb="2">
      <t>キタガワ</t>
    </rPh>
    <rPh sb="3" eb="4">
      <t>ゲン</t>
    </rPh>
    <phoneticPr fontId="28"/>
  </si>
  <si>
    <t>田中 佑弥</t>
    <rPh sb="0" eb="2">
      <t>タナカ</t>
    </rPh>
    <rPh sb="3" eb="4">
      <t>ユウ</t>
    </rPh>
    <rPh sb="4" eb="5">
      <t>ヤ</t>
    </rPh>
    <phoneticPr fontId="28"/>
  </si>
  <si>
    <t>共田 怜央</t>
    <rPh sb="0" eb="2">
      <t>トモダ</t>
    </rPh>
    <rPh sb="3" eb="5">
      <t>レオ</t>
    </rPh>
    <phoneticPr fontId="28"/>
  </si>
  <si>
    <t>向井 辰海</t>
    <rPh sb="0" eb="2">
      <t>ムカイ</t>
    </rPh>
    <rPh sb="3" eb="4">
      <t>タツ</t>
    </rPh>
    <rPh sb="4" eb="5">
      <t>ウミ</t>
    </rPh>
    <phoneticPr fontId="28"/>
  </si>
  <si>
    <t>松尾 萌</t>
    <rPh sb="0" eb="2">
      <t>マツオ</t>
    </rPh>
    <rPh sb="3" eb="4">
      <t>モエ</t>
    </rPh>
    <phoneticPr fontId="28"/>
  </si>
  <si>
    <t>渡辺 千晶</t>
    <rPh sb="0" eb="2">
      <t>ワタナベ</t>
    </rPh>
    <rPh sb="3" eb="5">
      <t>チアキ</t>
    </rPh>
    <phoneticPr fontId="28"/>
  </si>
  <si>
    <t>辻川 響き</t>
    <rPh sb="0" eb="2">
      <t>ツジカワ</t>
    </rPh>
    <rPh sb="3" eb="4">
      <t>ヒビ</t>
    </rPh>
    <phoneticPr fontId="28"/>
  </si>
  <si>
    <t>久井 沙織</t>
    <rPh sb="0" eb="2">
      <t>ヒサイ</t>
    </rPh>
    <rPh sb="3" eb="5">
      <t>サオリ</t>
    </rPh>
    <phoneticPr fontId="28"/>
  </si>
  <si>
    <t>中村 実佑</t>
    <rPh sb="0" eb="2">
      <t>ナカムラ</t>
    </rPh>
    <rPh sb="3" eb="5">
      <t>ミユ</t>
    </rPh>
    <phoneticPr fontId="28"/>
  </si>
  <si>
    <t>宮﨑 環</t>
    <rPh sb="0" eb="2">
      <t>ミヤザキ</t>
    </rPh>
    <rPh sb="3" eb="4">
      <t>タマキ</t>
    </rPh>
    <phoneticPr fontId="28"/>
  </si>
  <si>
    <t>渡瀬 羽菜</t>
    <rPh sb="0" eb="2">
      <t>ワタセ</t>
    </rPh>
    <rPh sb="3" eb="5">
      <t>ハナ</t>
    </rPh>
    <phoneticPr fontId="28"/>
  </si>
  <si>
    <t>女</t>
  </si>
  <si>
    <t>大野 太郎</t>
  </si>
  <si>
    <t>男</t>
  </si>
  <si>
    <t>阿武 幸季</t>
  </si>
  <si>
    <t>今村 颯志</t>
  </si>
  <si>
    <t>川端 邦聖</t>
  </si>
  <si>
    <t>立木 友晴</t>
  </si>
  <si>
    <t>橋本 太一</t>
  </si>
  <si>
    <t>福田 勇輝</t>
  </si>
  <si>
    <t>村上 晴哉</t>
  </si>
  <si>
    <t>上村 洋都</t>
    <rPh sb="0" eb="2">
      <t>ウエムラ</t>
    </rPh>
    <rPh sb="3" eb="5">
      <t>ヒロト</t>
    </rPh>
    <phoneticPr fontId="28"/>
  </si>
  <si>
    <t>遠藤 大智</t>
    <rPh sb="0" eb="2">
      <t>エンドウ</t>
    </rPh>
    <rPh sb="3" eb="5">
      <t>ダイチ</t>
    </rPh>
    <phoneticPr fontId="28"/>
  </si>
  <si>
    <t>木原 遥大</t>
    <rPh sb="0" eb="2">
      <t>キハラ</t>
    </rPh>
    <rPh sb="3" eb="4">
      <t>ハル</t>
    </rPh>
    <rPh sb="4" eb="5">
      <t>オオ</t>
    </rPh>
    <phoneticPr fontId="28"/>
  </si>
  <si>
    <t>塚田 祐太</t>
    <rPh sb="0" eb="2">
      <t>ツカダ</t>
    </rPh>
    <rPh sb="3" eb="5">
      <t>ユウタ</t>
    </rPh>
    <phoneticPr fontId="28"/>
  </si>
  <si>
    <t>村瀬 春祐</t>
    <rPh sb="0" eb="2">
      <t>ムラセ</t>
    </rPh>
    <rPh sb="3" eb="4">
      <t>ハル</t>
    </rPh>
    <rPh sb="4" eb="5">
      <t>スケ</t>
    </rPh>
    <phoneticPr fontId="28"/>
  </si>
  <si>
    <t>池田 月</t>
    <rPh sb="0" eb="2">
      <t>イケダ</t>
    </rPh>
    <rPh sb="3" eb="4">
      <t>ツキ</t>
    </rPh>
    <phoneticPr fontId="28"/>
  </si>
  <si>
    <t>鈴木 淳平</t>
    <rPh sb="0" eb="2">
      <t>スズキ</t>
    </rPh>
    <rPh sb="3" eb="5">
      <t>ジュンペイ</t>
    </rPh>
    <phoneticPr fontId="28"/>
  </si>
  <si>
    <t>濱島 圭佑</t>
    <rPh sb="0" eb="2">
      <t>ハマジマ</t>
    </rPh>
    <rPh sb="3" eb="5">
      <t>ケイスケ</t>
    </rPh>
    <phoneticPr fontId="28"/>
  </si>
  <si>
    <t>隠岐 颯太</t>
    <rPh sb="0" eb="2">
      <t>オキ</t>
    </rPh>
    <rPh sb="3" eb="5">
      <t>ソウタ</t>
    </rPh>
    <phoneticPr fontId="28"/>
  </si>
  <si>
    <t>田中 貴将</t>
    <rPh sb="0" eb="2">
      <t>タナカ</t>
    </rPh>
    <rPh sb="3" eb="5">
      <t>タカマサ</t>
    </rPh>
    <phoneticPr fontId="28"/>
  </si>
  <si>
    <t>寺西 開知</t>
    <rPh sb="0" eb="2">
      <t>テラニシ</t>
    </rPh>
    <rPh sb="3" eb="5">
      <t>カイチ</t>
    </rPh>
    <phoneticPr fontId="28"/>
  </si>
  <si>
    <t>西村 淳志</t>
    <rPh sb="0" eb="2">
      <t>ニシムラ</t>
    </rPh>
    <rPh sb="3" eb="5">
      <t>アツシ</t>
    </rPh>
    <phoneticPr fontId="28"/>
  </si>
  <si>
    <t>林 泰誠</t>
    <rPh sb="0" eb="1">
      <t>ハヤシ</t>
    </rPh>
    <rPh sb="2" eb="4">
      <t>タイセイ</t>
    </rPh>
    <phoneticPr fontId="28"/>
  </si>
  <si>
    <t>舩本 裕介</t>
    <rPh sb="0" eb="2">
      <t>フナモト</t>
    </rPh>
    <rPh sb="3" eb="5">
      <t>ユウスケ</t>
    </rPh>
    <phoneticPr fontId="28"/>
  </si>
  <si>
    <t>前田 裕成</t>
    <rPh sb="0" eb="2">
      <t>マエダ</t>
    </rPh>
    <rPh sb="3" eb="4">
      <t>ユウ</t>
    </rPh>
    <rPh sb="4" eb="5">
      <t>ナ</t>
    </rPh>
    <phoneticPr fontId="28"/>
  </si>
  <si>
    <t>松枝 隼佑</t>
    <rPh sb="0" eb="2">
      <t>マツエダ</t>
    </rPh>
    <rPh sb="3" eb="5">
      <t>シュンスケ</t>
    </rPh>
    <phoneticPr fontId="28"/>
  </si>
  <si>
    <t>南 光太郎</t>
    <rPh sb="0" eb="1">
      <t>ミナミ</t>
    </rPh>
    <rPh sb="2" eb="5">
      <t>コウタロウ</t>
    </rPh>
    <phoneticPr fontId="28"/>
  </si>
  <si>
    <t>村上 直</t>
    <rPh sb="0" eb="2">
      <t>ムラカミ</t>
    </rPh>
    <rPh sb="3" eb="4">
      <t>ナオ</t>
    </rPh>
    <phoneticPr fontId="28"/>
  </si>
  <si>
    <t>矢野 隆之</t>
    <rPh sb="0" eb="2">
      <t>ヤノ</t>
    </rPh>
    <rPh sb="3" eb="5">
      <t>タカユキ</t>
    </rPh>
    <phoneticPr fontId="28"/>
  </si>
  <si>
    <t>新井 駿之介</t>
    <rPh sb="0" eb="2">
      <t>アライ</t>
    </rPh>
    <rPh sb="3" eb="4">
      <t>シュン</t>
    </rPh>
    <rPh sb="4" eb="5">
      <t>ノ</t>
    </rPh>
    <rPh sb="5" eb="6">
      <t>スケ</t>
    </rPh>
    <phoneticPr fontId="28"/>
  </si>
  <si>
    <t>梶原 英資</t>
    <rPh sb="0" eb="2">
      <t>カジワラ</t>
    </rPh>
    <rPh sb="3" eb="5">
      <t>エイスケ</t>
    </rPh>
    <phoneticPr fontId="28"/>
  </si>
  <si>
    <t>竹中 海斗</t>
    <rPh sb="0" eb="2">
      <t>タケナカ</t>
    </rPh>
    <rPh sb="3" eb="4">
      <t>カイ</t>
    </rPh>
    <rPh sb="4" eb="5">
      <t>ト</t>
    </rPh>
    <phoneticPr fontId="28"/>
  </si>
  <si>
    <t>山戸 瞭雅</t>
    <rPh sb="0" eb="2">
      <t>ヤマト</t>
    </rPh>
    <rPh sb="3" eb="4">
      <t>リョウ</t>
    </rPh>
    <rPh sb="4" eb="5">
      <t>ミヤビ</t>
    </rPh>
    <phoneticPr fontId="28"/>
  </si>
  <si>
    <t>加藤 明佳</t>
    <rPh sb="0" eb="2">
      <t>カトウ</t>
    </rPh>
    <rPh sb="3" eb="5">
      <t>ハルカ</t>
    </rPh>
    <phoneticPr fontId="28"/>
  </si>
  <si>
    <t>木村 文香</t>
    <rPh sb="0" eb="2">
      <t>キムラ</t>
    </rPh>
    <rPh sb="3" eb="4">
      <t>フミ</t>
    </rPh>
    <rPh sb="4" eb="5">
      <t>カオ</t>
    </rPh>
    <phoneticPr fontId="28"/>
  </si>
  <si>
    <t>郷田 希</t>
    <rPh sb="0" eb="1">
      <t>ゴウ</t>
    </rPh>
    <rPh sb="1" eb="2">
      <t>タ</t>
    </rPh>
    <rPh sb="3" eb="4">
      <t>ノゾミ</t>
    </rPh>
    <phoneticPr fontId="28"/>
  </si>
  <si>
    <t>蕭 喬丹</t>
    <rPh sb="0" eb="1">
      <t>ショウ</t>
    </rPh>
    <rPh sb="2" eb="4">
      <t>キョウタン</t>
    </rPh>
    <phoneticPr fontId="28"/>
  </si>
  <si>
    <t>宮 沙衣</t>
    <rPh sb="0" eb="1">
      <t>ミヤ</t>
    </rPh>
    <rPh sb="2" eb="4">
      <t>サエ</t>
    </rPh>
    <phoneticPr fontId="28"/>
  </si>
  <si>
    <t>氏松 蓮</t>
    <rPh sb="0" eb="1">
      <t>ウジ</t>
    </rPh>
    <rPh sb="1" eb="2">
      <t>マツ</t>
    </rPh>
    <rPh sb="3" eb="4">
      <t>レン</t>
    </rPh>
    <phoneticPr fontId="28"/>
  </si>
  <si>
    <t>小笠原 梓</t>
    <rPh sb="0" eb="3">
      <t>オガサワラ</t>
    </rPh>
    <rPh sb="4" eb="5">
      <t>アズサ</t>
    </rPh>
    <phoneticPr fontId="28"/>
  </si>
  <si>
    <t>川﨑 依子</t>
    <rPh sb="0" eb="2">
      <t>カワサキ</t>
    </rPh>
    <rPh sb="3" eb="5">
      <t>ヨリコ</t>
    </rPh>
    <phoneticPr fontId="28"/>
  </si>
  <si>
    <t>倉脇 小夏</t>
    <rPh sb="0" eb="1">
      <t>クラ</t>
    </rPh>
    <rPh sb="1" eb="2">
      <t>ワキ</t>
    </rPh>
    <rPh sb="3" eb="4">
      <t>ショウ</t>
    </rPh>
    <rPh sb="4" eb="5">
      <t>ナツ</t>
    </rPh>
    <phoneticPr fontId="28"/>
  </si>
  <si>
    <t>渡辺 小弓</t>
    <rPh sb="0" eb="2">
      <t>ワタナベ</t>
    </rPh>
    <rPh sb="3" eb="4">
      <t>コ</t>
    </rPh>
    <rPh sb="4" eb="5">
      <t>ユミ</t>
    </rPh>
    <phoneticPr fontId="28"/>
  </si>
  <si>
    <t>佐藤 麻理桜</t>
    <rPh sb="0" eb="2">
      <t>サトウ</t>
    </rPh>
    <rPh sb="3" eb="6">
      <t>マリオ</t>
    </rPh>
    <phoneticPr fontId="28"/>
  </si>
  <si>
    <t>松尾 絢海</t>
    <rPh sb="0" eb="2">
      <t>マツオ</t>
    </rPh>
    <rPh sb="3" eb="4">
      <t>アヤ</t>
    </rPh>
    <rPh sb="4" eb="5">
      <t>ウミ</t>
    </rPh>
    <phoneticPr fontId="28"/>
  </si>
  <si>
    <t>村上 優生</t>
    <rPh sb="0" eb="2">
      <t>ムラカミ</t>
    </rPh>
    <rPh sb="3" eb="4">
      <t>ヤサ</t>
    </rPh>
    <rPh sb="4" eb="5">
      <t>イ</t>
    </rPh>
    <phoneticPr fontId="28"/>
  </si>
  <si>
    <t>村坂 虹音</t>
    <rPh sb="0" eb="2">
      <t>ムラサカ</t>
    </rPh>
    <rPh sb="3" eb="4">
      <t>ニジ</t>
    </rPh>
    <rPh sb="4" eb="5">
      <t>オト</t>
    </rPh>
    <phoneticPr fontId="28"/>
  </si>
  <si>
    <t>京都大学</t>
    <rPh sb="0" eb="2">
      <t>キョウト</t>
    </rPh>
    <rPh sb="2" eb="4">
      <t>ダイガク</t>
    </rPh>
    <phoneticPr fontId="28"/>
  </si>
  <si>
    <t>小東 陽平</t>
    <rPh sb="0" eb="2">
      <t>コヒガシ</t>
    </rPh>
    <rPh sb="3" eb="5">
      <t>ヨウヘイ</t>
    </rPh>
    <phoneticPr fontId="28"/>
  </si>
  <si>
    <t>近畿大学</t>
    <rPh sb="0" eb="2">
      <t>キンキ</t>
    </rPh>
    <rPh sb="2" eb="4">
      <t>ダイガク</t>
    </rPh>
    <phoneticPr fontId="28"/>
  </si>
  <si>
    <t>坂田 亮介</t>
    <rPh sb="0" eb="2">
      <t>サカタ</t>
    </rPh>
    <rPh sb="3" eb="5">
      <t>リョウスケ</t>
    </rPh>
    <phoneticPr fontId="28"/>
  </si>
  <si>
    <t>奥田 紘士</t>
    <rPh sb="0" eb="2">
      <t>オクダ</t>
    </rPh>
    <rPh sb="3" eb="5">
      <t>ヒロシシ</t>
    </rPh>
    <phoneticPr fontId="28"/>
  </si>
  <si>
    <t>木村 龍介</t>
    <rPh sb="0" eb="2">
      <t>キムラ</t>
    </rPh>
    <rPh sb="3" eb="5">
      <t>リュウスケ</t>
    </rPh>
    <phoneticPr fontId="28"/>
  </si>
  <si>
    <t>鴻上 誉志輝</t>
    <rPh sb="0" eb="2">
      <t>コウガミ</t>
    </rPh>
    <rPh sb="3" eb="6">
      <t>ヨシカガヤ</t>
    </rPh>
    <phoneticPr fontId="28"/>
  </si>
  <si>
    <t>澤田 喜一</t>
    <rPh sb="0" eb="2">
      <t>サワダ</t>
    </rPh>
    <rPh sb="3" eb="5">
      <t>ヨシカズ</t>
    </rPh>
    <phoneticPr fontId="28"/>
  </si>
  <si>
    <t>羽田 祐大</t>
    <rPh sb="0" eb="2">
      <t>ハダ</t>
    </rPh>
    <rPh sb="3" eb="5">
      <t>ユウダイ</t>
    </rPh>
    <phoneticPr fontId="28"/>
  </si>
  <si>
    <t>舩越 海</t>
    <rPh sb="0" eb="2">
      <t>フナコシ</t>
    </rPh>
    <rPh sb="3" eb="4">
      <t>カイ</t>
    </rPh>
    <phoneticPr fontId="28"/>
  </si>
  <si>
    <t>宮田 祐希</t>
    <rPh sb="0" eb="2">
      <t>ミヤタ</t>
    </rPh>
    <rPh sb="3" eb="5">
      <t>ユウキ</t>
    </rPh>
    <phoneticPr fontId="28"/>
  </si>
  <si>
    <t>矢ヶ部 芳</t>
    <rPh sb="0" eb="3">
      <t>ヤカベ</t>
    </rPh>
    <rPh sb="4" eb="5">
      <t>カオル</t>
    </rPh>
    <phoneticPr fontId="28"/>
  </si>
  <si>
    <t>吉田 逸平</t>
    <rPh sb="0" eb="2">
      <t>ヨシダ</t>
    </rPh>
    <rPh sb="3" eb="5">
      <t>イッペイ</t>
    </rPh>
    <phoneticPr fontId="28"/>
  </si>
  <si>
    <t>樫木 陸人</t>
    <rPh sb="0" eb="2">
      <t>カシキ</t>
    </rPh>
    <rPh sb="3" eb="5">
      <t>リクト</t>
    </rPh>
    <phoneticPr fontId="28"/>
  </si>
  <si>
    <t>中村 聡一郎</t>
    <rPh sb="0" eb="2">
      <t>ナカムラ</t>
    </rPh>
    <rPh sb="3" eb="6">
      <t>ソウイチロウ</t>
    </rPh>
    <phoneticPr fontId="28"/>
  </si>
  <si>
    <t>西田 光希</t>
    <rPh sb="0" eb="2">
      <t>ニシダ</t>
    </rPh>
    <rPh sb="3" eb="5">
      <t>コウキ</t>
    </rPh>
    <phoneticPr fontId="28"/>
  </si>
  <si>
    <t>眞鍋 委</t>
    <rPh sb="0" eb="2">
      <t>マナベ</t>
    </rPh>
    <rPh sb="3" eb="4">
      <t>イ</t>
    </rPh>
    <phoneticPr fontId="28"/>
  </si>
  <si>
    <t>矢田部 昴</t>
    <rPh sb="0" eb="3">
      <t>ヤタベ</t>
    </rPh>
    <rPh sb="4" eb="5">
      <t>スバル</t>
    </rPh>
    <phoneticPr fontId="28"/>
  </si>
  <si>
    <t>安部 稜世</t>
    <rPh sb="0" eb="2">
      <t>アベ</t>
    </rPh>
    <rPh sb="3" eb="4">
      <t>リョウ</t>
    </rPh>
    <rPh sb="4" eb="5">
      <t>ヨ</t>
    </rPh>
    <phoneticPr fontId="28"/>
  </si>
  <si>
    <t>牛島 聡希</t>
    <rPh sb="0" eb="2">
      <t>ウシジマ</t>
    </rPh>
    <rPh sb="3" eb="4">
      <t>サトシ</t>
    </rPh>
    <rPh sb="4" eb="5">
      <t>キ</t>
    </rPh>
    <phoneticPr fontId="28"/>
  </si>
  <si>
    <t>西澤 透真</t>
    <rPh sb="0" eb="2">
      <t>ニシザワ</t>
    </rPh>
    <rPh sb="3" eb="4">
      <t>トウ</t>
    </rPh>
    <rPh sb="4" eb="5">
      <t>マ</t>
    </rPh>
    <phoneticPr fontId="28"/>
  </si>
  <si>
    <t>武富 衣舞希</t>
    <rPh sb="0" eb="2">
      <t>タケトミ</t>
    </rPh>
    <rPh sb="3" eb="6">
      <t>コロモマイキ</t>
    </rPh>
    <phoneticPr fontId="28"/>
  </si>
  <si>
    <t>甲南大学</t>
    <rPh sb="0" eb="2">
      <t>コウナン</t>
    </rPh>
    <rPh sb="2" eb="4">
      <t>ダイガク</t>
    </rPh>
    <phoneticPr fontId="28"/>
  </si>
  <si>
    <t>男</t>
    <phoneticPr fontId="25"/>
  </si>
  <si>
    <t>友藤 章裕</t>
    <rPh sb="0" eb="2">
      <t>トモフジ</t>
    </rPh>
    <rPh sb="3" eb="4">
      <t>ショウ</t>
    </rPh>
    <phoneticPr fontId="25"/>
  </si>
  <si>
    <t>女</t>
    <phoneticPr fontId="25"/>
  </si>
  <si>
    <t>末廣 アリサ</t>
    <rPh sb="0" eb="2">
      <t>スエヒロ</t>
    </rPh>
    <phoneticPr fontId="25"/>
  </si>
  <si>
    <t>武元 章</t>
    <rPh sb="0" eb="2">
      <t>タケモト</t>
    </rPh>
    <rPh sb="3" eb="4">
      <t>アキラ</t>
    </rPh>
    <phoneticPr fontId="1"/>
  </si>
  <si>
    <t>押条 祐希</t>
    <rPh sb="0" eb="2">
      <t>オシジョウ</t>
    </rPh>
    <rPh sb="3" eb="5">
      <t>ユウキ</t>
    </rPh>
    <phoneticPr fontId="1"/>
  </si>
  <si>
    <t>宍戸 勇仁</t>
    <rPh sb="0" eb="2">
      <t>シシド</t>
    </rPh>
    <rPh sb="3" eb="5">
      <t>ハヤト</t>
    </rPh>
    <phoneticPr fontId="1"/>
  </si>
  <si>
    <t>紫竹 竜大</t>
    <rPh sb="0" eb="2">
      <t>シチク</t>
    </rPh>
    <rPh sb="3" eb="5">
      <t>リュウタ</t>
    </rPh>
    <phoneticPr fontId="1"/>
  </si>
  <si>
    <t>松岡 宏紀</t>
    <rPh sb="0" eb="2">
      <t>マツオカ</t>
    </rPh>
    <rPh sb="3" eb="5">
      <t>ヒロキ</t>
    </rPh>
    <phoneticPr fontId="1"/>
  </si>
  <si>
    <t>上野 光生</t>
    <rPh sb="0" eb="2">
      <t>ウエノ</t>
    </rPh>
    <rPh sb="3" eb="5">
      <t>ミツオ</t>
    </rPh>
    <phoneticPr fontId="1"/>
  </si>
  <si>
    <t>岡本 知将</t>
  </si>
  <si>
    <t>谷口 勇志</t>
    <rPh sb="0" eb="2">
      <t>タニグチ</t>
    </rPh>
    <rPh sb="3" eb="5">
      <t>ユウシ</t>
    </rPh>
    <phoneticPr fontId="1"/>
  </si>
  <si>
    <t>寺島 大晴</t>
    <rPh sb="0" eb="2">
      <t>テラシマ</t>
    </rPh>
    <rPh sb="3" eb="5">
      <t>タイセイ</t>
    </rPh>
    <phoneticPr fontId="1"/>
  </si>
  <si>
    <t>林 壱剛</t>
    <rPh sb="0" eb="1">
      <t>ハヤシ</t>
    </rPh>
    <rPh sb="2" eb="4">
      <t>イチタカ</t>
    </rPh>
    <phoneticPr fontId="28"/>
  </si>
  <si>
    <t>大阪商業大学</t>
    <rPh sb="0" eb="6">
      <t>オオサカショウギョウダイガク</t>
    </rPh>
    <phoneticPr fontId="28"/>
  </si>
  <si>
    <t>廣橋 詩音</t>
    <rPh sb="0" eb="2">
      <t>ヒロハシ</t>
    </rPh>
    <rPh sb="3" eb="5">
      <t>シオン</t>
    </rPh>
    <phoneticPr fontId="28"/>
  </si>
  <si>
    <t>大阪大学</t>
    <rPh sb="0" eb="2">
      <t>オオサカ</t>
    </rPh>
    <rPh sb="2" eb="4">
      <t>ダイガク</t>
    </rPh>
    <phoneticPr fontId="28"/>
  </si>
  <si>
    <t>同志社大学</t>
    <rPh sb="3" eb="5">
      <t>ダイガク</t>
    </rPh>
    <phoneticPr fontId="25"/>
  </si>
  <si>
    <t>古本 聖奈</t>
  </si>
  <si>
    <t>藤田 佳奈</t>
  </si>
  <si>
    <t>矢島 昂一朗</t>
  </si>
  <si>
    <t>大口 祐五</t>
  </si>
  <si>
    <t>岡嶋 海人</t>
  </si>
  <si>
    <t>温水 玲雄</t>
  </si>
  <si>
    <t>濵野 和也</t>
  </si>
  <si>
    <t>谷川 太一</t>
  </si>
  <si>
    <t>三宅 龍太郎</t>
  </si>
  <si>
    <t>村山 匠</t>
  </si>
  <si>
    <t>西内 彩花</t>
  </si>
  <si>
    <t>西内 彩花</t>
    <rPh sb="0" eb="2">
      <t>ニシウチ</t>
    </rPh>
    <rPh sb="3" eb="5">
      <t>サヤカ</t>
    </rPh>
    <phoneticPr fontId="28"/>
  </si>
  <si>
    <t>宮内 野乃花</t>
    <rPh sb="0" eb="2">
      <t>ミヤウチ</t>
    </rPh>
    <rPh sb="3" eb="6">
      <t>ノノカ</t>
    </rPh>
    <phoneticPr fontId="28"/>
  </si>
  <si>
    <t>大石 純子</t>
    <rPh sb="0" eb="2">
      <t>オオイシ</t>
    </rPh>
    <rPh sb="3" eb="5">
      <t>ジュンコ</t>
    </rPh>
    <phoneticPr fontId="28"/>
  </si>
  <si>
    <t>藤川 恵</t>
    <rPh sb="0" eb="2">
      <t>フジカワ</t>
    </rPh>
    <rPh sb="3" eb="4">
      <t>メグミ</t>
    </rPh>
    <phoneticPr fontId="28"/>
  </si>
  <si>
    <t>仲野 希</t>
    <rPh sb="0" eb="2">
      <t>ナカノ</t>
    </rPh>
    <rPh sb="3" eb="4">
      <t>ノゾミ</t>
    </rPh>
    <phoneticPr fontId="28"/>
  </si>
  <si>
    <t>松原 加菜</t>
    <rPh sb="0" eb="2">
      <t>マツバラ</t>
    </rPh>
    <rPh sb="3" eb="4">
      <t>カ</t>
    </rPh>
    <rPh sb="4" eb="5">
      <t>ナ</t>
    </rPh>
    <phoneticPr fontId="28"/>
  </si>
  <si>
    <t>藤本 彩恵子</t>
    <rPh sb="0" eb="2">
      <t>フジモト</t>
    </rPh>
    <rPh sb="3" eb="4">
      <t>アヤ</t>
    </rPh>
    <rPh sb="4" eb="6">
      <t>ケイコ</t>
    </rPh>
    <phoneticPr fontId="28"/>
  </si>
  <si>
    <t>渡部 琴絵</t>
    <rPh sb="0" eb="2">
      <t>ワタナベ</t>
    </rPh>
    <rPh sb="3" eb="5">
      <t>コトエ</t>
    </rPh>
    <phoneticPr fontId="28"/>
  </si>
  <si>
    <t>梅園 幸弥</t>
  </si>
  <si>
    <t>梅園 幸弥</t>
    <rPh sb="0" eb="2">
      <t>ウメゾノ</t>
    </rPh>
    <rPh sb="3" eb="4">
      <t>サチ</t>
    </rPh>
    <rPh sb="4" eb="5">
      <t>ヤ</t>
    </rPh>
    <phoneticPr fontId="28"/>
  </si>
  <si>
    <t>久野 滉平</t>
  </si>
  <si>
    <t>久野 滉平</t>
    <rPh sb="0" eb="2">
      <t>クノ</t>
    </rPh>
    <rPh sb="3" eb="5">
      <t>コウヘイ</t>
    </rPh>
    <phoneticPr fontId="28"/>
  </si>
  <si>
    <t>鷲見 真太郎</t>
  </si>
  <si>
    <t>鷲見 真太郎</t>
    <rPh sb="0" eb="2">
      <t>スミ</t>
    </rPh>
    <rPh sb="3" eb="6">
      <t>シンタロウ</t>
    </rPh>
    <phoneticPr fontId="28"/>
  </si>
  <si>
    <t>田代 大和</t>
    <rPh sb="0" eb="2">
      <t>タシロ</t>
    </rPh>
    <rPh sb="3" eb="5">
      <t>ヤマト</t>
    </rPh>
    <phoneticPr fontId="28"/>
  </si>
  <si>
    <t>飯田 隼矢</t>
    <rPh sb="0" eb="2">
      <t>イイダ</t>
    </rPh>
    <rPh sb="3" eb="4">
      <t>ジュン</t>
    </rPh>
    <rPh sb="4" eb="5">
      <t>ヤ</t>
    </rPh>
    <phoneticPr fontId="28"/>
  </si>
  <si>
    <t>大島 直丈</t>
    <rPh sb="0" eb="2">
      <t>オオシマ</t>
    </rPh>
    <rPh sb="3" eb="4">
      <t>ナオ</t>
    </rPh>
    <rPh sb="4" eb="5">
      <t>タケ</t>
    </rPh>
    <phoneticPr fontId="28"/>
  </si>
  <si>
    <t>亀田 快宙</t>
    <rPh sb="0" eb="2">
      <t>カメダ</t>
    </rPh>
    <rPh sb="3" eb="4">
      <t>ココロヨ</t>
    </rPh>
    <rPh sb="4" eb="5">
      <t>ソラ</t>
    </rPh>
    <phoneticPr fontId="28"/>
  </si>
  <si>
    <t>近藤 克磨</t>
    <rPh sb="0" eb="2">
      <t>コンドウ</t>
    </rPh>
    <rPh sb="3" eb="5">
      <t>カツマ</t>
    </rPh>
    <phoneticPr fontId="28"/>
  </si>
  <si>
    <t>田中 爽大</t>
    <rPh sb="0" eb="2">
      <t>タナカ</t>
    </rPh>
    <rPh sb="3" eb="4">
      <t>ソウ</t>
    </rPh>
    <rPh sb="4" eb="5">
      <t>ダイ</t>
    </rPh>
    <phoneticPr fontId="28"/>
  </si>
  <si>
    <t>橋本 誠伍</t>
    <rPh sb="0" eb="2">
      <t>ハシモト</t>
    </rPh>
    <rPh sb="3" eb="4">
      <t>マコト</t>
    </rPh>
    <rPh sb="4" eb="5">
      <t>ゴ</t>
    </rPh>
    <phoneticPr fontId="28"/>
  </si>
  <si>
    <t>森木 駿斗</t>
    <rPh sb="0" eb="2">
      <t>モリキ</t>
    </rPh>
    <rPh sb="3" eb="4">
      <t>シュン</t>
    </rPh>
    <rPh sb="4" eb="5">
      <t>ト</t>
    </rPh>
    <phoneticPr fontId="28"/>
  </si>
  <si>
    <t>渥美 光真</t>
    <rPh sb="0" eb="2">
      <t>アツミ</t>
    </rPh>
    <rPh sb="3" eb="4">
      <t>ヒカリ</t>
    </rPh>
    <rPh sb="4" eb="5">
      <t>マ</t>
    </rPh>
    <phoneticPr fontId="28"/>
  </si>
  <si>
    <t>石川 潤一</t>
    <rPh sb="0" eb="2">
      <t>イシカワ</t>
    </rPh>
    <rPh sb="3" eb="5">
      <t>ジュンイチ</t>
    </rPh>
    <phoneticPr fontId="28"/>
  </si>
  <si>
    <t>伊勢 拓真</t>
    <rPh sb="0" eb="2">
      <t>イセ</t>
    </rPh>
    <rPh sb="3" eb="5">
      <t>タクマ</t>
    </rPh>
    <phoneticPr fontId="28"/>
  </si>
  <si>
    <t>熊内 環</t>
    <rPh sb="0" eb="2">
      <t>クマウチ</t>
    </rPh>
    <rPh sb="3" eb="4">
      <t>タマキ</t>
    </rPh>
    <phoneticPr fontId="28"/>
  </si>
  <si>
    <t>植田 雄一</t>
    <rPh sb="0" eb="2">
      <t>ウエダ</t>
    </rPh>
    <rPh sb="3" eb="5">
      <t>ユウイチ</t>
    </rPh>
    <phoneticPr fontId="28"/>
  </si>
  <si>
    <t>荻野 陽介</t>
    <rPh sb="0" eb="2">
      <t>オギノ</t>
    </rPh>
    <rPh sb="3" eb="5">
      <t>ヨウスケ</t>
    </rPh>
    <phoneticPr fontId="28"/>
  </si>
  <si>
    <t xml:space="preserve">恩地 涼樹 </t>
    <rPh sb="0" eb="2">
      <t>オンチ</t>
    </rPh>
    <rPh sb="3" eb="4">
      <t>スズ</t>
    </rPh>
    <rPh sb="4" eb="5">
      <t>イツキ</t>
    </rPh>
    <phoneticPr fontId="28"/>
  </si>
  <si>
    <t>平手 優登</t>
    <rPh sb="0" eb="2">
      <t>ヒラテ</t>
    </rPh>
    <rPh sb="3" eb="4">
      <t>ユウ</t>
    </rPh>
    <rPh sb="4" eb="5">
      <t>ノボル</t>
    </rPh>
    <phoneticPr fontId="28"/>
  </si>
  <si>
    <t>山下 悠登</t>
    <rPh sb="0" eb="2">
      <t>ヤマシタ</t>
    </rPh>
    <rPh sb="3" eb="4">
      <t>ユウ</t>
    </rPh>
    <rPh sb="4" eb="5">
      <t>ノボル</t>
    </rPh>
    <phoneticPr fontId="28"/>
  </si>
  <si>
    <t>横田 大輔</t>
    <rPh sb="0" eb="2">
      <t>ヨコタ</t>
    </rPh>
    <rPh sb="3" eb="5">
      <t>ダイスケ</t>
    </rPh>
    <phoneticPr fontId="28"/>
  </si>
  <si>
    <t>手島 史陽</t>
  </si>
  <si>
    <t>梅田 千鈴</t>
  </si>
  <si>
    <t>久保 衣里奈</t>
  </si>
  <si>
    <t>内藤 夕華子</t>
  </si>
  <si>
    <t>松末 柚花</t>
  </si>
  <si>
    <t>大田 航平</t>
  </si>
  <si>
    <t>甲斐 大貴</t>
  </si>
  <si>
    <t>金澤 祐太</t>
  </si>
  <si>
    <t>松本 大輝</t>
  </si>
  <si>
    <t>森口 諒介</t>
  </si>
  <si>
    <t>藤田 龍臣</t>
  </si>
  <si>
    <t>KANG YENA</t>
  </si>
  <si>
    <t>佐藤 麻理桜</t>
  </si>
  <si>
    <t>松尾 絢海</t>
  </si>
  <si>
    <t>共田 怜央</t>
  </si>
  <si>
    <t>村坂 虹音</t>
  </si>
  <si>
    <t>森田 珠尚</t>
    <rPh sb="0" eb="2">
      <t>モリタ</t>
    </rPh>
    <rPh sb="3" eb="4">
      <t>タマ</t>
    </rPh>
    <rPh sb="4" eb="5">
      <t>ナオ</t>
    </rPh>
    <phoneticPr fontId="25"/>
  </si>
  <si>
    <t>末廣 アリサ</t>
  </si>
  <si>
    <t>新井 駿之介</t>
  </si>
  <si>
    <t>梶原 英資</t>
  </si>
  <si>
    <t>安部 稜世</t>
  </si>
  <si>
    <t>牛島 聡希</t>
  </si>
  <si>
    <t>姜 亦姚</t>
  </si>
  <si>
    <t>西澤 透真</t>
  </si>
  <si>
    <t>山下 幸太</t>
  </si>
  <si>
    <t>山下 幸太</t>
    <rPh sb="0" eb="2">
      <t>ヤマシタ</t>
    </rPh>
    <rPh sb="3" eb="4">
      <t>シアワ</t>
    </rPh>
    <phoneticPr fontId="25"/>
  </si>
  <si>
    <t>香川 輝</t>
  </si>
  <si>
    <t>香川 輝</t>
    <rPh sb="0" eb="2">
      <t>カガワ</t>
    </rPh>
    <rPh sb="3" eb="4">
      <t>カガヤ</t>
    </rPh>
    <phoneticPr fontId="25"/>
  </si>
  <si>
    <t>上野 光生</t>
  </si>
  <si>
    <t>谷口 勇志</t>
  </si>
  <si>
    <t>寺島 大晴</t>
  </si>
  <si>
    <t>信貴 裕介</t>
    <phoneticPr fontId="1"/>
  </si>
  <si>
    <t>阿部 有沙</t>
    <phoneticPr fontId="1"/>
  </si>
  <si>
    <t>足立 利佐子</t>
    <phoneticPr fontId="1"/>
  </si>
  <si>
    <t>國松 美優</t>
    <phoneticPr fontId="1"/>
  </si>
  <si>
    <t>町田 莉子</t>
    <phoneticPr fontId="1"/>
  </si>
  <si>
    <t>西川 弥希</t>
    <phoneticPr fontId="1"/>
  </si>
  <si>
    <t>中川 友香梨</t>
  </si>
  <si>
    <t>中川 友香梨</t>
    <phoneticPr fontId="1"/>
  </si>
  <si>
    <t>目羅 渚</t>
    <phoneticPr fontId="1"/>
  </si>
  <si>
    <t>饒平名 アリス</t>
    <phoneticPr fontId="1"/>
  </si>
  <si>
    <t>近藤 麻耶</t>
  </si>
  <si>
    <t>近藤 麻耶</t>
    <phoneticPr fontId="1"/>
  </si>
  <si>
    <t xml:space="preserve">香美 杏奈 </t>
    <phoneticPr fontId="1"/>
  </si>
  <si>
    <t>中口 遥</t>
    <phoneticPr fontId="1"/>
  </si>
  <si>
    <t>秋山 聖人</t>
  </si>
  <si>
    <t>飯田 隼也</t>
  </si>
  <si>
    <t>吉川 峻一郎</t>
  </si>
  <si>
    <t>吉岡 信幸</t>
  </si>
  <si>
    <t xml:space="preserve">天白航太 </t>
  </si>
  <si>
    <t xml:space="preserve"> 藤田 佳奈</t>
  </si>
  <si>
    <t>小山 莉奈</t>
  </si>
  <si>
    <t>迫 綾香</t>
  </si>
  <si>
    <t>宮内 野乃佳</t>
  </si>
  <si>
    <t>遠藤 雅也</t>
  </si>
  <si>
    <t>日本大学</t>
  </si>
  <si>
    <t>島田 敦</t>
  </si>
  <si>
    <t>花川 直樹</t>
  </si>
  <si>
    <t>公賀 亜久理</t>
  </si>
  <si>
    <t>姫野 祐輝</t>
  </si>
  <si>
    <t>渡辺 琉仁</t>
  </si>
  <si>
    <t>穴澤 圭祐</t>
  </si>
  <si>
    <t>中央大学</t>
  </si>
  <si>
    <t>山中 陽介</t>
  </si>
  <si>
    <t>法政大学</t>
  </si>
  <si>
    <t>井上 達貴</t>
  </si>
  <si>
    <t>東洋大学</t>
  </si>
  <si>
    <t>岡田 拓磨</t>
  </si>
  <si>
    <t>六笠 陸希</t>
  </si>
  <si>
    <t>明治大学</t>
  </si>
  <si>
    <t>糸澤 京祐</t>
  </si>
  <si>
    <t>千葉工業大学</t>
  </si>
  <si>
    <t>別府 一樹</t>
  </si>
  <si>
    <t>生嶋 貫司</t>
  </si>
  <si>
    <t>谷口 響希</t>
  </si>
  <si>
    <t>望月 玲</t>
  </si>
  <si>
    <t>加藤 雅一</t>
  </si>
  <si>
    <t>青鹿 龍平</t>
  </si>
  <si>
    <t>大場 仁千弥</t>
  </si>
  <si>
    <t>佐々木 健人</t>
  </si>
  <si>
    <t>慶應義塾大学</t>
  </si>
  <si>
    <t>関 優輝</t>
  </si>
  <si>
    <t>山梨学院大学</t>
  </si>
  <si>
    <t>横田 聖奈</t>
  </si>
  <si>
    <t>早川 匠</t>
  </si>
  <si>
    <t>下東 文哉</t>
  </si>
  <si>
    <t>工藤 喬平</t>
  </si>
  <si>
    <t>西澤 昇馬</t>
  </si>
  <si>
    <t>柏木 良太</t>
  </si>
  <si>
    <t>西 千里</t>
  </si>
  <si>
    <t>髙橋 佳伶</t>
  </si>
  <si>
    <t>三品 美月</t>
  </si>
  <si>
    <t>安岡 絵美子</t>
  </si>
  <si>
    <t>森本 怜花</t>
  </si>
  <si>
    <t>竹澤 海都</t>
  </si>
  <si>
    <t>鈴木 若葉</t>
  </si>
  <si>
    <t>野畑 伽奈</t>
  </si>
  <si>
    <t>前田 留那</t>
  </si>
  <si>
    <t>早稲田大学</t>
  </si>
  <si>
    <t>河本 理桜</t>
  </si>
  <si>
    <t>堀之内 愛</t>
  </si>
  <si>
    <t>佐々木 琉杏</t>
  </si>
  <si>
    <t>村井 佳奈</t>
  </si>
  <si>
    <t>渡部 奏乃音</t>
  </si>
  <si>
    <t>三重野 呉春</t>
  </si>
  <si>
    <t>須永 采奈</t>
  </si>
  <si>
    <t>平田 華</t>
  </si>
  <si>
    <t>内藤 捺美</t>
  </si>
  <si>
    <t>鈴木 志佳</t>
  </si>
  <si>
    <t>神谷 沙絵</t>
  </si>
  <si>
    <t>國分 翔麻</t>
  </si>
  <si>
    <t>徳永 大輔</t>
  </si>
  <si>
    <t>佐藤 陸</t>
  </si>
  <si>
    <t>村田 遼大</t>
  </si>
  <si>
    <t>廣瀬 元也</t>
  </si>
  <si>
    <t>溝口 剛史</t>
  </si>
  <si>
    <t>熊本学園大学</t>
  </si>
  <si>
    <t>小西 将平</t>
  </si>
  <si>
    <t>河野 智</t>
  </si>
  <si>
    <t>永井 良明</t>
  </si>
  <si>
    <t>才田 龍之介</t>
  </si>
  <si>
    <t>日本文理大学</t>
  </si>
  <si>
    <t>千葉 叶美</t>
  </si>
  <si>
    <t>佐成 優偉麗</t>
  </si>
  <si>
    <t>船見 芽依</t>
  </si>
  <si>
    <t>髙木 薫</t>
  </si>
  <si>
    <t>増子 香奈</t>
  </si>
  <si>
    <t>日本大学工学部</t>
  </si>
  <si>
    <t>関根 留菜</t>
  </si>
  <si>
    <t>小林 瞭太</t>
  </si>
  <si>
    <t>以西 鷹一郎</t>
  </si>
  <si>
    <t>浅井 優汰</t>
  </si>
  <si>
    <t>西村 大輔</t>
  </si>
  <si>
    <t>上竹 強仁</t>
  </si>
  <si>
    <t>和田 知也</t>
  </si>
  <si>
    <t>江田 和樹</t>
  </si>
  <si>
    <t>米村 諒志</t>
  </si>
  <si>
    <t>吉村 柊平</t>
  </si>
  <si>
    <t>仲村 太智</t>
  </si>
  <si>
    <t>髙田 裕介</t>
  </si>
  <si>
    <t>滝澤 壱樹</t>
  </si>
  <si>
    <t>立教大学</t>
  </si>
  <si>
    <t>伴田 大弥</t>
  </si>
  <si>
    <t>園倉 乘儒</t>
  </si>
  <si>
    <t>須永 亮介</t>
  </si>
  <si>
    <t>齋藤 慶太</t>
  </si>
  <si>
    <t>根本 浩輔</t>
  </si>
  <si>
    <t>関根 和磨</t>
  </si>
  <si>
    <t>小林 眞子</t>
  </si>
  <si>
    <t>谷中 友美</t>
  </si>
  <si>
    <t>田中 美沙</t>
  </si>
  <si>
    <t>仲原 わかな</t>
  </si>
  <si>
    <t>杉岡 美奈</t>
  </si>
  <si>
    <t>中山 結愛</t>
  </si>
  <si>
    <t>江頭 美紀</t>
  </si>
  <si>
    <t>川崎 彩花</t>
  </si>
  <si>
    <t>加藤 モナ</t>
  </si>
  <si>
    <t>稲江 瑠香</t>
  </si>
  <si>
    <t>濱野 蘭</t>
  </si>
  <si>
    <t>加藤 東</t>
  </si>
  <si>
    <t>満井 菜月</t>
  </si>
  <si>
    <t>田港 広大</t>
  </si>
  <si>
    <t>秀平 拓海</t>
  </si>
  <si>
    <t>山本 佳奈</t>
  </si>
  <si>
    <t>井久保  一之介</t>
  </si>
  <si>
    <t>青山学院大学</t>
  </si>
  <si>
    <t>池本 悠希</t>
  </si>
  <si>
    <t>立正大学</t>
  </si>
  <si>
    <t>澤地 研自</t>
  </si>
  <si>
    <t>神戸大学</t>
    <rPh sb="0" eb="2">
      <t>コウベ</t>
    </rPh>
    <rPh sb="2" eb="4">
      <t>ダイガク</t>
    </rPh>
    <phoneticPr fontId="1"/>
  </si>
  <si>
    <t>郡山 健太</t>
    <phoneticPr fontId="1"/>
  </si>
  <si>
    <t>KANG YENA</t>
    <phoneticPr fontId="1"/>
  </si>
  <si>
    <t>日本</t>
  </si>
  <si>
    <t>中央</t>
  </si>
  <si>
    <t>法政</t>
  </si>
  <si>
    <t>同志社</t>
  </si>
  <si>
    <t>明治</t>
  </si>
  <si>
    <t>以西鷹一郎</t>
  </si>
  <si>
    <t>東洋</t>
  </si>
  <si>
    <t>千葉工業</t>
  </si>
  <si>
    <t>関西</t>
  </si>
  <si>
    <t>皇學館</t>
  </si>
  <si>
    <t>鹿児島国際</t>
  </si>
  <si>
    <t>専修</t>
  </si>
  <si>
    <t>北海道科学</t>
  </si>
  <si>
    <t>立正</t>
  </si>
  <si>
    <t>立教</t>
  </si>
  <si>
    <t>立命館</t>
  </si>
  <si>
    <t>佐々木健人</t>
  </si>
  <si>
    <t>慶應義塾</t>
  </si>
  <si>
    <t>筑波</t>
  </si>
  <si>
    <t>第一工業</t>
  </si>
  <si>
    <t>甲南</t>
  </si>
  <si>
    <t>愛知学院</t>
  </si>
  <si>
    <t>関西学院</t>
  </si>
  <si>
    <t>名古屋工業</t>
  </si>
  <si>
    <t>早稲田</t>
  </si>
  <si>
    <t>東北学院</t>
  </si>
  <si>
    <t>近畿</t>
  </si>
  <si>
    <t>崇城</t>
  </si>
  <si>
    <t>鈴木滉之亮</t>
  </si>
  <si>
    <t>関東学院</t>
  </si>
  <si>
    <t>井久保一之介</t>
  </si>
  <si>
    <t>青山学院</t>
  </si>
  <si>
    <t>橋本雄士朗</t>
  </si>
  <si>
    <t>千葉</t>
  </si>
  <si>
    <t>名城</t>
  </si>
  <si>
    <t>大阪商業</t>
  </si>
  <si>
    <t>愛知</t>
  </si>
  <si>
    <t>長崎</t>
  </si>
  <si>
    <t>安田憲一郎</t>
  </si>
  <si>
    <t>学習院</t>
  </si>
  <si>
    <t>西田好之輔</t>
  </si>
  <si>
    <t>京都</t>
  </si>
  <si>
    <t>小山創太郎</t>
  </si>
  <si>
    <t>明治学院</t>
  </si>
  <si>
    <t>橋本龍太朗</t>
  </si>
  <si>
    <t>惠良早輔路</t>
  </si>
  <si>
    <t>名古屋</t>
  </si>
  <si>
    <t>川上健太郎</t>
  </si>
  <si>
    <t>北海道</t>
  </si>
  <si>
    <t>芝浦工業</t>
  </si>
  <si>
    <t>小村寅之介</t>
  </si>
  <si>
    <t>平田しおり</t>
  </si>
  <si>
    <t>渡部奏乃音</t>
  </si>
  <si>
    <t>佐々木琉杏</t>
  </si>
  <si>
    <t>安岡絵美子</t>
  </si>
  <si>
    <t>五十嵐美月</t>
  </si>
  <si>
    <t>新潟医療</t>
  </si>
  <si>
    <t>仲原わかな</t>
  </si>
  <si>
    <t>久留米歩美</t>
  </si>
  <si>
    <t>志學館</t>
  </si>
  <si>
    <t>徳島</t>
  </si>
  <si>
    <t>三重野呉春</t>
  </si>
  <si>
    <t>澤井 祐音</t>
  </si>
  <si>
    <t>山本帆乃香</t>
  </si>
  <si>
    <t>山梨学院</t>
  </si>
  <si>
    <t>長谷川沙保</t>
  </si>
  <si>
    <t>金山ゆいな</t>
  </si>
  <si>
    <t>日本大学工</t>
  </si>
  <si>
    <t>防衛</t>
  </si>
  <si>
    <t>石井可那子</t>
  </si>
  <si>
    <t>駒澤</t>
  </si>
  <si>
    <t>谷津田千理</t>
  </si>
  <si>
    <t>京都産業</t>
  </si>
  <si>
    <t>亀山真里奈</t>
  </si>
  <si>
    <t>佐藤由美子</t>
  </si>
  <si>
    <t>海老澤美沙</t>
  </si>
  <si>
    <t>北海学園</t>
  </si>
  <si>
    <t>吉田のぞみ</t>
  </si>
  <si>
    <t>葛西ののか</t>
  </si>
  <si>
    <t>平良亜紗樹</t>
  </si>
  <si>
    <t>熊本保健</t>
  </si>
  <si>
    <t>野溝はるな</t>
  </si>
  <si>
    <t>久保田美羽</t>
  </si>
  <si>
    <t>熊本学園</t>
  </si>
  <si>
    <t>長崎県立</t>
  </si>
  <si>
    <t>日大工</t>
  </si>
  <si>
    <t>大分</t>
  </si>
  <si>
    <t>白石いづみ</t>
  </si>
  <si>
    <t>47</t>
  </si>
  <si>
    <t>42</t>
  </si>
  <si>
    <t>32</t>
  </si>
  <si>
    <t>37</t>
  </si>
  <si>
    <t>39</t>
  </si>
  <si>
    <t>36</t>
  </si>
  <si>
    <t>33</t>
  </si>
  <si>
    <t>35</t>
  </si>
  <si>
    <t>27</t>
  </si>
  <si>
    <t>28</t>
  </si>
  <si>
    <t>30</t>
  </si>
  <si>
    <t>18</t>
  </si>
  <si>
    <t>24</t>
  </si>
  <si>
    <t>17</t>
  </si>
  <si>
    <t>19</t>
  </si>
  <si>
    <t>22</t>
  </si>
  <si>
    <t>23</t>
  </si>
  <si>
    <t>26</t>
  </si>
  <si>
    <t>21</t>
  </si>
  <si>
    <t>15</t>
  </si>
  <si>
    <t>13</t>
  </si>
  <si>
    <t>20</t>
  </si>
  <si>
    <t>國學院</t>
  </si>
  <si>
    <t>46</t>
  </si>
  <si>
    <t>38</t>
  </si>
  <si>
    <t>40</t>
  </si>
  <si>
    <t>29</t>
  </si>
  <si>
    <t>31</t>
  </si>
  <si>
    <t>有馬 朋輝</t>
  </si>
  <si>
    <t>與田 龍人</t>
  </si>
  <si>
    <t>池邉 龍平</t>
  </si>
  <si>
    <t>東福 侑己</t>
  </si>
  <si>
    <t>後藤 哲平</t>
  </si>
  <si>
    <t>中野 泰寛</t>
  </si>
  <si>
    <t>須藤 和輝</t>
  </si>
  <si>
    <t>野々村 慧</t>
  </si>
  <si>
    <t>中島 孝輔</t>
  </si>
  <si>
    <t>大芝 嶺花</t>
  </si>
  <si>
    <t>石浦 悠多</t>
  </si>
  <si>
    <t>保坂 剛志</t>
  </si>
  <si>
    <t>庄司 知倖</t>
  </si>
  <si>
    <t>坂巻 諒昂</t>
  </si>
  <si>
    <t>磯田 和貴</t>
  </si>
  <si>
    <t>加藤 颯真</t>
  </si>
  <si>
    <t>原田 誠矢</t>
  </si>
  <si>
    <t>松永 佳己</t>
  </si>
  <si>
    <t>林田 哲治</t>
  </si>
  <si>
    <t>濱本 和樹</t>
  </si>
  <si>
    <t>加藤 拓実</t>
  </si>
  <si>
    <t>長谷川 諒</t>
  </si>
  <si>
    <t>藤森 直人</t>
  </si>
  <si>
    <t>早川 拓実</t>
  </si>
  <si>
    <t>野本 隆矢</t>
  </si>
  <si>
    <t>黒木 聡太</t>
  </si>
  <si>
    <t>石丸 寛樹</t>
  </si>
  <si>
    <t>尾崎 大輔</t>
  </si>
  <si>
    <t>岩脇 輝和</t>
  </si>
  <si>
    <t>鈴木 みお</t>
  </si>
  <si>
    <t>西山 綾乃</t>
  </si>
  <si>
    <t>今中 保花</t>
  </si>
  <si>
    <t>正代 和義</t>
  </si>
  <si>
    <t>染谷 伊織</t>
  </si>
  <si>
    <t>高野 大輔</t>
  </si>
  <si>
    <t>佐藤 綾乃</t>
  </si>
  <si>
    <t>岩田 怜士</t>
  </si>
  <si>
    <t>黒崎 克聡</t>
  </si>
  <si>
    <t>林田 夏奈</t>
  </si>
  <si>
    <t>古川 拓視</t>
  </si>
  <si>
    <t>大和 春輝</t>
  </si>
  <si>
    <t>熊田 圭祐</t>
  </si>
  <si>
    <t>梅本 佑希</t>
  </si>
  <si>
    <t>林 百合恵</t>
  </si>
  <si>
    <t>井手 悠太</t>
  </si>
  <si>
    <t>吉田 有登</t>
  </si>
  <si>
    <t>清水 拓海</t>
  </si>
  <si>
    <t>杉山 珠季</t>
  </si>
  <si>
    <t>田中 理子</t>
  </si>
  <si>
    <t>櫻井 拓人</t>
  </si>
  <si>
    <t>井澤 浩大</t>
  </si>
  <si>
    <t>関口 宗真</t>
  </si>
  <si>
    <t>中島 光貴</t>
  </si>
  <si>
    <t>原田 龍汰</t>
  </si>
  <si>
    <t>外井 大聖</t>
  </si>
  <si>
    <t>行本 曉浩</t>
  </si>
  <si>
    <t>飯田 拓己</t>
  </si>
  <si>
    <t>小西 哲平</t>
  </si>
  <si>
    <t>中井 亮輔</t>
  </si>
  <si>
    <t>菊本 康平</t>
  </si>
  <si>
    <t>石田 紘平</t>
  </si>
  <si>
    <t>島田 湖白</t>
  </si>
  <si>
    <t>田中 智大</t>
  </si>
  <si>
    <t>前田 直人</t>
  </si>
  <si>
    <t>岡橋 侑大</t>
  </si>
  <si>
    <t>宮本 裕喜</t>
  </si>
  <si>
    <t>羽賀 俊介</t>
  </si>
  <si>
    <t>高山 恭一</t>
  </si>
  <si>
    <t>宮崎 晃斗</t>
  </si>
  <si>
    <t>伊藤 怜惟</t>
  </si>
  <si>
    <t>酒井 祥吾</t>
  </si>
  <si>
    <t>大沼 祐貴</t>
  </si>
  <si>
    <t>西尾 康大</t>
  </si>
  <si>
    <t>石本 太我</t>
  </si>
  <si>
    <t>中村 宥太</t>
  </si>
  <si>
    <t>藤井 隆志</t>
  </si>
  <si>
    <t>中村 彩乃</t>
  </si>
  <si>
    <t>喜納 夕莉</t>
  </si>
  <si>
    <t>赤沼 沙南</t>
  </si>
  <si>
    <t>西村 彩希</t>
  </si>
  <si>
    <t>苗村 佳奈</t>
  </si>
  <si>
    <t>安孫子 花</t>
  </si>
  <si>
    <t>島崎 日向</t>
  </si>
  <si>
    <t>三原 千晶</t>
  </si>
  <si>
    <t>川間 柚黎</t>
  </si>
  <si>
    <t>松尾 唯衣</t>
  </si>
  <si>
    <t>遊部 眞子</t>
  </si>
  <si>
    <t>上田 優希</t>
  </si>
  <si>
    <t>青山 瑞季</t>
  </si>
  <si>
    <t>有賀 香蓮</t>
  </si>
  <si>
    <t>鳩野 祥菜</t>
  </si>
  <si>
    <t>高橋 祐衣</t>
  </si>
  <si>
    <t>横山 葉月</t>
  </si>
  <si>
    <t>山本 理紗</t>
  </si>
  <si>
    <t>藤川 友利</t>
  </si>
  <si>
    <t>城間 美帆</t>
  </si>
  <si>
    <t>遠藤 朱梨</t>
  </si>
  <si>
    <t>松宮 寧音</t>
  </si>
  <si>
    <t>粕谷 美知</t>
  </si>
  <si>
    <t>金子 珠季</t>
  </si>
  <si>
    <t>北村 千晴</t>
  </si>
  <si>
    <t>須貝 美悠</t>
  </si>
  <si>
    <t>新井 麻由</t>
  </si>
  <si>
    <t>加藤 美緒</t>
  </si>
  <si>
    <t>藤田 望羽</t>
  </si>
  <si>
    <t>川井 美穂</t>
  </si>
  <si>
    <t>和泉 佑奈</t>
  </si>
  <si>
    <t>澤田 悠依</t>
  </si>
  <si>
    <t>杉浦 潮音</t>
  </si>
  <si>
    <t>小柴 百叶</t>
  </si>
  <si>
    <t>橋本 恵里</t>
  </si>
  <si>
    <t>山田 響子</t>
  </si>
  <si>
    <t>今井 理絵</t>
  </si>
  <si>
    <t>渡邉 風花</t>
  </si>
  <si>
    <t>鈴村 水月</t>
  </si>
  <si>
    <t>川口 菜月</t>
  </si>
  <si>
    <t>木嶋 真之介</t>
    <phoneticPr fontId="1"/>
  </si>
  <si>
    <t>公賀 亜久理</t>
    <phoneticPr fontId="1"/>
  </si>
  <si>
    <t>大場 仁千弥</t>
    <phoneticPr fontId="1"/>
  </si>
  <si>
    <t>久保 田朋丸</t>
    <phoneticPr fontId="1"/>
  </si>
  <si>
    <t>武富 衣舞希</t>
    <phoneticPr fontId="1"/>
  </si>
  <si>
    <t>足立 利佐子</t>
    <phoneticPr fontId="1"/>
  </si>
  <si>
    <t>宮上 わかば</t>
    <phoneticPr fontId="1"/>
  </si>
  <si>
    <t>佐成 優偉麗</t>
    <phoneticPr fontId="1"/>
  </si>
  <si>
    <t>饒平名 アリス</t>
    <phoneticPr fontId="1"/>
  </si>
  <si>
    <t>木曽 わかな</t>
    <phoneticPr fontId="1"/>
  </si>
  <si>
    <t>仲原 わかな</t>
    <phoneticPr fontId="1"/>
  </si>
  <si>
    <r>
      <rPr>
        <sz val="12"/>
        <color theme="1"/>
        <rFont val="ＭＳ 明朝"/>
        <family val="1"/>
        <charset val="128"/>
      </rPr>
      <t>榮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光幸</t>
    </r>
    <phoneticPr fontId="1"/>
  </si>
  <si>
    <r>
      <rPr>
        <sz val="12"/>
        <color theme="1"/>
        <rFont val="ＭＳ 明朝"/>
        <family val="1"/>
        <charset val="128"/>
      </rPr>
      <t>島田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敦</t>
    </r>
    <phoneticPr fontId="1"/>
  </si>
  <si>
    <r>
      <rPr>
        <sz val="12"/>
        <color theme="1"/>
        <rFont val="ＭＳ 明朝"/>
        <family val="1"/>
        <charset val="128"/>
      </rPr>
      <t>佐藤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陸</t>
    </r>
    <phoneticPr fontId="1"/>
  </si>
  <si>
    <r>
      <rPr>
        <sz val="12"/>
        <color theme="1"/>
        <rFont val="ＭＳ 明朝"/>
        <family val="1"/>
        <charset val="128"/>
      </rPr>
      <t>河野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智</t>
    </r>
    <phoneticPr fontId="1"/>
  </si>
  <si>
    <r>
      <rPr>
        <sz val="12"/>
        <color theme="1"/>
        <rFont val="ＭＳ 明朝"/>
        <family val="1"/>
        <charset val="128"/>
      </rPr>
      <t>國分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翔麻</t>
    </r>
    <phoneticPr fontId="1"/>
  </si>
  <si>
    <r>
      <rPr>
        <sz val="12"/>
        <color theme="1"/>
        <rFont val="ＭＳ 明朝"/>
        <family val="1"/>
        <charset val="128"/>
      </rPr>
      <t>林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克洋</t>
    </r>
    <phoneticPr fontId="1"/>
  </si>
  <si>
    <r>
      <rPr>
        <sz val="12"/>
        <color theme="1"/>
        <rFont val="ＭＳ 明朝"/>
        <family val="1"/>
        <charset val="128"/>
      </rPr>
      <t>竹中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明成</t>
    </r>
    <phoneticPr fontId="1"/>
  </si>
  <si>
    <r>
      <rPr>
        <sz val="12"/>
        <rFont val="ＭＳ 明朝"/>
        <family val="1"/>
        <charset val="128"/>
      </rPr>
      <t>江澤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誠</t>
    </r>
    <phoneticPr fontId="1"/>
  </si>
  <si>
    <r>
      <rPr>
        <sz val="12"/>
        <color theme="1"/>
        <rFont val="ＭＳ 明朝"/>
        <family val="1"/>
        <charset val="128"/>
      </rPr>
      <t>松川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巧</t>
    </r>
    <phoneticPr fontId="1"/>
  </si>
  <si>
    <r>
      <rPr>
        <sz val="12"/>
        <color theme="1"/>
        <rFont val="ＭＳ 明朝"/>
        <family val="1"/>
        <charset val="128"/>
      </rPr>
      <t>伊勢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健</t>
    </r>
    <phoneticPr fontId="1"/>
  </si>
  <si>
    <r>
      <rPr>
        <sz val="12"/>
        <color theme="1"/>
        <rFont val="ＭＳ 明朝"/>
        <family val="1"/>
        <charset val="128"/>
      </rPr>
      <t>塙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浩直</t>
    </r>
    <phoneticPr fontId="1"/>
  </si>
  <si>
    <r>
      <rPr>
        <sz val="12"/>
        <color theme="1"/>
        <rFont val="ＭＳ 明朝"/>
        <family val="1"/>
        <charset val="128"/>
      </rPr>
      <t>古田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和</t>
    </r>
    <phoneticPr fontId="1"/>
  </si>
  <si>
    <r>
      <rPr>
        <sz val="12"/>
        <color theme="1"/>
        <rFont val="ＭＳ 明朝"/>
        <family val="1"/>
        <charset val="128"/>
      </rPr>
      <t>文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映現</t>
    </r>
    <phoneticPr fontId="1"/>
  </si>
  <si>
    <t>小川 翔太郎</t>
    <phoneticPr fontId="1"/>
  </si>
  <si>
    <t>羽藤 正多朗</t>
    <phoneticPr fontId="1"/>
  </si>
  <si>
    <t>川上 健太郎</t>
    <phoneticPr fontId="1"/>
  </si>
  <si>
    <r>
      <rPr>
        <sz val="12"/>
        <color theme="1"/>
        <rFont val="ＭＳ 明朝"/>
        <family val="1"/>
        <charset val="128"/>
      </rPr>
      <t>神鳥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哲</t>
    </r>
    <phoneticPr fontId="1"/>
  </si>
  <si>
    <r>
      <rPr>
        <sz val="12"/>
        <color theme="1"/>
        <rFont val="ＭＳ 明朝"/>
        <family val="1"/>
        <charset val="128"/>
      </rPr>
      <t>望月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玲</t>
    </r>
    <phoneticPr fontId="1"/>
  </si>
  <si>
    <t>林 晃輝</t>
  </si>
  <si>
    <t>今野 嶺</t>
  </si>
  <si>
    <t>内田 翠</t>
  </si>
  <si>
    <t xml:space="preserve">山田 愛 </t>
  </si>
  <si>
    <t>安本 滉</t>
  </si>
  <si>
    <t>梅津 怜</t>
  </si>
  <si>
    <t>西川 祐</t>
  </si>
  <si>
    <t>椎野 凌</t>
  </si>
  <si>
    <t>麓 悠樹</t>
  </si>
  <si>
    <t>小西 豪</t>
  </si>
  <si>
    <t>森 亮斗</t>
  </si>
  <si>
    <t>岡 海登</t>
  </si>
  <si>
    <t>白木 涼</t>
  </si>
  <si>
    <t>池田 俊</t>
  </si>
  <si>
    <t>加藤 澪</t>
  </si>
  <si>
    <t>重村 桜</t>
  </si>
  <si>
    <t>関根 萌</t>
  </si>
  <si>
    <t>菅 彩花</t>
  </si>
  <si>
    <t>木島 瞳</t>
  </si>
  <si>
    <t>池見 栞</t>
  </si>
  <si>
    <t>中川 友香梨</t>
    <phoneticPr fontId="1"/>
  </si>
  <si>
    <t>藤野 航平</t>
    <phoneticPr fontId="1"/>
  </si>
  <si>
    <t>中村 文哉</t>
  </si>
  <si>
    <t>吉川 峻一朗</t>
  </si>
  <si>
    <t>藤井 真子</t>
  </si>
  <si>
    <t>清水 英恵</t>
    <phoneticPr fontId="1"/>
  </si>
  <si>
    <t>古屋 慶悟</t>
    <phoneticPr fontId="1"/>
  </si>
  <si>
    <t>𠮷岡 信幸</t>
  </si>
  <si>
    <t>北川 玄</t>
  </si>
  <si>
    <t>山戸 暸雅</t>
  </si>
  <si>
    <t>田中 優子</t>
  </si>
  <si>
    <t>村上 優生</t>
  </si>
  <si>
    <t>森田 珠尚</t>
  </si>
  <si>
    <t>河越 欽也</t>
  </si>
  <si>
    <t>三宅　龍太郎</t>
  </si>
  <si>
    <t>古本　聖奈</t>
  </si>
  <si>
    <t>Kang Yena</t>
  </si>
  <si>
    <t>田代 大和</t>
  </si>
  <si>
    <t>信貴　裕介</t>
  </si>
  <si>
    <t>竹中 海斗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</si>
</sst>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¥&quot;#,##0;[Red]&quot;¥&quot;\-#,##0"/>
    <numFmt numFmtId="176" formatCode="0.0_ "/>
    <numFmt numFmtId="177" formatCode="0.0"/>
    <numFmt numFmtId="178" formatCode="0_ "/>
    <numFmt numFmtId="179" formatCode="0.0_);[Red]\(0.0\)"/>
    <numFmt numFmtId="180" formatCode="0_);[Red]\(0\)"/>
  </numFmts>
  <fonts count="4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Arial"/>
      <family val="2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MS PGothic"/>
      <family val="3"/>
      <charset val="128"/>
    </font>
    <font>
      <sz val="11"/>
      <name val="ＭＳ Ｐゴシック"/>
      <family val="2"/>
      <scheme val="minor"/>
    </font>
    <font>
      <sz val="10"/>
      <name val="MS PGothic"/>
      <family val="3"/>
    </font>
    <font>
      <sz val="10"/>
      <name val="ＭＳ Ｐゴシック"/>
      <family val="3"/>
      <charset val="128"/>
    </font>
    <font>
      <sz val="11"/>
      <color rgb="FF000000"/>
      <name val="Yu gothic"/>
      <family val="3"/>
      <charset val="128"/>
    </font>
    <font>
      <sz val="12"/>
      <color theme="1"/>
      <name val="Century"/>
      <family val="1"/>
    </font>
    <font>
      <b/>
      <sz val="12"/>
      <color theme="1"/>
      <name val="Century"/>
      <family val="1"/>
    </font>
    <font>
      <sz val="12"/>
      <name val="Century"/>
      <family val="1"/>
    </font>
    <font>
      <b/>
      <sz val="12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  <charset val="128"/>
    </font>
    <font>
      <sz val="12"/>
      <name val="ＭＳ 明朝"/>
      <family val="1"/>
      <charset val="128"/>
    </font>
    <font>
      <sz val="12"/>
      <name val="Century"/>
      <family val="1"/>
      <charset val="128"/>
    </font>
    <font>
      <sz val="11"/>
      <color rgb="FF000000"/>
      <name val="游ゴシック"/>
      <family val="2"/>
      <charset val="128"/>
    </font>
    <font>
      <sz val="11"/>
      <color theme="1"/>
      <name val="ＭＳ Ｐゴシック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55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20" borderId="2" applyNumberFormat="0" applyAlignment="0" applyProtection="0">
      <alignment vertical="center"/>
    </xf>
    <xf numFmtId="0" fontId="10" fillId="20" borderId="2" applyNumberFormat="0" applyAlignment="0" applyProtection="0">
      <alignment vertical="center"/>
    </xf>
    <xf numFmtId="0" fontId="10" fillId="20" borderId="2" applyNumberFormat="0" applyAlignment="0" applyProtection="0">
      <alignment vertical="center"/>
    </xf>
    <xf numFmtId="0" fontId="10" fillId="20" borderId="2" applyNumberFormat="0" applyAlignment="0" applyProtection="0">
      <alignment vertical="center"/>
    </xf>
    <xf numFmtId="0" fontId="10" fillId="20" borderId="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22" borderId="3" applyNumberFormat="0" applyFont="0" applyAlignment="0" applyProtection="0">
      <alignment vertical="center"/>
    </xf>
    <xf numFmtId="0" fontId="4" fillId="22" borderId="3" applyNumberFormat="0" applyFont="0" applyAlignment="0" applyProtection="0">
      <alignment vertical="center"/>
    </xf>
    <xf numFmtId="0" fontId="4" fillId="22" borderId="3" applyNumberFormat="0" applyFont="0" applyAlignment="0" applyProtection="0">
      <alignment vertical="center"/>
    </xf>
    <xf numFmtId="0" fontId="4" fillId="22" borderId="3" applyNumberFormat="0" applyFont="0" applyAlignment="0" applyProtection="0">
      <alignment vertical="center"/>
    </xf>
    <xf numFmtId="0" fontId="4" fillId="22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5" applyNumberFormat="0" applyAlignment="0" applyProtection="0">
      <alignment vertical="center"/>
    </xf>
    <xf numFmtId="0" fontId="14" fillId="23" borderId="5" applyNumberFormat="0" applyAlignment="0" applyProtection="0">
      <alignment vertical="center"/>
    </xf>
    <xf numFmtId="0" fontId="14" fillId="23" borderId="5" applyNumberFormat="0" applyAlignment="0" applyProtection="0">
      <alignment vertical="center"/>
    </xf>
    <xf numFmtId="0" fontId="14" fillId="23" borderId="5" applyNumberFormat="0" applyAlignment="0" applyProtection="0">
      <alignment vertical="center"/>
    </xf>
    <xf numFmtId="0" fontId="14" fillId="23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0"/>
    <xf numFmtId="0" fontId="4" fillId="22" borderId="11" applyNumberFormat="0" applyFont="0" applyAlignment="0" applyProtection="0">
      <alignment vertical="center"/>
    </xf>
    <xf numFmtId="0" fontId="4" fillId="22" borderId="11" applyNumberFormat="0" applyFont="0" applyAlignment="0" applyProtection="0">
      <alignment vertical="center"/>
    </xf>
    <xf numFmtId="0" fontId="4" fillId="22" borderId="11" applyNumberFormat="0" applyFont="0" applyAlignment="0" applyProtection="0">
      <alignment vertical="center"/>
    </xf>
    <xf numFmtId="0" fontId="4" fillId="22" borderId="11" applyNumberFormat="0" applyFont="0" applyAlignment="0" applyProtection="0">
      <alignment vertical="center"/>
    </xf>
    <xf numFmtId="0" fontId="4" fillId="22" borderId="11" applyNumberFormat="0" applyFon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23" borderId="14" applyNumberFormat="0" applyAlignment="0" applyProtection="0">
      <alignment vertical="center"/>
    </xf>
    <xf numFmtId="0" fontId="19" fillId="23" borderId="14" applyNumberFormat="0" applyAlignment="0" applyProtection="0">
      <alignment vertical="center"/>
    </xf>
    <xf numFmtId="0" fontId="19" fillId="23" borderId="14" applyNumberFormat="0" applyAlignment="0" applyProtection="0">
      <alignment vertical="center"/>
    </xf>
    <xf numFmtId="0" fontId="19" fillId="23" borderId="14" applyNumberFormat="0" applyAlignment="0" applyProtection="0">
      <alignment vertical="center"/>
    </xf>
    <xf numFmtId="0" fontId="19" fillId="23" borderId="14" applyNumberFormat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5" fillId="0" borderId="0">
      <alignment vertical="center"/>
    </xf>
    <xf numFmtId="0" fontId="43" fillId="0" borderId="0"/>
    <xf numFmtId="0" fontId="43" fillId="0" borderId="0"/>
  </cellStyleXfs>
  <cellXfs count="271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5" xfId="0" applyFill="1" applyBorder="1">
      <alignment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18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2" fillId="0" borderId="15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7" fontId="24" fillId="0" borderId="21" xfId="0" applyNumberFormat="1" applyFont="1" applyBorder="1" applyAlignment="1">
      <alignment horizontal="center" vertical="center"/>
    </xf>
    <xf numFmtId="177" fontId="24" fillId="0" borderId="1" xfId="0" applyNumberFormat="1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1" fontId="24" fillId="0" borderId="23" xfId="0" applyNumberFormat="1" applyFont="1" applyBorder="1" applyAlignment="1">
      <alignment horizontal="center" vertical="center"/>
    </xf>
    <xf numFmtId="1" fontId="24" fillId="0" borderId="23" xfId="0" applyNumberFormat="1" applyFont="1" applyFill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77" fontId="24" fillId="0" borderId="23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7" fontId="5" fillId="0" borderId="23" xfId="0" applyNumberFormat="1" applyFont="1" applyFill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 applyProtection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7" fontId="5" fillId="0" borderId="24" xfId="0" applyNumberFormat="1" applyFont="1" applyBorder="1" applyAlignment="1" applyProtection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5" borderId="1" xfId="0" applyFont="1" applyFill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26" borderId="23" xfId="0" applyFont="1" applyFill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5" fillId="0" borderId="23" xfId="0" applyNumberFormat="1" applyFont="1" applyBorder="1" applyAlignment="1">
      <alignment horizontal="center" vertical="center"/>
    </xf>
    <xf numFmtId="1" fontId="24" fillId="0" borderId="21" xfId="0" applyNumberFormat="1" applyFont="1" applyBorder="1" applyAlignment="1">
      <alignment horizontal="center" vertical="center"/>
    </xf>
    <xf numFmtId="176" fontId="24" fillId="0" borderId="21" xfId="0" applyNumberFormat="1" applyFont="1" applyBorder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/>
    </xf>
    <xf numFmtId="176" fontId="24" fillId="26" borderId="1" xfId="0" applyNumberFormat="1" applyFont="1" applyFill="1" applyBorder="1" applyAlignment="1">
      <alignment horizontal="center" vertical="center"/>
    </xf>
    <xf numFmtId="176" fontId="24" fillId="26" borderId="23" xfId="0" applyNumberFormat="1" applyFont="1" applyFill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26" borderId="1" xfId="0" applyNumberFormat="1" applyFont="1" applyFill="1" applyBorder="1" applyAlignment="1">
      <alignment horizontal="center" vertical="center"/>
    </xf>
    <xf numFmtId="176" fontId="5" fillId="26" borderId="23" xfId="0" applyNumberFormat="1" applyFont="1" applyFill="1" applyBorder="1" applyAlignment="1">
      <alignment horizontal="center" vertical="center"/>
    </xf>
    <xf numFmtId="179" fontId="0" fillId="0" borderId="15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0" fontId="0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5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18" xfId="0" applyFont="1" applyFill="1" applyBorder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177" fontId="2" fillId="0" borderId="1" xfId="0" applyNumberFormat="1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26" borderId="32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26" borderId="32" xfId="0" applyFont="1" applyFill="1" applyBorder="1" applyAlignment="1">
      <alignment horizontal="center" vertical="center"/>
    </xf>
    <xf numFmtId="176" fontId="2" fillId="26" borderId="18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26" borderId="18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177" fontId="5" fillId="0" borderId="21" xfId="0" applyNumberFormat="1" applyFont="1" applyFill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177" fontId="5" fillId="0" borderId="25" xfId="0" applyNumberFormat="1" applyFont="1" applyFill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38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39" xfId="0" applyFill="1" applyBorder="1">
      <alignment vertical="center"/>
    </xf>
    <xf numFmtId="0" fontId="24" fillId="0" borderId="22" xfId="0" applyFont="1" applyBorder="1" applyAlignment="1">
      <alignment horizontal="center" vertical="center"/>
    </xf>
    <xf numFmtId="1" fontId="24" fillId="0" borderId="22" xfId="0" applyNumberFormat="1" applyFont="1" applyBorder="1" applyAlignment="1">
      <alignment horizontal="center" vertical="center"/>
    </xf>
    <xf numFmtId="1" fontId="26" fillId="0" borderId="22" xfId="0" applyNumberFormat="1" applyFont="1" applyBorder="1" applyAlignment="1">
      <alignment horizontal="center" vertical="center"/>
    </xf>
    <xf numFmtId="1" fontId="26" fillId="0" borderId="29" xfId="0" applyNumberFormat="1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1" fontId="26" fillId="0" borderId="32" xfId="0" applyNumberFormat="1" applyFont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177" fontId="24" fillId="0" borderId="22" xfId="0" applyNumberFormat="1" applyFont="1" applyBorder="1" applyAlignment="1">
      <alignment horizontal="center" vertical="center"/>
    </xf>
    <xf numFmtId="177" fontId="24" fillId="0" borderId="22" xfId="0" applyNumberFormat="1" applyFont="1" applyFill="1" applyBorder="1" applyAlignment="1">
      <alignment horizontal="center" vertical="center"/>
    </xf>
    <xf numFmtId="177" fontId="26" fillId="0" borderId="22" xfId="0" applyNumberFormat="1" applyFont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177" fontId="24" fillId="0" borderId="39" xfId="0" applyNumberFormat="1" applyFont="1" applyBorder="1" applyAlignment="1">
      <alignment horizontal="center" vertical="center"/>
    </xf>
    <xf numFmtId="177" fontId="24" fillId="0" borderId="39" xfId="0" applyNumberFormat="1" applyFont="1" applyFill="1" applyBorder="1" applyAlignment="1">
      <alignment horizontal="center" vertical="center"/>
    </xf>
    <xf numFmtId="177" fontId="26" fillId="0" borderId="39" xfId="0" applyNumberFormat="1" applyFont="1" applyBorder="1" applyAlignment="1">
      <alignment horizontal="center" vertical="center"/>
    </xf>
    <xf numFmtId="177" fontId="24" fillId="0" borderId="23" xfId="0" applyNumberFormat="1" applyFont="1" applyFill="1" applyBorder="1" applyAlignment="1">
      <alignment horizontal="center" vertical="center"/>
    </xf>
    <xf numFmtId="177" fontId="26" fillId="0" borderId="23" xfId="0" applyNumberFormat="1" applyFont="1" applyBorder="1" applyAlignment="1">
      <alignment horizontal="center" vertical="center"/>
    </xf>
    <xf numFmtId="0" fontId="0" fillId="0" borderId="40" xfId="0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1" fontId="24" fillId="0" borderId="21" xfId="0" applyNumberFormat="1" applyFont="1" applyFill="1" applyBorder="1" applyAlignment="1">
      <alignment horizontal="center" vertical="center"/>
    </xf>
    <xf numFmtId="1" fontId="26" fillId="0" borderId="21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1" fontId="24" fillId="0" borderId="39" xfId="0" applyNumberFormat="1" applyFont="1" applyBorder="1" applyAlignment="1">
      <alignment horizontal="center" vertical="center"/>
    </xf>
    <xf numFmtId="1" fontId="24" fillId="0" borderId="39" xfId="0" applyNumberFormat="1" applyFont="1" applyFill="1" applyBorder="1" applyAlignment="1">
      <alignment horizontal="center" vertical="center"/>
    </xf>
    <xf numFmtId="1" fontId="26" fillId="0" borderId="39" xfId="0" applyNumberFormat="1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1" fontId="26" fillId="0" borderId="23" xfId="0" applyNumberFormat="1" applyFont="1" applyBorder="1" applyAlignment="1">
      <alignment horizontal="center" vertical="center"/>
    </xf>
    <xf numFmtId="177" fontId="24" fillId="0" borderId="21" xfId="0" applyNumberFormat="1" applyFont="1" applyFill="1" applyBorder="1" applyAlignment="1">
      <alignment horizontal="center" vertical="center"/>
    </xf>
    <xf numFmtId="177" fontId="26" fillId="0" borderId="21" xfId="0" applyNumberFormat="1" applyFont="1" applyBorder="1" applyAlignment="1">
      <alignment horizontal="center" vertical="center"/>
    </xf>
    <xf numFmtId="1" fontId="24" fillId="0" borderId="22" xfId="0" applyNumberFormat="1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0" fillId="0" borderId="39" xfId="0" applyBorder="1" applyAlignment="1"/>
    <xf numFmtId="0" fontId="0" fillId="0" borderId="39" xfId="0" applyFont="1" applyFill="1" applyBorder="1" applyAlignment="1"/>
    <xf numFmtId="0" fontId="0" fillId="0" borderId="39" xfId="0" applyFill="1" applyBorder="1" applyAlignment="1"/>
    <xf numFmtId="0" fontId="29" fillId="0" borderId="39" xfId="0" applyFont="1" applyBorder="1" applyAlignment="1">
      <alignment horizontal="left"/>
    </xf>
    <xf numFmtId="0" fontId="30" fillId="0" borderId="39" xfId="0" applyFont="1" applyBorder="1" applyAlignment="1">
      <alignment horizontal="left"/>
    </xf>
    <xf numFmtId="0" fontId="23" fillId="0" borderId="39" xfId="0" applyFont="1" applyBorder="1" applyAlignment="1">
      <alignment horizontal="left"/>
    </xf>
    <xf numFmtId="0" fontId="32" fillId="0" borderId="39" xfId="0" applyFont="1" applyBorder="1" applyAlignment="1">
      <alignment horizontal="left"/>
    </xf>
    <xf numFmtId="0" fontId="31" fillId="0" borderId="39" xfId="0" applyFont="1" applyBorder="1" applyAlignment="1">
      <alignment horizontal="left"/>
    </xf>
    <xf numFmtId="0" fontId="0" fillId="0" borderId="39" xfId="0" applyBorder="1" applyAlignment="1">
      <alignment vertical="center"/>
    </xf>
    <xf numFmtId="0" fontId="0" fillId="0" borderId="41" xfId="0" applyFont="1" applyBorder="1" applyAlignment="1"/>
    <xf numFmtId="0" fontId="33" fillId="0" borderId="41" xfId="0" applyFont="1" applyBorder="1" applyAlignment="1"/>
    <xf numFmtId="0" fontId="5" fillId="0" borderId="21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4" fillId="0" borderId="21" xfId="0" applyFont="1" applyBorder="1" applyAlignment="1" applyProtection="1">
      <alignment horizontal="center" vertical="center"/>
    </xf>
    <xf numFmtId="177" fontId="24" fillId="0" borderId="21" xfId="0" applyNumberFormat="1" applyFont="1" applyBorder="1" applyAlignment="1" applyProtection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177" fontId="24" fillId="0" borderId="32" xfId="0" applyNumberFormat="1" applyFont="1" applyBorder="1" applyAlignment="1">
      <alignment horizontal="center" vertical="center"/>
    </xf>
    <xf numFmtId="177" fontId="24" fillId="0" borderId="32" xfId="0" applyNumberFormat="1" applyFont="1" applyFill="1" applyBorder="1" applyAlignment="1">
      <alignment horizontal="center" vertical="center"/>
    </xf>
    <xf numFmtId="177" fontId="26" fillId="0" borderId="32" xfId="0" applyNumberFormat="1" applyFont="1" applyBorder="1" applyAlignment="1">
      <alignment horizontal="center" vertical="center"/>
    </xf>
    <xf numFmtId="180" fontId="24" fillId="0" borderId="39" xfId="0" applyNumberFormat="1" applyFont="1" applyBorder="1" applyAlignment="1">
      <alignment horizontal="center" vertical="center"/>
    </xf>
    <xf numFmtId="180" fontId="24" fillId="0" borderId="39" xfId="0" applyNumberFormat="1" applyFont="1" applyFill="1" applyBorder="1" applyAlignment="1">
      <alignment horizontal="center" vertical="center"/>
    </xf>
    <xf numFmtId="180" fontId="26" fillId="0" borderId="39" xfId="0" applyNumberFormat="1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34" fillId="0" borderId="22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177" fontId="34" fillId="0" borderId="22" xfId="0" applyNumberFormat="1" applyFont="1" applyBorder="1" applyAlignment="1">
      <alignment horizontal="center" vertical="center"/>
    </xf>
    <xf numFmtId="177" fontId="34" fillId="0" borderId="22" xfId="0" applyNumberFormat="1" applyFont="1" applyFill="1" applyBorder="1" applyAlignment="1">
      <alignment horizontal="center" vertical="center"/>
    </xf>
    <xf numFmtId="177" fontId="35" fillId="0" borderId="22" xfId="0" applyNumberFormat="1" applyFont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177" fontId="34" fillId="0" borderId="39" xfId="0" applyNumberFormat="1" applyFont="1" applyBorder="1" applyAlignment="1">
      <alignment horizontal="center" vertical="center"/>
    </xf>
    <xf numFmtId="0" fontId="34" fillId="27" borderId="39" xfId="0" applyFont="1" applyFill="1" applyBorder="1" applyAlignment="1">
      <alignment horizontal="center" vertical="center"/>
    </xf>
    <xf numFmtId="177" fontId="34" fillId="0" borderId="39" xfId="0" applyNumberFormat="1" applyFont="1" applyFill="1" applyBorder="1" applyAlignment="1">
      <alignment horizontal="center" vertical="center"/>
    </xf>
    <xf numFmtId="177" fontId="35" fillId="0" borderId="39" xfId="0" applyNumberFormat="1" applyFont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177" fontId="36" fillId="0" borderId="39" xfId="0" applyNumberFormat="1" applyFont="1" applyBorder="1" applyAlignment="1">
      <alignment horizontal="center" vertical="center"/>
    </xf>
    <xf numFmtId="177" fontId="36" fillId="0" borderId="39" xfId="0" applyNumberFormat="1" applyFont="1" applyFill="1" applyBorder="1" applyAlignment="1">
      <alignment horizontal="center" vertical="center"/>
    </xf>
    <xf numFmtId="177" fontId="37" fillId="0" borderId="39" xfId="0" applyNumberFormat="1" applyFont="1" applyBorder="1" applyAlignment="1">
      <alignment horizontal="center" vertical="center"/>
    </xf>
    <xf numFmtId="1" fontId="34" fillId="0" borderId="22" xfId="0" applyNumberFormat="1" applyFont="1" applyBorder="1" applyAlignment="1">
      <alignment horizontal="center" vertical="center"/>
    </xf>
    <xf numFmtId="1" fontId="34" fillId="0" borderId="22" xfId="0" applyNumberFormat="1" applyFont="1" applyFill="1" applyBorder="1" applyAlignment="1">
      <alignment horizontal="center" vertical="center"/>
    </xf>
    <xf numFmtId="1" fontId="35" fillId="0" borderId="22" xfId="0" applyNumberFormat="1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1" fontId="34" fillId="0" borderId="39" xfId="0" applyNumberFormat="1" applyFont="1" applyBorder="1" applyAlignment="1">
      <alignment horizontal="center" vertical="center"/>
    </xf>
    <xf numFmtId="1" fontId="34" fillId="0" borderId="39" xfId="0" applyNumberFormat="1" applyFont="1" applyFill="1" applyBorder="1" applyAlignment="1">
      <alignment horizontal="center" vertical="center"/>
    </xf>
    <xf numFmtId="1" fontId="35" fillId="0" borderId="39" xfId="0" applyNumberFormat="1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1" fontId="36" fillId="0" borderId="25" xfId="0" applyNumberFormat="1" applyFont="1" applyBorder="1" applyAlignment="1">
      <alignment horizontal="center" vertical="center"/>
    </xf>
    <xf numFmtId="1" fontId="36" fillId="0" borderId="25" xfId="0" applyNumberFormat="1" applyFont="1" applyFill="1" applyBorder="1" applyAlignment="1">
      <alignment horizontal="center" vertical="center"/>
    </xf>
    <xf numFmtId="1" fontId="37" fillId="0" borderId="25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1" fontId="36" fillId="0" borderId="39" xfId="0" applyNumberFormat="1" applyFont="1" applyBorder="1" applyAlignment="1">
      <alignment horizontal="center" vertical="center"/>
    </xf>
    <xf numFmtId="1" fontId="36" fillId="0" borderId="39" xfId="0" applyNumberFormat="1" applyFont="1" applyFill="1" applyBorder="1" applyAlignment="1">
      <alignment horizontal="center" vertical="center"/>
    </xf>
    <xf numFmtId="1" fontId="37" fillId="0" borderId="39" xfId="0" applyNumberFormat="1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177" fontId="34" fillId="0" borderId="21" xfId="0" applyNumberFormat="1" applyFont="1" applyBorder="1" applyAlignment="1">
      <alignment horizontal="center" vertical="center"/>
    </xf>
    <xf numFmtId="177" fontId="34" fillId="0" borderId="21" xfId="0" applyNumberFormat="1" applyFont="1" applyFill="1" applyBorder="1" applyAlignment="1">
      <alignment horizontal="center" vertical="center"/>
    </xf>
    <xf numFmtId="177" fontId="35" fillId="0" borderId="21" xfId="0" applyNumberFormat="1" applyFont="1" applyBorder="1" applyAlignment="1">
      <alignment horizontal="center" vertical="center"/>
    </xf>
    <xf numFmtId="0" fontId="34" fillId="27" borderId="21" xfId="0" applyFont="1" applyFill="1" applyBorder="1" applyAlignment="1">
      <alignment horizontal="center" vertical="center"/>
    </xf>
    <xf numFmtId="1" fontId="34" fillId="0" borderId="21" xfId="0" applyNumberFormat="1" applyFont="1" applyBorder="1" applyAlignment="1">
      <alignment horizontal="center" vertical="center"/>
    </xf>
    <xf numFmtId="1" fontId="34" fillId="0" borderId="21" xfId="0" applyNumberFormat="1" applyFont="1" applyFill="1" applyBorder="1" applyAlignment="1">
      <alignment horizontal="center" vertical="center"/>
    </xf>
    <xf numFmtId="1" fontId="35" fillId="0" borderId="21" xfId="0" applyNumberFormat="1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4" fillId="24" borderId="39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27" borderId="39" xfId="0" applyFont="1" applyFill="1" applyBorder="1" applyAlignment="1">
      <alignment horizontal="center" vertical="center"/>
    </xf>
    <xf numFmtId="0" fontId="39" fillId="0" borderId="39" xfId="0" applyFont="1" applyFill="1" applyBorder="1" applyAlignment="1">
      <alignment horizontal="center" vertical="center"/>
    </xf>
    <xf numFmtId="0" fontId="39" fillId="27" borderId="39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wrapText="1"/>
    </xf>
    <xf numFmtId="0" fontId="43" fillId="0" borderId="39" xfId="454" applyBorder="1"/>
    <xf numFmtId="0" fontId="43" fillId="0" borderId="39" xfId="454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</cellXfs>
  <cellStyles count="455">
    <cellStyle name="20% - アクセント 1 2" xfId="7" xr:uid="{00000000-0005-0000-0000-000000000000}"/>
    <cellStyle name="20% - アクセント 1 3" xfId="8" xr:uid="{00000000-0005-0000-0000-000001000000}"/>
    <cellStyle name="20% - アクセント 1 4" xfId="9" xr:uid="{00000000-0005-0000-0000-000002000000}"/>
    <cellStyle name="20% - アクセント 1 5" xfId="10" xr:uid="{00000000-0005-0000-0000-000003000000}"/>
    <cellStyle name="20% - アクセント 1 6" xfId="11" xr:uid="{00000000-0005-0000-0000-000004000000}"/>
    <cellStyle name="20% - アクセント 2 2" xfId="12" xr:uid="{00000000-0005-0000-0000-000005000000}"/>
    <cellStyle name="20% - アクセント 2 3" xfId="13" xr:uid="{00000000-0005-0000-0000-000006000000}"/>
    <cellStyle name="20% - アクセント 2 4" xfId="14" xr:uid="{00000000-0005-0000-0000-000007000000}"/>
    <cellStyle name="20% - アクセント 2 5" xfId="15" xr:uid="{00000000-0005-0000-0000-000008000000}"/>
    <cellStyle name="20% - アクセント 2 6" xfId="16" xr:uid="{00000000-0005-0000-0000-000009000000}"/>
    <cellStyle name="20% - アクセント 3 2" xfId="17" xr:uid="{00000000-0005-0000-0000-00000A000000}"/>
    <cellStyle name="20% - アクセント 3 3" xfId="18" xr:uid="{00000000-0005-0000-0000-00000B000000}"/>
    <cellStyle name="20% - アクセント 3 4" xfId="19" xr:uid="{00000000-0005-0000-0000-00000C000000}"/>
    <cellStyle name="20% - アクセント 3 5" xfId="20" xr:uid="{00000000-0005-0000-0000-00000D000000}"/>
    <cellStyle name="20% - アクセント 3 6" xfId="21" xr:uid="{00000000-0005-0000-0000-00000E000000}"/>
    <cellStyle name="20% - アクセント 4 2" xfId="22" xr:uid="{00000000-0005-0000-0000-00000F000000}"/>
    <cellStyle name="20% - アクセント 4 3" xfId="23" xr:uid="{00000000-0005-0000-0000-000010000000}"/>
    <cellStyle name="20% - アクセント 4 4" xfId="24" xr:uid="{00000000-0005-0000-0000-000011000000}"/>
    <cellStyle name="20% - アクセント 4 5" xfId="25" xr:uid="{00000000-0005-0000-0000-000012000000}"/>
    <cellStyle name="20% - アクセント 4 6" xfId="26" xr:uid="{00000000-0005-0000-0000-000013000000}"/>
    <cellStyle name="20% - アクセント 5 2" xfId="27" xr:uid="{00000000-0005-0000-0000-000014000000}"/>
    <cellStyle name="20% - アクセント 5 3" xfId="28" xr:uid="{00000000-0005-0000-0000-000015000000}"/>
    <cellStyle name="20% - アクセント 5 4" xfId="29" xr:uid="{00000000-0005-0000-0000-000016000000}"/>
    <cellStyle name="20% - アクセント 5 5" xfId="30" xr:uid="{00000000-0005-0000-0000-000017000000}"/>
    <cellStyle name="20% - アクセント 5 6" xfId="31" xr:uid="{00000000-0005-0000-0000-000018000000}"/>
    <cellStyle name="20% - アクセント 6 2" xfId="32" xr:uid="{00000000-0005-0000-0000-000019000000}"/>
    <cellStyle name="20% - アクセント 6 3" xfId="33" xr:uid="{00000000-0005-0000-0000-00001A000000}"/>
    <cellStyle name="20% - アクセント 6 4" xfId="34" xr:uid="{00000000-0005-0000-0000-00001B000000}"/>
    <cellStyle name="20% - アクセント 6 5" xfId="35" xr:uid="{00000000-0005-0000-0000-00001C000000}"/>
    <cellStyle name="20% - アクセント 6 6" xfId="36" xr:uid="{00000000-0005-0000-0000-00001D000000}"/>
    <cellStyle name="40% - アクセント 1 2" xfId="37" xr:uid="{00000000-0005-0000-0000-00001E000000}"/>
    <cellStyle name="40% - アクセント 1 3" xfId="38" xr:uid="{00000000-0005-0000-0000-00001F000000}"/>
    <cellStyle name="40% - アクセント 1 4" xfId="39" xr:uid="{00000000-0005-0000-0000-000020000000}"/>
    <cellStyle name="40% - アクセント 1 5" xfId="40" xr:uid="{00000000-0005-0000-0000-000021000000}"/>
    <cellStyle name="40% - アクセント 1 6" xfId="41" xr:uid="{00000000-0005-0000-0000-000022000000}"/>
    <cellStyle name="40% - アクセント 2 2" xfId="42" xr:uid="{00000000-0005-0000-0000-000023000000}"/>
    <cellStyle name="40% - アクセント 2 3" xfId="43" xr:uid="{00000000-0005-0000-0000-000024000000}"/>
    <cellStyle name="40% - アクセント 2 4" xfId="44" xr:uid="{00000000-0005-0000-0000-000025000000}"/>
    <cellStyle name="40% - アクセント 2 5" xfId="45" xr:uid="{00000000-0005-0000-0000-000026000000}"/>
    <cellStyle name="40% - アクセント 2 6" xfId="46" xr:uid="{00000000-0005-0000-0000-000027000000}"/>
    <cellStyle name="40% - アクセント 3 2" xfId="47" xr:uid="{00000000-0005-0000-0000-000028000000}"/>
    <cellStyle name="40% - アクセント 3 3" xfId="48" xr:uid="{00000000-0005-0000-0000-000029000000}"/>
    <cellStyle name="40% - アクセント 3 4" xfId="49" xr:uid="{00000000-0005-0000-0000-00002A000000}"/>
    <cellStyle name="40% - アクセント 3 5" xfId="50" xr:uid="{00000000-0005-0000-0000-00002B000000}"/>
    <cellStyle name="40% - アクセント 3 6" xfId="51" xr:uid="{00000000-0005-0000-0000-00002C000000}"/>
    <cellStyle name="40% - アクセント 4 2" xfId="52" xr:uid="{00000000-0005-0000-0000-00002D000000}"/>
    <cellStyle name="40% - アクセント 4 3" xfId="53" xr:uid="{00000000-0005-0000-0000-00002E000000}"/>
    <cellStyle name="40% - アクセント 4 4" xfId="54" xr:uid="{00000000-0005-0000-0000-00002F000000}"/>
    <cellStyle name="40% - アクセント 4 5" xfId="55" xr:uid="{00000000-0005-0000-0000-000030000000}"/>
    <cellStyle name="40% - アクセント 4 6" xfId="56" xr:uid="{00000000-0005-0000-0000-000031000000}"/>
    <cellStyle name="40% - アクセント 5 2" xfId="57" xr:uid="{00000000-0005-0000-0000-000032000000}"/>
    <cellStyle name="40% - アクセント 5 3" xfId="58" xr:uid="{00000000-0005-0000-0000-000033000000}"/>
    <cellStyle name="40% - アクセント 5 4" xfId="59" xr:uid="{00000000-0005-0000-0000-000034000000}"/>
    <cellStyle name="40% - アクセント 5 5" xfId="60" xr:uid="{00000000-0005-0000-0000-000035000000}"/>
    <cellStyle name="40% - アクセント 5 6" xfId="61" xr:uid="{00000000-0005-0000-0000-000036000000}"/>
    <cellStyle name="40% - アクセント 6 2" xfId="62" xr:uid="{00000000-0005-0000-0000-000037000000}"/>
    <cellStyle name="40% - アクセント 6 3" xfId="63" xr:uid="{00000000-0005-0000-0000-000038000000}"/>
    <cellStyle name="40% - アクセント 6 4" xfId="64" xr:uid="{00000000-0005-0000-0000-000039000000}"/>
    <cellStyle name="40% - アクセント 6 5" xfId="65" xr:uid="{00000000-0005-0000-0000-00003A000000}"/>
    <cellStyle name="40% - アクセント 6 6" xfId="66" xr:uid="{00000000-0005-0000-0000-00003B000000}"/>
    <cellStyle name="60% - アクセント 1 2" xfId="67" xr:uid="{00000000-0005-0000-0000-00003C000000}"/>
    <cellStyle name="60% - アクセント 1 3" xfId="68" xr:uid="{00000000-0005-0000-0000-00003D000000}"/>
    <cellStyle name="60% - アクセント 1 4" xfId="69" xr:uid="{00000000-0005-0000-0000-00003E000000}"/>
    <cellStyle name="60% - アクセント 1 5" xfId="70" xr:uid="{00000000-0005-0000-0000-00003F000000}"/>
    <cellStyle name="60% - アクセント 1 6" xfId="71" xr:uid="{00000000-0005-0000-0000-000040000000}"/>
    <cellStyle name="60% - アクセント 2 2" xfId="72" xr:uid="{00000000-0005-0000-0000-000041000000}"/>
    <cellStyle name="60% - アクセント 2 3" xfId="73" xr:uid="{00000000-0005-0000-0000-000042000000}"/>
    <cellStyle name="60% - アクセント 2 4" xfId="74" xr:uid="{00000000-0005-0000-0000-000043000000}"/>
    <cellStyle name="60% - アクセント 2 5" xfId="75" xr:uid="{00000000-0005-0000-0000-000044000000}"/>
    <cellStyle name="60% - アクセント 2 6" xfId="76" xr:uid="{00000000-0005-0000-0000-000045000000}"/>
    <cellStyle name="60% - アクセント 3 2" xfId="77" xr:uid="{00000000-0005-0000-0000-000046000000}"/>
    <cellStyle name="60% - アクセント 3 3" xfId="78" xr:uid="{00000000-0005-0000-0000-000047000000}"/>
    <cellStyle name="60% - アクセント 3 4" xfId="79" xr:uid="{00000000-0005-0000-0000-000048000000}"/>
    <cellStyle name="60% - アクセント 3 5" xfId="80" xr:uid="{00000000-0005-0000-0000-000049000000}"/>
    <cellStyle name="60% - アクセント 3 6" xfId="81" xr:uid="{00000000-0005-0000-0000-00004A000000}"/>
    <cellStyle name="60% - アクセント 4 2" xfId="82" xr:uid="{00000000-0005-0000-0000-00004B000000}"/>
    <cellStyle name="60% - アクセント 4 3" xfId="83" xr:uid="{00000000-0005-0000-0000-00004C000000}"/>
    <cellStyle name="60% - アクセント 4 4" xfId="84" xr:uid="{00000000-0005-0000-0000-00004D000000}"/>
    <cellStyle name="60% - アクセント 4 5" xfId="85" xr:uid="{00000000-0005-0000-0000-00004E000000}"/>
    <cellStyle name="60% - アクセント 4 6" xfId="86" xr:uid="{00000000-0005-0000-0000-00004F000000}"/>
    <cellStyle name="60% - アクセント 5 2" xfId="87" xr:uid="{00000000-0005-0000-0000-000050000000}"/>
    <cellStyle name="60% - アクセント 5 3" xfId="88" xr:uid="{00000000-0005-0000-0000-000051000000}"/>
    <cellStyle name="60% - アクセント 5 4" xfId="89" xr:uid="{00000000-0005-0000-0000-000052000000}"/>
    <cellStyle name="60% - アクセント 5 5" xfId="90" xr:uid="{00000000-0005-0000-0000-000053000000}"/>
    <cellStyle name="60% - アクセント 5 6" xfId="91" xr:uid="{00000000-0005-0000-0000-000054000000}"/>
    <cellStyle name="60% - アクセント 6 2" xfId="92" xr:uid="{00000000-0005-0000-0000-000055000000}"/>
    <cellStyle name="60% - アクセント 6 3" xfId="93" xr:uid="{00000000-0005-0000-0000-000056000000}"/>
    <cellStyle name="60% - アクセント 6 4" xfId="94" xr:uid="{00000000-0005-0000-0000-000057000000}"/>
    <cellStyle name="60% - アクセント 6 5" xfId="95" xr:uid="{00000000-0005-0000-0000-000058000000}"/>
    <cellStyle name="60% - アクセント 6 6" xfId="96" xr:uid="{00000000-0005-0000-0000-000059000000}"/>
    <cellStyle name="Excel_BuiltIn_標準 2" xfId="97" xr:uid="{00000000-0005-0000-0000-00005A000000}"/>
    <cellStyle name="アクセント 1 2" xfId="98" xr:uid="{00000000-0005-0000-0000-00005B000000}"/>
    <cellStyle name="アクセント 1 3" xfId="99" xr:uid="{00000000-0005-0000-0000-00005C000000}"/>
    <cellStyle name="アクセント 1 4" xfId="100" xr:uid="{00000000-0005-0000-0000-00005D000000}"/>
    <cellStyle name="アクセント 1 5" xfId="101" xr:uid="{00000000-0005-0000-0000-00005E000000}"/>
    <cellStyle name="アクセント 1 6" xfId="102" xr:uid="{00000000-0005-0000-0000-00005F000000}"/>
    <cellStyle name="アクセント 2 2" xfId="103" xr:uid="{00000000-0005-0000-0000-000060000000}"/>
    <cellStyle name="アクセント 2 3" xfId="104" xr:uid="{00000000-0005-0000-0000-000061000000}"/>
    <cellStyle name="アクセント 2 4" xfId="105" xr:uid="{00000000-0005-0000-0000-000062000000}"/>
    <cellStyle name="アクセント 2 5" xfId="106" xr:uid="{00000000-0005-0000-0000-000063000000}"/>
    <cellStyle name="アクセント 2 6" xfId="107" xr:uid="{00000000-0005-0000-0000-000064000000}"/>
    <cellStyle name="アクセント 3 2" xfId="108" xr:uid="{00000000-0005-0000-0000-000065000000}"/>
    <cellStyle name="アクセント 3 3" xfId="109" xr:uid="{00000000-0005-0000-0000-000066000000}"/>
    <cellStyle name="アクセント 3 4" xfId="110" xr:uid="{00000000-0005-0000-0000-000067000000}"/>
    <cellStyle name="アクセント 3 5" xfId="111" xr:uid="{00000000-0005-0000-0000-000068000000}"/>
    <cellStyle name="アクセント 3 6" xfId="112" xr:uid="{00000000-0005-0000-0000-000069000000}"/>
    <cellStyle name="アクセント 4 2" xfId="113" xr:uid="{00000000-0005-0000-0000-00006A000000}"/>
    <cellStyle name="アクセント 4 3" xfId="114" xr:uid="{00000000-0005-0000-0000-00006B000000}"/>
    <cellStyle name="アクセント 4 4" xfId="115" xr:uid="{00000000-0005-0000-0000-00006C000000}"/>
    <cellStyle name="アクセント 4 5" xfId="116" xr:uid="{00000000-0005-0000-0000-00006D000000}"/>
    <cellStyle name="アクセント 4 6" xfId="117" xr:uid="{00000000-0005-0000-0000-00006E000000}"/>
    <cellStyle name="アクセント 5 2" xfId="118" xr:uid="{00000000-0005-0000-0000-00006F000000}"/>
    <cellStyle name="アクセント 5 3" xfId="119" xr:uid="{00000000-0005-0000-0000-000070000000}"/>
    <cellStyle name="アクセント 5 4" xfId="120" xr:uid="{00000000-0005-0000-0000-000071000000}"/>
    <cellStyle name="アクセント 5 5" xfId="121" xr:uid="{00000000-0005-0000-0000-000072000000}"/>
    <cellStyle name="アクセント 5 6" xfId="122" xr:uid="{00000000-0005-0000-0000-000073000000}"/>
    <cellStyle name="アクセント 6 2" xfId="123" xr:uid="{00000000-0005-0000-0000-000074000000}"/>
    <cellStyle name="アクセント 6 3" xfId="124" xr:uid="{00000000-0005-0000-0000-000075000000}"/>
    <cellStyle name="アクセント 6 4" xfId="125" xr:uid="{00000000-0005-0000-0000-000076000000}"/>
    <cellStyle name="アクセント 6 5" xfId="126" xr:uid="{00000000-0005-0000-0000-000077000000}"/>
    <cellStyle name="アクセント 6 6" xfId="127" xr:uid="{00000000-0005-0000-0000-000078000000}"/>
    <cellStyle name="タイトル 2" xfId="128" xr:uid="{00000000-0005-0000-0000-000079000000}"/>
    <cellStyle name="タイトル 3" xfId="129" xr:uid="{00000000-0005-0000-0000-00007A000000}"/>
    <cellStyle name="タイトル 4" xfId="130" xr:uid="{00000000-0005-0000-0000-00007B000000}"/>
    <cellStyle name="タイトル 5" xfId="131" xr:uid="{00000000-0005-0000-0000-00007C000000}"/>
    <cellStyle name="タイトル 6" xfId="132" xr:uid="{00000000-0005-0000-0000-00007D000000}"/>
    <cellStyle name="チェック セル 2" xfId="133" xr:uid="{00000000-0005-0000-0000-00007E000000}"/>
    <cellStyle name="チェック セル 3" xfId="134" xr:uid="{00000000-0005-0000-0000-00007F000000}"/>
    <cellStyle name="チェック セル 4" xfId="135" xr:uid="{00000000-0005-0000-0000-000080000000}"/>
    <cellStyle name="チェック セル 5" xfId="136" xr:uid="{00000000-0005-0000-0000-000081000000}"/>
    <cellStyle name="チェック セル 6" xfId="137" xr:uid="{00000000-0005-0000-0000-000082000000}"/>
    <cellStyle name="どちらでもない 2" xfId="138" xr:uid="{00000000-0005-0000-0000-000083000000}"/>
    <cellStyle name="どちらでもない 3" xfId="139" xr:uid="{00000000-0005-0000-0000-000084000000}"/>
    <cellStyle name="どちらでもない 4" xfId="140" xr:uid="{00000000-0005-0000-0000-000085000000}"/>
    <cellStyle name="どちらでもない 5" xfId="141" xr:uid="{00000000-0005-0000-0000-000086000000}"/>
    <cellStyle name="どちらでもない 6" xfId="142" xr:uid="{00000000-0005-0000-0000-000087000000}"/>
    <cellStyle name="メモ 2" xfId="143" xr:uid="{00000000-0005-0000-0000-000088000000}"/>
    <cellStyle name="メモ 2 2" xfId="427" xr:uid="{00000000-0005-0000-0000-000089000000}"/>
    <cellStyle name="メモ 3" xfId="144" xr:uid="{00000000-0005-0000-0000-00008A000000}"/>
    <cellStyle name="メモ 3 2" xfId="428" xr:uid="{00000000-0005-0000-0000-00008B000000}"/>
    <cellStyle name="メモ 4" xfId="145" xr:uid="{00000000-0005-0000-0000-00008C000000}"/>
    <cellStyle name="メモ 4 2" xfId="429" xr:uid="{00000000-0005-0000-0000-00008D000000}"/>
    <cellStyle name="メモ 5" xfId="146" xr:uid="{00000000-0005-0000-0000-00008E000000}"/>
    <cellStyle name="メモ 5 2" xfId="430" xr:uid="{00000000-0005-0000-0000-00008F000000}"/>
    <cellStyle name="メモ 6" xfId="147" xr:uid="{00000000-0005-0000-0000-000090000000}"/>
    <cellStyle name="メモ 6 2" xfId="431" xr:uid="{00000000-0005-0000-0000-000091000000}"/>
    <cellStyle name="リンク セル 2" xfId="148" xr:uid="{00000000-0005-0000-0000-000092000000}"/>
    <cellStyle name="リンク セル 3" xfId="149" xr:uid="{00000000-0005-0000-0000-000093000000}"/>
    <cellStyle name="リンク セル 4" xfId="150" xr:uid="{00000000-0005-0000-0000-000094000000}"/>
    <cellStyle name="リンク セル 5" xfId="151" xr:uid="{00000000-0005-0000-0000-000095000000}"/>
    <cellStyle name="リンク セル 6" xfId="152" xr:uid="{00000000-0005-0000-0000-000096000000}"/>
    <cellStyle name="悪い 2" xfId="153" xr:uid="{00000000-0005-0000-0000-000097000000}"/>
    <cellStyle name="悪い 3" xfId="154" xr:uid="{00000000-0005-0000-0000-000098000000}"/>
    <cellStyle name="悪い 4" xfId="155" xr:uid="{00000000-0005-0000-0000-000099000000}"/>
    <cellStyle name="悪い 5" xfId="156" xr:uid="{00000000-0005-0000-0000-00009A000000}"/>
    <cellStyle name="悪い 6" xfId="157" xr:uid="{00000000-0005-0000-0000-00009B000000}"/>
    <cellStyle name="計算 2" xfId="158" xr:uid="{00000000-0005-0000-0000-00009C000000}"/>
    <cellStyle name="計算 2 2" xfId="432" xr:uid="{00000000-0005-0000-0000-00009D000000}"/>
    <cellStyle name="計算 3" xfId="159" xr:uid="{00000000-0005-0000-0000-00009E000000}"/>
    <cellStyle name="計算 3 2" xfId="433" xr:uid="{00000000-0005-0000-0000-00009F000000}"/>
    <cellStyle name="計算 4" xfId="160" xr:uid="{00000000-0005-0000-0000-0000A0000000}"/>
    <cellStyle name="計算 4 2" xfId="434" xr:uid="{00000000-0005-0000-0000-0000A1000000}"/>
    <cellStyle name="計算 5" xfId="161" xr:uid="{00000000-0005-0000-0000-0000A2000000}"/>
    <cellStyle name="計算 5 2" xfId="435" xr:uid="{00000000-0005-0000-0000-0000A3000000}"/>
    <cellStyle name="計算 6" xfId="162" xr:uid="{00000000-0005-0000-0000-0000A4000000}"/>
    <cellStyle name="計算 6 2" xfId="436" xr:uid="{00000000-0005-0000-0000-0000A5000000}"/>
    <cellStyle name="警告文 2" xfId="163" xr:uid="{00000000-0005-0000-0000-0000A6000000}"/>
    <cellStyle name="警告文 3" xfId="164" xr:uid="{00000000-0005-0000-0000-0000A7000000}"/>
    <cellStyle name="警告文 4" xfId="165" xr:uid="{00000000-0005-0000-0000-0000A8000000}"/>
    <cellStyle name="警告文 5" xfId="166" xr:uid="{00000000-0005-0000-0000-0000A9000000}"/>
    <cellStyle name="警告文 6" xfId="167" xr:uid="{00000000-0005-0000-0000-0000AA000000}"/>
    <cellStyle name="見出し 1 2" xfId="168" xr:uid="{00000000-0005-0000-0000-0000AB000000}"/>
    <cellStyle name="見出し 1 3" xfId="169" xr:uid="{00000000-0005-0000-0000-0000AC000000}"/>
    <cellStyle name="見出し 1 4" xfId="170" xr:uid="{00000000-0005-0000-0000-0000AD000000}"/>
    <cellStyle name="見出し 1 5" xfId="171" xr:uid="{00000000-0005-0000-0000-0000AE000000}"/>
    <cellStyle name="見出し 1 6" xfId="172" xr:uid="{00000000-0005-0000-0000-0000AF000000}"/>
    <cellStyle name="見出し 2 2" xfId="173" xr:uid="{00000000-0005-0000-0000-0000B0000000}"/>
    <cellStyle name="見出し 2 3" xfId="174" xr:uid="{00000000-0005-0000-0000-0000B1000000}"/>
    <cellStyle name="見出し 2 4" xfId="175" xr:uid="{00000000-0005-0000-0000-0000B2000000}"/>
    <cellStyle name="見出し 2 5" xfId="176" xr:uid="{00000000-0005-0000-0000-0000B3000000}"/>
    <cellStyle name="見出し 2 6" xfId="177" xr:uid="{00000000-0005-0000-0000-0000B4000000}"/>
    <cellStyle name="見出し 3 2" xfId="178" xr:uid="{00000000-0005-0000-0000-0000B5000000}"/>
    <cellStyle name="見出し 3 3" xfId="179" xr:uid="{00000000-0005-0000-0000-0000B6000000}"/>
    <cellStyle name="見出し 3 4" xfId="180" xr:uid="{00000000-0005-0000-0000-0000B7000000}"/>
    <cellStyle name="見出し 3 5" xfId="181" xr:uid="{00000000-0005-0000-0000-0000B8000000}"/>
    <cellStyle name="見出し 3 6" xfId="182" xr:uid="{00000000-0005-0000-0000-0000B9000000}"/>
    <cellStyle name="見出し 4 2" xfId="183" xr:uid="{00000000-0005-0000-0000-0000BA000000}"/>
    <cellStyle name="見出し 4 3" xfId="184" xr:uid="{00000000-0005-0000-0000-0000BB000000}"/>
    <cellStyle name="見出し 4 4" xfId="185" xr:uid="{00000000-0005-0000-0000-0000BC000000}"/>
    <cellStyle name="見出し 4 5" xfId="186" xr:uid="{00000000-0005-0000-0000-0000BD000000}"/>
    <cellStyle name="見出し 4 6" xfId="187" xr:uid="{00000000-0005-0000-0000-0000BE000000}"/>
    <cellStyle name="集計 2" xfId="188" xr:uid="{00000000-0005-0000-0000-0000BF000000}"/>
    <cellStyle name="集計 2 2" xfId="437" xr:uid="{00000000-0005-0000-0000-0000C0000000}"/>
    <cellStyle name="集計 3" xfId="189" xr:uid="{00000000-0005-0000-0000-0000C1000000}"/>
    <cellStyle name="集計 3 2" xfId="438" xr:uid="{00000000-0005-0000-0000-0000C2000000}"/>
    <cellStyle name="集計 4" xfId="190" xr:uid="{00000000-0005-0000-0000-0000C3000000}"/>
    <cellStyle name="集計 4 2" xfId="439" xr:uid="{00000000-0005-0000-0000-0000C4000000}"/>
    <cellStyle name="集計 5" xfId="191" xr:uid="{00000000-0005-0000-0000-0000C5000000}"/>
    <cellStyle name="集計 5 2" xfId="440" xr:uid="{00000000-0005-0000-0000-0000C6000000}"/>
    <cellStyle name="集計 6" xfId="192" xr:uid="{00000000-0005-0000-0000-0000C7000000}"/>
    <cellStyle name="集計 6 2" xfId="441" xr:uid="{00000000-0005-0000-0000-0000C8000000}"/>
    <cellStyle name="出力 2" xfId="193" xr:uid="{00000000-0005-0000-0000-0000C9000000}"/>
    <cellStyle name="出力 2 2" xfId="442" xr:uid="{00000000-0005-0000-0000-0000CA000000}"/>
    <cellStyle name="出力 3" xfId="194" xr:uid="{00000000-0005-0000-0000-0000CB000000}"/>
    <cellStyle name="出力 3 2" xfId="443" xr:uid="{00000000-0005-0000-0000-0000CC000000}"/>
    <cellStyle name="出力 4" xfId="195" xr:uid="{00000000-0005-0000-0000-0000CD000000}"/>
    <cellStyle name="出力 4 2" xfId="444" xr:uid="{00000000-0005-0000-0000-0000CE000000}"/>
    <cellStyle name="出力 5" xfId="196" xr:uid="{00000000-0005-0000-0000-0000CF000000}"/>
    <cellStyle name="出力 5 2" xfId="445" xr:uid="{00000000-0005-0000-0000-0000D0000000}"/>
    <cellStyle name="出力 6" xfId="197" xr:uid="{00000000-0005-0000-0000-0000D1000000}"/>
    <cellStyle name="出力 6 2" xfId="446" xr:uid="{00000000-0005-0000-0000-0000D2000000}"/>
    <cellStyle name="説明文 2" xfId="198" xr:uid="{00000000-0005-0000-0000-0000D3000000}"/>
    <cellStyle name="説明文 3" xfId="199" xr:uid="{00000000-0005-0000-0000-0000D4000000}"/>
    <cellStyle name="説明文 4" xfId="200" xr:uid="{00000000-0005-0000-0000-0000D5000000}"/>
    <cellStyle name="説明文 5" xfId="201" xr:uid="{00000000-0005-0000-0000-0000D6000000}"/>
    <cellStyle name="説明文 6" xfId="202" xr:uid="{00000000-0005-0000-0000-0000D7000000}"/>
    <cellStyle name="通貨 2" xfId="203" xr:uid="{00000000-0005-0000-0000-0000D8000000}"/>
    <cellStyle name="入力 2" xfId="204" xr:uid="{00000000-0005-0000-0000-0000D9000000}"/>
    <cellStyle name="入力 2 2" xfId="447" xr:uid="{00000000-0005-0000-0000-0000DA000000}"/>
    <cellStyle name="入力 3" xfId="205" xr:uid="{00000000-0005-0000-0000-0000DB000000}"/>
    <cellStyle name="入力 3 2" xfId="448" xr:uid="{00000000-0005-0000-0000-0000DC000000}"/>
    <cellStyle name="入力 4" xfId="206" xr:uid="{00000000-0005-0000-0000-0000DD000000}"/>
    <cellStyle name="入力 4 2" xfId="449" xr:uid="{00000000-0005-0000-0000-0000DE000000}"/>
    <cellStyle name="入力 5" xfId="207" xr:uid="{00000000-0005-0000-0000-0000DF000000}"/>
    <cellStyle name="入力 5 2" xfId="450" xr:uid="{00000000-0005-0000-0000-0000E0000000}"/>
    <cellStyle name="入力 6" xfId="208" xr:uid="{00000000-0005-0000-0000-0000E1000000}"/>
    <cellStyle name="入力 6 2" xfId="451" xr:uid="{00000000-0005-0000-0000-0000E2000000}"/>
    <cellStyle name="標準" xfId="0" builtinId="0"/>
    <cellStyle name="標準 10" xfId="209" xr:uid="{00000000-0005-0000-0000-0000E4000000}"/>
    <cellStyle name="標準 11" xfId="210" xr:uid="{00000000-0005-0000-0000-0000E5000000}"/>
    <cellStyle name="標準 12" xfId="211" xr:uid="{00000000-0005-0000-0000-0000E6000000}"/>
    <cellStyle name="標準 13" xfId="6" xr:uid="{00000000-0005-0000-0000-0000E7000000}"/>
    <cellStyle name="標準 14" xfId="5" xr:uid="{00000000-0005-0000-0000-0000E8000000}"/>
    <cellStyle name="標準 15" xfId="212" xr:uid="{00000000-0005-0000-0000-0000E9000000}"/>
    <cellStyle name="標準 16" xfId="213" xr:uid="{00000000-0005-0000-0000-0000EA000000}"/>
    <cellStyle name="標準 17" xfId="214" xr:uid="{00000000-0005-0000-0000-0000EB000000}"/>
    <cellStyle name="標準 18" xfId="215" xr:uid="{00000000-0005-0000-0000-0000EC000000}"/>
    <cellStyle name="標準 19" xfId="216" xr:uid="{00000000-0005-0000-0000-0000ED000000}"/>
    <cellStyle name="標準 2" xfId="1" xr:uid="{00000000-0005-0000-0000-0000EE000000}"/>
    <cellStyle name="標準 2 10" xfId="4" xr:uid="{00000000-0005-0000-0000-0000EF000000}"/>
    <cellStyle name="標準 2 100" xfId="217" xr:uid="{00000000-0005-0000-0000-0000F0000000}"/>
    <cellStyle name="標準 2 101" xfId="218" xr:uid="{00000000-0005-0000-0000-0000F1000000}"/>
    <cellStyle name="標準 2 102" xfId="219" xr:uid="{00000000-0005-0000-0000-0000F2000000}"/>
    <cellStyle name="標準 2 104" xfId="220" xr:uid="{00000000-0005-0000-0000-0000F3000000}"/>
    <cellStyle name="標準 2 105" xfId="221" xr:uid="{00000000-0005-0000-0000-0000F4000000}"/>
    <cellStyle name="標準 2 106" xfId="222" xr:uid="{00000000-0005-0000-0000-0000F5000000}"/>
    <cellStyle name="標準 2 107" xfId="223" xr:uid="{00000000-0005-0000-0000-0000F6000000}"/>
    <cellStyle name="標準 2 108" xfId="224" xr:uid="{00000000-0005-0000-0000-0000F7000000}"/>
    <cellStyle name="標準 2 109" xfId="225" xr:uid="{00000000-0005-0000-0000-0000F8000000}"/>
    <cellStyle name="標準 2 11" xfId="226" xr:uid="{00000000-0005-0000-0000-0000F9000000}"/>
    <cellStyle name="標準 2 110" xfId="227" xr:uid="{00000000-0005-0000-0000-0000FA000000}"/>
    <cellStyle name="標準 2 112" xfId="228" xr:uid="{00000000-0005-0000-0000-0000FB000000}"/>
    <cellStyle name="標準 2 12" xfId="229" xr:uid="{00000000-0005-0000-0000-0000FC000000}"/>
    <cellStyle name="標準 2 13" xfId="230" xr:uid="{00000000-0005-0000-0000-0000FD000000}"/>
    <cellStyle name="標準 2 14" xfId="231" xr:uid="{00000000-0005-0000-0000-0000FE000000}"/>
    <cellStyle name="標準 2 15" xfId="232" xr:uid="{00000000-0005-0000-0000-0000FF000000}"/>
    <cellStyle name="標準 2 16" xfId="233" xr:uid="{00000000-0005-0000-0000-000000010000}"/>
    <cellStyle name="標準 2 17" xfId="234" xr:uid="{00000000-0005-0000-0000-000001010000}"/>
    <cellStyle name="標準 2 18" xfId="235" xr:uid="{00000000-0005-0000-0000-000002010000}"/>
    <cellStyle name="標準 2 19" xfId="236" xr:uid="{00000000-0005-0000-0000-000003010000}"/>
    <cellStyle name="標準 2 2" xfId="237" xr:uid="{00000000-0005-0000-0000-000004010000}"/>
    <cellStyle name="標準 2 2 10" xfId="238" xr:uid="{00000000-0005-0000-0000-000005010000}"/>
    <cellStyle name="標準 2 2 100" xfId="239" xr:uid="{00000000-0005-0000-0000-000006010000}"/>
    <cellStyle name="標準 2 2 101" xfId="240" xr:uid="{00000000-0005-0000-0000-000007010000}"/>
    <cellStyle name="標準 2 2 102" xfId="241" xr:uid="{00000000-0005-0000-0000-000008010000}"/>
    <cellStyle name="標準 2 2 104" xfId="242" xr:uid="{00000000-0005-0000-0000-000009010000}"/>
    <cellStyle name="標準 2 2 105" xfId="243" xr:uid="{00000000-0005-0000-0000-00000A010000}"/>
    <cellStyle name="標準 2 2 11" xfId="244" xr:uid="{00000000-0005-0000-0000-00000B010000}"/>
    <cellStyle name="標準 2 2 12" xfId="245" xr:uid="{00000000-0005-0000-0000-00000C010000}"/>
    <cellStyle name="標準 2 2 13" xfId="246" xr:uid="{00000000-0005-0000-0000-00000D010000}"/>
    <cellStyle name="標準 2 2 14" xfId="247" xr:uid="{00000000-0005-0000-0000-00000E010000}"/>
    <cellStyle name="標準 2 2 15" xfId="248" xr:uid="{00000000-0005-0000-0000-00000F010000}"/>
    <cellStyle name="標準 2 2 16" xfId="249" xr:uid="{00000000-0005-0000-0000-000010010000}"/>
    <cellStyle name="標準 2 2 17" xfId="250" xr:uid="{00000000-0005-0000-0000-000011010000}"/>
    <cellStyle name="標準 2 2 18" xfId="251" xr:uid="{00000000-0005-0000-0000-000012010000}"/>
    <cellStyle name="標準 2 2 19" xfId="252" xr:uid="{00000000-0005-0000-0000-000013010000}"/>
    <cellStyle name="標準 2 2 2" xfId="253" xr:uid="{00000000-0005-0000-0000-000014010000}"/>
    <cellStyle name="標準 2 2 20" xfId="254" xr:uid="{00000000-0005-0000-0000-000015010000}"/>
    <cellStyle name="標準 2 2 21" xfId="255" xr:uid="{00000000-0005-0000-0000-000016010000}"/>
    <cellStyle name="標準 2 2 22" xfId="256" xr:uid="{00000000-0005-0000-0000-000017010000}"/>
    <cellStyle name="標準 2 2 23" xfId="257" xr:uid="{00000000-0005-0000-0000-000018010000}"/>
    <cellStyle name="標準 2 2 24" xfId="258" xr:uid="{00000000-0005-0000-0000-000019010000}"/>
    <cellStyle name="標準 2 2 25" xfId="259" xr:uid="{00000000-0005-0000-0000-00001A010000}"/>
    <cellStyle name="標準 2 2 26" xfId="260" xr:uid="{00000000-0005-0000-0000-00001B010000}"/>
    <cellStyle name="標準 2 2 27" xfId="261" xr:uid="{00000000-0005-0000-0000-00001C010000}"/>
    <cellStyle name="標準 2 2 28" xfId="262" xr:uid="{00000000-0005-0000-0000-00001D010000}"/>
    <cellStyle name="標準 2 2 29" xfId="263" xr:uid="{00000000-0005-0000-0000-00001E010000}"/>
    <cellStyle name="標準 2 2 30" xfId="264" xr:uid="{00000000-0005-0000-0000-00001F010000}"/>
    <cellStyle name="標準 2 2 31" xfId="265" xr:uid="{00000000-0005-0000-0000-000020010000}"/>
    <cellStyle name="標準 2 2 32" xfId="266" xr:uid="{00000000-0005-0000-0000-000021010000}"/>
    <cellStyle name="標準 2 2 33" xfId="267" xr:uid="{00000000-0005-0000-0000-000022010000}"/>
    <cellStyle name="標準 2 2 34" xfId="268" xr:uid="{00000000-0005-0000-0000-000023010000}"/>
    <cellStyle name="標準 2 2 35" xfId="269" xr:uid="{00000000-0005-0000-0000-000024010000}"/>
    <cellStyle name="標準 2 2 36" xfId="270" xr:uid="{00000000-0005-0000-0000-000025010000}"/>
    <cellStyle name="標準 2 2 37" xfId="271" xr:uid="{00000000-0005-0000-0000-000026010000}"/>
    <cellStyle name="標準 2 2 39" xfId="272" xr:uid="{00000000-0005-0000-0000-000027010000}"/>
    <cellStyle name="標準 2 2 4" xfId="273" xr:uid="{00000000-0005-0000-0000-000028010000}"/>
    <cellStyle name="標準 2 2 40" xfId="274" xr:uid="{00000000-0005-0000-0000-000029010000}"/>
    <cellStyle name="標準 2 2 41" xfId="275" xr:uid="{00000000-0005-0000-0000-00002A010000}"/>
    <cellStyle name="標準 2 2 42" xfId="276" xr:uid="{00000000-0005-0000-0000-00002B010000}"/>
    <cellStyle name="標準 2 2 43" xfId="277" xr:uid="{00000000-0005-0000-0000-00002C010000}"/>
    <cellStyle name="標準 2 2 44" xfId="278" xr:uid="{00000000-0005-0000-0000-00002D010000}"/>
    <cellStyle name="標準 2 2 45" xfId="279" xr:uid="{00000000-0005-0000-0000-00002E010000}"/>
    <cellStyle name="標準 2 2 46" xfId="280" xr:uid="{00000000-0005-0000-0000-00002F010000}"/>
    <cellStyle name="標準 2 2 47" xfId="281" xr:uid="{00000000-0005-0000-0000-000030010000}"/>
    <cellStyle name="標準 2 2 49" xfId="282" xr:uid="{00000000-0005-0000-0000-000031010000}"/>
    <cellStyle name="標準 2 2 5" xfId="283" xr:uid="{00000000-0005-0000-0000-000032010000}"/>
    <cellStyle name="標準 2 2 50" xfId="284" xr:uid="{00000000-0005-0000-0000-000033010000}"/>
    <cellStyle name="標準 2 2 52" xfId="285" xr:uid="{00000000-0005-0000-0000-000034010000}"/>
    <cellStyle name="標準 2 2 53" xfId="286" xr:uid="{00000000-0005-0000-0000-000035010000}"/>
    <cellStyle name="標準 2 2 54" xfId="287" xr:uid="{00000000-0005-0000-0000-000036010000}"/>
    <cellStyle name="標準 2 2 55" xfId="288" xr:uid="{00000000-0005-0000-0000-000037010000}"/>
    <cellStyle name="標準 2 2 56" xfId="289" xr:uid="{00000000-0005-0000-0000-000038010000}"/>
    <cellStyle name="標準 2 2 58" xfId="290" xr:uid="{00000000-0005-0000-0000-000039010000}"/>
    <cellStyle name="標準 2 2 59" xfId="291" xr:uid="{00000000-0005-0000-0000-00003A010000}"/>
    <cellStyle name="標準 2 2 6" xfId="292" xr:uid="{00000000-0005-0000-0000-00003B010000}"/>
    <cellStyle name="標準 2 2 60" xfId="293" xr:uid="{00000000-0005-0000-0000-00003C010000}"/>
    <cellStyle name="標準 2 2 61" xfId="294" xr:uid="{00000000-0005-0000-0000-00003D010000}"/>
    <cellStyle name="標準 2 2 62" xfId="295" xr:uid="{00000000-0005-0000-0000-00003E010000}"/>
    <cellStyle name="標準 2 2 63" xfId="296" xr:uid="{00000000-0005-0000-0000-00003F010000}"/>
    <cellStyle name="標準 2 2 64" xfId="297" xr:uid="{00000000-0005-0000-0000-000040010000}"/>
    <cellStyle name="標準 2 2 65" xfId="298" xr:uid="{00000000-0005-0000-0000-000041010000}"/>
    <cellStyle name="標準 2 2 66" xfId="299" xr:uid="{00000000-0005-0000-0000-000042010000}"/>
    <cellStyle name="標準 2 2 67" xfId="300" xr:uid="{00000000-0005-0000-0000-000043010000}"/>
    <cellStyle name="標準 2 2 68" xfId="301" xr:uid="{00000000-0005-0000-0000-000044010000}"/>
    <cellStyle name="標準 2 2 69" xfId="302" xr:uid="{00000000-0005-0000-0000-000045010000}"/>
    <cellStyle name="標準 2 2 7" xfId="303" xr:uid="{00000000-0005-0000-0000-000046010000}"/>
    <cellStyle name="標準 2 2 70" xfId="304" xr:uid="{00000000-0005-0000-0000-000047010000}"/>
    <cellStyle name="標準 2 2 71" xfId="305" xr:uid="{00000000-0005-0000-0000-000048010000}"/>
    <cellStyle name="標準 2 2 72" xfId="306" xr:uid="{00000000-0005-0000-0000-000049010000}"/>
    <cellStyle name="標準 2 2 73" xfId="307" xr:uid="{00000000-0005-0000-0000-00004A010000}"/>
    <cellStyle name="標準 2 2 74" xfId="308" xr:uid="{00000000-0005-0000-0000-00004B010000}"/>
    <cellStyle name="標準 2 2 8" xfId="309" xr:uid="{00000000-0005-0000-0000-00004C010000}"/>
    <cellStyle name="標準 2 2 88" xfId="310" xr:uid="{00000000-0005-0000-0000-00004D010000}"/>
    <cellStyle name="標準 2 2 89" xfId="311" xr:uid="{00000000-0005-0000-0000-00004E010000}"/>
    <cellStyle name="標準 2 2 9" xfId="312" xr:uid="{00000000-0005-0000-0000-00004F010000}"/>
    <cellStyle name="標準 2 2 90" xfId="313" xr:uid="{00000000-0005-0000-0000-000050010000}"/>
    <cellStyle name="標準 2 2 91" xfId="314" xr:uid="{00000000-0005-0000-0000-000051010000}"/>
    <cellStyle name="標準 2 2 92" xfId="315" xr:uid="{00000000-0005-0000-0000-000052010000}"/>
    <cellStyle name="標準 2 2 93" xfId="316" xr:uid="{00000000-0005-0000-0000-000053010000}"/>
    <cellStyle name="標準 2 2 94" xfId="317" xr:uid="{00000000-0005-0000-0000-000054010000}"/>
    <cellStyle name="標準 2 2 95" xfId="318" xr:uid="{00000000-0005-0000-0000-000055010000}"/>
    <cellStyle name="標準 2 2 96" xfId="319" xr:uid="{00000000-0005-0000-0000-000056010000}"/>
    <cellStyle name="標準 2 2 97" xfId="320" xr:uid="{00000000-0005-0000-0000-000057010000}"/>
    <cellStyle name="標準 2 2 98" xfId="321" xr:uid="{00000000-0005-0000-0000-000058010000}"/>
    <cellStyle name="標準 2 2 99" xfId="322" xr:uid="{00000000-0005-0000-0000-000059010000}"/>
    <cellStyle name="標準 2 2_12選抜 8日 11_02" xfId="323" xr:uid="{00000000-0005-0000-0000-00005A010000}"/>
    <cellStyle name="標準 2 20" xfId="324" xr:uid="{00000000-0005-0000-0000-00005B010000}"/>
    <cellStyle name="標準 2 21" xfId="325" xr:uid="{00000000-0005-0000-0000-00005C010000}"/>
    <cellStyle name="標準 2 22" xfId="326" xr:uid="{00000000-0005-0000-0000-00005D010000}"/>
    <cellStyle name="標準 2 23" xfId="327" xr:uid="{00000000-0005-0000-0000-00005E010000}"/>
    <cellStyle name="標準 2 24" xfId="328" xr:uid="{00000000-0005-0000-0000-00005F010000}"/>
    <cellStyle name="標準 2 25" xfId="329" xr:uid="{00000000-0005-0000-0000-000060010000}"/>
    <cellStyle name="標準 2 26" xfId="330" xr:uid="{00000000-0005-0000-0000-000061010000}"/>
    <cellStyle name="標準 2 27" xfId="331" xr:uid="{00000000-0005-0000-0000-000062010000}"/>
    <cellStyle name="標準 2 28" xfId="332" xr:uid="{00000000-0005-0000-0000-000063010000}"/>
    <cellStyle name="標準 2 29" xfId="333" xr:uid="{00000000-0005-0000-0000-000064010000}"/>
    <cellStyle name="標準 2 30" xfId="334" xr:uid="{00000000-0005-0000-0000-000065010000}"/>
    <cellStyle name="標準 2 31" xfId="335" xr:uid="{00000000-0005-0000-0000-000066010000}"/>
    <cellStyle name="標準 2 32" xfId="336" xr:uid="{00000000-0005-0000-0000-000067010000}"/>
    <cellStyle name="標準 2 33" xfId="337" xr:uid="{00000000-0005-0000-0000-000068010000}"/>
    <cellStyle name="標準 2 34" xfId="338" xr:uid="{00000000-0005-0000-0000-000069010000}"/>
    <cellStyle name="標準 2 35" xfId="339" xr:uid="{00000000-0005-0000-0000-00006A010000}"/>
    <cellStyle name="標準 2 36" xfId="340" xr:uid="{00000000-0005-0000-0000-00006B010000}"/>
    <cellStyle name="標準 2 37" xfId="341" xr:uid="{00000000-0005-0000-0000-00006C010000}"/>
    <cellStyle name="標準 2 39" xfId="342" xr:uid="{00000000-0005-0000-0000-00006D010000}"/>
    <cellStyle name="標準 2 4" xfId="343" xr:uid="{00000000-0005-0000-0000-00006E010000}"/>
    <cellStyle name="標準 2 40" xfId="344" xr:uid="{00000000-0005-0000-0000-00006F010000}"/>
    <cellStyle name="標準 2 41" xfId="345" xr:uid="{00000000-0005-0000-0000-000070010000}"/>
    <cellStyle name="標準 2 42" xfId="346" xr:uid="{00000000-0005-0000-0000-000071010000}"/>
    <cellStyle name="標準 2 43" xfId="347" xr:uid="{00000000-0005-0000-0000-000072010000}"/>
    <cellStyle name="標準 2 44" xfId="348" xr:uid="{00000000-0005-0000-0000-000073010000}"/>
    <cellStyle name="標準 2 45" xfId="349" xr:uid="{00000000-0005-0000-0000-000074010000}"/>
    <cellStyle name="標準 2 46" xfId="350" xr:uid="{00000000-0005-0000-0000-000075010000}"/>
    <cellStyle name="標準 2 47" xfId="351" xr:uid="{00000000-0005-0000-0000-000076010000}"/>
    <cellStyle name="標準 2 49" xfId="352" xr:uid="{00000000-0005-0000-0000-000077010000}"/>
    <cellStyle name="標準 2 5" xfId="353" xr:uid="{00000000-0005-0000-0000-000078010000}"/>
    <cellStyle name="標準 2 50" xfId="354" xr:uid="{00000000-0005-0000-0000-000079010000}"/>
    <cellStyle name="標準 2 52" xfId="355" xr:uid="{00000000-0005-0000-0000-00007A010000}"/>
    <cellStyle name="標準 2 53" xfId="356" xr:uid="{00000000-0005-0000-0000-00007B010000}"/>
    <cellStyle name="標準 2 54" xfId="357" xr:uid="{00000000-0005-0000-0000-00007C010000}"/>
    <cellStyle name="標準 2 55" xfId="358" xr:uid="{00000000-0005-0000-0000-00007D010000}"/>
    <cellStyle name="標準 2 56" xfId="359" xr:uid="{00000000-0005-0000-0000-00007E010000}"/>
    <cellStyle name="標準 2 58" xfId="360" xr:uid="{00000000-0005-0000-0000-00007F010000}"/>
    <cellStyle name="標準 2 59" xfId="361" xr:uid="{00000000-0005-0000-0000-000080010000}"/>
    <cellStyle name="標準 2 6" xfId="362" xr:uid="{00000000-0005-0000-0000-000081010000}"/>
    <cellStyle name="標準 2 60" xfId="363" xr:uid="{00000000-0005-0000-0000-000082010000}"/>
    <cellStyle name="標準 2 61" xfId="364" xr:uid="{00000000-0005-0000-0000-000083010000}"/>
    <cellStyle name="標準 2 62" xfId="365" xr:uid="{00000000-0005-0000-0000-000084010000}"/>
    <cellStyle name="標準 2 63" xfId="366" xr:uid="{00000000-0005-0000-0000-000085010000}"/>
    <cellStyle name="標準 2 64" xfId="367" xr:uid="{00000000-0005-0000-0000-000086010000}"/>
    <cellStyle name="標準 2 65" xfId="368" xr:uid="{00000000-0005-0000-0000-000087010000}"/>
    <cellStyle name="標準 2 66" xfId="369" xr:uid="{00000000-0005-0000-0000-000088010000}"/>
    <cellStyle name="標準 2 67" xfId="370" xr:uid="{00000000-0005-0000-0000-000089010000}"/>
    <cellStyle name="標準 2 68" xfId="371" xr:uid="{00000000-0005-0000-0000-00008A010000}"/>
    <cellStyle name="標準 2 69" xfId="372" xr:uid="{00000000-0005-0000-0000-00008B010000}"/>
    <cellStyle name="標準 2 7" xfId="373" xr:uid="{00000000-0005-0000-0000-00008C010000}"/>
    <cellStyle name="標準 2 70" xfId="374" xr:uid="{00000000-0005-0000-0000-00008D010000}"/>
    <cellStyle name="標準 2 71" xfId="375" xr:uid="{00000000-0005-0000-0000-00008E010000}"/>
    <cellStyle name="標準 2 72" xfId="376" xr:uid="{00000000-0005-0000-0000-00008F010000}"/>
    <cellStyle name="標準 2 73" xfId="377" xr:uid="{00000000-0005-0000-0000-000090010000}"/>
    <cellStyle name="標準 2 74" xfId="378" xr:uid="{00000000-0005-0000-0000-000091010000}"/>
    <cellStyle name="標準 2 75" xfId="379" xr:uid="{00000000-0005-0000-0000-000092010000}"/>
    <cellStyle name="標準 2 77" xfId="380" xr:uid="{00000000-0005-0000-0000-000093010000}"/>
    <cellStyle name="標準 2 78" xfId="381" xr:uid="{00000000-0005-0000-0000-000094010000}"/>
    <cellStyle name="標準 2 79" xfId="382" xr:uid="{00000000-0005-0000-0000-000095010000}"/>
    <cellStyle name="標準 2 8" xfId="383" xr:uid="{00000000-0005-0000-0000-000096010000}"/>
    <cellStyle name="標準 2 80" xfId="384" xr:uid="{00000000-0005-0000-0000-000097010000}"/>
    <cellStyle name="標準 2 81" xfId="385" xr:uid="{00000000-0005-0000-0000-000098010000}"/>
    <cellStyle name="標準 2 82" xfId="386" xr:uid="{00000000-0005-0000-0000-000099010000}"/>
    <cellStyle name="標準 2 83" xfId="387" xr:uid="{00000000-0005-0000-0000-00009A010000}"/>
    <cellStyle name="標準 2 84" xfId="388" xr:uid="{00000000-0005-0000-0000-00009B010000}"/>
    <cellStyle name="標準 2 85" xfId="389" xr:uid="{00000000-0005-0000-0000-00009C010000}"/>
    <cellStyle name="標準 2 86" xfId="390" xr:uid="{00000000-0005-0000-0000-00009D010000}"/>
    <cellStyle name="標準 2 87" xfId="391" xr:uid="{00000000-0005-0000-0000-00009E010000}"/>
    <cellStyle name="標準 2 88" xfId="392" xr:uid="{00000000-0005-0000-0000-00009F010000}"/>
    <cellStyle name="標準 2 89" xfId="393" xr:uid="{00000000-0005-0000-0000-0000A0010000}"/>
    <cellStyle name="標準 2 9" xfId="394" xr:uid="{00000000-0005-0000-0000-0000A1010000}"/>
    <cellStyle name="標準 2 90" xfId="395" xr:uid="{00000000-0005-0000-0000-0000A2010000}"/>
    <cellStyle name="標準 2 91" xfId="396" xr:uid="{00000000-0005-0000-0000-0000A3010000}"/>
    <cellStyle name="標準 2 92" xfId="397" xr:uid="{00000000-0005-0000-0000-0000A4010000}"/>
    <cellStyle name="標準 2 93" xfId="398" xr:uid="{00000000-0005-0000-0000-0000A5010000}"/>
    <cellStyle name="標準 2 94" xfId="399" xr:uid="{00000000-0005-0000-0000-0000A6010000}"/>
    <cellStyle name="標準 2 95" xfId="400" xr:uid="{00000000-0005-0000-0000-0000A7010000}"/>
    <cellStyle name="標準 2 96" xfId="401" xr:uid="{00000000-0005-0000-0000-0000A8010000}"/>
    <cellStyle name="標準 2 97" xfId="402" xr:uid="{00000000-0005-0000-0000-0000A9010000}"/>
    <cellStyle name="標準 2 98" xfId="403" xr:uid="{00000000-0005-0000-0000-0000AA010000}"/>
    <cellStyle name="標準 2 99" xfId="404" xr:uid="{00000000-0005-0000-0000-0000AB010000}"/>
    <cellStyle name="標準 2_10mS60M入力" xfId="405" xr:uid="{00000000-0005-0000-0000-0000AC010000}"/>
    <cellStyle name="標準 20" xfId="406" xr:uid="{00000000-0005-0000-0000-0000AD010000}"/>
    <cellStyle name="標準 21" xfId="407" xr:uid="{00000000-0005-0000-0000-0000AE010000}"/>
    <cellStyle name="標準 22" xfId="408" xr:uid="{00000000-0005-0000-0000-0000AF010000}"/>
    <cellStyle name="標準 23" xfId="409" xr:uid="{00000000-0005-0000-0000-0000B0010000}"/>
    <cellStyle name="標準 24" xfId="410" xr:uid="{00000000-0005-0000-0000-0000B1010000}"/>
    <cellStyle name="標準 25" xfId="411" xr:uid="{00000000-0005-0000-0000-0000B2010000}"/>
    <cellStyle name="標準 26" xfId="2" xr:uid="{00000000-0005-0000-0000-0000B3010000}"/>
    <cellStyle name="標準 27" xfId="412" xr:uid="{00000000-0005-0000-0000-0000B4010000}"/>
    <cellStyle name="標準 28" xfId="413" xr:uid="{00000000-0005-0000-0000-0000B5010000}"/>
    <cellStyle name="標準 29" xfId="426" xr:uid="{00000000-0005-0000-0000-0000B6010000}"/>
    <cellStyle name="標準 3" xfId="414" xr:uid="{00000000-0005-0000-0000-0000B7010000}"/>
    <cellStyle name="標準 3 2" xfId="452" xr:uid="{00000000-0005-0000-0000-0000B8010000}"/>
    <cellStyle name="標準 30" xfId="453" xr:uid="{B10ED2AC-F2F2-4903-A98B-DAC93828C645}"/>
    <cellStyle name="標準 31" xfId="415" xr:uid="{00000000-0005-0000-0000-0000B9010000}"/>
    <cellStyle name="標準 32" xfId="454" xr:uid="{F2F2173F-05A2-4B75-BDFB-3AB5BDBED872}"/>
    <cellStyle name="標準 4" xfId="416" xr:uid="{00000000-0005-0000-0000-0000BA010000}"/>
    <cellStyle name="標準 5" xfId="417" xr:uid="{00000000-0005-0000-0000-0000BB010000}"/>
    <cellStyle name="標準 6" xfId="418" xr:uid="{00000000-0005-0000-0000-0000BC010000}"/>
    <cellStyle name="標準 7" xfId="419" xr:uid="{00000000-0005-0000-0000-0000BD010000}"/>
    <cellStyle name="標準 8" xfId="420" xr:uid="{00000000-0005-0000-0000-0000BE010000}"/>
    <cellStyle name="標準 9" xfId="3" xr:uid="{00000000-0005-0000-0000-0000BF010000}"/>
    <cellStyle name="良い 2" xfId="421" xr:uid="{00000000-0005-0000-0000-0000C0010000}"/>
    <cellStyle name="良い 3" xfId="422" xr:uid="{00000000-0005-0000-0000-0000C1010000}"/>
    <cellStyle name="良い 4" xfId="423" xr:uid="{00000000-0005-0000-0000-0000C2010000}"/>
    <cellStyle name="良い 5" xfId="424" xr:uid="{00000000-0005-0000-0000-0000C3010000}"/>
    <cellStyle name="良い 6" xfId="425" xr:uid="{00000000-0005-0000-0000-0000C4010000}"/>
  </cellStyles>
  <dxfs count="125"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24"/>
      <tableStyleElement type="headerRow" dxfId="123"/>
    </tableStyle>
  </tableStyles>
  <colors>
    <mruColors>
      <color rgb="FF9350D0"/>
      <color rgb="FF79DCFF"/>
      <color rgb="FFFF7D7D"/>
      <color rgb="FFFF5757"/>
      <color rgb="FF53D2FF"/>
      <color rgb="FFFFFF37"/>
      <color rgb="FF0083E6"/>
      <color rgb="FFA065D5"/>
      <color rgb="FFFFFF34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d58cca9d1ca49ba/&#12489;&#12461;&#12517;&#12513;&#12531;&#12488;/&#36984;&#25163;&#24375;&#21270;/&#23556;&#25163;&#12521;&#12531;&#12461;&#12531;&#12464;/R1%20&#35199;&#26085;%20&#12458;&#12540;&#12480;&#12540;&#34920;/R1%20&#35199;&#26085;%20&#12458;&#12540;&#12480;&#12540;&#34920;/&#12304;VBA&#12305;10mS60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1%20&#26032;&#20154;&#25126;&#12458;&#12540;&#12480;&#12540;&#34920;\R1%20&#26032;&#20154;&#25126;&#12458;&#12540;&#12480;&#12540;&#34920;\&#12304;VBA&#12305;10mAPS60M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設定"/>
      <sheetName val="射手登録"/>
      <sheetName val="男子団体メンバー登録"/>
      <sheetName val="女子団体メンバー登録"/>
      <sheetName val="AR_1"/>
      <sheetName val="AR_2"/>
      <sheetName val="AR_3"/>
      <sheetName val="AR_4"/>
      <sheetName val="AR_5"/>
      <sheetName val="AR_6"/>
      <sheetName val="AR_7"/>
      <sheetName val="AR_8"/>
      <sheetName val="AR_9"/>
      <sheetName val="AR_10"/>
      <sheetName val="男子団体順位表"/>
      <sheetName val="男子個人順位表"/>
      <sheetName val="男子個人順位表（F）"/>
      <sheetName val="Final(M)"/>
      <sheetName val="final(M)結果"/>
      <sheetName val="女子団体順位表"/>
      <sheetName val="女子団体順位表 (2)"/>
      <sheetName val="支部団体順位表"/>
      <sheetName val="女子個人順位表"/>
      <sheetName val="女子個人順位表（F）"/>
      <sheetName val="Final(W)"/>
      <sheetName val="final(W)結果"/>
      <sheetName val="男子作業用"/>
      <sheetName val="女子作業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">
          <cell r="B3" t="str">
            <v/>
          </cell>
          <cell r="C3" t="str">
            <v>Ⅰ</v>
          </cell>
          <cell r="D3">
            <v>1</v>
          </cell>
          <cell r="E3" t="str">
            <v/>
          </cell>
          <cell r="F3" t="str">
            <v/>
          </cell>
          <cell r="G3" t="str">
            <v/>
          </cell>
          <cell r="H3" t="str">
            <v>0</v>
          </cell>
          <cell r="I3" t="str">
            <v>0</v>
          </cell>
          <cell r="J3" t="str">
            <v>0</v>
          </cell>
          <cell r="K3" t="str">
            <v>0</v>
          </cell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/>
          </cell>
        </row>
        <row r="4">
          <cell r="B4" t="str">
            <v/>
          </cell>
          <cell r="C4" t="str">
            <v>Ⅰ</v>
          </cell>
          <cell r="D4">
            <v>2</v>
          </cell>
          <cell r="E4" t="str">
            <v/>
          </cell>
          <cell r="F4" t="str">
            <v/>
          </cell>
          <cell r="G4" t="str">
            <v/>
          </cell>
          <cell r="H4" t="str">
            <v>0</v>
          </cell>
          <cell r="I4" t="str">
            <v>0</v>
          </cell>
          <cell r="J4" t="str">
            <v>0</v>
          </cell>
          <cell r="K4" t="str">
            <v>0</v>
          </cell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/>
          </cell>
        </row>
        <row r="5">
          <cell r="B5" t="str">
            <v/>
          </cell>
          <cell r="C5" t="str">
            <v>Ⅰ</v>
          </cell>
          <cell r="D5">
            <v>3</v>
          </cell>
          <cell r="E5" t="str">
            <v>大谷 蓮</v>
          </cell>
          <cell r="F5" t="str">
            <v xml:space="preserve"> 38 020 684</v>
          </cell>
          <cell r="G5" t="str">
            <v>関西学院大学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 t="str">
            <v>DNS</v>
          </cell>
        </row>
        <row r="6">
          <cell r="B6" t="str">
            <v/>
          </cell>
          <cell r="C6" t="str">
            <v>Ⅰ</v>
          </cell>
          <cell r="D6">
            <v>4</v>
          </cell>
          <cell r="E6" t="str">
            <v/>
          </cell>
          <cell r="F6" t="str">
            <v/>
          </cell>
          <cell r="G6" t="str">
            <v/>
          </cell>
          <cell r="H6" t="str">
            <v>0</v>
          </cell>
          <cell r="I6" t="str">
            <v>0</v>
          </cell>
          <cell r="J6" t="str">
            <v>0</v>
          </cell>
          <cell r="K6" t="str">
            <v>0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/>
          </cell>
        </row>
        <row r="7">
          <cell r="B7" t="str">
            <v/>
          </cell>
          <cell r="C7" t="str">
            <v>Ⅰ</v>
          </cell>
          <cell r="D7">
            <v>5</v>
          </cell>
          <cell r="E7" t="str">
            <v/>
          </cell>
          <cell r="F7" t="str">
            <v/>
          </cell>
          <cell r="G7" t="str">
            <v/>
          </cell>
          <cell r="H7" t="str">
            <v>0</v>
          </cell>
          <cell r="I7" t="str">
            <v>0</v>
          </cell>
          <cell r="J7" t="str">
            <v>0</v>
          </cell>
          <cell r="K7" t="str">
            <v>0</v>
          </cell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/>
          </cell>
        </row>
        <row r="8">
          <cell r="B8">
            <v>43</v>
          </cell>
          <cell r="C8" t="str">
            <v>Ⅰ</v>
          </cell>
          <cell r="D8">
            <v>6</v>
          </cell>
          <cell r="E8" t="str">
            <v>氏松 蓮</v>
          </cell>
          <cell r="F8" t="str">
            <v>39 021 918</v>
          </cell>
          <cell r="G8" t="str">
            <v>京都大学</v>
          </cell>
          <cell r="H8">
            <v>93.4</v>
          </cell>
          <cell r="I8">
            <v>93.3</v>
          </cell>
          <cell r="J8">
            <v>93.9</v>
          </cell>
          <cell r="K8">
            <v>92.6</v>
          </cell>
          <cell r="L8">
            <v>94.2</v>
          </cell>
          <cell r="M8">
            <v>98.6</v>
          </cell>
          <cell r="N8">
            <v>566</v>
          </cell>
          <cell r="O8">
            <v>13</v>
          </cell>
          <cell r="P8" t="str">
            <v/>
          </cell>
        </row>
        <row r="9">
          <cell r="B9">
            <v>35</v>
          </cell>
          <cell r="C9" t="str">
            <v>Ⅰ</v>
          </cell>
          <cell r="D9">
            <v>7</v>
          </cell>
          <cell r="E9" t="str">
            <v>松岡 実花</v>
          </cell>
          <cell r="F9" t="str">
            <v>39 022 919　</v>
          </cell>
          <cell r="G9" t="str">
            <v>立命館大学</v>
          </cell>
          <cell r="H9">
            <v>97</v>
          </cell>
          <cell r="I9">
            <v>95.2</v>
          </cell>
          <cell r="J9">
            <v>94.2</v>
          </cell>
          <cell r="K9">
            <v>98.9</v>
          </cell>
          <cell r="L9">
            <v>95.4</v>
          </cell>
          <cell r="M9">
            <v>98.8</v>
          </cell>
          <cell r="N9">
            <v>579.49999999999989</v>
          </cell>
          <cell r="O9">
            <v>19</v>
          </cell>
          <cell r="P9" t="str">
            <v/>
          </cell>
        </row>
        <row r="10">
          <cell r="B10" t="str">
            <v/>
          </cell>
          <cell r="C10" t="str">
            <v>Ⅰ</v>
          </cell>
          <cell r="D10">
            <v>8</v>
          </cell>
          <cell r="E10" t="str">
            <v/>
          </cell>
          <cell r="F10" t="str">
            <v/>
          </cell>
          <cell r="G10" t="str">
            <v/>
          </cell>
          <cell r="H10" t="str">
            <v>0</v>
          </cell>
          <cell r="I10" t="str">
            <v>0</v>
          </cell>
          <cell r="J10" t="str">
            <v>0</v>
          </cell>
          <cell r="K10" t="str">
            <v>0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/>
          </cell>
        </row>
        <row r="11">
          <cell r="B11">
            <v>28</v>
          </cell>
          <cell r="C11" t="str">
            <v>Ⅰ</v>
          </cell>
          <cell r="D11">
            <v>9</v>
          </cell>
          <cell r="E11" t="str">
            <v>倉脇 小夏</v>
          </cell>
          <cell r="F11" t="str">
            <v>39 021 921</v>
          </cell>
          <cell r="G11" t="str">
            <v>京都大学</v>
          </cell>
          <cell r="H11">
            <v>95.8</v>
          </cell>
          <cell r="I11">
            <v>100.4</v>
          </cell>
          <cell r="J11">
            <v>101.3</v>
          </cell>
          <cell r="K11">
            <v>95.6</v>
          </cell>
          <cell r="L11">
            <v>99.5</v>
          </cell>
          <cell r="M11">
            <v>97.9</v>
          </cell>
          <cell r="N11">
            <v>590.5</v>
          </cell>
          <cell r="O11">
            <v>19</v>
          </cell>
          <cell r="P11" t="str">
            <v/>
          </cell>
        </row>
        <row r="12">
          <cell r="B12">
            <v>7</v>
          </cell>
          <cell r="C12" t="str">
            <v>Ⅰ</v>
          </cell>
          <cell r="D12">
            <v>10</v>
          </cell>
          <cell r="E12" t="str">
            <v>大鍬 菜月</v>
          </cell>
          <cell r="F12" t="str">
            <v>38 020 841　</v>
          </cell>
          <cell r="G12" t="str">
            <v>立命館大学</v>
          </cell>
          <cell r="H12">
            <v>102</v>
          </cell>
          <cell r="I12">
            <v>100.9</v>
          </cell>
          <cell r="J12">
            <v>103.6</v>
          </cell>
          <cell r="K12">
            <v>103.3</v>
          </cell>
          <cell r="L12">
            <v>103</v>
          </cell>
          <cell r="M12">
            <v>100.7</v>
          </cell>
          <cell r="N12">
            <v>613.5</v>
          </cell>
          <cell r="O12">
            <v>35</v>
          </cell>
          <cell r="P12" t="str">
            <v/>
          </cell>
        </row>
        <row r="13">
          <cell r="B13" t="str">
            <v/>
          </cell>
          <cell r="C13" t="str">
            <v>Ⅰ</v>
          </cell>
          <cell r="D13">
            <v>11</v>
          </cell>
          <cell r="E13" t="str">
            <v/>
          </cell>
          <cell r="F13" t="str">
            <v/>
          </cell>
          <cell r="G13" t="str">
            <v/>
          </cell>
          <cell r="H13" t="str">
            <v>0</v>
          </cell>
          <cell r="I13" t="str">
            <v>0</v>
          </cell>
          <cell r="J13" t="str">
            <v>0</v>
          </cell>
          <cell r="K13" t="str">
            <v>0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/>
          </cell>
        </row>
        <row r="14">
          <cell r="B14" t="str">
            <v/>
          </cell>
          <cell r="C14" t="str">
            <v>Ⅰ</v>
          </cell>
          <cell r="D14">
            <v>12</v>
          </cell>
          <cell r="E14" t="str">
            <v>松尾 萌</v>
          </cell>
          <cell r="F14" t="str">
            <v>38 020 165</v>
          </cell>
          <cell r="G14" t="str">
            <v>関西大学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 t="str">
            <v>DSQ ※1</v>
          </cell>
        </row>
        <row r="15">
          <cell r="B15">
            <v>19</v>
          </cell>
          <cell r="C15" t="str">
            <v>Ⅰ</v>
          </cell>
          <cell r="D15">
            <v>13</v>
          </cell>
          <cell r="E15" t="str">
            <v>木曽 わかな</v>
          </cell>
          <cell r="F15" t="str">
            <v>38 020 685</v>
          </cell>
          <cell r="G15" t="str">
            <v>関西学院大学</v>
          </cell>
          <cell r="H15">
            <v>100.5</v>
          </cell>
          <cell r="I15">
            <v>98.8</v>
          </cell>
          <cell r="J15">
            <v>98.1</v>
          </cell>
          <cell r="K15">
            <v>101.2</v>
          </cell>
          <cell r="L15">
            <v>100.1</v>
          </cell>
          <cell r="M15">
            <v>98.4</v>
          </cell>
          <cell r="N15">
            <v>597.09999999999991</v>
          </cell>
          <cell r="O15">
            <v>21</v>
          </cell>
          <cell r="P15" t="str">
            <v/>
          </cell>
        </row>
        <row r="16">
          <cell r="B16">
            <v>20</v>
          </cell>
          <cell r="C16" t="str">
            <v>Ⅰ</v>
          </cell>
          <cell r="D16">
            <v>14</v>
          </cell>
          <cell r="E16" t="str">
            <v>浅尾 渚</v>
          </cell>
          <cell r="F16" t="str">
            <v>39 021 934</v>
          </cell>
          <cell r="G16" t="str">
            <v>甲南大学</v>
          </cell>
          <cell r="H16">
            <v>97.4</v>
          </cell>
          <cell r="I16">
            <v>101</v>
          </cell>
          <cell r="J16">
            <v>96.3</v>
          </cell>
          <cell r="K16">
            <v>99.5</v>
          </cell>
          <cell r="L16">
            <v>101.7</v>
          </cell>
          <cell r="M16">
            <v>100.7</v>
          </cell>
          <cell r="N16">
            <v>596.6</v>
          </cell>
          <cell r="O16">
            <v>23</v>
          </cell>
          <cell r="P16" t="str">
            <v/>
          </cell>
        </row>
        <row r="17">
          <cell r="B17" t="str">
            <v/>
          </cell>
          <cell r="C17" t="str">
            <v>Ⅰ</v>
          </cell>
          <cell r="D17">
            <v>15</v>
          </cell>
          <cell r="E17" t="str">
            <v/>
          </cell>
          <cell r="F17" t="str">
            <v/>
          </cell>
          <cell r="G17" t="str">
            <v/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/>
          </cell>
        </row>
        <row r="18">
          <cell r="B18" t="str">
            <v/>
          </cell>
          <cell r="C18" t="str">
            <v>Ⅰ</v>
          </cell>
          <cell r="D18">
            <v>16</v>
          </cell>
          <cell r="E18" t="str">
            <v/>
          </cell>
          <cell r="F18" t="str">
            <v/>
          </cell>
          <cell r="G18" t="str">
            <v/>
          </cell>
          <cell r="H18" t="str">
            <v>0</v>
          </cell>
          <cell r="I18" t="str">
            <v>0</v>
          </cell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/>
          </cell>
        </row>
        <row r="19">
          <cell r="B19">
            <v>39</v>
          </cell>
          <cell r="C19" t="str">
            <v>Ⅰ</v>
          </cell>
          <cell r="D19">
            <v>17</v>
          </cell>
          <cell r="E19" t="str">
            <v>高橋 彩音</v>
          </cell>
          <cell r="F19" t="str">
            <v>39 022 917</v>
          </cell>
          <cell r="G19" t="str">
            <v>立命館大学</v>
          </cell>
          <cell r="H19">
            <v>91.1</v>
          </cell>
          <cell r="I19">
            <v>95.7</v>
          </cell>
          <cell r="J19">
            <v>98.9</v>
          </cell>
          <cell r="K19">
            <v>97.5</v>
          </cell>
          <cell r="L19">
            <v>96.3</v>
          </cell>
          <cell r="M19">
            <v>98</v>
          </cell>
          <cell r="N19">
            <v>577.5</v>
          </cell>
          <cell r="O19">
            <v>16</v>
          </cell>
          <cell r="P19" t="str">
            <v/>
          </cell>
        </row>
        <row r="20">
          <cell r="B20">
            <v>54</v>
          </cell>
          <cell r="C20" t="str">
            <v>Ⅰ</v>
          </cell>
          <cell r="D20">
            <v>18</v>
          </cell>
          <cell r="E20" t="str">
            <v>木谷 萌</v>
          </cell>
          <cell r="F20" t="str">
            <v>40 023 656</v>
          </cell>
          <cell r="G20" t="str">
            <v>甲南大学</v>
          </cell>
          <cell r="H20">
            <v>66.3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66.3</v>
          </cell>
          <cell r="O20">
            <v>2</v>
          </cell>
          <cell r="P20" t="str">
            <v>DNF</v>
          </cell>
        </row>
        <row r="21">
          <cell r="B21">
            <v>8</v>
          </cell>
          <cell r="C21" t="str">
            <v>Ⅰ</v>
          </cell>
          <cell r="D21">
            <v>19</v>
          </cell>
          <cell r="E21" t="str">
            <v>町田 莉子</v>
          </cell>
          <cell r="F21" t="str">
            <v>33 012 687</v>
          </cell>
          <cell r="G21" t="str">
            <v>同志社大学</v>
          </cell>
          <cell r="H21">
            <v>103.1</v>
          </cell>
          <cell r="I21">
            <v>103</v>
          </cell>
          <cell r="J21">
            <v>102.7</v>
          </cell>
          <cell r="K21">
            <v>101.7</v>
          </cell>
          <cell r="L21">
            <v>102.1</v>
          </cell>
          <cell r="M21">
            <v>100.2</v>
          </cell>
          <cell r="N21">
            <v>612.80000000000007</v>
          </cell>
          <cell r="O21">
            <v>37</v>
          </cell>
          <cell r="P21" t="str">
            <v/>
          </cell>
        </row>
        <row r="22">
          <cell r="B22" t="str">
            <v/>
          </cell>
          <cell r="C22" t="str">
            <v>Ⅰ</v>
          </cell>
          <cell r="D22">
            <v>20</v>
          </cell>
          <cell r="E22" t="str">
            <v/>
          </cell>
          <cell r="F22" t="str">
            <v/>
          </cell>
          <cell r="G22" t="str">
            <v/>
          </cell>
          <cell r="H22" t="str">
            <v>0</v>
          </cell>
          <cell r="I22" t="str">
            <v>0</v>
          </cell>
          <cell r="J22" t="str">
            <v>0</v>
          </cell>
          <cell r="K22" t="str">
            <v>0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/>
          </cell>
        </row>
        <row r="23">
          <cell r="B23" t="str">
            <v/>
          </cell>
          <cell r="C23" t="str">
            <v>Ⅰ</v>
          </cell>
          <cell r="D23">
            <v>21</v>
          </cell>
          <cell r="E23" t="str">
            <v/>
          </cell>
          <cell r="F23" t="str">
            <v/>
          </cell>
          <cell r="G23" t="str">
            <v/>
          </cell>
          <cell r="H23" t="str">
            <v>0</v>
          </cell>
          <cell r="I23" t="str">
            <v>0</v>
          </cell>
          <cell r="J23" t="str">
            <v>0</v>
          </cell>
          <cell r="K23" t="str">
            <v>0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/>
          </cell>
        </row>
        <row r="24">
          <cell r="B24">
            <v>51</v>
          </cell>
          <cell r="C24" t="str">
            <v>Ⅰ</v>
          </cell>
          <cell r="D24">
            <v>22</v>
          </cell>
          <cell r="E24" t="str">
            <v>小笠原 梓</v>
          </cell>
          <cell r="F24" t="str">
            <v>39 021 919</v>
          </cell>
          <cell r="G24" t="str">
            <v>京都大学</v>
          </cell>
          <cell r="H24">
            <v>87.2</v>
          </cell>
          <cell r="I24">
            <v>88</v>
          </cell>
          <cell r="J24">
            <v>87</v>
          </cell>
          <cell r="K24">
            <v>90.2</v>
          </cell>
          <cell r="L24">
            <v>92.8</v>
          </cell>
          <cell r="M24">
            <v>90.9</v>
          </cell>
          <cell r="N24">
            <v>536.1</v>
          </cell>
          <cell r="O24">
            <v>8</v>
          </cell>
          <cell r="P24" t="str">
            <v/>
          </cell>
        </row>
        <row r="25">
          <cell r="B25">
            <v>50</v>
          </cell>
          <cell r="C25" t="str">
            <v>Ⅰ</v>
          </cell>
          <cell r="D25">
            <v>23</v>
          </cell>
          <cell r="E25" t="str">
            <v>久井 沙織</v>
          </cell>
          <cell r="F25" t="str">
            <v>40 024 305</v>
          </cell>
          <cell r="G25" t="str">
            <v>関西大学</v>
          </cell>
          <cell r="H25">
            <v>93.4</v>
          </cell>
          <cell r="I25">
            <v>86</v>
          </cell>
          <cell r="J25">
            <v>91.3</v>
          </cell>
          <cell r="K25">
            <v>92.4</v>
          </cell>
          <cell r="L25">
            <v>89.4</v>
          </cell>
          <cell r="M25">
            <v>91.9</v>
          </cell>
          <cell r="N25">
            <v>544.4</v>
          </cell>
          <cell r="O25">
            <v>8</v>
          </cell>
          <cell r="P25" t="str">
            <v/>
          </cell>
        </row>
        <row r="26">
          <cell r="B26" t="str">
            <v/>
          </cell>
          <cell r="C26" t="str">
            <v>Ⅰ</v>
          </cell>
          <cell r="D26">
            <v>24</v>
          </cell>
          <cell r="E26" t="str">
            <v/>
          </cell>
          <cell r="F26" t="str">
            <v/>
          </cell>
          <cell r="G26" t="str">
            <v/>
          </cell>
          <cell r="H26" t="str">
            <v>0</v>
          </cell>
          <cell r="I26" t="str">
            <v>0</v>
          </cell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/>
          </cell>
        </row>
        <row r="27">
          <cell r="B27" t="str">
            <v/>
          </cell>
          <cell r="C27" t="str">
            <v>Ⅰ</v>
          </cell>
          <cell r="D27">
            <v>25</v>
          </cell>
          <cell r="E27" t="str">
            <v/>
          </cell>
          <cell r="F27" t="str">
            <v/>
          </cell>
          <cell r="G27" t="str">
            <v/>
          </cell>
          <cell r="H27" t="str">
            <v>0</v>
          </cell>
          <cell r="I27" t="str">
            <v>0</v>
          </cell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/>
          </cell>
        </row>
        <row r="28">
          <cell r="B28" t="str">
            <v/>
          </cell>
          <cell r="C28" t="str">
            <v>Ⅰ</v>
          </cell>
          <cell r="D28">
            <v>26</v>
          </cell>
          <cell r="E28" t="str">
            <v/>
          </cell>
          <cell r="F28" t="str">
            <v/>
          </cell>
          <cell r="G28" t="str">
            <v/>
          </cell>
          <cell r="H28" t="str">
            <v>0</v>
          </cell>
          <cell r="I28" t="str">
            <v>0</v>
          </cell>
          <cell r="J28" t="str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/>
          </cell>
        </row>
        <row r="29">
          <cell r="B29" t="str">
            <v/>
          </cell>
          <cell r="C29" t="str">
            <v>Ⅰ</v>
          </cell>
          <cell r="D29">
            <v>27</v>
          </cell>
          <cell r="E29" t="str">
            <v/>
          </cell>
          <cell r="F29" t="str">
            <v/>
          </cell>
          <cell r="G29" t="str">
            <v/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/>
          </cell>
        </row>
        <row r="30">
          <cell r="B30" t="str">
            <v/>
          </cell>
          <cell r="C30" t="str">
            <v>Ⅰ</v>
          </cell>
          <cell r="D30">
            <v>28</v>
          </cell>
          <cell r="E30" t="str">
            <v/>
          </cell>
          <cell r="F30" t="str">
            <v/>
          </cell>
          <cell r="G30" t="str">
            <v/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/>
          </cell>
        </row>
        <row r="31">
          <cell r="B31" t="str">
            <v/>
          </cell>
          <cell r="C31" t="str">
            <v>Ⅰ</v>
          </cell>
          <cell r="D31">
            <v>29</v>
          </cell>
          <cell r="E31" t="str">
            <v/>
          </cell>
          <cell r="F31" t="str">
            <v/>
          </cell>
          <cell r="G31" t="str">
            <v/>
          </cell>
          <cell r="H31" t="str">
            <v>0</v>
          </cell>
          <cell r="I31" t="str">
            <v>0</v>
          </cell>
          <cell r="J31" t="str">
            <v>0</v>
          </cell>
          <cell r="K31" t="str">
            <v>0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/>
          </cell>
        </row>
        <row r="32">
          <cell r="B32" t="str">
            <v/>
          </cell>
          <cell r="C32" t="str">
            <v>Ⅰ</v>
          </cell>
          <cell r="D32">
            <v>30</v>
          </cell>
          <cell r="E32" t="str">
            <v/>
          </cell>
          <cell r="F32" t="str">
            <v/>
          </cell>
          <cell r="G32" t="str">
            <v/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/>
          </cell>
        </row>
        <row r="33">
          <cell r="B33" t="str">
            <v/>
          </cell>
          <cell r="C33" t="str">
            <v>Ⅰ</v>
          </cell>
          <cell r="D33">
            <v>31</v>
          </cell>
          <cell r="E33" t="str">
            <v/>
          </cell>
          <cell r="F33" t="str">
            <v/>
          </cell>
          <cell r="G33" t="str">
            <v/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/>
          </cell>
        </row>
        <row r="34">
          <cell r="B34" t="str">
            <v/>
          </cell>
          <cell r="C34" t="str">
            <v>Ⅰ</v>
          </cell>
          <cell r="D34">
            <v>32</v>
          </cell>
          <cell r="E34" t="str">
            <v/>
          </cell>
          <cell r="F34" t="str">
            <v/>
          </cell>
          <cell r="G34" t="str">
            <v/>
          </cell>
          <cell r="H34" t="str">
            <v>0</v>
          </cell>
          <cell r="I34" t="str">
            <v>0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/>
          </cell>
        </row>
        <row r="35">
          <cell r="B35" t="str">
            <v/>
          </cell>
          <cell r="C35" t="str">
            <v>Ⅰ</v>
          </cell>
          <cell r="D35">
            <v>33</v>
          </cell>
          <cell r="E35" t="str">
            <v/>
          </cell>
          <cell r="F35" t="str">
            <v/>
          </cell>
          <cell r="G35" t="str">
            <v/>
          </cell>
          <cell r="H35" t="str">
            <v>0</v>
          </cell>
          <cell r="I35" t="str">
            <v>0</v>
          </cell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/>
          </cell>
        </row>
        <row r="36">
          <cell r="B36" t="str">
            <v/>
          </cell>
          <cell r="C36" t="str">
            <v>Ⅱ</v>
          </cell>
          <cell r="D36">
            <v>1</v>
          </cell>
          <cell r="E36" t="str">
            <v/>
          </cell>
          <cell r="F36" t="str">
            <v/>
          </cell>
          <cell r="G36" t="str">
            <v/>
          </cell>
          <cell r="H36" t="str">
            <v>0</v>
          </cell>
          <cell r="I36" t="str">
            <v>0</v>
          </cell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/>
          </cell>
        </row>
        <row r="37">
          <cell r="B37" t="str">
            <v/>
          </cell>
          <cell r="C37" t="str">
            <v>Ⅱ</v>
          </cell>
          <cell r="D37">
            <v>2</v>
          </cell>
          <cell r="E37" t="str">
            <v/>
          </cell>
          <cell r="F37" t="str">
            <v/>
          </cell>
          <cell r="G37" t="str">
            <v/>
          </cell>
          <cell r="H37" t="str">
            <v>0</v>
          </cell>
          <cell r="I37" t="str">
            <v>0</v>
          </cell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/>
          </cell>
        </row>
        <row r="38">
          <cell r="B38" t="str">
            <v/>
          </cell>
          <cell r="C38" t="str">
            <v>Ⅱ</v>
          </cell>
          <cell r="D38">
            <v>3</v>
          </cell>
          <cell r="E38" t="str">
            <v/>
          </cell>
          <cell r="F38" t="str">
            <v/>
          </cell>
          <cell r="G38" t="str">
            <v/>
          </cell>
          <cell r="H38" t="str">
            <v>0</v>
          </cell>
          <cell r="I38" t="str">
            <v>0</v>
          </cell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/>
          </cell>
        </row>
        <row r="39">
          <cell r="B39" t="str">
            <v/>
          </cell>
          <cell r="C39" t="str">
            <v>Ⅱ</v>
          </cell>
          <cell r="D39">
            <v>4</v>
          </cell>
          <cell r="E39" t="str">
            <v/>
          </cell>
          <cell r="F39" t="str">
            <v/>
          </cell>
          <cell r="G39" t="str">
            <v/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/>
          </cell>
        </row>
        <row r="40">
          <cell r="B40">
            <v>33</v>
          </cell>
          <cell r="C40" t="str">
            <v>Ⅱ</v>
          </cell>
          <cell r="D40">
            <v>5</v>
          </cell>
          <cell r="E40" t="str">
            <v>谷脇 薫</v>
          </cell>
          <cell r="F40" t="str">
            <v>40 024 559</v>
          </cell>
          <cell r="G40" t="str">
            <v>岡山商科大学</v>
          </cell>
          <cell r="H40">
            <v>97.2</v>
          </cell>
          <cell r="I40">
            <v>97.8</v>
          </cell>
          <cell r="J40">
            <v>96.1</v>
          </cell>
          <cell r="K40">
            <v>96.6</v>
          </cell>
          <cell r="L40">
            <v>96.5</v>
          </cell>
          <cell r="M40">
            <v>98.7</v>
          </cell>
          <cell r="N40">
            <v>582.90000000000009</v>
          </cell>
          <cell r="O40">
            <v>18</v>
          </cell>
          <cell r="P40" t="str">
            <v/>
          </cell>
        </row>
        <row r="41">
          <cell r="B41">
            <v>49</v>
          </cell>
          <cell r="C41" t="str">
            <v>Ⅱ</v>
          </cell>
          <cell r="D41">
            <v>6</v>
          </cell>
          <cell r="E41" t="str">
            <v>渡辺 小弓</v>
          </cell>
          <cell r="F41" t="str">
            <v>39 021 925</v>
          </cell>
          <cell r="G41" t="str">
            <v>京都大学</v>
          </cell>
          <cell r="H41">
            <v>88.3</v>
          </cell>
          <cell r="I41">
            <v>87.8</v>
          </cell>
          <cell r="J41">
            <v>95.1</v>
          </cell>
          <cell r="K41">
            <v>96.2</v>
          </cell>
          <cell r="L41">
            <v>93</v>
          </cell>
          <cell r="M41">
            <v>86.8</v>
          </cell>
          <cell r="N41">
            <v>547.19999999999993</v>
          </cell>
          <cell r="O41">
            <v>10</v>
          </cell>
          <cell r="P41" t="str">
            <v/>
          </cell>
        </row>
        <row r="42">
          <cell r="B42">
            <v>45</v>
          </cell>
          <cell r="C42" t="str">
            <v>Ⅱ</v>
          </cell>
          <cell r="D42">
            <v>7</v>
          </cell>
          <cell r="E42" t="str">
            <v>吉田 のぞみ</v>
          </cell>
          <cell r="F42" t="str">
            <v>40 024 545</v>
          </cell>
          <cell r="G42" t="str">
            <v>立命館大学</v>
          </cell>
          <cell r="H42">
            <v>95.9</v>
          </cell>
          <cell r="I42">
            <v>88.3</v>
          </cell>
          <cell r="J42">
            <v>94.3</v>
          </cell>
          <cell r="K42">
            <v>89.6</v>
          </cell>
          <cell r="L42">
            <v>98.2</v>
          </cell>
          <cell r="M42">
            <v>95.3</v>
          </cell>
          <cell r="N42">
            <v>561.6</v>
          </cell>
          <cell r="O42">
            <v>20</v>
          </cell>
          <cell r="P42" t="str">
            <v>※1</v>
          </cell>
        </row>
        <row r="43">
          <cell r="B43" t="str">
            <v/>
          </cell>
          <cell r="C43" t="str">
            <v>Ⅱ</v>
          </cell>
          <cell r="D43">
            <v>8</v>
          </cell>
          <cell r="E43" t="str">
            <v/>
          </cell>
          <cell r="F43" t="str">
            <v/>
          </cell>
          <cell r="G43" t="str">
            <v/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/>
          </cell>
        </row>
        <row r="44">
          <cell r="B44" t="str">
            <v/>
          </cell>
          <cell r="C44" t="str">
            <v>Ⅱ</v>
          </cell>
          <cell r="D44">
            <v>9</v>
          </cell>
          <cell r="E44" t="str">
            <v/>
          </cell>
          <cell r="F44" t="str">
            <v/>
          </cell>
          <cell r="G44" t="str">
            <v/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/>
          </cell>
        </row>
        <row r="45">
          <cell r="B45">
            <v>2</v>
          </cell>
          <cell r="C45" t="str">
            <v>Ⅱ</v>
          </cell>
          <cell r="D45">
            <v>10</v>
          </cell>
          <cell r="E45" t="str">
            <v>中村 実佑</v>
          </cell>
          <cell r="F45" t="str">
            <v>38 019 996</v>
          </cell>
          <cell r="G45" t="str">
            <v>関西大学</v>
          </cell>
          <cell r="H45">
            <v>102.2</v>
          </cell>
          <cell r="I45">
            <v>103.7</v>
          </cell>
          <cell r="J45">
            <v>103.5</v>
          </cell>
          <cell r="K45">
            <v>102.5</v>
          </cell>
          <cell r="L45">
            <v>104</v>
          </cell>
          <cell r="M45">
            <v>104.6</v>
          </cell>
          <cell r="N45">
            <v>620.5</v>
          </cell>
          <cell r="O45">
            <v>46</v>
          </cell>
          <cell r="P45" t="str">
            <v/>
          </cell>
        </row>
        <row r="46">
          <cell r="B46">
            <v>15</v>
          </cell>
          <cell r="C46" t="str">
            <v>Ⅱ</v>
          </cell>
          <cell r="D46">
            <v>11</v>
          </cell>
          <cell r="E46" t="str">
            <v>鍋嶋 遥香</v>
          </cell>
          <cell r="F46" t="str">
            <v>38 019 941</v>
          </cell>
          <cell r="G46" t="str">
            <v>立命館大学</v>
          </cell>
          <cell r="H46">
            <v>99.6</v>
          </cell>
          <cell r="I46">
            <v>100</v>
          </cell>
          <cell r="J46">
            <v>99.8</v>
          </cell>
          <cell r="K46">
            <v>99.5</v>
          </cell>
          <cell r="L46">
            <v>102.6</v>
          </cell>
          <cell r="M46">
            <v>103.2</v>
          </cell>
          <cell r="N46">
            <v>604.70000000000005</v>
          </cell>
          <cell r="O46">
            <v>30</v>
          </cell>
          <cell r="P46" t="str">
            <v/>
          </cell>
        </row>
        <row r="47">
          <cell r="B47" t="str">
            <v/>
          </cell>
          <cell r="C47" t="str">
            <v>Ⅱ</v>
          </cell>
          <cell r="D47">
            <v>12</v>
          </cell>
          <cell r="E47" t="str">
            <v/>
          </cell>
          <cell r="F47" t="str">
            <v/>
          </cell>
          <cell r="G47" t="str">
            <v/>
          </cell>
          <cell r="H47" t="str">
            <v>0</v>
          </cell>
          <cell r="I47" t="str">
            <v>0</v>
          </cell>
          <cell r="J47" t="str">
            <v>0</v>
          </cell>
          <cell r="K47" t="str">
            <v>0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/>
          </cell>
        </row>
        <row r="48">
          <cell r="B48">
            <v>23</v>
          </cell>
          <cell r="C48" t="str">
            <v>Ⅱ</v>
          </cell>
          <cell r="D48">
            <v>13</v>
          </cell>
          <cell r="E48" t="str">
            <v>若宮 有美</v>
          </cell>
          <cell r="F48" t="str">
            <v>40 024 310</v>
          </cell>
          <cell r="G48" t="str">
            <v>関西学院大学</v>
          </cell>
          <cell r="H48">
            <v>95.1</v>
          </cell>
          <cell r="I48">
            <v>97.8</v>
          </cell>
          <cell r="J48">
            <v>101.3</v>
          </cell>
          <cell r="K48">
            <v>102.6</v>
          </cell>
          <cell r="L48">
            <v>100</v>
          </cell>
          <cell r="M48">
            <v>97.9</v>
          </cell>
          <cell r="N48">
            <v>594.69999999999993</v>
          </cell>
          <cell r="O48">
            <v>25</v>
          </cell>
          <cell r="P48" t="str">
            <v/>
          </cell>
        </row>
        <row r="49">
          <cell r="B49">
            <v>6</v>
          </cell>
          <cell r="C49" t="str">
            <v>Ⅱ</v>
          </cell>
          <cell r="D49">
            <v>14</v>
          </cell>
          <cell r="E49" t="str">
            <v>目羅 渚</v>
          </cell>
          <cell r="F49" t="str">
            <v>38 020 402</v>
          </cell>
          <cell r="G49" t="str">
            <v>同志社大学</v>
          </cell>
          <cell r="H49">
            <v>101.1</v>
          </cell>
          <cell r="I49">
            <v>103.7</v>
          </cell>
          <cell r="J49">
            <v>103.6</v>
          </cell>
          <cell r="K49">
            <v>102.5</v>
          </cell>
          <cell r="L49">
            <v>101.2</v>
          </cell>
          <cell r="M49">
            <v>102</v>
          </cell>
          <cell r="N49">
            <v>614.1</v>
          </cell>
          <cell r="O49">
            <v>36</v>
          </cell>
          <cell r="P49" t="str">
            <v/>
          </cell>
        </row>
        <row r="50">
          <cell r="B50">
            <v>46</v>
          </cell>
          <cell r="C50" t="str">
            <v>Ⅱ</v>
          </cell>
          <cell r="D50">
            <v>15</v>
          </cell>
          <cell r="E50" t="str">
            <v>矢野 実幸</v>
          </cell>
          <cell r="F50" t="str">
            <v>39 022 492</v>
          </cell>
          <cell r="G50" t="str">
            <v>愛知大学</v>
          </cell>
          <cell r="H50">
            <v>93.5</v>
          </cell>
          <cell r="I50">
            <v>90.4</v>
          </cell>
          <cell r="J50">
            <v>92.7</v>
          </cell>
          <cell r="K50">
            <v>94.6</v>
          </cell>
          <cell r="L50">
            <v>93.4</v>
          </cell>
          <cell r="M50">
            <v>95.7</v>
          </cell>
          <cell r="N50">
            <v>560.30000000000007</v>
          </cell>
          <cell r="O50">
            <v>10</v>
          </cell>
          <cell r="P50" t="str">
            <v/>
          </cell>
        </row>
        <row r="51">
          <cell r="B51" t="str">
            <v/>
          </cell>
          <cell r="C51" t="str">
            <v>Ⅱ</v>
          </cell>
          <cell r="D51">
            <v>16</v>
          </cell>
          <cell r="E51" t="str">
            <v/>
          </cell>
          <cell r="F51" t="str">
            <v/>
          </cell>
          <cell r="G51" t="str">
            <v/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/>
          </cell>
        </row>
        <row r="52">
          <cell r="B52">
            <v>53</v>
          </cell>
          <cell r="C52" t="str">
            <v>Ⅱ</v>
          </cell>
          <cell r="D52">
            <v>17</v>
          </cell>
          <cell r="E52" t="str">
            <v>仲野 希</v>
          </cell>
          <cell r="F52" t="str">
            <v>39 021 904</v>
          </cell>
          <cell r="G52" t="str">
            <v>大阪大学</v>
          </cell>
          <cell r="H52">
            <v>73.400000000000006</v>
          </cell>
          <cell r="I52">
            <v>80.400000000000006</v>
          </cell>
          <cell r="J52">
            <v>82</v>
          </cell>
          <cell r="K52">
            <v>87.5</v>
          </cell>
          <cell r="L52">
            <v>80.900000000000006</v>
          </cell>
          <cell r="M52">
            <v>81</v>
          </cell>
          <cell r="N52">
            <v>485.20000000000005</v>
          </cell>
          <cell r="O52">
            <v>2</v>
          </cell>
          <cell r="P52" t="str">
            <v/>
          </cell>
        </row>
        <row r="53">
          <cell r="B53">
            <v>40</v>
          </cell>
          <cell r="C53" t="str">
            <v>Ⅱ</v>
          </cell>
          <cell r="D53">
            <v>18</v>
          </cell>
          <cell r="E53" t="str">
            <v>山田 七海</v>
          </cell>
          <cell r="F53" t="str">
            <v>40 024 284</v>
          </cell>
          <cell r="G53" t="str">
            <v>愛知大学</v>
          </cell>
          <cell r="H53">
            <v>92.5</v>
          </cell>
          <cell r="I53">
            <v>94.9</v>
          </cell>
          <cell r="J53">
            <v>96.8</v>
          </cell>
          <cell r="K53">
            <v>98.2</v>
          </cell>
          <cell r="L53">
            <v>96.7</v>
          </cell>
          <cell r="M53">
            <v>93.1</v>
          </cell>
          <cell r="N53">
            <v>572.19999999999993</v>
          </cell>
          <cell r="O53">
            <v>14</v>
          </cell>
          <cell r="P53" t="str">
            <v/>
          </cell>
        </row>
        <row r="54">
          <cell r="B54">
            <v>4</v>
          </cell>
          <cell r="C54" t="str">
            <v>Ⅱ</v>
          </cell>
          <cell r="D54">
            <v>19</v>
          </cell>
          <cell r="E54" t="str">
            <v>饒平名 アリス</v>
          </cell>
          <cell r="F54" t="str">
            <v>38 020 952</v>
          </cell>
          <cell r="G54" t="str">
            <v>同志社大学</v>
          </cell>
          <cell r="H54">
            <v>102.4</v>
          </cell>
          <cell r="I54">
            <v>104</v>
          </cell>
          <cell r="J54">
            <v>102.5</v>
          </cell>
          <cell r="K54">
            <v>101.9</v>
          </cell>
          <cell r="L54">
            <v>102.8</v>
          </cell>
          <cell r="M54">
            <v>103.4</v>
          </cell>
          <cell r="N54">
            <v>616.99999999999989</v>
          </cell>
          <cell r="O54">
            <v>37</v>
          </cell>
          <cell r="P54" t="str">
            <v/>
          </cell>
        </row>
        <row r="55">
          <cell r="B55" t="str">
            <v/>
          </cell>
          <cell r="C55" t="str">
            <v>Ⅱ</v>
          </cell>
          <cell r="D55">
            <v>20</v>
          </cell>
          <cell r="E55" t="str">
            <v/>
          </cell>
          <cell r="F55" t="str">
            <v/>
          </cell>
          <cell r="G55" t="str">
            <v/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/>
          </cell>
        </row>
        <row r="56">
          <cell r="B56" t="str">
            <v/>
          </cell>
          <cell r="C56" t="str">
            <v>Ⅱ</v>
          </cell>
          <cell r="D56">
            <v>21</v>
          </cell>
          <cell r="E56" t="str">
            <v>寳代地 美咲</v>
          </cell>
          <cell r="F56" t="str">
            <v>38 020 689</v>
          </cell>
          <cell r="G56" t="str">
            <v>関西学院大学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 t="str">
            <v>DNS</v>
          </cell>
        </row>
        <row r="57">
          <cell r="B57">
            <v>24</v>
          </cell>
          <cell r="C57" t="str">
            <v>Ⅱ</v>
          </cell>
          <cell r="D57">
            <v>22</v>
          </cell>
          <cell r="E57" t="str">
            <v>都築 彩夏</v>
          </cell>
          <cell r="F57" t="str">
            <v>35 016 644</v>
          </cell>
          <cell r="G57" t="str">
            <v>名城大学</v>
          </cell>
          <cell r="H57">
            <v>100.4</v>
          </cell>
          <cell r="I57">
            <v>99.1</v>
          </cell>
          <cell r="J57">
            <v>99.6</v>
          </cell>
          <cell r="K57">
            <v>97.2</v>
          </cell>
          <cell r="L57">
            <v>100.4</v>
          </cell>
          <cell r="M57">
            <v>96.9</v>
          </cell>
          <cell r="N57">
            <v>593.6</v>
          </cell>
          <cell r="O57">
            <v>24</v>
          </cell>
          <cell r="P57" t="str">
            <v/>
          </cell>
        </row>
        <row r="58">
          <cell r="B58">
            <v>13</v>
          </cell>
          <cell r="C58" t="str">
            <v>Ⅱ</v>
          </cell>
          <cell r="D58">
            <v>23</v>
          </cell>
          <cell r="E58" t="str">
            <v>辻川 響き</v>
          </cell>
          <cell r="F58" t="str">
            <v>40 024 524</v>
          </cell>
          <cell r="G58" t="str">
            <v>関西大学</v>
          </cell>
          <cell r="H58">
            <v>101.2</v>
          </cell>
          <cell r="I58">
            <v>101.4</v>
          </cell>
          <cell r="J58">
            <v>100.8</v>
          </cell>
          <cell r="K58">
            <v>99.5</v>
          </cell>
          <cell r="L58">
            <v>100.9</v>
          </cell>
          <cell r="M58">
            <v>101.7</v>
          </cell>
          <cell r="N58">
            <v>605.50000000000011</v>
          </cell>
          <cell r="O58">
            <v>29</v>
          </cell>
          <cell r="P58" t="str">
            <v/>
          </cell>
        </row>
        <row r="59">
          <cell r="B59" t="str">
            <v/>
          </cell>
          <cell r="C59" t="str">
            <v>Ⅱ</v>
          </cell>
          <cell r="D59">
            <v>24</v>
          </cell>
          <cell r="E59" t="str">
            <v/>
          </cell>
          <cell r="F59" t="str">
            <v/>
          </cell>
          <cell r="G59" t="str">
            <v/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/>
          </cell>
        </row>
        <row r="60">
          <cell r="B60" t="str">
            <v/>
          </cell>
          <cell r="C60" t="str">
            <v>Ⅱ</v>
          </cell>
          <cell r="D60">
            <v>25</v>
          </cell>
          <cell r="E60" t="str">
            <v/>
          </cell>
          <cell r="F60" t="str">
            <v/>
          </cell>
          <cell r="G60" t="str">
            <v/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/>
          </cell>
        </row>
        <row r="61">
          <cell r="B61" t="str">
            <v/>
          </cell>
          <cell r="C61" t="str">
            <v>Ⅱ</v>
          </cell>
          <cell r="D61">
            <v>26</v>
          </cell>
          <cell r="E61" t="str">
            <v/>
          </cell>
          <cell r="F61" t="str">
            <v/>
          </cell>
          <cell r="G61" t="str">
            <v/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  <cell r="P61" t="str">
            <v/>
          </cell>
        </row>
        <row r="62">
          <cell r="B62" t="str">
            <v/>
          </cell>
          <cell r="C62" t="str">
            <v>Ⅱ</v>
          </cell>
          <cell r="D62">
            <v>27</v>
          </cell>
          <cell r="E62" t="str">
            <v/>
          </cell>
          <cell r="F62" t="str">
            <v/>
          </cell>
          <cell r="G62" t="str">
            <v/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/>
          </cell>
        </row>
        <row r="63">
          <cell r="B63" t="str">
            <v/>
          </cell>
          <cell r="C63" t="str">
            <v>Ⅱ</v>
          </cell>
          <cell r="D63">
            <v>28</v>
          </cell>
          <cell r="E63" t="str">
            <v/>
          </cell>
          <cell r="F63" t="str">
            <v/>
          </cell>
          <cell r="G63" t="str">
            <v/>
          </cell>
          <cell r="H63" t="str">
            <v>0</v>
          </cell>
          <cell r="I63" t="str">
            <v>0</v>
          </cell>
          <cell r="J63" t="str">
            <v>0</v>
          </cell>
          <cell r="K63" t="str">
            <v>0</v>
          </cell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/>
          </cell>
        </row>
        <row r="64">
          <cell r="B64" t="str">
            <v/>
          </cell>
          <cell r="C64" t="str">
            <v>Ⅱ</v>
          </cell>
          <cell r="D64">
            <v>29</v>
          </cell>
          <cell r="E64" t="str">
            <v/>
          </cell>
          <cell r="F64" t="str">
            <v/>
          </cell>
          <cell r="G64" t="str">
            <v/>
          </cell>
          <cell r="H64" t="str">
            <v>0</v>
          </cell>
          <cell r="I64" t="str">
            <v>0</v>
          </cell>
          <cell r="J64" t="str">
            <v>0</v>
          </cell>
          <cell r="K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/>
          </cell>
        </row>
        <row r="65">
          <cell r="B65" t="str">
            <v/>
          </cell>
          <cell r="C65" t="str">
            <v>Ⅱ</v>
          </cell>
          <cell r="D65">
            <v>30</v>
          </cell>
          <cell r="E65" t="str">
            <v/>
          </cell>
          <cell r="F65" t="str">
            <v/>
          </cell>
          <cell r="G65" t="str">
            <v/>
          </cell>
          <cell r="H65" t="str">
            <v>0</v>
          </cell>
          <cell r="I65" t="str">
            <v>0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/>
          </cell>
        </row>
        <row r="66">
          <cell r="B66" t="str">
            <v/>
          </cell>
          <cell r="C66" t="str">
            <v>Ⅱ</v>
          </cell>
          <cell r="D66">
            <v>31</v>
          </cell>
          <cell r="E66" t="str">
            <v/>
          </cell>
          <cell r="F66" t="str">
            <v/>
          </cell>
          <cell r="G66" t="str">
            <v/>
          </cell>
          <cell r="H66" t="str">
            <v>0</v>
          </cell>
          <cell r="I66" t="str">
            <v>0</v>
          </cell>
          <cell r="J66" t="str">
            <v>0</v>
          </cell>
          <cell r="K66" t="str">
            <v>0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/>
          </cell>
        </row>
        <row r="67">
          <cell r="B67" t="str">
            <v/>
          </cell>
          <cell r="C67" t="str">
            <v>Ⅱ</v>
          </cell>
          <cell r="D67">
            <v>32</v>
          </cell>
          <cell r="E67" t="str">
            <v/>
          </cell>
          <cell r="F67" t="str">
            <v/>
          </cell>
          <cell r="G67" t="str">
            <v/>
          </cell>
          <cell r="H67" t="str">
            <v>0</v>
          </cell>
          <cell r="I67" t="str">
            <v>0</v>
          </cell>
          <cell r="J67" t="str">
            <v>0</v>
          </cell>
          <cell r="K67" t="str">
            <v>0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/>
          </cell>
        </row>
        <row r="68">
          <cell r="B68" t="str">
            <v/>
          </cell>
          <cell r="C68" t="str">
            <v>Ⅱ</v>
          </cell>
          <cell r="D68">
            <v>33</v>
          </cell>
          <cell r="E68" t="str">
            <v/>
          </cell>
          <cell r="F68" t="str">
            <v/>
          </cell>
          <cell r="G68" t="str">
            <v/>
          </cell>
          <cell r="H68" t="str">
            <v>0</v>
          </cell>
          <cell r="I68" t="str">
            <v>0</v>
          </cell>
          <cell r="J68" t="str">
            <v>0</v>
          </cell>
          <cell r="K68" t="str">
            <v>0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/>
          </cell>
        </row>
        <row r="69">
          <cell r="B69" t="str">
            <v/>
          </cell>
          <cell r="C69" t="str">
            <v>Ⅲ</v>
          </cell>
          <cell r="D69">
            <v>1</v>
          </cell>
          <cell r="E69" t="str">
            <v/>
          </cell>
          <cell r="F69" t="str">
            <v/>
          </cell>
          <cell r="G69" t="str">
            <v/>
          </cell>
          <cell r="H69" t="str">
            <v>0</v>
          </cell>
          <cell r="I69" t="str">
            <v>0</v>
          </cell>
          <cell r="J69" t="str">
            <v>0</v>
          </cell>
          <cell r="K69" t="str">
            <v>0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/>
          </cell>
        </row>
        <row r="70">
          <cell r="B70" t="str">
            <v/>
          </cell>
          <cell r="C70" t="str">
            <v>Ⅲ</v>
          </cell>
          <cell r="D70">
            <v>2</v>
          </cell>
          <cell r="E70" t="str">
            <v/>
          </cell>
          <cell r="F70" t="str">
            <v/>
          </cell>
          <cell r="G70" t="str">
            <v/>
          </cell>
          <cell r="H70" t="str">
            <v>0</v>
          </cell>
          <cell r="I70" t="str">
            <v>0</v>
          </cell>
          <cell r="J70" t="str">
            <v>0</v>
          </cell>
          <cell r="K70" t="str">
            <v>0</v>
          </cell>
          <cell r="L70" t="str">
            <v>0</v>
          </cell>
          <cell r="M70" t="str">
            <v>0</v>
          </cell>
          <cell r="N70" t="str">
            <v>0</v>
          </cell>
          <cell r="O70" t="str">
            <v>0</v>
          </cell>
          <cell r="P70" t="str">
            <v/>
          </cell>
        </row>
        <row r="71">
          <cell r="B71">
            <v>17</v>
          </cell>
          <cell r="C71" t="str">
            <v>Ⅲ</v>
          </cell>
          <cell r="D71">
            <v>3</v>
          </cell>
          <cell r="E71" t="str">
            <v>内田 蒼唯</v>
          </cell>
          <cell r="F71" t="str">
            <v>36 018 157</v>
          </cell>
          <cell r="G71" t="str">
            <v>岡山商科大学</v>
          </cell>
          <cell r="H71">
            <v>99.5</v>
          </cell>
          <cell r="I71">
            <v>97.9</v>
          </cell>
          <cell r="J71">
            <v>101.3</v>
          </cell>
          <cell r="K71">
            <v>101.1</v>
          </cell>
          <cell r="L71">
            <v>97.6</v>
          </cell>
          <cell r="M71">
            <v>100.4</v>
          </cell>
          <cell r="N71">
            <v>597.79999999999995</v>
          </cell>
          <cell r="O71">
            <v>26</v>
          </cell>
          <cell r="P71" t="str">
            <v/>
          </cell>
        </row>
        <row r="72">
          <cell r="B72" t="str">
            <v/>
          </cell>
          <cell r="C72" t="str">
            <v>Ⅲ</v>
          </cell>
          <cell r="D72">
            <v>4</v>
          </cell>
          <cell r="E72" t="str">
            <v/>
          </cell>
          <cell r="F72" t="str">
            <v/>
          </cell>
          <cell r="G72" t="str">
            <v/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/>
          </cell>
        </row>
        <row r="73">
          <cell r="B73">
            <v>27</v>
          </cell>
          <cell r="C73" t="str">
            <v>Ⅲ</v>
          </cell>
          <cell r="D73">
            <v>5</v>
          </cell>
          <cell r="E73" t="str">
            <v>鍵岡 莉奈</v>
          </cell>
          <cell r="F73" t="str">
            <v>40 024 308</v>
          </cell>
          <cell r="G73" t="str">
            <v>関西学院大学</v>
          </cell>
          <cell r="H73">
            <v>97.7</v>
          </cell>
          <cell r="I73">
            <v>96.8</v>
          </cell>
          <cell r="J73">
            <v>101.6</v>
          </cell>
          <cell r="K73">
            <v>97.2</v>
          </cell>
          <cell r="L73">
            <v>99.4</v>
          </cell>
          <cell r="M73">
            <v>99.1</v>
          </cell>
          <cell r="N73">
            <v>591.80000000000007</v>
          </cell>
          <cell r="O73">
            <v>22</v>
          </cell>
          <cell r="P73" t="str">
            <v/>
          </cell>
        </row>
        <row r="74">
          <cell r="B74">
            <v>29</v>
          </cell>
          <cell r="C74" t="str">
            <v>Ⅲ</v>
          </cell>
          <cell r="D74">
            <v>6</v>
          </cell>
          <cell r="E74" t="str">
            <v>髙橋 優奈</v>
          </cell>
          <cell r="F74" t="str">
            <v>36 018 039</v>
          </cell>
          <cell r="G74" t="str">
            <v>関西大学</v>
          </cell>
          <cell r="H74">
            <v>96.7</v>
          </cell>
          <cell r="I74">
            <v>99.7</v>
          </cell>
          <cell r="J74">
            <v>99</v>
          </cell>
          <cell r="K74">
            <v>99.4</v>
          </cell>
          <cell r="L74">
            <v>96.3</v>
          </cell>
          <cell r="M74">
            <v>98.9</v>
          </cell>
          <cell r="N74">
            <v>590</v>
          </cell>
          <cell r="O74">
            <v>17</v>
          </cell>
          <cell r="P74" t="str">
            <v/>
          </cell>
        </row>
        <row r="75">
          <cell r="B75">
            <v>14</v>
          </cell>
          <cell r="C75" t="str">
            <v>Ⅲ</v>
          </cell>
          <cell r="D75">
            <v>7</v>
          </cell>
          <cell r="E75" t="str">
            <v>松本 称梨</v>
          </cell>
          <cell r="F75" t="str">
            <v>36 017 474</v>
          </cell>
          <cell r="G75" t="str">
            <v>立命館大学</v>
          </cell>
          <cell r="H75">
            <v>98.2</v>
          </cell>
          <cell r="I75">
            <v>100.4</v>
          </cell>
          <cell r="J75">
            <v>103.4</v>
          </cell>
          <cell r="K75">
            <v>101.9</v>
          </cell>
          <cell r="L75">
            <v>99.9</v>
          </cell>
          <cell r="M75">
            <v>101.7</v>
          </cell>
          <cell r="N75">
            <v>605.5</v>
          </cell>
          <cell r="O75">
            <v>31</v>
          </cell>
          <cell r="P75" t="str">
            <v/>
          </cell>
        </row>
        <row r="76">
          <cell r="B76" t="str">
            <v/>
          </cell>
          <cell r="C76" t="str">
            <v>Ⅲ</v>
          </cell>
          <cell r="D76">
            <v>8</v>
          </cell>
          <cell r="E76" t="str">
            <v/>
          </cell>
          <cell r="F76" t="str">
            <v/>
          </cell>
          <cell r="G76" t="str">
            <v/>
          </cell>
          <cell r="H76" t="str">
            <v>0</v>
          </cell>
          <cell r="I76" t="str">
            <v>0</v>
          </cell>
          <cell r="J76" t="str">
            <v>0</v>
          </cell>
          <cell r="K76" t="str">
            <v>0</v>
          </cell>
          <cell r="L76" t="str">
            <v>0</v>
          </cell>
          <cell r="M76" t="str">
            <v>0</v>
          </cell>
          <cell r="N76" t="str">
            <v>0</v>
          </cell>
          <cell r="O76" t="str">
            <v>0</v>
          </cell>
          <cell r="P76" t="str">
            <v/>
          </cell>
        </row>
        <row r="77">
          <cell r="B77" t="str">
            <v/>
          </cell>
          <cell r="C77" t="str">
            <v>Ⅲ</v>
          </cell>
          <cell r="D77">
            <v>9</v>
          </cell>
          <cell r="E77" t="str">
            <v/>
          </cell>
          <cell r="F77" t="str">
            <v/>
          </cell>
          <cell r="G77" t="str">
            <v/>
          </cell>
          <cell r="H77" t="str">
            <v>0</v>
          </cell>
          <cell r="I77" t="str">
            <v>0</v>
          </cell>
          <cell r="J77" t="str">
            <v>0</v>
          </cell>
          <cell r="K77" t="str">
            <v>0</v>
          </cell>
          <cell r="L77" t="str">
            <v>0</v>
          </cell>
          <cell r="M77" t="str">
            <v>0</v>
          </cell>
          <cell r="N77" t="str">
            <v>0</v>
          </cell>
          <cell r="O77" t="str">
            <v>0</v>
          </cell>
          <cell r="P77" t="str">
            <v/>
          </cell>
        </row>
        <row r="78">
          <cell r="B78">
            <v>16</v>
          </cell>
          <cell r="C78" t="str">
            <v>Ⅲ</v>
          </cell>
          <cell r="D78">
            <v>10</v>
          </cell>
          <cell r="E78" t="str">
            <v>寺尾 美紅</v>
          </cell>
          <cell r="F78" t="str">
            <v>40 024 283</v>
          </cell>
          <cell r="G78" t="str">
            <v>愛知大学</v>
          </cell>
          <cell r="H78">
            <v>98.1</v>
          </cell>
          <cell r="I78">
            <v>102.2</v>
          </cell>
          <cell r="J78">
            <v>99.8</v>
          </cell>
          <cell r="K78">
            <v>100.5</v>
          </cell>
          <cell r="L78">
            <v>99.7</v>
          </cell>
          <cell r="M78">
            <v>99.4</v>
          </cell>
          <cell r="N78">
            <v>599.70000000000005</v>
          </cell>
          <cell r="O78">
            <v>25</v>
          </cell>
          <cell r="P78" t="str">
            <v/>
          </cell>
        </row>
        <row r="79">
          <cell r="B79">
            <v>41</v>
          </cell>
          <cell r="C79" t="str">
            <v>Ⅲ</v>
          </cell>
          <cell r="D79">
            <v>11</v>
          </cell>
          <cell r="E79" t="str">
            <v>蕭 喬丹</v>
          </cell>
          <cell r="F79" t="str">
            <v>38 020 240</v>
          </cell>
          <cell r="G79" t="str">
            <v>京都大学</v>
          </cell>
          <cell r="H79">
            <v>84</v>
          </cell>
          <cell r="I79">
            <v>95.5</v>
          </cell>
          <cell r="J79">
            <v>94.8</v>
          </cell>
          <cell r="K79">
            <v>98.2</v>
          </cell>
          <cell r="L79">
            <v>100.6</v>
          </cell>
          <cell r="M79">
            <v>97.6</v>
          </cell>
          <cell r="N79">
            <v>570.70000000000005</v>
          </cell>
          <cell r="O79">
            <v>12</v>
          </cell>
          <cell r="P79" t="str">
            <v/>
          </cell>
        </row>
        <row r="80">
          <cell r="B80">
            <v>26</v>
          </cell>
          <cell r="C80" t="str">
            <v>Ⅲ</v>
          </cell>
          <cell r="D80">
            <v>12</v>
          </cell>
          <cell r="E80" t="str">
            <v>山岡 香凜</v>
          </cell>
          <cell r="F80" t="str">
            <v>39 022 523</v>
          </cell>
          <cell r="G80" t="str">
            <v>関西学院大学</v>
          </cell>
          <cell r="H80">
            <v>88</v>
          </cell>
          <cell r="I80">
            <v>100</v>
          </cell>
          <cell r="J80">
            <v>101.1</v>
          </cell>
          <cell r="K80">
            <v>100.6</v>
          </cell>
          <cell r="L80">
            <v>100.6</v>
          </cell>
          <cell r="M80">
            <v>102.8</v>
          </cell>
          <cell r="N80">
            <v>593.1</v>
          </cell>
          <cell r="O80">
            <v>27</v>
          </cell>
          <cell r="P80" t="str">
            <v/>
          </cell>
        </row>
        <row r="81">
          <cell r="B81" t="str">
            <v/>
          </cell>
          <cell r="C81" t="str">
            <v>Ⅲ</v>
          </cell>
          <cell r="D81">
            <v>13</v>
          </cell>
          <cell r="E81" t="str">
            <v/>
          </cell>
          <cell r="F81" t="str">
            <v/>
          </cell>
          <cell r="G81" t="str">
            <v/>
          </cell>
          <cell r="H81" t="str">
            <v>0</v>
          </cell>
          <cell r="I81" t="str">
            <v>0</v>
          </cell>
          <cell r="J81" t="str">
            <v>0</v>
          </cell>
          <cell r="K81" t="str">
            <v>0</v>
          </cell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/>
          </cell>
        </row>
        <row r="82">
          <cell r="B82">
            <v>22</v>
          </cell>
          <cell r="C82" t="str">
            <v>Ⅲ</v>
          </cell>
          <cell r="D82">
            <v>14</v>
          </cell>
          <cell r="E82" t="str">
            <v>森元 麻琴</v>
          </cell>
          <cell r="F82" t="str">
            <v>38 020 194</v>
          </cell>
          <cell r="G82" t="str">
            <v>甲南大学</v>
          </cell>
          <cell r="H82">
            <v>95.8</v>
          </cell>
          <cell r="I82">
            <v>97.7</v>
          </cell>
          <cell r="J82">
            <v>98.8</v>
          </cell>
          <cell r="K82">
            <v>100.3</v>
          </cell>
          <cell r="L82">
            <v>101.8</v>
          </cell>
          <cell r="M82">
            <v>100.6</v>
          </cell>
          <cell r="N82">
            <v>595</v>
          </cell>
          <cell r="O82">
            <v>24</v>
          </cell>
          <cell r="P82" t="str">
            <v/>
          </cell>
        </row>
        <row r="83">
          <cell r="B83">
            <v>1</v>
          </cell>
          <cell r="C83" t="str">
            <v>Ⅲ</v>
          </cell>
          <cell r="D83">
            <v>15</v>
          </cell>
          <cell r="E83" t="str">
            <v>中口 遥</v>
          </cell>
          <cell r="F83" t="str">
            <v>34 013 295</v>
          </cell>
          <cell r="G83" t="str">
            <v>同志社大学</v>
          </cell>
          <cell r="H83">
            <v>102.3</v>
          </cell>
          <cell r="I83">
            <v>103.6</v>
          </cell>
          <cell r="J83">
            <v>104.1</v>
          </cell>
          <cell r="K83">
            <v>105.2</v>
          </cell>
          <cell r="L83">
            <v>104.1</v>
          </cell>
          <cell r="M83">
            <v>104.3</v>
          </cell>
          <cell r="N83">
            <v>623.59999999999991</v>
          </cell>
          <cell r="O83">
            <v>49</v>
          </cell>
          <cell r="P83" t="str">
            <v/>
          </cell>
        </row>
        <row r="84">
          <cell r="B84" t="str">
            <v/>
          </cell>
          <cell r="C84" t="str">
            <v>Ⅲ</v>
          </cell>
          <cell r="D84">
            <v>16</v>
          </cell>
          <cell r="E84" t="str">
            <v/>
          </cell>
          <cell r="F84" t="str">
            <v/>
          </cell>
          <cell r="G84" t="str">
            <v/>
          </cell>
          <cell r="H84" t="str">
            <v>0</v>
          </cell>
          <cell r="I84" t="str">
            <v>0</v>
          </cell>
          <cell r="J84" t="str">
            <v>0</v>
          </cell>
          <cell r="K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O84" t="str">
            <v>0</v>
          </cell>
          <cell r="P84" t="str">
            <v/>
          </cell>
        </row>
        <row r="85">
          <cell r="B85">
            <v>11</v>
          </cell>
          <cell r="C85" t="str">
            <v>Ⅲ</v>
          </cell>
          <cell r="D85">
            <v>17</v>
          </cell>
          <cell r="E85" t="str">
            <v>久留米 歩美</v>
          </cell>
          <cell r="F85" t="str">
            <v>39 019 032</v>
          </cell>
          <cell r="G85" t="str">
            <v>志學館大学</v>
          </cell>
          <cell r="H85">
            <v>100.6</v>
          </cell>
          <cell r="I85">
            <v>102</v>
          </cell>
          <cell r="J85">
            <v>101.1</v>
          </cell>
          <cell r="K85">
            <v>99.8</v>
          </cell>
          <cell r="L85">
            <v>101.9</v>
          </cell>
          <cell r="M85">
            <v>100.9</v>
          </cell>
          <cell r="N85">
            <v>606.29999999999995</v>
          </cell>
          <cell r="O85">
            <v>27</v>
          </cell>
          <cell r="P85" t="str">
            <v/>
          </cell>
        </row>
        <row r="86">
          <cell r="B86">
            <v>47</v>
          </cell>
          <cell r="C86" t="str">
            <v>Ⅲ</v>
          </cell>
          <cell r="D86">
            <v>18</v>
          </cell>
          <cell r="E86" t="str">
            <v>加藤 明佳</v>
          </cell>
          <cell r="F86" t="str">
            <v>38 020 171</v>
          </cell>
          <cell r="G86" t="str">
            <v>京都大学</v>
          </cell>
          <cell r="H86">
            <v>90.3</v>
          </cell>
          <cell r="I86">
            <v>91.9</v>
          </cell>
          <cell r="J86">
            <v>91.9</v>
          </cell>
          <cell r="K86">
            <v>96.3</v>
          </cell>
          <cell r="L86">
            <v>95.3</v>
          </cell>
          <cell r="M86">
            <v>89.4</v>
          </cell>
          <cell r="N86">
            <v>555.1</v>
          </cell>
          <cell r="O86">
            <v>6</v>
          </cell>
          <cell r="P86" t="str">
            <v/>
          </cell>
        </row>
        <row r="87">
          <cell r="B87">
            <v>5</v>
          </cell>
          <cell r="C87" t="str">
            <v>Ⅲ</v>
          </cell>
          <cell r="D87">
            <v>19</v>
          </cell>
          <cell r="E87" t="str">
            <v>阿部 有沙</v>
          </cell>
          <cell r="F87" t="str">
            <v>35 015 156</v>
          </cell>
          <cell r="G87" t="str">
            <v>同志社大学</v>
          </cell>
          <cell r="H87">
            <v>103.6</v>
          </cell>
          <cell r="I87">
            <v>102.6</v>
          </cell>
          <cell r="J87">
            <v>102.8</v>
          </cell>
          <cell r="K87">
            <v>102.2</v>
          </cell>
          <cell r="L87">
            <v>105</v>
          </cell>
          <cell r="M87">
            <v>99.3</v>
          </cell>
          <cell r="N87">
            <v>615.5</v>
          </cell>
          <cell r="O87">
            <v>39</v>
          </cell>
          <cell r="P87" t="str">
            <v/>
          </cell>
        </row>
        <row r="88">
          <cell r="B88" t="str">
            <v/>
          </cell>
          <cell r="C88" t="str">
            <v>Ⅲ</v>
          </cell>
          <cell r="D88">
            <v>20</v>
          </cell>
          <cell r="E88" t="str">
            <v/>
          </cell>
          <cell r="F88" t="str">
            <v/>
          </cell>
          <cell r="G88" t="str">
            <v/>
          </cell>
          <cell r="H88" t="str">
            <v>0</v>
          </cell>
          <cell r="I88" t="str">
            <v>0</v>
          </cell>
          <cell r="J88" t="str">
            <v>0</v>
          </cell>
          <cell r="K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O88" t="str">
            <v>0</v>
          </cell>
          <cell r="P88" t="str">
            <v/>
          </cell>
        </row>
        <row r="89">
          <cell r="B89">
            <v>42</v>
          </cell>
          <cell r="C89" t="str">
            <v>Ⅲ</v>
          </cell>
          <cell r="D89">
            <v>21</v>
          </cell>
          <cell r="E89" t="str">
            <v>大島 里奈</v>
          </cell>
          <cell r="F89" t="str">
            <v>40 024 294</v>
          </cell>
          <cell r="G89" t="str">
            <v>名城大学</v>
          </cell>
          <cell r="H89">
            <v>92.2</v>
          </cell>
          <cell r="I89">
            <v>96.1</v>
          </cell>
          <cell r="J89">
            <v>90.4</v>
          </cell>
          <cell r="K89">
            <v>102.3</v>
          </cell>
          <cell r="L89">
            <v>93.9</v>
          </cell>
          <cell r="M89">
            <v>95</v>
          </cell>
          <cell r="N89">
            <v>569.90000000000009</v>
          </cell>
          <cell r="O89">
            <v>13</v>
          </cell>
          <cell r="P89" t="str">
            <v/>
          </cell>
        </row>
        <row r="90">
          <cell r="B90">
            <v>44</v>
          </cell>
          <cell r="C90" t="str">
            <v>Ⅲ</v>
          </cell>
          <cell r="D90">
            <v>22</v>
          </cell>
          <cell r="E90" t="str">
            <v>桐嶺 真琴</v>
          </cell>
          <cell r="F90" t="str">
            <v>38 021 148</v>
          </cell>
          <cell r="G90" t="str">
            <v>名古屋大学</v>
          </cell>
          <cell r="H90">
            <v>92.2</v>
          </cell>
          <cell r="I90">
            <v>93.2</v>
          </cell>
          <cell r="J90">
            <v>94.5</v>
          </cell>
          <cell r="K90">
            <v>93.4</v>
          </cell>
          <cell r="L90">
            <v>96</v>
          </cell>
          <cell r="M90">
            <v>94.7</v>
          </cell>
          <cell r="N90">
            <v>564</v>
          </cell>
          <cell r="O90">
            <v>11</v>
          </cell>
          <cell r="P90" t="str">
            <v/>
          </cell>
        </row>
        <row r="91">
          <cell r="B91">
            <v>48</v>
          </cell>
          <cell r="C91" t="str">
            <v>Ⅲ</v>
          </cell>
          <cell r="D91">
            <v>23</v>
          </cell>
          <cell r="E91" t="str">
            <v>畑 美織</v>
          </cell>
          <cell r="F91" t="str">
            <v>38 020 181</v>
          </cell>
          <cell r="G91" t="str">
            <v>京都産業大学</v>
          </cell>
          <cell r="H91">
            <v>89</v>
          </cell>
          <cell r="I91">
            <v>93.7</v>
          </cell>
          <cell r="J91">
            <v>93.1</v>
          </cell>
          <cell r="K91">
            <v>96</v>
          </cell>
          <cell r="L91">
            <v>89</v>
          </cell>
          <cell r="M91">
            <v>93.3</v>
          </cell>
          <cell r="N91">
            <v>554.09999999999991</v>
          </cell>
          <cell r="O91">
            <v>12</v>
          </cell>
          <cell r="P91" t="str">
            <v/>
          </cell>
        </row>
        <row r="92">
          <cell r="B92" t="str">
            <v/>
          </cell>
          <cell r="C92" t="str">
            <v>Ⅲ</v>
          </cell>
          <cell r="D92">
            <v>24</v>
          </cell>
          <cell r="E92" t="str">
            <v/>
          </cell>
          <cell r="F92" t="str">
            <v/>
          </cell>
          <cell r="G92" t="str">
            <v/>
          </cell>
          <cell r="H92" t="str">
            <v>0</v>
          </cell>
          <cell r="I92" t="str">
            <v>0</v>
          </cell>
          <cell r="J92" t="str">
            <v>0</v>
          </cell>
          <cell r="K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/>
          </cell>
        </row>
        <row r="93">
          <cell r="B93" t="str">
            <v/>
          </cell>
          <cell r="C93" t="str">
            <v>Ⅲ</v>
          </cell>
          <cell r="D93">
            <v>25</v>
          </cell>
          <cell r="E93" t="str">
            <v/>
          </cell>
          <cell r="F93" t="str">
            <v/>
          </cell>
          <cell r="G93" t="str">
            <v/>
          </cell>
          <cell r="H93" t="str">
            <v>0</v>
          </cell>
          <cell r="I93" t="str">
            <v>0</v>
          </cell>
          <cell r="J93" t="str">
            <v>0</v>
          </cell>
          <cell r="K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/>
          </cell>
        </row>
        <row r="94">
          <cell r="B94" t="str">
            <v/>
          </cell>
          <cell r="C94" t="str">
            <v>Ⅲ</v>
          </cell>
          <cell r="D94">
            <v>26</v>
          </cell>
          <cell r="E94" t="str">
            <v/>
          </cell>
          <cell r="F94" t="str">
            <v/>
          </cell>
          <cell r="G94" t="str">
            <v/>
          </cell>
          <cell r="H94" t="str">
            <v>0</v>
          </cell>
          <cell r="I94" t="str">
            <v>0</v>
          </cell>
          <cell r="J94" t="str">
            <v>0</v>
          </cell>
          <cell r="K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/>
          </cell>
        </row>
        <row r="95">
          <cell r="B95" t="str">
            <v/>
          </cell>
          <cell r="C95" t="str">
            <v>Ⅲ</v>
          </cell>
          <cell r="D95">
            <v>27</v>
          </cell>
          <cell r="E95" t="str">
            <v/>
          </cell>
          <cell r="F95" t="str">
            <v/>
          </cell>
          <cell r="G95" t="str">
            <v/>
          </cell>
          <cell r="H95" t="str">
            <v>0</v>
          </cell>
          <cell r="I95" t="str">
            <v>0</v>
          </cell>
          <cell r="J95" t="str">
            <v>0</v>
          </cell>
          <cell r="K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/>
          </cell>
        </row>
        <row r="96">
          <cell r="B96" t="str">
            <v/>
          </cell>
          <cell r="C96" t="str">
            <v>Ⅲ</v>
          </cell>
          <cell r="D96">
            <v>28</v>
          </cell>
          <cell r="E96" t="str">
            <v/>
          </cell>
          <cell r="F96" t="str">
            <v/>
          </cell>
          <cell r="G96" t="str">
            <v/>
          </cell>
          <cell r="H96" t="str">
            <v>0</v>
          </cell>
          <cell r="I96" t="str">
            <v>0</v>
          </cell>
          <cell r="J96" t="str">
            <v>0</v>
          </cell>
          <cell r="K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/>
          </cell>
        </row>
        <row r="97">
          <cell r="B97" t="str">
            <v/>
          </cell>
          <cell r="C97" t="str">
            <v>Ⅲ</v>
          </cell>
          <cell r="D97">
            <v>29</v>
          </cell>
          <cell r="E97" t="str">
            <v/>
          </cell>
          <cell r="F97" t="str">
            <v/>
          </cell>
          <cell r="G97" t="str">
            <v/>
          </cell>
          <cell r="H97" t="str">
            <v>0</v>
          </cell>
          <cell r="I97" t="str">
            <v>0</v>
          </cell>
          <cell r="J97" t="str">
            <v>0</v>
          </cell>
          <cell r="K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O97" t="str">
            <v>0</v>
          </cell>
          <cell r="P97" t="str">
            <v/>
          </cell>
        </row>
        <row r="98">
          <cell r="B98" t="str">
            <v/>
          </cell>
          <cell r="C98" t="str">
            <v>Ⅲ</v>
          </cell>
          <cell r="D98">
            <v>30</v>
          </cell>
          <cell r="E98" t="str">
            <v/>
          </cell>
          <cell r="F98" t="str">
            <v/>
          </cell>
          <cell r="G98" t="str">
            <v/>
          </cell>
          <cell r="H98" t="str">
            <v>0</v>
          </cell>
          <cell r="I98" t="str">
            <v>0</v>
          </cell>
          <cell r="J98" t="str">
            <v>0</v>
          </cell>
          <cell r="K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O98" t="str">
            <v>0</v>
          </cell>
          <cell r="P98" t="str">
            <v/>
          </cell>
        </row>
        <row r="99">
          <cell r="B99" t="str">
            <v/>
          </cell>
          <cell r="C99" t="str">
            <v>Ⅲ</v>
          </cell>
          <cell r="D99">
            <v>31</v>
          </cell>
          <cell r="E99" t="str">
            <v/>
          </cell>
          <cell r="F99" t="str">
            <v/>
          </cell>
          <cell r="G99" t="str">
            <v/>
          </cell>
          <cell r="H99" t="str">
            <v>0</v>
          </cell>
          <cell r="I99" t="str">
            <v>0</v>
          </cell>
          <cell r="J99" t="str">
            <v>0</v>
          </cell>
          <cell r="K99" t="str">
            <v>0</v>
          </cell>
          <cell r="L99" t="str">
            <v>0</v>
          </cell>
          <cell r="M99" t="str">
            <v>0</v>
          </cell>
          <cell r="N99" t="str">
            <v>0</v>
          </cell>
          <cell r="O99" t="str">
            <v>0</v>
          </cell>
          <cell r="P99" t="str">
            <v/>
          </cell>
        </row>
        <row r="100">
          <cell r="B100" t="str">
            <v/>
          </cell>
          <cell r="C100" t="str">
            <v>Ⅲ</v>
          </cell>
          <cell r="D100">
            <v>32</v>
          </cell>
          <cell r="E100" t="str">
            <v/>
          </cell>
          <cell r="F100" t="str">
            <v/>
          </cell>
          <cell r="G100" t="str">
            <v/>
          </cell>
          <cell r="H100" t="str">
            <v>0</v>
          </cell>
          <cell r="I100" t="str">
            <v>0</v>
          </cell>
          <cell r="J100" t="str">
            <v>0</v>
          </cell>
          <cell r="K100" t="str">
            <v>0</v>
          </cell>
          <cell r="L100" t="str">
            <v>0</v>
          </cell>
          <cell r="M100" t="str">
            <v>0</v>
          </cell>
          <cell r="N100" t="str">
            <v>0</v>
          </cell>
          <cell r="O100" t="str">
            <v>0</v>
          </cell>
          <cell r="P100" t="str">
            <v/>
          </cell>
        </row>
        <row r="101">
          <cell r="B101" t="str">
            <v/>
          </cell>
          <cell r="C101" t="str">
            <v>Ⅲ</v>
          </cell>
          <cell r="D101">
            <v>33</v>
          </cell>
          <cell r="E101" t="str">
            <v/>
          </cell>
          <cell r="F101" t="str">
            <v/>
          </cell>
          <cell r="G101" t="str">
            <v/>
          </cell>
          <cell r="H101" t="str">
            <v>0</v>
          </cell>
          <cell r="I101" t="str">
            <v>0</v>
          </cell>
          <cell r="J101" t="str">
            <v>0</v>
          </cell>
          <cell r="K101" t="str">
            <v>0</v>
          </cell>
          <cell r="L101" t="str">
            <v>0</v>
          </cell>
          <cell r="M101" t="str">
            <v>0</v>
          </cell>
          <cell r="N101" t="str">
            <v>0</v>
          </cell>
          <cell r="O101" t="str">
            <v>0</v>
          </cell>
          <cell r="P101" t="str">
            <v/>
          </cell>
        </row>
        <row r="102">
          <cell r="B102" t="str">
            <v/>
          </cell>
          <cell r="C102" t="str">
            <v>Ⅳ</v>
          </cell>
          <cell r="D102">
            <v>1</v>
          </cell>
          <cell r="E102" t="str">
            <v/>
          </cell>
          <cell r="F102" t="str">
            <v/>
          </cell>
          <cell r="G102" t="str">
            <v/>
          </cell>
          <cell r="H102" t="str">
            <v>0</v>
          </cell>
          <cell r="I102" t="str">
            <v>0</v>
          </cell>
          <cell r="J102" t="str">
            <v>0</v>
          </cell>
          <cell r="K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O102" t="str">
            <v>0</v>
          </cell>
          <cell r="P102" t="str">
            <v/>
          </cell>
        </row>
        <row r="103">
          <cell r="B103" t="str">
            <v/>
          </cell>
          <cell r="C103" t="str">
            <v>Ⅳ</v>
          </cell>
          <cell r="D103">
            <v>2</v>
          </cell>
          <cell r="E103" t="str">
            <v/>
          </cell>
          <cell r="F103" t="str">
            <v/>
          </cell>
          <cell r="G103" t="str">
            <v/>
          </cell>
          <cell r="H103" t="str">
            <v>0</v>
          </cell>
          <cell r="I103" t="str">
            <v>0</v>
          </cell>
          <cell r="J103" t="str">
            <v>0</v>
          </cell>
          <cell r="K103" t="str">
            <v>0</v>
          </cell>
          <cell r="L103" t="str">
            <v>0</v>
          </cell>
          <cell r="M103" t="str">
            <v>0</v>
          </cell>
          <cell r="N103" t="str">
            <v>0</v>
          </cell>
          <cell r="O103" t="str">
            <v>0</v>
          </cell>
          <cell r="P103" t="str">
            <v/>
          </cell>
        </row>
        <row r="104">
          <cell r="B104">
            <v>21</v>
          </cell>
          <cell r="C104" t="str">
            <v>Ⅳ</v>
          </cell>
          <cell r="D104">
            <v>3</v>
          </cell>
          <cell r="E104" t="str">
            <v>武富 衣舞希</v>
          </cell>
          <cell r="F104" t="str">
            <v>39 022 529</v>
          </cell>
          <cell r="G104" t="str">
            <v>近畿大学</v>
          </cell>
          <cell r="H104">
            <v>100.4</v>
          </cell>
          <cell r="I104">
            <v>95.4</v>
          </cell>
          <cell r="J104">
            <v>96.8</v>
          </cell>
          <cell r="K104">
            <v>100.3</v>
          </cell>
          <cell r="L104">
            <v>101.8</v>
          </cell>
          <cell r="M104">
            <v>101.7</v>
          </cell>
          <cell r="N104">
            <v>596.40000000000009</v>
          </cell>
          <cell r="O104">
            <v>21</v>
          </cell>
          <cell r="P104" t="str">
            <v/>
          </cell>
        </row>
        <row r="105">
          <cell r="B105" t="str">
            <v/>
          </cell>
          <cell r="C105" t="str">
            <v>Ⅳ</v>
          </cell>
          <cell r="D105">
            <v>4</v>
          </cell>
          <cell r="E105" t="str">
            <v/>
          </cell>
          <cell r="F105" t="str">
            <v/>
          </cell>
          <cell r="G105" t="str">
            <v/>
          </cell>
          <cell r="H105" t="str">
            <v>0</v>
          </cell>
          <cell r="I105" t="str">
            <v>0</v>
          </cell>
          <cell r="J105" t="str">
            <v>0</v>
          </cell>
          <cell r="K105" t="str">
            <v>0</v>
          </cell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/>
          </cell>
        </row>
        <row r="106">
          <cell r="B106" t="str">
            <v/>
          </cell>
          <cell r="C106" t="str">
            <v>Ⅳ</v>
          </cell>
          <cell r="D106">
            <v>5</v>
          </cell>
          <cell r="E106" t="str">
            <v/>
          </cell>
          <cell r="F106" t="str">
            <v/>
          </cell>
          <cell r="G106" t="str">
            <v/>
          </cell>
          <cell r="H106" t="str">
            <v>0</v>
          </cell>
          <cell r="I106" t="str">
            <v>0</v>
          </cell>
          <cell r="J106" t="str">
            <v>0</v>
          </cell>
          <cell r="K106" t="str">
            <v>0</v>
          </cell>
          <cell r="L106" t="str">
            <v>0</v>
          </cell>
          <cell r="M106" t="str">
            <v>0</v>
          </cell>
          <cell r="N106" t="str">
            <v>0</v>
          </cell>
          <cell r="O106" t="str">
            <v>0</v>
          </cell>
          <cell r="P106" t="str">
            <v/>
          </cell>
        </row>
        <row r="107">
          <cell r="B107">
            <v>37</v>
          </cell>
          <cell r="C107" t="str">
            <v>Ⅳ</v>
          </cell>
          <cell r="D107">
            <v>6</v>
          </cell>
          <cell r="E107" t="str">
            <v>安田 奈央</v>
          </cell>
          <cell r="F107" t="str">
            <v>38 020 195</v>
          </cell>
          <cell r="G107" t="str">
            <v>甲南大学</v>
          </cell>
          <cell r="H107">
            <v>97.8</v>
          </cell>
          <cell r="I107">
            <v>96.7</v>
          </cell>
          <cell r="J107">
            <v>96.8</v>
          </cell>
          <cell r="K107">
            <v>96.8</v>
          </cell>
          <cell r="L107">
            <v>94.9</v>
          </cell>
          <cell r="M107">
            <v>96.4</v>
          </cell>
          <cell r="N107">
            <v>579.4</v>
          </cell>
          <cell r="O107">
            <v>14</v>
          </cell>
          <cell r="P107" t="str">
            <v/>
          </cell>
        </row>
        <row r="108">
          <cell r="B108">
            <v>52</v>
          </cell>
          <cell r="C108" t="str">
            <v>Ⅳ</v>
          </cell>
          <cell r="D108">
            <v>7</v>
          </cell>
          <cell r="E108" t="str">
            <v>松原 加菜</v>
          </cell>
          <cell r="F108" t="str">
            <v>39 021 905</v>
          </cell>
          <cell r="G108" t="str">
            <v>大阪大学</v>
          </cell>
          <cell r="H108">
            <v>80.8</v>
          </cell>
          <cell r="I108">
            <v>92.2</v>
          </cell>
          <cell r="J108">
            <v>94.3</v>
          </cell>
          <cell r="K108">
            <v>94.8</v>
          </cell>
          <cell r="L108">
            <v>92.3</v>
          </cell>
          <cell r="M108">
            <v>81.3</v>
          </cell>
          <cell r="N108">
            <v>535.70000000000005</v>
          </cell>
          <cell r="O108">
            <v>13</v>
          </cell>
          <cell r="P108" t="str">
            <v/>
          </cell>
        </row>
        <row r="109">
          <cell r="B109" t="str">
            <v/>
          </cell>
          <cell r="C109" t="str">
            <v>Ⅳ</v>
          </cell>
          <cell r="D109">
            <v>8</v>
          </cell>
          <cell r="E109" t="str">
            <v/>
          </cell>
          <cell r="F109" t="str">
            <v/>
          </cell>
          <cell r="G109" t="str">
            <v/>
          </cell>
          <cell r="H109" t="str">
            <v>0</v>
          </cell>
          <cell r="I109" t="str">
            <v>0</v>
          </cell>
          <cell r="J109" t="str">
            <v>0</v>
          </cell>
          <cell r="K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O109" t="str">
            <v>0</v>
          </cell>
          <cell r="P109" t="str">
            <v/>
          </cell>
        </row>
        <row r="110">
          <cell r="B110">
            <v>36</v>
          </cell>
          <cell r="C110" t="str">
            <v>Ⅳ</v>
          </cell>
          <cell r="D110">
            <v>9</v>
          </cell>
          <cell r="E110" t="str">
            <v>川﨑 依子</v>
          </cell>
          <cell r="F110" t="str">
            <v>39 021 920</v>
          </cell>
          <cell r="G110" t="str">
            <v>京都大学</v>
          </cell>
          <cell r="H110">
            <v>92.1</v>
          </cell>
          <cell r="I110">
            <v>97.2</v>
          </cell>
          <cell r="J110">
            <v>99.3</v>
          </cell>
          <cell r="K110">
            <v>97.3</v>
          </cell>
          <cell r="L110">
            <v>98.7</v>
          </cell>
          <cell r="M110">
            <v>94.9</v>
          </cell>
          <cell r="N110">
            <v>579.5</v>
          </cell>
          <cell r="O110">
            <v>16</v>
          </cell>
          <cell r="P110" t="str">
            <v/>
          </cell>
        </row>
        <row r="111">
          <cell r="B111">
            <v>10</v>
          </cell>
          <cell r="C111" t="str">
            <v>Ⅳ</v>
          </cell>
          <cell r="D111">
            <v>10</v>
          </cell>
          <cell r="E111" t="str">
            <v>山本 帆乃香</v>
          </cell>
          <cell r="F111" t="str">
            <v>39 022 920</v>
          </cell>
          <cell r="G111" t="str">
            <v>立命館大学</v>
          </cell>
          <cell r="H111">
            <v>101.7</v>
          </cell>
          <cell r="I111">
            <v>101.2</v>
          </cell>
          <cell r="J111">
            <v>101.3</v>
          </cell>
          <cell r="K111">
            <v>102.8</v>
          </cell>
          <cell r="L111">
            <v>100</v>
          </cell>
          <cell r="M111">
            <v>102.5</v>
          </cell>
          <cell r="N111">
            <v>609.5</v>
          </cell>
          <cell r="O111">
            <v>32</v>
          </cell>
          <cell r="P111" t="str">
            <v/>
          </cell>
        </row>
        <row r="112">
          <cell r="B112">
            <v>32</v>
          </cell>
          <cell r="C112" t="str">
            <v>Ⅳ</v>
          </cell>
          <cell r="D112">
            <v>11</v>
          </cell>
          <cell r="E112" t="str">
            <v>伊東 味樹</v>
          </cell>
          <cell r="F112" t="str">
            <v>39 022 487</v>
          </cell>
          <cell r="G112" t="str">
            <v>愛知大学</v>
          </cell>
          <cell r="H112">
            <v>96.8</v>
          </cell>
          <cell r="I112">
            <v>97.4</v>
          </cell>
          <cell r="J112">
            <v>95.5</v>
          </cell>
          <cell r="K112">
            <v>99.9</v>
          </cell>
          <cell r="L112">
            <v>96.9</v>
          </cell>
          <cell r="M112">
            <v>97.8</v>
          </cell>
          <cell r="N112">
            <v>584.29999999999995</v>
          </cell>
          <cell r="O112">
            <v>18</v>
          </cell>
          <cell r="P112" t="str">
            <v/>
          </cell>
        </row>
        <row r="113">
          <cell r="B113" t="str">
            <v/>
          </cell>
          <cell r="C113" t="str">
            <v>Ⅳ</v>
          </cell>
          <cell r="D113">
            <v>12</v>
          </cell>
          <cell r="E113" t="str">
            <v/>
          </cell>
          <cell r="F113" t="str">
            <v/>
          </cell>
          <cell r="G113" t="str">
            <v/>
          </cell>
          <cell r="H113" t="str">
            <v>0</v>
          </cell>
          <cell r="I113" t="str">
            <v>0</v>
          </cell>
          <cell r="J113" t="str">
            <v>0</v>
          </cell>
          <cell r="K113" t="str">
            <v>0</v>
          </cell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/>
          </cell>
        </row>
        <row r="114">
          <cell r="B114">
            <v>9</v>
          </cell>
          <cell r="C114" t="str">
            <v>Ⅳ</v>
          </cell>
          <cell r="D114">
            <v>13</v>
          </cell>
          <cell r="E114" t="str">
            <v>渡辺 千晶</v>
          </cell>
          <cell r="F114" t="str">
            <v>33 013 289</v>
          </cell>
          <cell r="G114" t="str">
            <v>関西大学</v>
          </cell>
          <cell r="H114">
            <v>102.5</v>
          </cell>
          <cell r="I114">
            <v>101.7</v>
          </cell>
          <cell r="J114">
            <v>102</v>
          </cell>
          <cell r="K114">
            <v>101.3</v>
          </cell>
          <cell r="L114">
            <v>102.3</v>
          </cell>
          <cell r="M114">
            <v>100.6</v>
          </cell>
          <cell r="N114">
            <v>610.4</v>
          </cell>
          <cell r="O114">
            <v>35</v>
          </cell>
          <cell r="P114" t="str">
            <v/>
          </cell>
        </row>
        <row r="115">
          <cell r="B115">
            <v>12</v>
          </cell>
          <cell r="C115" t="str">
            <v>Ⅳ</v>
          </cell>
          <cell r="D115">
            <v>14</v>
          </cell>
          <cell r="E115" t="str">
            <v>若浦 愛美</v>
          </cell>
          <cell r="F115" t="str">
            <v>39 021 942</v>
          </cell>
          <cell r="G115" t="str">
            <v>甲南大学</v>
          </cell>
          <cell r="H115">
            <v>101.3</v>
          </cell>
          <cell r="I115">
            <v>98.9</v>
          </cell>
          <cell r="J115">
            <v>101.3</v>
          </cell>
          <cell r="K115">
            <v>100.5</v>
          </cell>
          <cell r="L115">
            <v>101.9</v>
          </cell>
          <cell r="M115">
            <v>101.7</v>
          </cell>
          <cell r="N115">
            <v>605.6</v>
          </cell>
          <cell r="O115">
            <v>30</v>
          </cell>
          <cell r="P115" t="str">
            <v/>
          </cell>
        </row>
        <row r="116">
          <cell r="B116">
            <v>3</v>
          </cell>
          <cell r="C116" t="str">
            <v>Ⅳ</v>
          </cell>
          <cell r="D116">
            <v>15</v>
          </cell>
          <cell r="E116" t="str">
            <v>西川 弥希</v>
          </cell>
          <cell r="F116" t="str">
            <v>35 015 682</v>
          </cell>
          <cell r="G116" t="str">
            <v>同志社大学</v>
          </cell>
          <cell r="H116">
            <v>104.6</v>
          </cell>
          <cell r="I116">
            <v>102.3</v>
          </cell>
          <cell r="J116">
            <v>102.6</v>
          </cell>
          <cell r="K116">
            <v>104</v>
          </cell>
          <cell r="L116">
            <v>102.1</v>
          </cell>
          <cell r="M116">
            <v>101.6</v>
          </cell>
          <cell r="N116">
            <v>617.20000000000005</v>
          </cell>
          <cell r="O116">
            <v>43</v>
          </cell>
          <cell r="P116" t="str">
            <v/>
          </cell>
        </row>
        <row r="117">
          <cell r="B117" t="str">
            <v/>
          </cell>
          <cell r="C117" t="str">
            <v>Ⅳ</v>
          </cell>
          <cell r="D117">
            <v>16</v>
          </cell>
          <cell r="E117" t="str">
            <v/>
          </cell>
          <cell r="F117" t="str">
            <v/>
          </cell>
          <cell r="G117" t="str">
            <v/>
          </cell>
          <cell r="H117" t="str">
            <v>0</v>
          </cell>
          <cell r="I117" t="str">
            <v>0</v>
          </cell>
          <cell r="J117" t="str">
            <v>0</v>
          </cell>
          <cell r="K117" t="str">
            <v>0</v>
          </cell>
          <cell r="L117" t="str">
            <v>0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/>
          </cell>
        </row>
        <row r="118">
          <cell r="B118">
            <v>18</v>
          </cell>
          <cell r="C118" t="str">
            <v>Ⅳ</v>
          </cell>
          <cell r="D118">
            <v>17</v>
          </cell>
          <cell r="E118" t="str">
            <v>大畑 美樹</v>
          </cell>
          <cell r="F118" t="str">
            <v>40 023 653</v>
          </cell>
          <cell r="G118" t="str">
            <v>甲南大学</v>
          </cell>
          <cell r="H118">
            <v>99.9</v>
          </cell>
          <cell r="I118">
            <v>98</v>
          </cell>
          <cell r="J118">
            <v>100.1</v>
          </cell>
          <cell r="K118">
            <v>100.5</v>
          </cell>
          <cell r="L118">
            <v>100.7</v>
          </cell>
          <cell r="M118">
            <v>98.2</v>
          </cell>
          <cell r="N118">
            <v>597.4</v>
          </cell>
          <cell r="O118">
            <v>29</v>
          </cell>
          <cell r="P118" t="str">
            <v/>
          </cell>
        </row>
        <row r="119">
          <cell r="B119">
            <v>31</v>
          </cell>
          <cell r="C119" t="str">
            <v>Ⅳ</v>
          </cell>
          <cell r="D119">
            <v>18</v>
          </cell>
          <cell r="E119" t="str">
            <v>鈴木 美緒</v>
          </cell>
          <cell r="F119" t="str">
            <v>39 022 490</v>
          </cell>
          <cell r="G119" t="str">
            <v>愛知大学</v>
          </cell>
          <cell r="H119">
            <v>91.6</v>
          </cell>
          <cell r="I119">
            <v>102</v>
          </cell>
          <cell r="J119">
            <v>98.3</v>
          </cell>
          <cell r="K119">
            <v>96.9</v>
          </cell>
          <cell r="L119">
            <v>98.9</v>
          </cell>
          <cell r="M119">
            <v>100.4</v>
          </cell>
          <cell r="N119">
            <v>588.09999999999991</v>
          </cell>
          <cell r="O119">
            <v>25</v>
          </cell>
          <cell r="P119" t="str">
            <v/>
          </cell>
        </row>
        <row r="120">
          <cell r="B120" t="str">
            <v/>
          </cell>
          <cell r="C120" t="str">
            <v>Ⅳ</v>
          </cell>
          <cell r="D120">
            <v>19</v>
          </cell>
          <cell r="E120" t="str">
            <v/>
          </cell>
          <cell r="F120" t="str">
            <v/>
          </cell>
          <cell r="G120" t="str">
            <v/>
          </cell>
          <cell r="H120" t="str">
            <v>0</v>
          </cell>
          <cell r="I120" t="str">
            <v>0</v>
          </cell>
          <cell r="J120" t="str">
            <v>0</v>
          </cell>
          <cell r="K120" t="str">
            <v>0</v>
          </cell>
          <cell r="L120" t="str">
            <v>0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/>
          </cell>
        </row>
        <row r="121">
          <cell r="B121">
            <v>25</v>
          </cell>
          <cell r="C121" t="str">
            <v>Ⅳ</v>
          </cell>
          <cell r="D121">
            <v>20</v>
          </cell>
          <cell r="E121" t="str">
            <v>前川 愛海</v>
          </cell>
          <cell r="F121" t="str">
            <v>35 015 311</v>
          </cell>
          <cell r="G121" t="str">
            <v>四国大学</v>
          </cell>
          <cell r="H121">
            <v>102.1</v>
          </cell>
          <cell r="I121">
            <v>101.8</v>
          </cell>
          <cell r="J121">
            <v>98</v>
          </cell>
          <cell r="K121">
            <v>98.8</v>
          </cell>
          <cell r="L121">
            <v>96.4</v>
          </cell>
          <cell r="M121">
            <v>96.3</v>
          </cell>
          <cell r="N121">
            <v>593.4</v>
          </cell>
          <cell r="O121">
            <v>22</v>
          </cell>
          <cell r="P121" t="str">
            <v/>
          </cell>
        </row>
        <row r="122">
          <cell r="B122">
            <v>38</v>
          </cell>
          <cell r="C122" t="str">
            <v>Ⅳ</v>
          </cell>
          <cell r="D122">
            <v>21</v>
          </cell>
          <cell r="E122" t="str">
            <v>野溝 はるな</v>
          </cell>
          <cell r="F122" t="str">
            <v>40 024 479</v>
          </cell>
          <cell r="G122" t="str">
            <v>名古屋大学</v>
          </cell>
          <cell r="H122">
            <v>95.6</v>
          </cell>
          <cell r="I122">
            <v>94.4</v>
          </cell>
          <cell r="J122">
            <v>94.4</v>
          </cell>
          <cell r="K122">
            <v>95.1</v>
          </cell>
          <cell r="L122">
            <v>100.7</v>
          </cell>
          <cell r="M122">
            <v>97.7</v>
          </cell>
          <cell r="N122">
            <v>577.9</v>
          </cell>
          <cell r="O122">
            <v>11</v>
          </cell>
          <cell r="P122" t="str">
            <v/>
          </cell>
        </row>
        <row r="123">
          <cell r="B123">
            <v>30</v>
          </cell>
          <cell r="C123" t="str">
            <v>Ⅳ</v>
          </cell>
          <cell r="D123">
            <v>22</v>
          </cell>
          <cell r="E123" t="str">
            <v>神谷 美衣</v>
          </cell>
          <cell r="F123" t="str">
            <v>37 019 235</v>
          </cell>
          <cell r="G123" t="str">
            <v>愛知学院大学</v>
          </cell>
          <cell r="H123">
            <v>94.3</v>
          </cell>
          <cell r="I123">
            <v>99.5</v>
          </cell>
          <cell r="J123">
            <v>98.8</v>
          </cell>
          <cell r="K123">
            <v>98.5</v>
          </cell>
          <cell r="L123">
            <v>101.4</v>
          </cell>
          <cell r="M123">
            <v>97.3</v>
          </cell>
          <cell r="N123">
            <v>589.79999999999995</v>
          </cell>
          <cell r="O123">
            <v>24</v>
          </cell>
          <cell r="P123" t="str">
            <v/>
          </cell>
        </row>
        <row r="124">
          <cell r="B124" t="str">
            <v/>
          </cell>
          <cell r="C124" t="str">
            <v>Ⅳ</v>
          </cell>
          <cell r="D124">
            <v>23</v>
          </cell>
          <cell r="E124" t="str">
            <v/>
          </cell>
          <cell r="F124" t="str">
            <v/>
          </cell>
          <cell r="G124" t="str">
            <v/>
          </cell>
          <cell r="H124" t="str">
            <v>0</v>
          </cell>
          <cell r="I124" t="str">
            <v>0</v>
          </cell>
          <cell r="J124" t="str">
            <v>0</v>
          </cell>
          <cell r="K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/>
          </cell>
        </row>
        <row r="125">
          <cell r="B125" t="str">
            <v/>
          </cell>
          <cell r="C125" t="str">
            <v>Ⅳ</v>
          </cell>
          <cell r="D125">
            <v>24</v>
          </cell>
          <cell r="E125" t="str">
            <v/>
          </cell>
          <cell r="F125" t="str">
            <v/>
          </cell>
          <cell r="G125" t="str">
            <v/>
          </cell>
          <cell r="H125" t="str">
            <v>0</v>
          </cell>
          <cell r="I125" t="str">
            <v>0</v>
          </cell>
          <cell r="J125" t="str">
            <v>0</v>
          </cell>
          <cell r="K125" t="str">
            <v>0</v>
          </cell>
          <cell r="L125" t="str">
            <v>0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/>
          </cell>
        </row>
        <row r="126">
          <cell r="B126">
            <v>34</v>
          </cell>
          <cell r="C126" t="str">
            <v>Ⅳ</v>
          </cell>
          <cell r="D126">
            <v>25</v>
          </cell>
          <cell r="E126" t="str">
            <v>福本 有咲</v>
          </cell>
          <cell r="F126" t="str">
            <v>39 021 926</v>
          </cell>
          <cell r="G126" t="str">
            <v>京都産業大学</v>
          </cell>
          <cell r="H126">
            <v>95.2</v>
          </cell>
          <cell r="I126">
            <v>99.2</v>
          </cell>
          <cell r="J126">
            <v>97</v>
          </cell>
          <cell r="K126">
            <v>95.7</v>
          </cell>
          <cell r="L126">
            <v>96</v>
          </cell>
          <cell r="M126">
            <v>97.9</v>
          </cell>
          <cell r="N126">
            <v>581</v>
          </cell>
          <cell r="O126">
            <v>15</v>
          </cell>
          <cell r="P126" t="str">
            <v/>
          </cell>
        </row>
        <row r="127">
          <cell r="B127" t="str">
            <v/>
          </cell>
          <cell r="C127" t="str">
            <v>Ⅳ</v>
          </cell>
          <cell r="D127">
            <v>26</v>
          </cell>
          <cell r="E127" t="str">
            <v/>
          </cell>
          <cell r="F127" t="str">
            <v/>
          </cell>
          <cell r="G127" t="str">
            <v/>
          </cell>
          <cell r="H127" t="str">
            <v>0</v>
          </cell>
          <cell r="I127" t="str">
            <v>0</v>
          </cell>
          <cell r="J127" t="str">
            <v>0</v>
          </cell>
          <cell r="K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/>
          </cell>
        </row>
        <row r="128">
          <cell r="B128" t="str">
            <v/>
          </cell>
          <cell r="C128" t="str">
            <v>Ⅳ</v>
          </cell>
          <cell r="D128">
            <v>27</v>
          </cell>
          <cell r="E128" t="str">
            <v/>
          </cell>
          <cell r="F128" t="str">
            <v/>
          </cell>
          <cell r="G128" t="str">
            <v/>
          </cell>
          <cell r="H128" t="str">
            <v>0</v>
          </cell>
          <cell r="I128" t="str">
            <v>0</v>
          </cell>
          <cell r="J128" t="str">
            <v>0</v>
          </cell>
          <cell r="K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/>
          </cell>
        </row>
        <row r="129">
          <cell r="B129" t="str">
            <v/>
          </cell>
          <cell r="C129" t="str">
            <v>Ⅳ</v>
          </cell>
          <cell r="D129">
            <v>28</v>
          </cell>
          <cell r="E129" t="str">
            <v/>
          </cell>
          <cell r="F129" t="str">
            <v/>
          </cell>
          <cell r="G129" t="str">
            <v/>
          </cell>
          <cell r="H129" t="str">
            <v>0</v>
          </cell>
          <cell r="I129" t="str">
            <v>0</v>
          </cell>
          <cell r="J129" t="str">
            <v>0</v>
          </cell>
          <cell r="K129" t="str">
            <v>0</v>
          </cell>
          <cell r="L129" t="str">
            <v>0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/>
          </cell>
        </row>
        <row r="130">
          <cell r="B130" t="str">
            <v/>
          </cell>
          <cell r="C130" t="str">
            <v>Ⅳ</v>
          </cell>
          <cell r="D130">
            <v>29</v>
          </cell>
          <cell r="E130" t="str">
            <v/>
          </cell>
          <cell r="F130" t="str">
            <v/>
          </cell>
          <cell r="G130" t="str">
            <v/>
          </cell>
          <cell r="H130" t="str">
            <v>0</v>
          </cell>
          <cell r="I130" t="str">
            <v>0</v>
          </cell>
          <cell r="J130" t="str">
            <v>0</v>
          </cell>
          <cell r="K130" t="str">
            <v>0</v>
          </cell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/>
          </cell>
        </row>
        <row r="131">
          <cell r="B131" t="str">
            <v/>
          </cell>
          <cell r="C131" t="str">
            <v>Ⅳ</v>
          </cell>
          <cell r="D131">
            <v>30</v>
          </cell>
          <cell r="E131" t="str">
            <v/>
          </cell>
          <cell r="F131" t="str">
            <v/>
          </cell>
          <cell r="G131" t="str">
            <v/>
          </cell>
          <cell r="H131" t="str">
            <v>0</v>
          </cell>
          <cell r="I131" t="str">
            <v>0</v>
          </cell>
          <cell r="J131" t="str">
            <v>0</v>
          </cell>
          <cell r="K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/>
          </cell>
        </row>
        <row r="132">
          <cell r="B132" t="str">
            <v/>
          </cell>
          <cell r="C132" t="str">
            <v>Ⅳ</v>
          </cell>
          <cell r="D132">
            <v>31</v>
          </cell>
          <cell r="E132" t="str">
            <v/>
          </cell>
          <cell r="F132" t="str">
            <v/>
          </cell>
          <cell r="G132" t="str">
            <v/>
          </cell>
          <cell r="H132" t="str">
            <v>0</v>
          </cell>
          <cell r="I132" t="str">
            <v>0</v>
          </cell>
          <cell r="J132" t="str">
            <v>0</v>
          </cell>
          <cell r="K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/>
          </cell>
        </row>
        <row r="133">
          <cell r="B133" t="str">
            <v/>
          </cell>
          <cell r="C133" t="str">
            <v>Ⅳ</v>
          </cell>
          <cell r="D133">
            <v>32</v>
          </cell>
          <cell r="E133" t="str">
            <v/>
          </cell>
          <cell r="F133" t="str">
            <v/>
          </cell>
          <cell r="G133" t="str">
            <v/>
          </cell>
          <cell r="H133" t="str">
            <v>0</v>
          </cell>
          <cell r="I133" t="str">
            <v>0</v>
          </cell>
          <cell r="J133" t="str">
            <v>0</v>
          </cell>
          <cell r="K133" t="str">
            <v>0</v>
          </cell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/>
          </cell>
        </row>
        <row r="134">
          <cell r="B134" t="str">
            <v/>
          </cell>
          <cell r="C134" t="str">
            <v>Ⅳ</v>
          </cell>
          <cell r="D134">
            <v>33</v>
          </cell>
          <cell r="E134" t="str">
            <v/>
          </cell>
          <cell r="F134" t="str">
            <v/>
          </cell>
          <cell r="G134" t="str">
            <v/>
          </cell>
          <cell r="H134" t="str">
            <v>0</v>
          </cell>
          <cell r="I134" t="str">
            <v>0</v>
          </cell>
          <cell r="J134" t="str">
            <v>0</v>
          </cell>
          <cell r="K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/>
          </cell>
        </row>
        <row r="135">
          <cell r="B135" t="str">
            <v/>
          </cell>
          <cell r="C135" t="str">
            <v>Ⅴ</v>
          </cell>
          <cell r="D135">
            <v>1</v>
          </cell>
          <cell r="E135" t="str">
            <v/>
          </cell>
          <cell r="F135" t="str">
            <v/>
          </cell>
          <cell r="G135" t="str">
            <v/>
          </cell>
          <cell r="H135" t="str">
            <v>0</v>
          </cell>
          <cell r="I135" t="str">
            <v>0</v>
          </cell>
          <cell r="J135" t="str">
            <v>0</v>
          </cell>
          <cell r="K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/>
          </cell>
        </row>
        <row r="136">
          <cell r="B136" t="str">
            <v/>
          </cell>
          <cell r="C136" t="str">
            <v>Ⅴ</v>
          </cell>
          <cell r="D136">
            <v>2</v>
          </cell>
          <cell r="E136" t="str">
            <v/>
          </cell>
          <cell r="F136" t="str">
            <v/>
          </cell>
          <cell r="G136" t="str">
            <v/>
          </cell>
          <cell r="H136" t="str">
            <v>0</v>
          </cell>
          <cell r="I136" t="str">
            <v>0</v>
          </cell>
          <cell r="J136" t="str">
            <v>0</v>
          </cell>
          <cell r="K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/>
          </cell>
        </row>
        <row r="137">
          <cell r="B137" t="str">
            <v/>
          </cell>
          <cell r="C137" t="str">
            <v>Ⅴ</v>
          </cell>
          <cell r="D137">
            <v>3</v>
          </cell>
          <cell r="E137" t="str">
            <v/>
          </cell>
          <cell r="F137" t="str">
            <v/>
          </cell>
          <cell r="G137" t="str">
            <v/>
          </cell>
          <cell r="H137" t="str">
            <v>0</v>
          </cell>
          <cell r="I137" t="str">
            <v>0</v>
          </cell>
          <cell r="J137" t="str">
            <v>0</v>
          </cell>
          <cell r="K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/>
          </cell>
        </row>
        <row r="138">
          <cell r="B138" t="str">
            <v/>
          </cell>
          <cell r="C138" t="str">
            <v>Ⅴ</v>
          </cell>
          <cell r="D138">
            <v>4</v>
          </cell>
          <cell r="E138" t="str">
            <v/>
          </cell>
          <cell r="F138" t="str">
            <v/>
          </cell>
          <cell r="G138" t="str">
            <v/>
          </cell>
          <cell r="H138" t="str">
            <v>0</v>
          </cell>
          <cell r="I138" t="str">
            <v>0</v>
          </cell>
          <cell r="J138" t="str">
            <v>0</v>
          </cell>
          <cell r="K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/>
          </cell>
        </row>
        <row r="139">
          <cell r="B139" t="str">
            <v/>
          </cell>
          <cell r="C139" t="str">
            <v>Ⅴ</v>
          </cell>
          <cell r="D139">
            <v>5</v>
          </cell>
          <cell r="E139" t="str">
            <v/>
          </cell>
          <cell r="F139" t="str">
            <v/>
          </cell>
          <cell r="G139" t="str">
            <v/>
          </cell>
          <cell r="H139" t="str">
            <v>0</v>
          </cell>
          <cell r="I139" t="str">
            <v>0</v>
          </cell>
          <cell r="J139" t="str">
            <v>0</v>
          </cell>
          <cell r="K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/>
          </cell>
        </row>
        <row r="140">
          <cell r="B140" t="str">
            <v/>
          </cell>
          <cell r="C140" t="str">
            <v>Ⅴ</v>
          </cell>
          <cell r="D140">
            <v>6</v>
          </cell>
          <cell r="E140" t="str">
            <v/>
          </cell>
          <cell r="F140" t="str">
            <v/>
          </cell>
          <cell r="G140" t="str">
            <v/>
          </cell>
          <cell r="H140" t="str">
            <v>0</v>
          </cell>
          <cell r="I140" t="str">
            <v>0</v>
          </cell>
          <cell r="J140" t="str">
            <v>0</v>
          </cell>
          <cell r="K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/>
          </cell>
        </row>
        <row r="141">
          <cell r="B141" t="str">
            <v/>
          </cell>
          <cell r="C141" t="str">
            <v>Ⅴ</v>
          </cell>
          <cell r="D141">
            <v>7</v>
          </cell>
          <cell r="E141" t="str">
            <v/>
          </cell>
          <cell r="F141" t="str">
            <v/>
          </cell>
          <cell r="G141" t="str">
            <v/>
          </cell>
          <cell r="H141" t="str">
            <v>0</v>
          </cell>
          <cell r="I141" t="str">
            <v>0</v>
          </cell>
          <cell r="J141" t="str">
            <v>0</v>
          </cell>
          <cell r="K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/>
          </cell>
        </row>
        <row r="142">
          <cell r="B142" t="str">
            <v/>
          </cell>
          <cell r="C142" t="str">
            <v>Ⅴ</v>
          </cell>
          <cell r="D142">
            <v>8</v>
          </cell>
          <cell r="E142" t="str">
            <v/>
          </cell>
          <cell r="F142" t="str">
            <v/>
          </cell>
          <cell r="G142" t="str">
            <v/>
          </cell>
          <cell r="H142" t="str">
            <v>0</v>
          </cell>
          <cell r="I142" t="str">
            <v>0</v>
          </cell>
          <cell r="J142" t="str">
            <v>0</v>
          </cell>
          <cell r="K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/>
          </cell>
        </row>
        <row r="143">
          <cell r="B143" t="str">
            <v/>
          </cell>
          <cell r="C143" t="str">
            <v>Ⅴ</v>
          </cell>
          <cell r="D143">
            <v>9</v>
          </cell>
          <cell r="E143" t="str">
            <v/>
          </cell>
          <cell r="F143" t="str">
            <v/>
          </cell>
          <cell r="G143" t="str">
            <v/>
          </cell>
          <cell r="H143" t="str">
            <v>0</v>
          </cell>
          <cell r="I143" t="str">
            <v>0</v>
          </cell>
          <cell r="J143" t="str">
            <v>0</v>
          </cell>
          <cell r="K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/>
          </cell>
        </row>
        <row r="144">
          <cell r="B144" t="str">
            <v/>
          </cell>
          <cell r="C144" t="str">
            <v>Ⅴ</v>
          </cell>
          <cell r="D144">
            <v>10</v>
          </cell>
          <cell r="E144" t="str">
            <v/>
          </cell>
          <cell r="F144" t="str">
            <v/>
          </cell>
          <cell r="G144" t="str">
            <v/>
          </cell>
          <cell r="H144" t="str">
            <v>0</v>
          </cell>
          <cell r="I144" t="str">
            <v>0</v>
          </cell>
          <cell r="J144" t="str">
            <v>0</v>
          </cell>
          <cell r="K144" t="str">
            <v>0</v>
          </cell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/>
          </cell>
        </row>
        <row r="145">
          <cell r="B145" t="str">
            <v/>
          </cell>
          <cell r="C145" t="str">
            <v>Ⅴ</v>
          </cell>
          <cell r="D145">
            <v>11</v>
          </cell>
          <cell r="E145" t="str">
            <v/>
          </cell>
          <cell r="F145" t="str">
            <v/>
          </cell>
          <cell r="G145" t="str">
            <v/>
          </cell>
          <cell r="H145" t="str">
            <v>0</v>
          </cell>
          <cell r="I145" t="str">
            <v>0</v>
          </cell>
          <cell r="J145" t="str">
            <v>0</v>
          </cell>
          <cell r="K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/>
          </cell>
        </row>
        <row r="146">
          <cell r="B146" t="str">
            <v/>
          </cell>
          <cell r="C146" t="str">
            <v>Ⅴ</v>
          </cell>
          <cell r="D146">
            <v>12</v>
          </cell>
          <cell r="E146" t="str">
            <v/>
          </cell>
          <cell r="F146" t="str">
            <v/>
          </cell>
          <cell r="G146" t="str">
            <v/>
          </cell>
          <cell r="H146" t="str">
            <v>0</v>
          </cell>
          <cell r="I146" t="str">
            <v>0</v>
          </cell>
          <cell r="J146" t="str">
            <v>0</v>
          </cell>
          <cell r="K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/>
          </cell>
        </row>
        <row r="147">
          <cell r="B147" t="str">
            <v/>
          </cell>
          <cell r="C147" t="str">
            <v>Ⅴ</v>
          </cell>
          <cell r="D147">
            <v>13</v>
          </cell>
          <cell r="E147" t="str">
            <v/>
          </cell>
          <cell r="F147" t="str">
            <v/>
          </cell>
          <cell r="G147" t="str">
            <v/>
          </cell>
          <cell r="H147" t="str">
            <v>0</v>
          </cell>
          <cell r="I147" t="str">
            <v>0</v>
          </cell>
          <cell r="J147" t="str">
            <v>0</v>
          </cell>
          <cell r="K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/>
          </cell>
        </row>
        <row r="148">
          <cell r="B148" t="str">
            <v/>
          </cell>
          <cell r="C148" t="str">
            <v>Ⅴ</v>
          </cell>
          <cell r="D148">
            <v>14</v>
          </cell>
          <cell r="E148" t="str">
            <v/>
          </cell>
          <cell r="F148" t="str">
            <v/>
          </cell>
          <cell r="G148" t="str">
            <v/>
          </cell>
          <cell r="H148" t="str">
            <v>0</v>
          </cell>
          <cell r="I148" t="str">
            <v>0</v>
          </cell>
          <cell r="J148" t="str">
            <v>0</v>
          </cell>
          <cell r="K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/>
          </cell>
        </row>
        <row r="149">
          <cell r="B149" t="str">
            <v/>
          </cell>
          <cell r="C149" t="str">
            <v>Ⅴ</v>
          </cell>
          <cell r="D149">
            <v>15</v>
          </cell>
          <cell r="E149" t="str">
            <v/>
          </cell>
          <cell r="F149" t="str">
            <v/>
          </cell>
          <cell r="G149" t="str">
            <v/>
          </cell>
          <cell r="H149" t="str">
            <v>0</v>
          </cell>
          <cell r="I149" t="str">
            <v>0</v>
          </cell>
          <cell r="J149" t="str">
            <v>0</v>
          </cell>
          <cell r="K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/>
          </cell>
        </row>
        <row r="150">
          <cell r="B150" t="str">
            <v/>
          </cell>
          <cell r="C150" t="str">
            <v>Ⅴ</v>
          </cell>
          <cell r="D150">
            <v>16</v>
          </cell>
          <cell r="E150" t="str">
            <v/>
          </cell>
          <cell r="F150" t="str">
            <v/>
          </cell>
          <cell r="G150" t="str">
            <v/>
          </cell>
          <cell r="H150" t="str">
            <v>0</v>
          </cell>
          <cell r="I150" t="str">
            <v>0</v>
          </cell>
          <cell r="J150" t="str">
            <v>0</v>
          </cell>
          <cell r="K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/>
          </cell>
        </row>
        <row r="151">
          <cell r="B151" t="str">
            <v/>
          </cell>
          <cell r="C151" t="str">
            <v>Ⅴ</v>
          </cell>
          <cell r="D151">
            <v>17</v>
          </cell>
          <cell r="E151" t="str">
            <v/>
          </cell>
          <cell r="F151" t="str">
            <v/>
          </cell>
          <cell r="G151" t="str">
            <v/>
          </cell>
          <cell r="H151" t="str">
            <v>0</v>
          </cell>
          <cell r="I151" t="str">
            <v>0</v>
          </cell>
          <cell r="J151" t="str">
            <v>0</v>
          </cell>
          <cell r="K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/>
          </cell>
        </row>
        <row r="152">
          <cell r="B152" t="str">
            <v/>
          </cell>
          <cell r="C152" t="str">
            <v>Ⅴ</v>
          </cell>
          <cell r="D152">
            <v>18</v>
          </cell>
          <cell r="E152" t="str">
            <v/>
          </cell>
          <cell r="F152" t="str">
            <v/>
          </cell>
          <cell r="G152" t="str">
            <v/>
          </cell>
          <cell r="H152" t="str">
            <v>0</v>
          </cell>
          <cell r="I152" t="str">
            <v>0</v>
          </cell>
          <cell r="J152" t="str">
            <v>0</v>
          </cell>
          <cell r="K152" t="str">
            <v>0</v>
          </cell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/>
          </cell>
        </row>
        <row r="153">
          <cell r="B153" t="str">
            <v/>
          </cell>
          <cell r="C153" t="str">
            <v>Ⅴ</v>
          </cell>
          <cell r="D153">
            <v>19</v>
          </cell>
          <cell r="E153" t="str">
            <v/>
          </cell>
          <cell r="F153" t="str">
            <v/>
          </cell>
          <cell r="G153" t="str">
            <v/>
          </cell>
          <cell r="H153" t="str">
            <v>0</v>
          </cell>
          <cell r="I153" t="str">
            <v>0</v>
          </cell>
          <cell r="J153" t="str">
            <v>0</v>
          </cell>
          <cell r="K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/>
          </cell>
        </row>
        <row r="154">
          <cell r="B154" t="str">
            <v/>
          </cell>
          <cell r="C154" t="str">
            <v>Ⅴ</v>
          </cell>
          <cell r="D154">
            <v>20</v>
          </cell>
          <cell r="E154" t="str">
            <v/>
          </cell>
          <cell r="F154" t="str">
            <v/>
          </cell>
          <cell r="G154" t="str">
            <v/>
          </cell>
          <cell r="H154" t="str">
            <v>0</v>
          </cell>
          <cell r="I154" t="str">
            <v>0</v>
          </cell>
          <cell r="J154" t="str">
            <v>0</v>
          </cell>
          <cell r="K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/>
          </cell>
        </row>
        <row r="155">
          <cell r="B155" t="str">
            <v/>
          </cell>
          <cell r="C155" t="str">
            <v>Ⅴ</v>
          </cell>
          <cell r="D155">
            <v>21</v>
          </cell>
          <cell r="E155" t="str">
            <v/>
          </cell>
          <cell r="F155" t="str">
            <v/>
          </cell>
          <cell r="G155" t="str">
            <v/>
          </cell>
          <cell r="H155" t="str">
            <v>0</v>
          </cell>
          <cell r="I155" t="str">
            <v>0</v>
          </cell>
          <cell r="J155" t="str">
            <v>0</v>
          </cell>
          <cell r="K155" t="str">
            <v>0</v>
          </cell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/>
          </cell>
        </row>
        <row r="156">
          <cell r="B156" t="str">
            <v/>
          </cell>
          <cell r="C156" t="str">
            <v>Ⅴ</v>
          </cell>
          <cell r="D156">
            <v>22</v>
          </cell>
          <cell r="E156" t="str">
            <v/>
          </cell>
          <cell r="F156" t="str">
            <v/>
          </cell>
          <cell r="G156" t="str">
            <v/>
          </cell>
          <cell r="H156" t="str">
            <v>0</v>
          </cell>
          <cell r="I156" t="str">
            <v>0</v>
          </cell>
          <cell r="J156" t="str">
            <v>0</v>
          </cell>
          <cell r="K156" t="str">
            <v>0</v>
          </cell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/>
          </cell>
        </row>
        <row r="157">
          <cell r="B157" t="str">
            <v/>
          </cell>
          <cell r="C157" t="str">
            <v>Ⅴ</v>
          </cell>
          <cell r="D157">
            <v>23</v>
          </cell>
          <cell r="E157" t="str">
            <v/>
          </cell>
          <cell r="F157" t="str">
            <v/>
          </cell>
          <cell r="G157" t="str">
            <v/>
          </cell>
          <cell r="H157" t="str">
            <v>0</v>
          </cell>
          <cell r="I157" t="str">
            <v>0</v>
          </cell>
          <cell r="J157" t="str">
            <v>0</v>
          </cell>
          <cell r="K157" t="str">
            <v>0</v>
          </cell>
          <cell r="L157" t="str">
            <v>0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/>
          </cell>
        </row>
        <row r="158">
          <cell r="B158" t="str">
            <v/>
          </cell>
          <cell r="C158" t="str">
            <v>Ⅴ</v>
          </cell>
          <cell r="D158">
            <v>24</v>
          </cell>
          <cell r="E158" t="str">
            <v/>
          </cell>
          <cell r="F158" t="str">
            <v/>
          </cell>
          <cell r="G158" t="str">
            <v/>
          </cell>
          <cell r="H158" t="str">
            <v>0</v>
          </cell>
          <cell r="I158" t="str">
            <v>0</v>
          </cell>
          <cell r="J158" t="str">
            <v>0</v>
          </cell>
          <cell r="K158" t="str">
            <v>0</v>
          </cell>
          <cell r="L158" t="str">
            <v>0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/>
          </cell>
        </row>
        <row r="159">
          <cell r="B159" t="str">
            <v/>
          </cell>
          <cell r="C159" t="str">
            <v>Ⅴ</v>
          </cell>
          <cell r="D159">
            <v>25</v>
          </cell>
          <cell r="E159" t="str">
            <v/>
          </cell>
          <cell r="F159" t="str">
            <v/>
          </cell>
          <cell r="G159" t="str">
            <v/>
          </cell>
          <cell r="H159" t="str">
            <v>0</v>
          </cell>
          <cell r="I159" t="str">
            <v>0</v>
          </cell>
          <cell r="J159" t="str">
            <v>0</v>
          </cell>
          <cell r="K159" t="str">
            <v>0</v>
          </cell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/>
          </cell>
        </row>
        <row r="160">
          <cell r="B160" t="str">
            <v/>
          </cell>
          <cell r="C160" t="str">
            <v>Ⅴ</v>
          </cell>
          <cell r="D160">
            <v>26</v>
          </cell>
          <cell r="E160" t="str">
            <v/>
          </cell>
          <cell r="F160" t="str">
            <v/>
          </cell>
          <cell r="G160" t="str">
            <v/>
          </cell>
          <cell r="H160" t="str">
            <v>0</v>
          </cell>
          <cell r="I160" t="str">
            <v>0</v>
          </cell>
          <cell r="J160" t="str">
            <v>0</v>
          </cell>
          <cell r="K160" t="str">
            <v>0</v>
          </cell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/>
          </cell>
        </row>
        <row r="161">
          <cell r="B161" t="str">
            <v/>
          </cell>
          <cell r="C161" t="str">
            <v>Ⅴ</v>
          </cell>
          <cell r="D161">
            <v>27</v>
          </cell>
          <cell r="E161" t="str">
            <v/>
          </cell>
          <cell r="F161" t="str">
            <v/>
          </cell>
          <cell r="G161" t="str">
            <v/>
          </cell>
          <cell r="H161" t="str">
            <v>0</v>
          </cell>
          <cell r="I161" t="str">
            <v>0</v>
          </cell>
          <cell r="J161" t="str">
            <v>0</v>
          </cell>
          <cell r="K161" t="str">
            <v>0</v>
          </cell>
          <cell r="L161" t="str">
            <v>0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/>
          </cell>
        </row>
        <row r="162">
          <cell r="B162" t="str">
            <v/>
          </cell>
          <cell r="C162" t="str">
            <v>Ⅴ</v>
          </cell>
          <cell r="D162">
            <v>28</v>
          </cell>
          <cell r="E162" t="str">
            <v/>
          </cell>
          <cell r="F162" t="str">
            <v/>
          </cell>
          <cell r="G162" t="str">
            <v/>
          </cell>
          <cell r="H162" t="str">
            <v>0</v>
          </cell>
          <cell r="I162" t="str">
            <v>0</v>
          </cell>
          <cell r="J162" t="str">
            <v>0</v>
          </cell>
          <cell r="K162" t="str">
            <v>0</v>
          </cell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/>
          </cell>
        </row>
        <row r="163">
          <cell r="B163" t="str">
            <v/>
          </cell>
          <cell r="C163" t="str">
            <v>Ⅴ</v>
          </cell>
          <cell r="D163">
            <v>29</v>
          </cell>
          <cell r="E163" t="str">
            <v/>
          </cell>
          <cell r="F163" t="str">
            <v/>
          </cell>
          <cell r="G163" t="str">
            <v/>
          </cell>
          <cell r="H163" t="str">
            <v>0</v>
          </cell>
          <cell r="I163" t="str">
            <v>0</v>
          </cell>
          <cell r="J163" t="str">
            <v>0</v>
          </cell>
          <cell r="K163" t="str">
            <v>0</v>
          </cell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/>
          </cell>
        </row>
        <row r="164">
          <cell r="B164" t="str">
            <v/>
          </cell>
          <cell r="C164" t="str">
            <v>Ⅴ</v>
          </cell>
          <cell r="D164">
            <v>30</v>
          </cell>
          <cell r="E164" t="str">
            <v/>
          </cell>
          <cell r="F164" t="str">
            <v/>
          </cell>
          <cell r="G164" t="str">
            <v/>
          </cell>
          <cell r="H164" t="str">
            <v>0</v>
          </cell>
          <cell r="I164" t="str">
            <v>0</v>
          </cell>
          <cell r="J164" t="str">
            <v>0</v>
          </cell>
          <cell r="K164" t="str">
            <v>0</v>
          </cell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/>
          </cell>
        </row>
        <row r="165">
          <cell r="B165" t="str">
            <v/>
          </cell>
          <cell r="C165" t="str">
            <v>Ⅴ</v>
          </cell>
          <cell r="D165">
            <v>31</v>
          </cell>
          <cell r="E165" t="str">
            <v/>
          </cell>
          <cell r="F165" t="str">
            <v/>
          </cell>
          <cell r="G165" t="str">
            <v/>
          </cell>
          <cell r="H165" t="str">
            <v>0</v>
          </cell>
          <cell r="I165" t="str">
            <v>0</v>
          </cell>
          <cell r="J165" t="str">
            <v>0</v>
          </cell>
          <cell r="K165" t="str">
            <v>0</v>
          </cell>
          <cell r="L165" t="str">
            <v>0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/>
          </cell>
        </row>
        <row r="166">
          <cell r="B166" t="str">
            <v/>
          </cell>
          <cell r="C166" t="str">
            <v>Ⅴ</v>
          </cell>
          <cell r="D166">
            <v>32</v>
          </cell>
          <cell r="E166" t="str">
            <v/>
          </cell>
          <cell r="F166" t="str">
            <v/>
          </cell>
          <cell r="G166" t="str">
            <v/>
          </cell>
          <cell r="H166" t="str">
            <v>0</v>
          </cell>
          <cell r="I166" t="str">
            <v>0</v>
          </cell>
          <cell r="J166" t="str">
            <v>0</v>
          </cell>
          <cell r="K166" t="str">
            <v>0</v>
          </cell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/>
          </cell>
        </row>
        <row r="167">
          <cell r="B167" t="str">
            <v/>
          </cell>
          <cell r="C167" t="str">
            <v>Ⅴ</v>
          </cell>
          <cell r="D167">
            <v>33</v>
          </cell>
          <cell r="E167" t="str">
            <v/>
          </cell>
          <cell r="F167" t="str">
            <v/>
          </cell>
          <cell r="G167" t="str">
            <v/>
          </cell>
          <cell r="H167" t="str">
            <v>0</v>
          </cell>
          <cell r="I167" t="str">
            <v>0</v>
          </cell>
          <cell r="J167" t="str">
            <v>0</v>
          </cell>
          <cell r="K167" t="str">
            <v>0</v>
          </cell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/>
          </cell>
        </row>
        <row r="168">
          <cell r="B168" t="str">
            <v/>
          </cell>
          <cell r="C168">
            <v>6</v>
          </cell>
          <cell r="D168">
            <v>1</v>
          </cell>
          <cell r="E168" t="str">
            <v/>
          </cell>
          <cell r="F168" t="str">
            <v/>
          </cell>
          <cell r="G168" t="str">
            <v/>
          </cell>
          <cell r="H168" t="str">
            <v>0</v>
          </cell>
          <cell r="I168" t="str">
            <v>0</v>
          </cell>
          <cell r="J168" t="str">
            <v>0</v>
          </cell>
          <cell r="K168" t="str">
            <v>0</v>
          </cell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/>
          </cell>
        </row>
        <row r="169">
          <cell r="B169" t="str">
            <v/>
          </cell>
          <cell r="C169">
            <v>6</v>
          </cell>
          <cell r="D169">
            <v>2</v>
          </cell>
          <cell r="E169" t="str">
            <v/>
          </cell>
          <cell r="F169" t="str">
            <v/>
          </cell>
          <cell r="G169" t="str">
            <v/>
          </cell>
          <cell r="H169" t="str">
            <v>0</v>
          </cell>
          <cell r="I169" t="str">
            <v>0</v>
          </cell>
          <cell r="J169" t="str">
            <v>0</v>
          </cell>
          <cell r="K169" t="str">
            <v>0</v>
          </cell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/>
          </cell>
        </row>
        <row r="170">
          <cell r="B170" t="str">
            <v/>
          </cell>
          <cell r="C170">
            <v>6</v>
          </cell>
          <cell r="D170">
            <v>3</v>
          </cell>
          <cell r="E170" t="str">
            <v/>
          </cell>
          <cell r="F170" t="str">
            <v/>
          </cell>
          <cell r="G170" t="str">
            <v/>
          </cell>
          <cell r="H170" t="str">
            <v>0</v>
          </cell>
          <cell r="I170" t="str">
            <v>0</v>
          </cell>
          <cell r="J170" t="str">
            <v>0</v>
          </cell>
          <cell r="K170" t="str">
            <v>0</v>
          </cell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/>
          </cell>
        </row>
        <row r="171">
          <cell r="B171" t="str">
            <v/>
          </cell>
          <cell r="C171">
            <v>6</v>
          </cell>
          <cell r="D171">
            <v>4</v>
          </cell>
          <cell r="E171" t="str">
            <v/>
          </cell>
          <cell r="F171" t="str">
            <v/>
          </cell>
          <cell r="G171" t="str">
            <v/>
          </cell>
          <cell r="H171" t="str">
            <v>0</v>
          </cell>
          <cell r="I171" t="str">
            <v>0</v>
          </cell>
          <cell r="J171" t="str">
            <v>0</v>
          </cell>
          <cell r="K171" t="str">
            <v>0</v>
          </cell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/>
          </cell>
        </row>
        <row r="172">
          <cell r="B172" t="str">
            <v/>
          </cell>
          <cell r="C172">
            <v>6</v>
          </cell>
          <cell r="D172">
            <v>5</v>
          </cell>
          <cell r="E172" t="str">
            <v/>
          </cell>
          <cell r="F172" t="str">
            <v/>
          </cell>
          <cell r="G172" t="str">
            <v/>
          </cell>
          <cell r="H172" t="str">
            <v>0</v>
          </cell>
          <cell r="I172" t="str">
            <v>0</v>
          </cell>
          <cell r="J172" t="str">
            <v>0</v>
          </cell>
          <cell r="K172" t="str">
            <v>0</v>
          </cell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/>
          </cell>
        </row>
        <row r="173">
          <cell r="B173" t="str">
            <v/>
          </cell>
          <cell r="C173">
            <v>6</v>
          </cell>
          <cell r="D173">
            <v>6</v>
          </cell>
          <cell r="E173" t="str">
            <v/>
          </cell>
          <cell r="F173" t="str">
            <v/>
          </cell>
          <cell r="G173" t="str">
            <v/>
          </cell>
          <cell r="H173" t="str">
            <v>0</v>
          </cell>
          <cell r="I173" t="str">
            <v>0</v>
          </cell>
          <cell r="J173" t="str">
            <v>0</v>
          </cell>
          <cell r="K173" t="str">
            <v>0</v>
          </cell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/>
          </cell>
        </row>
        <row r="174">
          <cell r="B174" t="str">
            <v/>
          </cell>
          <cell r="C174">
            <v>6</v>
          </cell>
          <cell r="D174">
            <v>7</v>
          </cell>
          <cell r="E174" t="str">
            <v/>
          </cell>
          <cell r="F174" t="str">
            <v/>
          </cell>
          <cell r="G174" t="str">
            <v/>
          </cell>
          <cell r="H174" t="str">
            <v>0</v>
          </cell>
          <cell r="I174" t="str">
            <v>0</v>
          </cell>
          <cell r="J174" t="str">
            <v>0</v>
          </cell>
          <cell r="K174" t="str">
            <v>0</v>
          </cell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/>
          </cell>
        </row>
        <row r="175">
          <cell r="B175" t="str">
            <v/>
          </cell>
          <cell r="C175">
            <v>6</v>
          </cell>
          <cell r="D175">
            <v>8</v>
          </cell>
          <cell r="E175" t="str">
            <v/>
          </cell>
          <cell r="F175" t="str">
            <v/>
          </cell>
          <cell r="G175" t="str">
            <v/>
          </cell>
          <cell r="H175" t="str">
            <v>0</v>
          </cell>
          <cell r="I175" t="str">
            <v>0</v>
          </cell>
          <cell r="J175" t="str">
            <v>0</v>
          </cell>
          <cell r="K175" t="str">
            <v>0</v>
          </cell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/>
          </cell>
        </row>
        <row r="176">
          <cell r="B176" t="str">
            <v/>
          </cell>
          <cell r="C176">
            <v>6</v>
          </cell>
          <cell r="D176">
            <v>9</v>
          </cell>
          <cell r="E176" t="str">
            <v/>
          </cell>
          <cell r="F176" t="str">
            <v/>
          </cell>
          <cell r="G176" t="str">
            <v/>
          </cell>
          <cell r="H176" t="str">
            <v>0</v>
          </cell>
          <cell r="I176" t="str">
            <v>0</v>
          </cell>
          <cell r="J176" t="str">
            <v>0</v>
          </cell>
          <cell r="K176" t="str">
            <v>0</v>
          </cell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/>
          </cell>
        </row>
        <row r="177">
          <cell r="B177" t="str">
            <v/>
          </cell>
          <cell r="C177">
            <v>6</v>
          </cell>
          <cell r="D177">
            <v>10</v>
          </cell>
          <cell r="E177" t="str">
            <v/>
          </cell>
          <cell r="F177" t="str">
            <v/>
          </cell>
          <cell r="G177" t="str">
            <v/>
          </cell>
          <cell r="H177" t="str">
            <v>0</v>
          </cell>
          <cell r="I177" t="str">
            <v>0</v>
          </cell>
          <cell r="J177" t="str">
            <v>0</v>
          </cell>
          <cell r="K177" t="str">
            <v>0</v>
          </cell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/>
          </cell>
        </row>
        <row r="178">
          <cell r="B178" t="str">
            <v/>
          </cell>
          <cell r="C178">
            <v>6</v>
          </cell>
          <cell r="D178">
            <v>11</v>
          </cell>
          <cell r="E178" t="str">
            <v/>
          </cell>
          <cell r="F178" t="str">
            <v/>
          </cell>
          <cell r="G178" t="str">
            <v/>
          </cell>
          <cell r="H178" t="str">
            <v>0</v>
          </cell>
          <cell r="I178" t="str">
            <v>0</v>
          </cell>
          <cell r="J178" t="str">
            <v>0</v>
          </cell>
          <cell r="K178" t="str">
            <v>0</v>
          </cell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/>
          </cell>
        </row>
        <row r="179">
          <cell r="B179" t="str">
            <v/>
          </cell>
          <cell r="C179">
            <v>6</v>
          </cell>
          <cell r="D179">
            <v>12</v>
          </cell>
          <cell r="E179" t="str">
            <v/>
          </cell>
          <cell r="F179" t="str">
            <v/>
          </cell>
          <cell r="G179" t="str">
            <v/>
          </cell>
          <cell r="H179" t="str">
            <v>0</v>
          </cell>
          <cell r="I179" t="str">
            <v>0</v>
          </cell>
          <cell r="J179" t="str">
            <v>0</v>
          </cell>
          <cell r="K179" t="str">
            <v>0</v>
          </cell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/>
          </cell>
        </row>
        <row r="180">
          <cell r="B180" t="str">
            <v/>
          </cell>
          <cell r="C180">
            <v>6</v>
          </cell>
          <cell r="D180">
            <v>13</v>
          </cell>
          <cell r="E180" t="str">
            <v/>
          </cell>
          <cell r="F180" t="str">
            <v/>
          </cell>
          <cell r="G180" t="str">
            <v/>
          </cell>
          <cell r="H180" t="str">
            <v>0</v>
          </cell>
          <cell r="I180" t="str">
            <v>0</v>
          </cell>
          <cell r="J180" t="str">
            <v>0</v>
          </cell>
          <cell r="K180" t="str">
            <v>0</v>
          </cell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/>
          </cell>
        </row>
        <row r="181">
          <cell r="B181" t="str">
            <v/>
          </cell>
          <cell r="C181">
            <v>6</v>
          </cell>
          <cell r="D181">
            <v>14</v>
          </cell>
          <cell r="E181" t="str">
            <v/>
          </cell>
          <cell r="F181" t="str">
            <v/>
          </cell>
          <cell r="G181" t="str">
            <v/>
          </cell>
          <cell r="H181" t="str">
            <v>0</v>
          </cell>
          <cell r="I181" t="str">
            <v>0</v>
          </cell>
          <cell r="J181" t="str">
            <v>0</v>
          </cell>
          <cell r="K181" t="str">
            <v>0</v>
          </cell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/>
          </cell>
        </row>
        <row r="182">
          <cell r="B182" t="str">
            <v/>
          </cell>
          <cell r="C182">
            <v>6</v>
          </cell>
          <cell r="D182">
            <v>15</v>
          </cell>
          <cell r="E182" t="str">
            <v/>
          </cell>
          <cell r="F182" t="str">
            <v/>
          </cell>
          <cell r="G182" t="str">
            <v/>
          </cell>
          <cell r="H182" t="str">
            <v>0</v>
          </cell>
          <cell r="I182" t="str">
            <v>0</v>
          </cell>
          <cell r="J182" t="str">
            <v>0</v>
          </cell>
          <cell r="K182" t="str">
            <v>0</v>
          </cell>
          <cell r="L182" t="str">
            <v>0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/>
          </cell>
        </row>
        <row r="183">
          <cell r="B183" t="str">
            <v/>
          </cell>
          <cell r="C183">
            <v>6</v>
          </cell>
          <cell r="D183">
            <v>16</v>
          </cell>
          <cell r="E183" t="str">
            <v/>
          </cell>
          <cell r="F183" t="str">
            <v/>
          </cell>
          <cell r="G183" t="str">
            <v/>
          </cell>
          <cell r="H183" t="str">
            <v>0</v>
          </cell>
          <cell r="I183" t="str">
            <v>0</v>
          </cell>
          <cell r="J183" t="str">
            <v>0</v>
          </cell>
          <cell r="K183" t="str">
            <v>0</v>
          </cell>
          <cell r="L183" t="str">
            <v>0</v>
          </cell>
          <cell r="M183" t="str">
            <v>0</v>
          </cell>
          <cell r="N183" t="str">
            <v>0</v>
          </cell>
          <cell r="O183" t="str">
            <v>0</v>
          </cell>
          <cell r="P183" t="str">
            <v/>
          </cell>
        </row>
        <row r="184">
          <cell r="B184" t="str">
            <v/>
          </cell>
          <cell r="C184">
            <v>6</v>
          </cell>
          <cell r="D184">
            <v>17</v>
          </cell>
          <cell r="E184" t="str">
            <v/>
          </cell>
          <cell r="F184" t="str">
            <v/>
          </cell>
          <cell r="G184" t="str">
            <v/>
          </cell>
          <cell r="H184" t="str">
            <v>0</v>
          </cell>
          <cell r="I184" t="str">
            <v>0</v>
          </cell>
          <cell r="J184" t="str">
            <v>0</v>
          </cell>
          <cell r="K184" t="str">
            <v>0</v>
          </cell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/>
          </cell>
        </row>
        <row r="185">
          <cell r="B185" t="str">
            <v/>
          </cell>
          <cell r="C185">
            <v>6</v>
          </cell>
          <cell r="D185">
            <v>18</v>
          </cell>
          <cell r="E185" t="str">
            <v/>
          </cell>
          <cell r="F185" t="str">
            <v/>
          </cell>
          <cell r="G185" t="str">
            <v/>
          </cell>
          <cell r="H185" t="str">
            <v>0</v>
          </cell>
          <cell r="I185" t="str">
            <v>0</v>
          </cell>
          <cell r="J185" t="str">
            <v>0</v>
          </cell>
          <cell r="K185" t="str">
            <v>0</v>
          </cell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/>
          </cell>
        </row>
        <row r="186">
          <cell r="B186" t="str">
            <v/>
          </cell>
          <cell r="C186">
            <v>6</v>
          </cell>
          <cell r="D186">
            <v>19</v>
          </cell>
          <cell r="E186" t="str">
            <v/>
          </cell>
          <cell r="F186" t="str">
            <v/>
          </cell>
          <cell r="G186" t="str">
            <v/>
          </cell>
          <cell r="H186" t="str">
            <v>0</v>
          </cell>
          <cell r="I186" t="str">
            <v>0</v>
          </cell>
          <cell r="J186" t="str">
            <v>0</v>
          </cell>
          <cell r="K186" t="str">
            <v>0</v>
          </cell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/>
          </cell>
        </row>
        <row r="187">
          <cell r="B187" t="str">
            <v/>
          </cell>
          <cell r="C187">
            <v>6</v>
          </cell>
          <cell r="D187">
            <v>20</v>
          </cell>
          <cell r="E187" t="str">
            <v/>
          </cell>
          <cell r="F187" t="str">
            <v/>
          </cell>
          <cell r="G187" t="str">
            <v/>
          </cell>
          <cell r="H187" t="str">
            <v>0</v>
          </cell>
          <cell r="I187" t="str">
            <v>0</v>
          </cell>
          <cell r="J187" t="str">
            <v>0</v>
          </cell>
          <cell r="K187" t="str">
            <v>0</v>
          </cell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/>
          </cell>
        </row>
        <row r="188">
          <cell r="B188" t="str">
            <v/>
          </cell>
          <cell r="C188">
            <v>6</v>
          </cell>
          <cell r="D188">
            <v>21</v>
          </cell>
          <cell r="E188" t="str">
            <v/>
          </cell>
          <cell r="F188" t="str">
            <v/>
          </cell>
          <cell r="G188" t="str">
            <v/>
          </cell>
          <cell r="H188" t="str">
            <v>0</v>
          </cell>
          <cell r="I188" t="str">
            <v>0</v>
          </cell>
          <cell r="J188" t="str">
            <v>0</v>
          </cell>
          <cell r="K188" t="str">
            <v>0</v>
          </cell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/>
          </cell>
        </row>
        <row r="189">
          <cell r="B189" t="str">
            <v/>
          </cell>
          <cell r="C189">
            <v>6</v>
          </cell>
          <cell r="D189">
            <v>22</v>
          </cell>
          <cell r="E189" t="str">
            <v/>
          </cell>
          <cell r="F189" t="str">
            <v/>
          </cell>
          <cell r="G189" t="str">
            <v/>
          </cell>
          <cell r="H189" t="str">
            <v>0</v>
          </cell>
          <cell r="I189" t="str">
            <v>0</v>
          </cell>
          <cell r="J189" t="str">
            <v>0</v>
          </cell>
          <cell r="K189" t="str">
            <v>0</v>
          </cell>
          <cell r="L189" t="str">
            <v>0</v>
          </cell>
          <cell r="M189" t="str">
            <v>0</v>
          </cell>
          <cell r="N189" t="str">
            <v>0</v>
          </cell>
          <cell r="O189" t="str">
            <v>0</v>
          </cell>
          <cell r="P189" t="str">
            <v/>
          </cell>
        </row>
        <row r="190">
          <cell r="B190" t="str">
            <v/>
          </cell>
          <cell r="C190">
            <v>6</v>
          </cell>
          <cell r="D190">
            <v>23</v>
          </cell>
          <cell r="E190" t="str">
            <v/>
          </cell>
          <cell r="F190" t="str">
            <v/>
          </cell>
          <cell r="G190" t="str">
            <v/>
          </cell>
          <cell r="H190" t="str">
            <v>0</v>
          </cell>
          <cell r="I190" t="str">
            <v>0</v>
          </cell>
          <cell r="J190" t="str">
            <v>0</v>
          </cell>
          <cell r="K190" t="str">
            <v>0</v>
          </cell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/>
          </cell>
        </row>
        <row r="191">
          <cell r="B191" t="str">
            <v/>
          </cell>
          <cell r="C191">
            <v>6</v>
          </cell>
          <cell r="D191">
            <v>24</v>
          </cell>
          <cell r="E191" t="str">
            <v/>
          </cell>
          <cell r="F191" t="str">
            <v/>
          </cell>
          <cell r="G191" t="str">
            <v/>
          </cell>
          <cell r="H191" t="str">
            <v>0</v>
          </cell>
          <cell r="I191" t="str">
            <v>0</v>
          </cell>
          <cell r="J191" t="str">
            <v>0</v>
          </cell>
          <cell r="K191" t="str">
            <v>0</v>
          </cell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/>
          </cell>
        </row>
        <row r="192">
          <cell r="B192" t="str">
            <v/>
          </cell>
          <cell r="C192">
            <v>6</v>
          </cell>
          <cell r="D192">
            <v>25</v>
          </cell>
          <cell r="E192" t="str">
            <v/>
          </cell>
          <cell r="F192" t="str">
            <v/>
          </cell>
          <cell r="G192" t="str">
            <v/>
          </cell>
          <cell r="H192" t="str">
            <v>0</v>
          </cell>
          <cell r="I192" t="str">
            <v>0</v>
          </cell>
          <cell r="J192" t="str">
            <v>0</v>
          </cell>
          <cell r="K192" t="str">
            <v>0</v>
          </cell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/>
          </cell>
        </row>
        <row r="193">
          <cell r="B193" t="str">
            <v/>
          </cell>
          <cell r="C193">
            <v>6</v>
          </cell>
          <cell r="D193">
            <v>26</v>
          </cell>
          <cell r="E193" t="str">
            <v/>
          </cell>
          <cell r="F193" t="str">
            <v/>
          </cell>
          <cell r="G193" t="str">
            <v/>
          </cell>
          <cell r="H193" t="str">
            <v>0</v>
          </cell>
          <cell r="I193" t="str">
            <v>0</v>
          </cell>
          <cell r="J193" t="str">
            <v>0</v>
          </cell>
          <cell r="K193" t="str">
            <v>0</v>
          </cell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/>
          </cell>
        </row>
        <row r="194">
          <cell r="B194" t="str">
            <v/>
          </cell>
          <cell r="C194">
            <v>6</v>
          </cell>
          <cell r="D194">
            <v>27</v>
          </cell>
          <cell r="E194" t="str">
            <v/>
          </cell>
          <cell r="F194" t="str">
            <v/>
          </cell>
          <cell r="G194" t="str">
            <v/>
          </cell>
          <cell r="H194" t="str">
            <v>0</v>
          </cell>
          <cell r="I194" t="str">
            <v>0</v>
          </cell>
          <cell r="J194" t="str">
            <v>0</v>
          </cell>
          <cell r="K194" t="str">
            <v>0</v>
          </cell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/>
          </cell>
        </row>
        <row r="195">
          <cell r="B195" t="str">
            <v/>
          </cell>
          <cell r="C195">
            <v>6</v>
          </cell>
          <cell r="D195">
            <v>28</v>
          </cell>
          <cell r="E195" t="str">
            <v/>
          </cell>
          <cell r="F195" t="str">
            <v/>
          </cell>
          <cell r="G195" t="str">
            <v/>
          </cell>
          <cell r="H195" t="str">
            <v>0</v>
          </cell>
          <cell r="I195" t="str">
            <v>0</v>
          </cell>
          <cell r="J195" t="str">
            <v>0</v>
          </cell>
          <cell r="K195" t="str">
            <v>0</v>
          </cell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/>
          </cell>
        </row>
        <row r="196">
          <cell r="B196" t="str">
            <v/>
          </cell>
          <cell r="C196">
            <v>6</v>
          </cell>
          <cell r="D196">
            <v>29</v>
          </cell>
          <cell r="E196" t="str">
            <v/>
          </cell>
          <cell r="F196" t="str">
            <v/>
          </cell>
          <cell r="G196" t="str">
            <v/>
          </cell>
          <cell r="H196" t="str">
            <v>0</v>
          </cell>
          <cell r="I196" t="str">
            <v>0</v>
          </cell>
          <cell r="J196" t="str">
            <v>0</v>
          </cell>
          <cell r="K196" t="str">
            <v>0</v>
          </cell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/>
          </cell>
        </row>
        <row r="197">
          <cell r="B197" t="str">
            <v/>
          </cell>
          <cell r="C197">
            <v>6</v>
          </cell>
          <cell r="D197">
            <v>30</v>
          </cell>
          <cell r="E197" t="str">
            <v/>
          </cell>
          <cell r="F197" t="str">
            <v/>
          </cell>
          <cell r="G197" t="str">
            <v/>
          </cell>
          <cell r="H197" t="str">
            <v>0</v>
          </cell>
          <cell r="I197" t="str">
            <v>0</v>
          </cell>
          <cell r="J197" t="str">
            <v>0</v>
          </cell>
          <cell r="K197" t="str">
            <v>0</v>
          </cell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/>
          </cell>
        </row>
        <row r="198">
          <cell r="B198" t="str">
            <v/>
          </cell>
          <cell r="C198">
            <v>6</v>
          </cell>
          <cell r="D198">
            <v>31</v>
          </cell>
          <cell r="E198" t="str">
            <v/>
          </cell>
          <cell r="F198" t="str">
            <v/>
          </cell>
          <cell r="G198" t="str">
            <v/>
          </cell>
          <cell r="H198" t="str">
            <v>0</v>
          </cell>
          <cell r="I198" t="str">
            <v>0</v>
          </cell>
          <cell r="J198" t="str">
            <v>0</v>
          </cell>
          <cell r="K198" t="str">
            <v>0</v>
          </cell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/>
          </cell>
        </row>
        <row r="199">
          <cell r="B199" t="str">
            <v/>
          </cell>
          <cell r="C199">
            <v>6</v>
          </cell>
          <cell r="D199">
            <v>32</v>
          </cell>
          <cell r="E199" t="str">
            <v/>
          </cell>
          <cell r="F199" t="str">
            <v/>
          </cell>
          <cell r="G199" t="str">
            <v/>
          </cell>
          <cell r="H199" t="str">
            <v>0</v>
          </cell>
          <cell r="I199" t="str">
            <v>0</v>
          </cell>
          <cell r="J199" t="str">
            <v>0</v>
          </cell>
          <cell r="K199" t="str">
            <v>0</v>
          </cell>
          <cell r="L199" t="str">
            <v>0</v>
          </cell>
          <cell r="M199" t="str">
            <v>0</v>
          </cell>
          <cell r="N199" t="str">
            <v>0</v>
          </cell>
          <cell r="O199" t="str">
            <v>0</v>
          </cell>
          <cell r="P199" t="str">
            <v/>
          </cell>
        </row>
        <row r="200">
          <cell r="B200" t="str">
            <v/>
          </cell>
          <cell r="C200">
            <v>6</v>
          </cell>
          <cell r="D200">
            <v>33</v>
          </cell>
          <cell r="E200" t="str">
            <v/>
          </cell>
          <cell r="F200" t="str">
            <v/>
          </cell>
          <cell r="G200" t="str">
            <v/>
          </cell>
          <cell r="H200" t="str">
            <v>0</v>
          </cell>
          <cell r="I200" t="str">
            <v>0</v>
          </cell>
          <cell r="J200" t="str">
            <v>0</v>
          </cell>
          <cell r="K200" t="str">
            <v>0</v>
          </cell>
          <cell r="L200" t="str">
            <v>0</v>
          </cell>
          <cell r="M200" t="str">
            <v>0</v>
          </cell>
          <cell r="N200" t="str">
            <v>0</v>
          </cell>
          <cell r="O200" t="str">
            <v>0</v>
          </cell>
          <cell r="P200" t="str">
            <v/>
          </cell>
        </row>
        <row r="201">
          <cell r="B201" t="str">
            <v/>
          </cell>
          <cell r="C201">
            <v>7</v>
          </cell>
          <cell r="D201">
            <v>1</v>
          </cell>
          <cell r="E201" t="str">
            <v/>
          </cell>
          <cell r="F201" t="str">
            <v/>
          </cell>
          <cell r="G201" t="str">
            <v/>
          </cell>
          <cell r="H201" t="str">
            <v>0</v>
          </cell>
          <cell r="I201" t="str">
            <v>0</v>
          </cell>
          <cell r="J201" t="str">
            <v>0</v>
          </cell>
          <cell r="K201" t="str">
            <v>0</v>
          </cell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/>
          </cell>
        </row>
        <row r="202">
          <cell r="B202" t="str">
            <v/>
          </cell>
          <cell r="C202">
            <v>7</v>
          </cell>
          <cell r="D202">
            <v>2</v>
          </cell>
          <cell r="E202" t="str">
            <v/>
          </cell>
          <cell r="F202" t="str">
            <v/>
          </cell>
          <cell r="G202" t="str">
            <v/>
          </cell>
          <cell r="H202" t="str">
            <v>0</v>
          </cell>
          <cell r="I202" t="str">
            <v>0</v>
          </cell>
          <cell r="J202" t="str">
            <v>0</v>
          </cell>
          <cell r="K202" t="str">
            <v>0</v>
          </cell>
          <cell r="L202" t="str">
            <v>0</v>
          </cell>
          <cell r="M202" t="str">
            <v>0</v>
          </cell>
          <cell r="N202" t="str">
            <v>0</v>
          </cell>
          <cell r="O202" t="str">
            <v>0</v>
          </cell>
          <cell r="P202" t="str">
            <v/>
          </cell>
        </row>
        <row r="203">
          <cell r="B203" t="str">
            <v/>
          </cell>
          <cell r="C203">
            <v>7</v>
          </cell>
          <cell r="D203">
            <v>3</v>
          </cell>
          <cell r="E203" t="str">
            <v/>
          </cell>
          <cell r="F203" t="str">
            <v/>
          </cell>
          <cell r="G203" t="str">
            <v/>
          </cell>
          <cell r="H203" t="str">
            <v>0</v>
          </cell>
          <cell r="I203" t="str">
            <v>0</v>
          </cell>
          <cell r="J203" t="str">
            <v>0</v>
          </cell>
          <cell r="K203" t="str">
            <v>0</v>
          </cell>
          <cell r="L203" t="str">
            <v>0</v>
          </cell>
          <cell r="M203" t="str">
            <v>0</v>
          </cell>
          <cell r="N203" t="str">
            <v>0</v>
          </cell>
          <cell r="O203" t="str">
            <v>0</v>
          </cell>
          <cell r="P203" t="str">
            <v/>
          </cell>
        </row>
        <row r="204">
          <cell r="B204" t="str">
            <v/>
          </cell>
          <cell r="C204">
            <v>7</v>
          </cell>
          <cell r="D204">
            <v>4</v>
          </cell>
          <cell r="E204" t="str">
            <v/>
          </cell>
          <cell r="F204" t="str">
            <v/>
          </cell>
          <cell r="G204" t="str">
            <v/>
          </cell>
          <cell r="H204" t="str">
            <v>0</v>
          </cell>
          <cell r="I204" t="str">
            <v>0</v>
          </cell>
          <cell r="J204" t="str">
            <v>0</v>
          </cell>
          <cell r="K204" t="str">
            <v>0</v>
          </cell>
          <cell r="L204" t="str">
            <v>0</v>
          </cell>
          <cell r="M204" t="str">
            <v>0</v>
          </cell>
          <cell r="N204" t="str">
            <v>0</v>
          </cell>
          <cell r="O204" t="str">
            <v>0</v>
          </cell>
          <cell r="P204" t="str">
            <v/>
          </cell>
        </row>
        <row r="205">
          <cell r="B205" t="str">
            <v/>
          </cell>
          <cell r="C205">
            <v>7</v>
          </cell>
          <cell r="D205">
            <v>5</v>
          </cell>
          <cell r="E205" t="str">
            <v/>
          </cell>
          <cell r="F205" t="str">
            <v/>
          </cell>
          <cell r="G205" t="str">
            <v/>
          </cell>
          <cell r="H205" t="str">
            <v>0</v>
          </cell>
          <cell r="I205" t="str">
            <v>0</v>
          </cell>
          <cell r="J205" t="str">
            <v>0</v>
          </cell>
          <cell r="K205" t="str">
            <v>0</v>
          </cell>
          <cell r="L205" t="str">
            <v>0</v>
          </cell>
          <cell r="M205" t="str">
            <v>0</v>
          </cell>
          <cell r="N205" t="str">
            <v>0</v>
          </cell>
          <cell r="O205" t="str">
            <v>0</v>
          </cell>
          <cell r="P205" t="str">
            <v/>
          </cell>
        </row>
        <row r="206">
          <cell r="B206" t="str">
            <v/>
          </cell>
          <cell r="C206">
            <v>7</v>
          </cell>
          <cell r="D206">
            <v>6</v>
          </cell>
          <cell r="E206" t="str">
            <v/>
          </cell>
          <cell r="F206" t="str">
            <v/>
          </cell>
          <cell r="G206" t="str">
            <v/>
          </cell>
          <cell r="H206" t="str">
            <v>0</v>
          </cell>
          <cell r="I206" t="str">
            <v>0</v>
          </cell>
          <cell r="J206" t="str">
            <v>0</v>
          </cell>
          <cell r="K206" t="str">
            <v>0</v>
          </cell>
          <cell r="L206" t="str">
            <v>0</v>
          </cell>
          <cell r="M206" t="str">
            <v>0</v>
          </cell>
          <cell r="N206" t="str">
            <v>0</v>
          </cell>
          <cell r="O206" t="str">
            <v>0</v>
          </cell>
          <cell r="P206" t="str">
            <v/>
          </cell>
        </row>
        <row r="207">
          <cell r="B207" t="str">
            <v/>
          </cell>
          <cell r="C207">
            <v>7</v>
          </cell>
          <cell r="D207">
            <v>7</v>
          </cell>
          <cell r="E207" t="str">
            <v/>
          </cell>
          <cell r="F207" t="str">
            <v/>
          </cell>
          <cell r="G207" t="str">
            <v/>
          </cell>
          <cell r="H207" t="str">
            <v>0</v>
          </cell>
          <cell r="I207" t="str">
            <v>0</v>
          </cell>
          <cell r="J207" t="str">
            <v>0</v>
          </cell>
          <cell r="K207" t="str">
            <v>0</v>
          </cell>
          <cell r="L207" t="str">
            <v>0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/>
          </cell>
        </row>
        <row r="208">
          <cell r="B208" t="str">
            <v/>
          </cell>
          <cell r="C208">
            <v>7</v>
          </cell>
          <cell r="D208">
            <v>8</v>
          </cell>
          <cell r="E208" t="str">
            <v/>
          </cell>
          <cell r="F208" t="str">
            <v/>
          </cell>
          <cell r="G208" t="str">
            <v/>
          </cell>
          <cell r="H208" t="str">
            <v>0</v>
          </cell>
          <cell r="I208" t="str">
            <v>0</v>
          </cell>
          <cell r="J208" t="str">
            <v>0</v>
          </cell>
          <cell r="K208" t="str">
            <v>0</v>
          </cell>
          <cell r="L208" t="str">
            <v>0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/>
          </cell>
        </row>
        <row r="209">
          <cell r="B209" t="str">
            <v/>
          </cell>
          <cell r="C209">
            <v>7</v>
          </cell>
          <cell r="D209">
            <v>9</v>
          </cell>
          <cell r="E209" t="str">
            <v/>
          </cell>
          <cell r="F209" t="str">
            <v/>
          </cell>
          <cell r="G209" t="str">
            <v/>
          </cell>
          <cell r="H209" t="str">
            <v>0</v>
          </cell>
          <cell r="I209" t="str">
            <v>0</v>
          </cell>
          <cell r="J209" t="str">
            <v>0</v>
          </cell>
          <cell r="K209" t="str">
            <v>0</v>
          </cell>
          <cell r="L209" t="str">
            <v>0</v>
          </cell>
          <cell r="M209" t="str">
            <v>0</v>
          </cell>
          <cell r="N209" t="str">
            <v>0</v>
          </cell>
          <cell r="O209" t="str">
            <v>0</v>
          </cell>
          <cell r="P209" t="str">
            <v/>
          </cell>
        </row>
        <row r="210">
          <cell r="B210" t="str">
            <v/>
          </cell>
          <cell r="C210">
            <v>7</v>
          </cell>
          <cell r="D210">
            <v>10</v>
          </cell>
          <cell r="E210" t="str">
            <v/>
          </cell>
          <cell r="F210" t="str">
            <v/>
          </cell>
          <cell r="G210" t="str">
            <v/>
          </cell>
          <cell r="H210" t="str">
            <v>0</v>
          </cell>
          <cell r="I210" t="str">
            <v>0</v>
          </cell>
          <cell r="J210" t="str">
            <v>0</v>
          </cell>
          <cell r="K210" t="str">
            <v>0</v>
          </cell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/>
          </cell>
        </row>
        <row r="211">
          <cell r="B211" t="str">
            <v/>
          </cell>
          <cell r="C211">
            <v>7</v>
          </cell>
          <cell r="D211">
            <v>11</v>
          </cell>
          <cell r="E211" t="str">
            <v/>
          </cell>
          <cell r="F211" t="str">
            <v/>
          </cell>
          <cell r="G211" t="str">
            <v/>
          </cell>
          <cell r="H211" t="str">
            <v>0</v>
          </cell>
          <cell r="I211" t="str">
            <v>0</v>
          </cell>
          <cell r="J211" t="str">
            <v>0</v>
          </cell>
          <cell r="K211" t="str">
            <v>0</v>
          </cell>
          <cell r="L211" t="str">
            <v>0</v>
          </cell>
          <cell r="M211" t="str">
            <v>0</v>
          </cell>
          <cell r="N211" t="str">
            <v>0</v>
          </cell>
          <cell r="O211" t="str">
            <v>0</v>
          </cell>
          <cell r="P211" t="str">
            <v/>
          </cell>
        </row>
        <row r="212">
          <cell r="B212" t="str">
            <v/>
          </cell>
          <cell r="C212">
            <v>7</v>
          </cell>
          <cell r="D212">
            <v>12</v>
          </cell>
          <cell r="E212" t="str">
            <v/>
          </cell>
          <cell r="F212" t="str">
            <v/>
          </cell>
          <cell r="G212" t="str">
            <v/>
          </cell>
          <cell r="H212" t="str">
            <v>0</v>
          </cell>
          <cell r="I212" t="str">
            <v>0</v>
          </cell>
          <cell r="J212" t="str">
            <v>0</v>
          </cell>
          <cell r="K212" t="str">
            <v>0</v>
          </cell>
          <cell r="L212" t="str">
            <v>0</v>
          </cell>
          <cell r="M212" t="str">
            <v>0</v>
          </cell>
          <cell r="N212" t="str">
            <v>0</v>
          </cell>
          <cell r="O212" t="str">
            <v>0</v>
          </cell>
          <cell r="P212" t="str">
            <v/>
          </cell>
        </row>
        <row r="213">
          <cell r="B213" t="str">
            <v/>
          </cell>
          <cell r="C213">
            <v>7</v>
          </cell>
          <cell r="D213">
            <v>13</v>
          </cell>
          <cell r="E213" t="str">
            <v/>
          </cell>
          <cell r="F213" t="str">
            <v/>
          </cell>
          <cell r="G213" t="str">
            <v/>
          </cell>
          <cell r="H213" t="str">
            <v>0</v>
          </cell>
          <cell r="I213" t="str">
            <v>0</v>
          </cell>
          <cell r="J213" t="str">
            <v>0</v>
          </cell>
          <cell r="K213" t="str">
            <v>0</v>
          </cell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/>
          </cell>
        </row>
        <row r="214">
          <cell r="B214" t="str">
            <v/>
          </cell>
          <cell r="C214">
            <v>7</v>
          </cell>
          <cell r="D214">
            <v>14</v>
          </cell>
          <cell r="E214" t="str">
            <v/>
          </cell>
          <cell r="F214" t="str">
            <v/>
          </cell>
          <cell r="G214" t="str">
            <v/>
          </cell>
          <cell r="H214" t="str">
            <v>0</v>
          </cell>
          <cell r="I214" t="str">
            <v>0</v>
          </cell>
          <cell r="J214" t="str">
            <v>0</v>
          </cell>
          <cell r="K214" t="str">
            <v>0</v>
          </cell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/>
          </cell>
        </row>
        <row r="215">
          <cell r="B215" t="str">
            <v/>
          </cell>
          <cell r="C215">
            <v>7</v>
          </cell>
          <cell r="D215">
            <v>15</v>
          </cell>
          <cell r="E215" t="str">
            <v/>
          </cell>
          <cell r="F215" t="str">
            <v/>
          </cell>
          <cell r="G215" t="str">
            <v/>
          </cell>
          <cell r="H215" t="str">
            <v>0</v>
          </cell>
          <cell r="I215" t="str">
            <v>0</v>
          </cell>
          <cell r="J215" t="str">
            <v>0</v>
          </cell>
          <cell r="K215" t="str">
            <v>0</v>
          </cell>
          <cell r="L215" t="str">
            <v>0</v>
          </cell>
          <cell r="M215" t="str">
            <v>0</v>
          </cell>
          <cell r="N215" t="str">
            <v>0</v>
          </cell>
          <cell r="O215" t="str">
            <v>0</v>
          </cell>
          <cell r="P215" t="str">
            <v/>
          </cell>
        </row>
        <row r="216">
          <cell r="B216" t="str">
            <v/>
          </cell>
          <cell r="C216">
            <v>7</v>
          </cell>
          <cell r="D216">
            <v>16</v>
          </cell>
          <cell r="E216" t="str">
            <v/>
          </cell>
          <cell r="F216" t="str">
            <v/>
          </cell>
          <cell r="G216" t="str">
            <v/>
          </cell>
          <cell r="H216" t="str">
            <v>0</v>
          </cell>
          <cell r="I216" t="str">
            <v>0</v>
          </cell>
          <cell r="J216" t="str">
            <v>0</v>
          </cell>
          <cell r="K216" t="str">
            <v>0</v>
          </cell>
          <cell r="L216" t="str">
            <v>0</v>
          </cell>
          <cell r="M216" t="str">
            <v>0</v>
          </cell>
          <cell r="N216" t="str">
            <v>0</v>
          </cell>
          <cell r="O216" t="str">
            <v>0</v>
          </cell>
          <cell r="P216" t="str">
            <v/>
          </cell>
        </row>
        <row r="217">
          <cell r="B217" t="str">
            <v/>
          </cell>
          <cell r="C217">
            <v>7</v>
          </cell>
          <cell r="D217">
            <v>17</v>
          </cell>
          <cell r="E217" t="str">
            <v/>
          </cell>
          <cell r="F217" t="str">
            <v/>
          </cell>
          <cell r="G217" t="str">
            <v/>
          </cell>
          <cell r="H217" t="str">
            <v>0</v>
          </cell>
          <cell r="I217" t="str">
            <v>0</v>
          </cell>
          <cell r="J217" t="str">
            <v>0</v>
          </cell>
          <cell r="K217" t="str">
            <v>0</v>
          </cell>
          <cell r="L217" t="str">
            <v>0</v>
          </cell>
          <cell r="M217" t="str">
            <v>0</v>
          </cell>
          <cell r="N217" t="str">
            <v>0</v>
          </cell>
          <cell r="O217" t="str">
            <v>0</v>
          </cell>
          <cell r="P217" t="str">
            <v/>
          </cell>
        </row>
        <row r="218">
          <cell r="B218" t="str">
            <v/>
          </cell>
          <cell r="C218">
            <v>7</v>
          </cell>
          <cell r="D218">
            <v>18</v>
          </cell>
          <cell r="E218" t="str">
            <v/>
          </cell>
          <cell r="F218" t="str">
            <v/>
          </cell>
          <cell r="G218" t="str">
            <v/>
          </cell>
          <cell r="H218" t="str">
            <v>0</v>
          </cell>
          <cell r="I218" t="str">
            <v>0</v>
          </cell>
          <cell r="J218" t="str">
            <v>0</v>
          </cell>
          <cell r="K218" t="str">
            <v>0</v>
          </cell>
          <cell r="L218" t="str">
            <v>0</v>
          </cell>
          <cell r="M218" t="str">
            <v>0</v>
          </cell>
          <cell r="N218" t="str">
            <v>0</v>
          </cell>
          <cell r="O218" t="str">
            <v>0</v>
          </cell>
          <cell r="P218" t="str">
            <v/>
          </cell>
        </row>
        <row r="219">
          <cell r="B219" t="str">
            <v/>
          </cell>
          <cell r="C219">
            <v>7</v>
          </cell>
          <cell r="D219">
            <v>19</v>
          </cell>
          <cell r="E219" t="str">
            <v/>
          </cell>
          <cell r="F219" t="str">
            <v/>
          </cell>
          <cell r="G219" t="str">
            <v/>
          </cell>
          <cell r="H219" t="str">
            <v>0</v>
          </cell>
          <cell r="I219" t="str">
            <v>0</v>
          </cell>
          <cell r="J219" t="str">
            <v>0</v>
          </cell>
          <cell r="K219" t="str">
            <v>0</v>
          </cell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/>
          </cell>
        </row>
        <row r="220">
          <cell r="B220" t="str">
            <v/>
          </cell>
          <cell r="C220">
            <v>7</v>
          </cell>
          <cell r="D220">
            <v>20</v>
          </cell>
          <cell r="E220" t="str">
            <v/>
          </cell>
          <cell r="F220" t="str">
            <v/>
          </cell>
          <cell r="G220" t="str">
            <v/>
          </cell>
          <cell r="H220" t="str">
            <v>0</v>
          </cell>
          <cell r="I220" t="str">
            <v>0</v>
          </cell>
          <cell r="J220" t="str">
            <v>0</v>
          </cell>
          <cell r="K220" t="str">
            <v>0</v>
          </cell>
          <cell r="L220" t="str">
            <v>0</v>
          </cell>
          <cell r="M220" t="str">
            <v>0</v>
          </cell>
          <cell r="N220" t="str">
            <v>0</v>
          </cell>
          <cell r="O220" t="str">
            <v>0</v>
          </cell>
          <cell r="P220" t="str">
            <v/>
          </cell>
        </row>
        <row r="221">
          <cell r="B221" t="str">
            <v/>
          </cell>
          <cell r="C221">
            <v>7</v>
          </cell>
          <cell r="D221">
            <v>21</v>
          </cell>
          <cell r="E221" t="str">
            <v/>
          </cell>
          <cell r="F221" t="str">
            <v/>
          </cell>
          <cell r="G221" t="str">
            <v/>
          </cell>
          <cell r="H221" t="str">
            <v>0</v>
          </cell>
          <cell r="I221" t="str">
            <v>0</v>
          </cell>
          <cell r="J221" t="str">
            <v>0</v>
          </cell>
          <cell r="K221" t="str">
            <v>0</v>
          </cell>
          <cell r="L221" t="str">
            <v>0</v>
          </cell>
          <cell r="M221" t="str">
            <v>0</v>
          </cell>
          <cell r="N221" t="str">
            <v>0</v>
          </cell>
          <cell r="O221" t="str">
            <v>0</v>
          </cell>
          <cell r="P221" t="str">
            <v/>
          </cell>
        </row>
        <row r="222">
          <cell r="B222" t="str">
            <v/>
          </cell>
          <cell r="C222">
            <v>7</v>
          </cell>
          <cell r="D222">
            <v>22</v>
          </cell>
          <cell r="E222" t="str">
            <v/>
          </cell>
          <cell r="F222" t="str">
            <v/>
          </cell>
          <cell r="G222" t="str">
            <v/>
          </cell>
          <cell r="H222" t="str">
            <v>0</v>
          </cell>
          <cell r="I222" t="str">
            <v>0</v>
          </cell>
          <cell r="J222" t="str">
            <v>0</v>
          </cell>
          <cell r="K222" t="str">
            <v>0</v>
          </cell>
          <cell r="L222" t="str">
            <v>0</v>
          </cell>
          <cell r="M222" t="str">
            <v>0</v>
          </cell>
          <cell r="N222" t="str">
            <v>0</v>
          </cell>
          <cell r="O222" t="str">
            <v>0</v>
          </cell>
          <cell r="P222" t="str">
            <v/>
          </cell>
        </row>
        <row r="223">
          <cell r="B223" t="str">
            <v/>
          </cell>
          <cell r="C223">
            <v>7</v>
          </cell>
          <cell r="D223">
            <v>23</v>
          </cell>
          <cell r="E223" t="str">
            <v/>
          </cell>
          <cell r="F223" t="str">
            <v/>
          </cell>
          <cell r="G223" t="str">
            <v/>
          </cell>
          <cell r="H223" t="str">
            <v>0</v>
          </cell>
          <cell r="I223" t="str">
            <v>0</v>
          </cell>
          <cell r="J223" t="str">
            <v>0</v>
          </cell>
          <cell r="K223" t="str">
            <v>0</v>
          </cell>
          <cell r="L223" t="str">
            <v>0</v>
          </cell>
          <cell r="M223" t="str">
            <v>0</v>
          </cell>
          <cell r="N223" t="str">
            <v>0</v>
          </cell>
          <cell r="O223" t="str">
            <v>0</v>
          </cell>
          <cell r="P223" t="str">
            <v/>
          </cell>
        </row>
        <row r="224">
          <cell r="B224" t="str">
            <v/>
          </cell>
          <cell r="C224">
            <v>7</v>
          </cell>
          <cell r="D224">
            <v>24</v>
          </cell>
          <cell r="E224" t="str">
            <v/>
          </cell>
          <cell r="F224" t="str">
            <v/>
          </cell>
          <cell r="G224" t="str">
            <v/>
          </cell>
          <cell r="H224" t="str">
            <v>0</v>
          </cell>
          <cell r="I224" t="str">
            <v>0</v>
          </cell>
          <cell r="J224" t="str">
            <v>0</v>
          </cell>
          <cell r="K224" t="str">
            <v>0</v>
          </cell>
          <cell r="L224" t="str">
            <v>0</v>
          </cell>
          <cell r="M224" t="str">
            <v>0</v>
          </cell>
          <cell r="N224" t="str">
            <v>0</v>
          </cell>
          <cell r="O224" t="str">
            <v>0</v>
          </cell>
          <cell r="P224" t="str">
            <v/>
          </cell>
        </row>
        <row r="225">
          <cell r="B225" t="str">
            <v/>
          </cell>
          <cell r="C225">
            <v>7</v>
          </cell>
          <cell r="D225">
            <v>25</v>
          </cell>
          <cell r="E225" t="str">
            <v/>
          </cell>
          <cell r="F225" t="str">
            <v/>
          </cell>
          <cell r="G225" t="str">
            <v/>
          </cell>
          <cell r="H225" t="str">
            <v>0</v>
          </cell>
          <cell r="I225" t="str">
            <v>0</v>
          </cell>
          <cell r="J225" t="str">
            <v>0</v>
          </cell>
          <cell r="K225" t="str">
            <v>0</v>
          </cell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/>
          </cell>
        </row>
        <row r="226">
          <cell r="B226" t="str">
            <v/>
          </cell>
          <cell r="C226">
            <v>7</v>
          </cell>
          <cell r="D226">
            <v>26</v>
          </cell>
          <cell r="E226" t="str">
            <v/>
          </cell>
          <cell r="F226" t="str">
            <v/>
          </cell>
          <cell r="G226" t="str">
            <v/>
          </cell>
          <cell r="H226" t="str">
            <v>0</v>
          </cell>
          <cell r="I226" t="str">
            <v>0</v>
          </cell>
          <cell r="J226" t="str">
            <v>0</v>
          </cell>
          <cell r="K226" t="str">
            <v>0</v>
          </cell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/>
          </cell>
        </row>
        <row r="227">
          <cell r="B227" t="str">
            <v/>
          </cell>
          <cell r="C227">
            <v>7</v>
          </cell>
          <cell r="D227">
            <v>27</v>
          </cell>
          <cell r="E227" t="str">
            <v/>
          </cell>
          <cell r="F227" t="str">
            <v/>
          </cell>
          <cell r="G227" t="str">
            <v/>
          </cell>
          <cell r="H227" t="str">
            <v>0</v>
          </cell>
          <cell r="I227" t="str">
            <v>0</v>
          </cell>
          <cell r="J227" t="str">
            <v>0</v>
          </cell>
          <cell r="K227" t="str">
            <v>0</v>
          </cell>
          <cell r="L227" t="str">
            <v>0</v>
          </cell>
          <cell r="M227" t="str">
            <v>0</v>
          </cell>
          <cell r="N227" t="str">
            <v>0</v>
          </cell>
          <cell r="O227" t="str">
            <v>0</v>
          </cell>
          <cell r="P227" t="str">
            <v/>
          </cell>
        </row>
        <row r="228">
          <cell r="B228" t="str">
            <v/>
          </cell>
          <cell r="C228">
            <v>7</v>
          </cell>
          <cell r="D228">
            <v>28</v>
          </cell>
          <cell r="E228" t="str">
            <v/>
          </cell>
          <cell r="F228" t="str">
            <v/>
          </cell>
          <cell r="G228" t="str">
            <v/>
          </cell>
          <cell r="H228" t="str">
            <v>0</v>
          </cell>
          <cell r="I228" t="str">
            <v>0</v>
          </cell>
          <cell r="J228" t="str">
            <v>0</v>
          </cell>
          <cell r="K228" t="str">
            <v>0</v>
          </cell>
          <cell r="L228" t="str">
            <v>0</v>
          </cell>
          <cell r="M228" t="str">
            <v>0</v>
          </cell>
          <cell r="N228" t="str">
            <v>0</v>
          </cell>
          <cell r="O228" t="str">
            <v>0</v>
          </cell>
          <cell r="P228" t="str">
            <v/>
          </cell>
        </row>
        <row r="229">
          <cell r="B229" t="str">
            <v/>
          </cell>
          <cell r="C229">
            <v>7</v>
          </cell>
          <cell r="D229">
            <v>29</v>
          </cell>
          <cell r="E229" t="str">
            <v/>
          </cell>
          <cell r="F229" t="str">
            <v/>
          </cell>
          <cell r="G229" t="str">
            <v/>
          </cell>
          <cell r="H229" t="str">
            <v>0</v>
          </cell>
          <cell r="I229" t="str">
            <v>0</v>
          </cell>
          <cell r="J229" t="str">
            <v>0</v>
          </cell>
          <cell r="K229" t="str">
            <v>0</v>
          </cell>
          <cell r="L229" t="str">
            <v>0</v>
          </cell>
          <cell r="M229" t="str">
            <v>0</v>
          </cell>
          <cell r="N229" t="str">
            <v>0</v>
          </cell>
          <cell r="O229" t="str">
            <v>0</v>
          </cell>
          <cell r="P229" t="str">
            <v/>
          </cell>
        </row>
        <row r="230">
          <cell r="B230" t="str">
            <v/>
          </cell>
          <cell r="C230">
            <v>7</v>
          </cell>
          <cell r="D230">
            <v>30</v>
          </cell>
          <cell r="E230" t="str">
            <v/>
          </cell>
          <cell r="F230" t="str">
            <v/>
          </cell>
          <cell r="G230" t="str">
            <v/>
          </cell>
          <cell r="H230" t="str">
            <v>0</v>
          </cell>
          <cell r="I230" t="str">
            <v>0</v>
          </cell>
          <cell r="J230" t="str">
            <v>0</v>
          </cell>
          <cell r="K230" t="str">
            <v>0</v>
          </cell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/>
          </cell>
        </row>
        <row r="231">
          <cell r="B231" t="str">
            <v/>
          </cell>
          <cell r="C231">
            <v>7</v>
          </cell>
          <cell r="D231">
            <v>31</v>
          </cell>
          <cell r="E231" t="str">
            <v/>
          </cell>
          <cell r="F231" t="str">
            <v/>
          </cell>
          <cell r="G231" t="str">
            <v/>
          </cell>
          <cell r="H231" t="str">
            <v>0</v>
          </cell>
          <cell r="I231" t="str">
            <v>0</v>
          </cell>
          <cell r="J231" t="str">
            <v>0</v>
          </cell>
          <cell r="K231" t="str">
            <v>0</v>
          </cell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/>
          </cell>
        </row>
        <row r="232">
          <cell r="B232" t="str">
            <v/>
          </cell>
          <cell r="C232">
            <v>7</v>
          </cell>
          <cell r="D232">
            <v>32</v>
          </cell>
          <cell r="E232" t="str">
            <v/>
          </cell>
          <cell r="F232" t="str">
            <v/>
          </cell>
          <cell r="G232" t="str">
            <v/>
          </cell>
          <cell r="H232" t="str">
            <v>0</v>
          </cell>
          <cell r="I232" t="str">
            <v>0</v>
          </cell>
          <cell r="J232" t="str">
            <v>0</v>
          </cell>
          <cell r="K232" t="str">
            <v>0</v>
          </cell>
          <cell r="L232" t="str">
            <v>0</v>
          </cell>
          <cell r="M232" t="str">
            <v>0</v>
          </cell>
          <cell r="N232" t="str">
            <v>0</v>
          </cell>
          <cell r="O232" t="str">
            <v>0</v>
          </cell>
          <cell r="P232" t="str">
            <v/>
          </cell>
        </row>
        <row r="233">
          <cell r="B233" t="str">
            <v/>
          </cell>
          <cell r="C233">
            <v>7</v>
          </cell>
          <cell r="D233">
            <v>33</v>
          </cell>
          <cell r="E233" t="str">
            <v/>
          </cell>
          <cell r="F233" t="str">
            <v/>
          </cell>
          <cell r="G233" t="str">
            <v/>
          </cell>
          <cell r="H233" t="str">
            <v>0</v>
          </cell>
          <cell r="I233" t="str">
            <v>0</v>
          </cell>
          <cell r="J233" t="str">
            <v>0</v>
          </cell>
          <cell r="K233" t="str">
            <v>0</v>
          </cell>
          <cell r="L233" t="str">
            <v>0</v>
          </cell>
          <cell r="M233" t="str">
            <v>0</v>
          </cell>
          <cell r="N233" t="str">
            <v>0</v>
          </cell>
          <cell r="O233" t="str">
            <v>0</v>
          </cell>
          <cell r="P233" t="str">
            <v/>
          </cell>
        </row>
        <row r="234">
          <cell r="B234" t="str">
            <v/>
          </cell>
          <cell r="C234">
            <v>8</v>
          </cell>
          <cell r="D234">
            <v>1</v>
          </cell>
          <cell r="E234" t="str">
            <v/>
          </cell>
          <cell r="F234" t="str">
            <v/>
          </cell>
          <cell r="G234" t="str">
            <v/>
          </cell>
          <cell r="H234" t="str">
            <v>0</v>
          </cell>
          <cell r="I234" t="str">
            <v>0</v>
          </cell>
          <cell r="J234" t="str">
            <v>0</v>
          </cell>
          <cell r="K234" t="str">
            <v>0</v>
          </cell>
          <cell r="L234" t="str">
            <v>0</v>
          </cell>
          <cell r="M234" t="str">
            <v>0</v>
          </cell>
          <cell r="N234" t="str">
            <v>0</v>
          </cell>
          <cell r="O234" t="str">
            <v>0</v>
          </cell>
          <cell r="P234" t="str">
            <v/>
          </cell>
        </row>
        <row r="235">
          <cell r="B235" t="str">
            <v/>
          </cell>
          <cell r="C235">
            <v>8</v>
          </cell>
          <cell r="D235">
            <v>2</v>
          </cell>
          <cell r="E235" t="str">
            <v/>
          </cell>
          <cell r="F235" t="str">
            <v/>
          </cell>
          <cell r="G235" t="str">
            <v/>
          </cell>
          <cell r="H235" t="str">
            <v>0</v>
          </cell>
          <cell r="I235" t="str">
            <v>0</v>
          </cell>
          <cell r="J235" t="str">
            <v>0</v>
          </cell>
          <cell r="K235" t="str">
            <v>0</v>
          </cell>
          <cell r="L235" t="str">
            <v>0</v>
          </cell>
          <cell r="M235" t="str">
            <v>0</v>
          </cell>
          <cell r="N235" t="str">
            <v>0</v>
          </cell>
          <cell r="O235" t="str">
            <v>0</v>
          </cell>
          <cell r="P235" t="str">
            <v/>
          </cell>
        </row>
        <row r="236">
          <cell r="B236" t="str">
            <v/>
          </cell>
          <cell r="C236">
            <v>8</v>
          </cell>
          <cell r="D236">
            <v>3</v>
          </cell>
          <cell r="E236" t="str">
            <v/>
          </cell>
          <cell r="F236" t="str">
            <v/>
          </cell>
          <cell r="G236" t="str">
            <v/>
          </cell>
          <cell r="H236" t="str">
            <v>0</v>
          </cell>
          <cell r="I236" t="str">
            <v>0</v>
          </cell>
          <cell r="J236" t="str">
            <v>0</v>
          </cell>
          <cell r="K236" t="str">
            <v>0</v>
          </cell>
          <cell r="L236" t="str">
            <v>0</v>
          </cell>
          <cell r="M236" t="str">
            <v>0</v>
          </cell>
          <cell r="N236" t="str">
            <v>0</v>
          </cell>
          <cell r="O236" t="str">
            <v>0</v>
          </cell>
          <cell r="P236" t="str">
            <v/>
          </cell>
        </row>
        <row r="237">
          <cell r="B237" t="str">
            <v/>
          </cell>
          <cell r="C237">
            <v>8</v>
          </cell>
          <cell r="D237">
            <v>4</v>
          </cell>
          <cell r="E237" t="str">
            <v/>
          </cell>
          <cell r="F237" t="str">
            <v/>
          </cell>
          <cell r="G237" t="str">
            <v/>
          </cell>
          <cell r="H237" t="str">
            <v>0</v>
          </cell>
          <cell r="I237" t="str">
            <v>0</v>
          </cell>
          <cell r="J237" t="str">
            <v>0</v>
          </cell>
          <cell r="K237" t="str">
            <v>0</v>
          </cell>
          <cell r="L237" t="str">
            <v>0</v>
          </cell>
          <cell r="M237" t="str">
            <v>0</v>
          </cell>
          <cell r="N237" t="str">
            <v>0</v>
          </cell>
          <cell r="O237" t="str">
            <v>0</v>
          </cell>
          <cell r="P237" t="str">
            <v/>
          </cell>
        </row>
        <row r="238">
          <cell r="B238" t="str">
            <v/>
          </cell>
          <cell r="C238">
            <v>8</v>
          </cell>
          <cell r="D238">
            <v>5</v>
          </cell>
          <cell r="E238" t="str">
            <v/>
          </cell>
          <cell r="F238" t="str">
            <v/>
          </cell>
          <cell r="G238" t="str">
            <v/>
          </cell>
          <cell r="H238" t="str">
            <v>0</v>
          </cell>
          <cell r="I238" t="str">
            <v>0</v>
          </cell>
          <cell r="J238" t="str">
            <v>0</v>
          </cell>
          <cell r="K238" t="str">
            <v>0</v>
          </cell>
          <cell r="L238" t="str">
            <v>0</v>
          </cell>
          <cell r="M238" t="str">
            <v>0</v>
          </cell>
          <cell r="N238" t="str">
            <v>0</v>
          </cell>
          <cell r="O238" t="str">
            <v>0</v>
          </cell>
          <cell r="P238" t="str">
            <v/>
          </cell>
        </row>
        <row r="239">
          <cell r="B239" t="str">
            <v/>
          </cell>
          <cell r="C239">
            <v>8</v>
          </cell>
          <cell r="D239">
            <v>6</v>
          </cell>
          <cell r="E239" t="str">
            <v/>
          </cell>
          <cell r="F239" t="str">
            <v/>
          </cell>
          <cell r="G239" t="str">
            <v/>
          </cell>
          <cell r="H239" t="str">
            <v>0</v>
          </cell>
          <cell r="I239" t="str">
            <v>0</v>
          </cell>
          <cell r="J239" t="str">
            <v>0</v>
          </cell>
          <cell r="K239" t="str">
            <v>0</v>
          </cell>
          <cell r="L239" t="str">
            <v>0</v>
          </cell>
          <cell r="M239" t="str">
            <v>0</v>
          </cell>
          <cell r="N239" t="str">
            <v>0</v>
          </cell>
          <cell r="O239" t="str">
            <v>0</v>
          </cell>
          <cell r="P239" t="str">
            <v/>
          </cell>
        </row>
        <row r="240">
          <cell r="B240" t="str">
            <v/>
          </cell>
          <cell r="C240">
            <v>8</v>
          </cell>
          <cell r="D240">
            <v>7</v>
          </cell>
          <cell r="E240" t="str">
            <v/>
          </cell>
          <cell r="F240" t="str">
            <v/>
          </cell>
          <cell r="G240" t="str">
            <v/>
          </cell>
          <cell r="H240" t="str">
            <v>0</v>
          </cell>
          <cell r="I240" t="str">
            <v>0</v>
          </cell>
          <cell r="J240" t="str">
            <v>0</v>
          </cell>
          <cell r="K240" t="str">
            <v>0</v>
          </cell>
          <cell r="L240" t="str">
            <v>0</v>
          </cell>
          <cell r="M240" t="str">
            <v>0</v>
          </cell>
          <cell r="N240" t="str">
            <v>0</v>
          </cell>
          <cell r="O240" t="str">
            <v>0</v>
          </cell>
          <cell r="P240" t="str">
            <v/>
          </cell>
        </row>
        <row r="241">
          <cell r="B241" t="str">
            <v/>
          </cell>
          <cell r="C241">
            <v>8</v>
          </cell>
          <cell r="D241">
            <v>8</v>
          </cell>
          <cell r="E241" t="str">
            <v/>
          </cell>
          <cell r="F241" t="str">
            <v/>
          </cell>
          <cell r="G241" t="str">
            <v/>
          </cell>
          <cell r="H241" t="str">
            <v>0</v>
          </cell>
          <cell r="I241" t="str">
            <v>0</v>
          </cell>
          <cell r="J241" t="str">
            <v>0</v>
          </cell>
          <cell r="K241" t="str">
            <v>0</v>
          </cell>
          <cell r="L241" t="str">
            <v>0</v>
          </cell>
          <cell r="M241" t="str">
            <v>0</v>
          </cell>
          <cell r="N241" t="str">
            <v>0</v>
          </cell>
          <cell r="O241" t="str">
            <v>0</v>
          </cell>
          <cell r="P241" t="str">
            <v/>
          </cell>
        </row>
        <row r="242">
          <cell r="B242" t="str">
            <v/>
          </cell>
          <cell r="C242">
            <v>8</v>
          </cell>
          <cell r="D242">
            <v>9</v>
          </cell>
          <cell r="E242" t="str">
            <v/>
          </cell>
          <cell r="F242" t="str">
            <v/>
          </cell>
          <cell r="G242" t="str">
            <v/>
          </cell>
          <cell r="H242" t="str">
            <v>0</v>
          </cell>
          <cell r="I242" t="str">
            <v>0</v>
          </cell>
          <cell r="J242" t="str">
            <v>0</v>
          </cell>
          <cell r="K242" t="str">
            <v>0</v>
          </cell>
          <cell r="L242" t="str">
            <v>0</v>
          </cell>
          <cell r="M242" t="str">
            <v>0</v>
          </cell>
          <cell r="N242" t="str">
            <v>0</v>
          </cell>
          <cell r="O242" t="str">
            <v>0</v>
          </cell>
          <cell r="P242" t="str">
            <v/>
          </cell>
        </row>
        <row r="243">
          <cell r="B243" t="str">
            <v/>
          </cell>
          <cell r="C243">
            <v>8</v>
          </cell>
          <cell r="D243">
            <v>10</v>
          </cell>
          <cell r="E243" t="str">
            <v/>
          </cell>
          <cell r="F243" t="str">
            <v/>
          </cell>
          <cell r="G243" t="str">
            <v/>
          </cell>
          <cell r="H243" t="str">
            <v>0</v>
          </cell>
          <cell r="I243" t="str">
            <v>0</v>
          </cell>
          <cell r="J243" t="str">
            <v>0</v>
          </cell>
          <cell r="K243" t="str">
            <v>0</v>
          </cell>
          <cell r="L243" t="str">
            <v>0</v>
          </cell>
          <cell r="M243" t="str">
            <v>0</v>
          </cell>
          <cell r="N243" t="str">
            <v>0</v>
          </cell>
          <cell r="O243" t="str">
            <v>0</v>
          </cell>
          <cell r="P243" t="str">
            <v/>
          </cell>
        </row>
        <row r="244">
          <cell r="B244" t="str">
            <v/>
          </cell>
          <cell r="C244">
            <v>8</v>
          </cell>
          <cell r="D244">
            <v>11</v>
          </cell>
          <cell r="E244" t="str">
            <v/>
          </cell>
          <cell r="F244" t="str">
            <v/>
          </cell>
          <cell r="G244" t="str">
            <v/>
          </cell>
          <cell r="H244" t="str">
            <v>0</v>
          </cell>
          <cell r="I244" t="str">
            <v>0</v>
          </cell>
          <cell r="J244" t="str">
            <v>0</v>
          </cell>
          <cell r="K244" t="str">
            <v>0</v>
          </cell>
          <cell r="L244" t="str">
            <v>0</v>
          </cell>
          <cell r="M244" t="str">
            <v>0</v>
          </cell>
          <cell r="N244" t="str">
            <v>0</v>
          </cell>
          <cell r="O244" t="str">
            <v>0</v>
          </cell>
          <cell r="P244" t="str">
            <v/>
          </cell>
        </row>
        <row r="245">
          <cell r="B245" t="str">
            <v/>
          </cell>
          <cell r="C245">
            <v>8</v>
          </cell>
          <cell r="D245">
            <v>12</v>
          </cell>
          <cell r="E245" t="str">
            <v/>
          </cell>
          <cell r="F245" t="str">
            <v/>
          </cell>
          <cell r="G245" t="str">
            <v/>
          </cell>
          <cell r="H245" t="str">
            <v>0</v>
          </cell>
          <cell r="I245" t="str">
            <v>0</v>
          </cell>
          <cell r="J245" t="str">
            <v>0</v>
          </cell>
          <cell r="K245" t="str">
            <v>0</v>
          </cell>
          <cell r="L245" t="str">
            <v>0</v>
          </cell>
          <cell r="M245" t="str">
            <v>0</v>
          </cell>
          <cell r="N245" t="str">
            <v>0</v>
          </cell>
          <cell r="O245" t="str">
            <v>0</v>
          </cell>
          <cell r="P245" t="str">
            <v/>
          </cell>
        </row>
        <row r="246">
          <cell r="B246" t="str">
            <v/>
          </cell>
          <cell r="C246">
            <v>8</v>
          </cell>
          <cell r="D246">
            <v>13</v>
          </cell>
          <cell r="E246" t="str">
            <v/>
          </cell>
          <cell r="F246" t="str">
            <v/>
          </cell>
          <cell r="G246" t="str">
            <v/>
          </cell>
          <cell r="H246" t="str">
            <v>0</v>
          </cell>
          <cell r="I246" t="str">
            <v>0</v>
          </cell>
          <cell r="J246" t="str">
            <v>0</v>
          </cell>
          <cell r="K246" t="str">
            <v>0</v>
          </cell>
          <cell r="L246" t="str">
            <v>0</v>
          </cell>
          <cell r="M246" t="str">
            <v>0</v>
          </cell>
          <cell r="N246" t="str">
            <v>0</v>
          </cell>
          <cell r="O246" t="str">
            <v>0</v>
          </cell>
          <cell r="P246" t="str">
            <v/>
          </cell>
        </row>
        <row r="247">
          <cell r="B247" t="str">
            <v/>
          </cell>
          <cell r="C247">
            <v>8</v>
          </cell>
          <cell r="D247">
            <v>14</v>
          </cell>
          <cell r="E247" t="str">
            <v/>
          </cell>
          <cell r="F247" t="str">
            <v/>
          </cell>
          <cell r="G247" t="str">
            <v/>
          </cell>
          <cell r="H247" t="str">
            <v>0</v>
          </cell>
          <cell r="I247" t="str">
            <v>0</v>
          </cell>
          <cell r="J247" t="str">
            <v>0</v>
          </cell>
          <cell r="K247" t="str">
            <v>0</v>
          </cell>
          <cell r="L247" t="str">
            <v>0</v>
          </cell>
          <cell r="M247" t="str">
            <v>0</v>
          </cell>
          <cell r="N247" t="str">
            <v>0</v>
          </cell>
          <cell r="O247" t="str">
            <v>0</v>
          </cell>
          <cell r="P247" t="str">
            <v/>
          </cell>
        </row>
        <row r="248">
          <cell r="B248" t="str">
            <v/>
          </cell>
          <cell r="C248">
            <v>8</v>
          </cell>
          <cell r="D248">
            <v>15</v>
          </cell>
          <cell r="E248" t="str">
            <v/>
          </cell>
          <cell r="F248" t="str">
            <v/>
          </cell>
          <cell r="G248" t="str">
            <v/>
          </cell>
          <cell r="H248" t="str">
            <v>0</v>
          </cell>
          <cell r="I248" t="str">
            <v>0</v>
          </cell>
          <cell r="J248" t="str">
            <v>0</v>
          </cell>
          <cell r="K248" t="str">
            <v>0</v>
          </cell>
          <cell r="L248" t="str">
            <v>0</v>
          </cell>
          <cell r="M248" t="str">
            <v>0</v>
          </cell>
          <cell r="N248" t="str">
            <v>0</v>
          </cell>
          <cell r="O248" t="str">
            <v>0</v>
          </cell>
          <cell r="P248" t="str">
            <v/>
          </cell>
        </row>
        <row r="249">
          <cell r="B249" t="str">
            <v/>
          </cell>
          <cell r="C249">
            <v>8</v>
          </cell>
          <cell r="D249">
            <v>16</v>
          </cell>
          <cell r="E249" t="str">
            <v/>
          </cell>
          <cell r="F249" t="str">
            <v/>
          </cell>
          <cell r="G249" t="str">
            <v/>
          </cell>
          <cell r="H249" t="str">
            <v>0</v>
          </cell>
          <cell r="I249" t="str">
            <v>0</v>
          </cell>
          <cell r="J249" t="str">
            <v>0</v>
          </cell>
          <cell r="K249" t="str">
            <v>0</v>
          </cell>
          <cell r="L249" t="str">
            <v>0</v>
          </cell>
          <cell r="M249" t="str">
            <v>0</v>
          </cell>
          <cell r="N249" t="str">
            <v>0</v>
          </cell>
          <cell r="O249" t="str">
            <v>0</v>
          </cell>
          <cell r="P249" t="str">
            <v/>
          </cell>
        </row>
        <row r="250">
          <cell r="B250" t="str">
            <v/>
          </cell>
          <cell r="C250">
            <v>8</v>
          </cell>
          <cell r="D250">
            <v>17</v>
          </cell>
          <cell r="E250" t="str">
            <v/>
          </cell>
          <cell r="F250" t="str">
            <v/>
          </cell>
          <cell r="G250" t="str">
            <v/>
          </cell>
          <cell r="H250" t="str">
            <v>0</v>
          </cell>
          <cell r="I250" t="str">
            <v>0</v>
          </cell>
          <cell r="J250" t="str">
            <v>0</v>
          </cell>
          <cell r="K250" t="str">
            <v>0</v>
          </cell>
          <cell r="L250" t="str">
            <v>0</v>
          </cell>
          <cell r="M250" t="str">
            <v>0</v>
          </cell>
          <cell r="N250" t="str">
            <v>0</v>
          </cell>
          <cell r="O250" t="str">
            <v>0</v>
          </cell>
          <cell r="P250" t="str">
            <v/>
          </cell>
        </row>
        <row r="251">
          <cell r="B251" t="str">
            <v/>
          </cell>
          <cell r="C251">
            <v>8</v>
          </cell>
          <cell r="D251">
            <v>18</v>
          </cell>
          <cell r="E251" t="str">
            <v/>
          </cell>
          <cell r="F251" t="str">
            <v/>
          </cell>
          <cell r="G251" t="str">
            <v/>
          </cell>
          <cell r="H251" t="str">
            <v>0</v>
          </cell>
          <cell r="I251" t="str">
            <v>0</v>
          </cell>
          <cell r="J251" t="str">
            <v>0</v>
          </cell>
          <cell r="K251" t="str">
            <v>0</v>
          </cell>
          <cell r="L251" t="str">
            <v>0</v>
          </cell>
          <cell r="M251" t="str">
            <v>0</v>
          </cell>
          <cell r="N251" t="str">
            <v>0</v>
          </cell>
          <cell r="O251" t="str">
            <v>0</v>
          </cell>
          <cell r="P251" t="str">
            <v/>
          </cell>
        </row>
        <row r="252">
          <cell r="B252" t="str">
            <v/>
          </cell>
          <cell r="C252">
            <v>8</v>
          </cell>
          <cell r="D252">
            <v>19</v>
          </cell>
          <cell r="E252" t="str">
            <v/>
          </cell>
          <cell r="F252" t="str">
            <v/>
          </cell>
          <cell r="G252" t="str">
            <v/>
          </cell>
          <cell r="H252" t="str">
            <v>0</v>
          </cell>
          <cell r="I252" t="str">
            <v>0</v>
          </cell>
          <cell r="J252" t="str">
            <v>0</v>
          </cell>
          <cell r="K252" t="str">
            <v>0</v>
          </cell>
          <cell r="L252" t="str">
            <v>0</v>
          </cell>
          <cell r="M252" t="str">
            <v>0</v>
          </cell>
          <cell r="N252" t="str">
            <v>0</v>
          </cell>
          <cell r="O252" t="str">
            <v>0</v>
          </cell>
          <cell r="P252" t="str">
            <v/>
          </cell>
        </row>
        <row r="253">
          <cell r="B253" t="str">
            <v/>
          </cell>
          <cell r="C253">
            <v>8</v>
          </cell>
          <cell r="D253">
            <v>20</v>
          </cell>
          <cell r="E253" t="str">
            <v/>
          </cell>
          <cell r="F253" t="str">
            <v/>
          </cell>
          <cell r="G253" t="str">
            <v/>
          </cell>
          <cell r="H253" t="str">
            <v>0</v>
          </cell>
          <cell r="I253" t="str">
            <v>0</v>
          </cell>
          <cell r="J253" t="str">
            <v>0</v>
          </cell>
          <cell r="K253" t="str">
            <v>0</v>
          </cell>
          <cell r="L253" t="str">
            <v>0</v>
          </cell>
          <cell r="M253" t="str">
            <v>0</v>
          </cell>
          <cell r="N253" t="str">
            <v>0</v>
          </cell>
          <cell r="O253" t="str">
            <v>0</v>
          </cell>
          <cell r="P253" t="str">
            <v/>
          </cell>
        </row>
        <row r="254">
          <cell r="B254" t="str">
            <v/>
          </cell>
          <cell r="C254">
            <v>8</v>
          </cell>
          <cell r="D254">
            <v>21</v>
          </cell>
          <cell r="E254" t="str">
            <v/>
          </cell>
          <cell r="F254" t="str">
            <v/>
          </cell>
          <cell r="G254" t="str">
            <v/>
          </cell>
          <cell r="H254" t="str">
            <v>0</v>
          </cell>
          <cell r="I254" t="str">
            <v>0</v>
          </cell>
          <cell r="J254" t="str">
            <v>0</v>
          </cell>
          <cell r="K254" t="str">
            <v>0</v>
          </cell>
          <cell r="L254" t="str">
            <v>0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/>
          </cell>
        </row>
        <row r="255">
          <cell r="B255" t="str">
            <v/>
          </cell>
          <cell r="C255">
            <v>8</v>
          </cell>
          <cell r="D255">
            <v>22</v>
          </cell>
          <cell r="E255" t="str">
            <v/>
          </cell>
          <cell r="F255" t="str">
            <v/>
          </cell>
          <cell r="G255" t="str">
            <v/>
          </cell>
          <cell r="H255" t="str">
            <v>0</v>
          </cell>
          <cell r="I255" t="str">
            <v>0</v>
          </cell>
          <cell r="J255" t="str">
            <v>0</v>
          </cell>
          <cell r="K255" t="str">
            <v>0</v>
          </cell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/>
          </cell>
        </row>
        <row r="256">
          <cell r="B256" t="str">
            <v/>
          </cell>
          <cell r="C256">
            <v>8</v>
          </cell>
          <cell r="D256">
            <v>23</v>
          </cell>
          <cell r="E256" t="str">
            <v/>
          </cell>
          <cell r="F256" t="str">
            <v/>
          </cell>
          <cell r="G256" t="str">
            <v/>
          </cell>
          <cell r="H256" t="str">
            <v>0</v>
          </cell>
          <cell r="I256" t="str">
            <v>0</v>
          </cell>
          <cell r="J256" t="str">
            <v>0</v>
          </cell>
          <cell r="K256" t="str">
            <v>0</v>
          </cell>
          <cell r="L256" t="str">
            <v>0</v>
          </cell>
          <cell r="M256" t="str">
            <v>0</v>
          </cell>
          <cell r="N256" t="str">
            <v>0</v>
          </cell>
          <cell r="O256" t="str">
            <v>0</v>
          </cell>
          <cell r="P256" t="str">
            <v/>
          </cell>
        </row>
        <row r="257">
          <cell r="B257" t="str">
            <v/>
          </cell>
          <cell r="C257">
            <v>8</v>
          </cell>
          <cell r="D257">
            <v>24</v>
          </cell>
          <cell r="E257" t="str">
            <v/>
          </cell>
          <cell r="F257" t="str">
            <v/>
          </cell>
          <cell r="G257" t="str">
            <v/>
          </cell>
          <cell r="H257" t="str">
            <v>0</v>
          </cell>
          <cell r="I257" t="str">
            <v>0</v>
          </cell>
          <cell r="J257" t="str">
            <v>0</v>
          </cell>
          <cell r="K257" t="str">
            <v>0</v>
          </cell>
          <cell r="L257" t="str">
            <v>0</v>
          </cell>
          <cell r="M257" t="str">
            <v>0</v>
          </cell>
          <cell r="N257" t="str">
            <v>0</v>
          </cell>
          <cell r="O257" t="str">
            <v>0</v>
          </cell>
          <cell r="P257" t="str">
            <v/>
          </cell>
        </row>
        <row r="258">
          <cell r="B258" t="str">
            <v/>
          </cell>
          <cell r="C258">
            <v>8</v>
          </cell>
          <cell r="D258">
            <v>25</v>
          </cell>
          <cell r="E258" t="str">
            <v/>
          </cell>
          <cell r="F258" t="str">
            <v/>
          </cell>
          <cell r="G258" t="str">
            <v/>
          </cell>
          <cell r="H258" t="str">
            <v>0</v>
          </cell>
          <cell r="I258" t="str">
            <v>0</v>
          </cell>
          <cell r="J258" t="str">
            <v>0</v>
          </cell>
          <cell r="K258" t="str">
            <v>0</v>
          </cell>
          <cell r="L258" t="str">
            <v>0</v>
          </cell>
          <cell r="M258" t="str">
            <v>0</v>
          </cell>
          <cell r="N258" t="str">
            <v>0</v>
          </cell>
          <cell r="O258" t="str">
            <v>0</v>
          </cell>
          <cell r="P258" t="str">
            <v/>
          </cell>
        </row>
        <row r="259">
          <cell r="B259" t="str">
            <v/>
          </cell>
          <cell r="C259">
            <v>8</v>
          </cell>
          <cell r="D259">
            <v>26</v>
          </cell>
          <cell r="E259" t="str">
            <v/>
          </cell>
          <cell r="F259" t="str">
            <v/>
          </cell>
          <cell r="G259" t="str">
            <v/>
          </cell>
          <cell r="H259" t="str">
            <v>0</v>
          </cell>
          <cell r="I259" t="str">
            <v>0</v>
          </cell>
          <cell r="J259" t="str">
            <v>0</v>
          </cell>
          <cell r="K259" t="str">
            <v>0</v>
          </cell>
          <cell r="L259" t="str">
            <v>0</v>
          </cell>
          <cell r="M259" t="str">
            <v>0</v>
          </cell>
          <cell r="N259" t="str">
            <v>0</v>
          </cell>
          <cell r="O259" t="str">
            <v>0</v>
          </cell>
          <cell r="P259" t="str">
            <v/>
          </cell>
        </row>
        <row r="260">
          <cell r="B260" t="str">
            <v/>
          </cell>
          <cell r="C260">
            <v>8</v>
          </cell>
          <cell r="D260">
            <v>27</v>
          </cell>
          <cell r="E260" t="str">
            <v/>
          </cell>
          <cell r="F260" t="str">
            <v/>
          </cell>
          <cell r="G260" t="str">
            <v/>
          </cell>
          <cell r="H260" t="str">
            <v>0</v>
          </cell>
          <cell r="I260" t="str">
            <v>0</v>
          </cell>
          <cell r="J260" t="str">
            <v>0</v>
          </cell>
          <cell r="K260" t="str">
            <v>0</v>
          </cell>
          <cell r="L260" t="str">
            <v>0</v>
          </cell>
          <cell r="M260" t="str">
            <v>0</v>
          </cell>
          <cell r="N260" t="str">
            <v>0</v>
          </cell>
          <cell r="O260" t="str">
            <v>0</v>
          </cell>
          <cell r="P260" t="str">
            <v/>
          </cell>
        </row>
        <row r="261">
          <cell r="B261" t="str">
            <v/>
          </cell>
          <cell r="C261">
            <v>8</v>
          </cell>
          <cell r="D261">
            <v>28</v>
          </cell>
          <cell r="E261" t="str">
            <v/>
          </cell>
          <cell r="F261" t="str">
            <v/>
          </cell>
          <cell r="G261" t="str">
            <v/>
          </cell>
          <cell r="H261" t="str">
            <v>0</v>
          </cell>
          <cell r="I261" t="str">
            <v>0</v>
          </cell>
          <cell r="J261" t="str">
            <v>0</v>
          </cell>
          <cell r="K261" t="str">
            <v>0</v>
          </cell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/>
          </cell>
        </row>
        <row r="262">
          <cell r="B262" t="str">
            <v/>
          </cell>
          <cell r="C262">
            <v>8</v>
          </cell>
          <cell r="D262">
            <v>29</v>
          </cell>
          <cell r="E262" t="str">
            <v/>
          </cell>
          <cell r="F262" t="str">
            <v/>
          </cell>
          <cell r="G262" t="str">
            <v/>
          </cell>
          <cell r="H262" t="str">
            <v>0</v>
          </cell>
          <cell r="I262" t="str">
            <v>0</v>
          </cell>
          <cell r="J262" t="str">
            <v>0</v>
          </cell>
          <cell r="K262" t="str">
            <v>0</v>
          </cell>
          <cell r="L262" t="str">
            <v>0</v>
          </cell>
          <cell r="M262" t="str">
            <v>0</v>
          </cell>
          <cell r="N262" t="str">
            <v>0</v>
          </cell>
          <cell r="O262" t="str">
            <v>0</v>
          </cell>
          <cell r="P262" t="str">
            <v/>
          </cell>
        </row>
        <row r="263">
          <cell r="B263" t="str">
            <v/>
          </cell>
          <cell r="C263">
            <v>8</v>
          </cell>
          <cell r="D263">
            <v>30</v>
          </cell>
          <cell r="E263" t="str">
            <v/>
          </cell>
          <cell r="F263" t="str">
            <v/>
          </cell>
          <cell r="G263" t="str">
            <v/>
          </cell>
          <cell r="H263" t="str">
            <v>0</v>
          </cell>
          <cell r="I263" t="str">
            <v>0</v>
          </cell>
          <cell r="J263" t="str">
            <v>0</v>
          </cell>
          <cell r="K263" t="str">
            <v>0</v>
          </cell>
          <cell r="L263" t="str">
            <v>0</v>
          </cell>
          <cell r="M263" t="str">
            <v>0</v>
          </cell>
          <cell r="N263" t="str">
            <v>0</v>
          </cell>
          <cell r="O263" t="str">
            <v>0</v>
          </cell>
          <cell r="P263" t="str">
            <v/>
          </cell>
        </row>
        <row r="264">
          <cell r="B264" t="str">
            <v/>
          </cell>
          <cell r="C264">
            <v>8</v>
          </cell>
          <cell r="D264">
            <v>31</v>
          </cell>
          <cell r="E264" t="str">
            <v/>
          </cell>
          <cell r="F264" t="str">
            <v/>
          </cell>
          <cell r="G264" t="str">
            <v/>
          </cell>
          <cell r="H264" t="str">
            <v>0</v>
          </cell>
          <cell r="I264" t="str">
            <v>0</v>
          </cell>
          <cell r="J264" t="str">
            <v>0</v>
          </cell>
          <cell r="K264" t="str">
            <v>0</v>
          </cell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/>
          </cell>
        </row>
        <row r="265">
          <cell r="B265" t="str">
            <v/>
          </cell>
          <cell r="C265">
            <v>8</v>
          </cell>
          <cell r="D265">
            <v>32</v>
          </cell>
          <cell r="E265" t="str">
            <v/>
          </cell>
          <cell r="F265" t="str">
            <v/>
          </cell>
          <cell r="G265" t="str">
            <v/>
          </cell>
          <cell r="H265" t="str">
            <v>0</v>
          </cell>
          <cell r="I265" t="str">
            <v>0</v>
          </cell>
          <cell r="J265" t="str">
            <v>0</v>
          </cell>
          <cell r="K265" t="str">
            <v>0</v>
          </cell>
          <cell r="L265" t="str">
            <v>0</v>
          </cell>
          <cell r="M265" t="str">
            <v>0</v>
          </cell>
          <cell r="N265" t="str">
            <v>0</v>
          </cell>
          <cell r="O265" t="str">
            <v>0</v>
          </cell>
          <cell r="P265" t="str">
            <v/>
          </cell>
        </row>
        <row r="266">
          <cell r="B266" t="str">
            <v/>
          </cell>
          <cell r="C266">
            <v>8</v>
          </cell>
          <cell r="D266">
            <v>33</v>
          </cell>
          <cell r="E266" t="str">
            <v/>
          </cell>
          <cell r="F266" t="str">
            <v/>
          </cell>
          <cell r="G266" t="str">
            <v/>
          </cell>
          <cell r="H266" t="str">
            <v>0</v>
          </cell>
          <cell r="I266" t="str">
            <v>0</v>
          </cell>
          <cell r="J266" t="str">
            <v>0</v>
          </cell>
          <cell r="K266" t="str">
            <v>0</v>
          </cell>
          <cell r="L266" t="str">
            <v>0</v>
          </cell>
          <cell r="M266" t="str">
            <v>0</v>
          </cell>
          <cell r="N266" t="str">
            <v>0</v>
          </cell>
          <cell r="O266" t="str">
            <v>0</v>
          </cell>
          <cell r="P266" t="str">
            <v/>
          </cell>
        </row>
        <row r="267">
          <cell r="B267" t="str">
            <v/>
          </cell>
          <cell r="C267">
            <v>9</v>
          </cell>
          <cell r="D267">
            <v>1</v>
          </cell>
          <cell r="E267" t="str">
            <v/>
          </cell>
          <cell r="F267" t="str">
            <v/>
          </cell>
          <cell r="G267" t="str">
            <v/>
          </cell>
          <cell r="H267" t="str">
            <v>0</v>
          </cell>
          <cell r="I267" t="str">
            <v>0</v>
          </cell>
          <cell r="J267" t="str">
            <v>0</v>
          </cell>
          <cell r="K267" t="str">
            <v>0</v>
          </cell>
          <cell r="L267" t="str">
            <v>0</v>
          </cell>
          <cell r="M267" t="str">
            <v>0</v>
          </cell>
          <cell r="N267" t="str">
            <v>0</v>
          </cell>
          <cell r="O267" t="str">
            <v>0</v>
          </cell>
          <cell r="P267" t="str">
            <v/>
          </cell>
        </row>
        <row r="268">
          <cell r="B268" t="str">
            <v/>
          </cell>
          <cell r="C268">
            <v>9</v>
          </cell>
          <cell r="D268">
            <v>2</v>
          </cell>
          <cell r="E268" t="str">
            <v/>
          </cell>
          <cell r="F268" t="str">
            <v/>
          </cell>
          <cell r="G268" t="str">
            <v/>
          </cell>
          <cell r="H268" t="str">
            <v>0</v>
          </cell>
          <cell r="I268" t="str">
            <v>0</v>
          </cell>
          <cell r="J268" t="str">
            <v>0</v>
          </cell>
          <cell r="K268" t="str">
            <v>0</v>
          </cell>
          <cell r="L268" t="str">
            <v>0</v>
          </cell>
          <cell r="M268" t="str">
            <v>0</v>
          </cell>
          <cell r="N268" t="str">
            <v>0</v>
          </cell>
          <cell r="O268" t="str">
            <v>0</v>
          </cell>
          <cell r="P268" t="str">
            <v/>
          </cell>
        </row>
        <row r="269">
          <cell r="B269" t="str">
            <v/>
          </cell>
          <cell r="C269">
            <v>9</v>
          </cell>
          <cell r="D269">
            <v>3</v>
          </cell>
          <cell r="E269" t="str">
            <v/>
          </cell>
          <cell r="F269" t="str">
            <v/>
          </cell>
          <cell r="G269" t="str">
            <v/>
          </cell>
          <cell r="H269" t="str">
            <v>0</v>
          </cell>
          <cell r="I269" t="str">
            <v>0</v>
          </cell>
          <cell r="J269" t="str">
            <v>0</v>
          </cell>
          <cell r="K269" t="str">
            <v>0</v>
          </cell>
          <cell r="L269" t="str">
            <v>0</v>
          </cell>
          <cell r="M269" t="str">
            <v>0</v>
          </cell>
          <cell r="N269" t="str">
            <v>0</v>
          </cell>
          <cell r="O269" t="str">
            <v>0</v>
          </cell>
          <cell r="P269" t="str">
            <v/>
          </cell>
        </row>
        <row r="270">
          <cell r="B270" t="str">
            <v/>
          </cell>
          <cell r="C270">
            <v>9</v>
          </cell>
          <cell r="D270">
            <v>4</v>
          </cell>
          <cell r="E270" t="str">
            <v/>
          </cell>
          <cell r="F270" t="str">
            <v/>
          </cell>
          <cell r="G270" t="str">
            <v/>
          </cell>
          <cell r="H270" t="str">
            <v>0</v>
          </cell>
          <cell r="I270" t="str">
            <v>0</v>
          </cell>
          <cell r="J270" t="str">
            <v>0</v>
          </cell>
          <cell r="K270" t="str">
            <v>0</v>
          </cell>
          <cell r="L270" t="str">
            <v>0</v>
          </cell>
          <cell r="M270" t="str">
            <v>0</v>
          </cell>
          <cell r="N270" t="str">
            <v>0</v>
          </cell>
          <cell r="O270" t="str">
            <v>0</v>
          </cell>
          <cell r="P270" t="str">
            <v/>
          </cell>
        </row>
        <row r="271">
          <cell r="B271" t="str">
            <v/>
          </cell>
          <cell r="C271">
            <v>9</v>
          </cell>
          <cell r="D271">
            <v>5</v>
          </cell>
          <cell r="E271" t="str">
            <v/>
          </cell>
          <cell r="F271" t="str">
            <v/>
          </cell>
          <cell r="G271" t="str">
            <v/>
          </cell>
          <cell r="H271" t="str">
            <v>0</v>
          </cell>
          <cell r="I271" t="str">
            <v>0</v>
          </cell>
          <cell r="J271" t="str">
            <v>0</v>
          </cell>
          <cell r="K271" t="str">
            <v>0</v>
          </cell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/>
          </cell>
        </row>
        <row r="272">
          <cell r="B272" t="str">
            <v/>
          </cell>
          <cell r="C272">
            <v>9</v>
          </cell>
          <cell r="D272">
            <v>6</v>
          </cell>
          <cell r="E272" t="str">
            <v/>
          </cell>
          <cell r="F272" t="str">
            <v/>
          </cell>
          <cell r="G272" t="str">
            <v/>
          </cell>
          <cell r="H272" t="str">
            <v>0</v>
          </cell>
          <cell r="I272" t="str">
            <v>0</v>
          </cell>
          <cell r="J272" t="str">
            <v>0</v>
          </cell>
          <cell r="K272" t="str">
            <v>0</v>
          </cell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/>
          </cell>
        </row>
        <row r="273">
          <cell r="B273" t="str">
            <v/>
          </cell>
          <cell r="C273">
            <v>9</v>
          </cell>
          <cell r="D273">
            <v>7</v>
          </cell>
          <cell r="E273" t="str">
            <v/>
          </cell>
          <cell r="F273" t="str">
            <v/>
          </cell>
          <cell r="G273" t="str">
            <v/>
          </cell>
          <cell r="H273" t="str">
            <v>0</v>
          </cell>
          <cell r="I273" t="str">
            <v>0</v>
          </cell>
          <cell r="J273" t="str">
            <v>0</v>
          </cell>
          <cell r="K273" t="str">
            <v>0</v>
          </cell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/>
          </cell>
        </row>
        <row r="274">
          <cell r="B274" t="str">
            <v/>
          </cell>
          <cell r="C274">
            <v>9</v>
          </cell>
          <cell r="D274">
            <v>8</v>
          </cell>
          <cell r="E274" t="str">
            <v/>
          </cell>
          <cell r="F274" t="str">
            <v/>
          </cell>
          <cell r="G274" t="str">
            <v/>
          </cell>
          <cell r="H274" t="str">
            <v>0</v>
          </cell>
          <cell r="I274" t="str">
            <v>0</v>
          </cell>
          <cell r="J274" t="str">
            <v>0</v>
          </cell>
          <cell r="K274" t="str">
            <v>0</v>
          </cell>
          <cell r="L274" t="str">
            <v>0</v>
          </cell>
          <cell r="M274" t="str">
            <v>0</v>
          </cell>
          <cell r="N274" t="str">
            <v>0</v>
          </cell>
          <cell r="O274" t="str">
            <v>0</v>
          </cell>
          <cell r="P274" t="str">
            <v/>
          </cell>
        </row>
        <row r="275">
          <cell r="B275" t="str">
            <v/>
          </cell>
          <cell r="C275">
            <v>9</v>
          </cell>
          <cell r="D275">
            <v>9</v>
          </cell>
          <cell r="E275" t="str">
            <v/>
          </cell>
          <cell r="F275" t="str">
            <v/>
          </cell>
          <cell r="G275" t="str">
            <v/>
          </cell>
          <cell r="H275" t="str">
            <v>0</v>
          </cell>
          <cell r="I275" t="str">
            <v>0</v>
          </cell>
          <cell r="J275" t="str">
            <v>0</v>
          </cell>
          <cell r="K275" t="str">
            <v>0</v>
          </cell>
          <cell r="L275" t="str">
            <v>0</v>
          </cell>
          <cell r="M275" t="str">
            <v>0</v>
          </cell>
          <cell r="N275" t="str">
            <v>0</v>
          </cell>
          <cell r="O275" t="str">
            <v>0</v>
          </cell>
          <cell r="P275" t="str">
            <v/>
          </cell>
        </row>
        <row r="276">
          <cell r="B276" t="str">
            <v/>
          </cell>
          <cell r="C276">
            <v>9</v>
          </cell>
          <cell r="D276">
            <v>10</v>
          </cell>
          <cell r="E276" t="str">
            <v/>
          </cell>
          <cell r="F276" t="str">
            <v/>
          </cell>
          <cell r="G276" t="str">
            <v/>
          </cell>
          <cell r="H276" t="str">
            <v>0</v>
          </cell>
          <cell r="I276" t="str">
            <v>0</v>
          </cell>
          <cell r="J276" t="str">
            <v>0</v>
          </cell>
          <cell r="K276" t="str">
            <v>0</v>
          </cell>
          <cell r="L276" t="str">
            <v>0</v>
          </cell>
          <cell r="M276" t="str">
            <v>0</v>
          </cell>
          <cell r="N276" t="str">
            <v>0</v>
          </cell>
          <cell r="O276" t="str">
            <v>0</v>
          </cell>
          <cell r="P276" t="str">
            <v/>
          </cell>
        </row>
        <row r="277">
          <cell r="B277" t="str">
            <v/>
          </cell>
          <cell r="C277">
            <v>9</v>
          </cell>
          <cell r="D277">
            <v>11</v>
          </cell>
          <cell r="E277" t="str">
            <v/>
          </cell>
          <cell r="F277" t="str">
            <v/>
          </cell>
          <cell r="G277" t="str">
            <v/>
          </cell>
          <cell r="H277" t="str">
            <v>0</v>
          </cell>
          <cell r="I277" t="str">
            <v>0</v>
          </cell>
          <cell r="J277" t="str">
            <v>0</v>
          </cell>
          <cell r="K277" t="str">
            <v>0</v>
          </cell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/>
          </cell>
        </row>
        <row r="278">
          <cell r="B278" t="str">
            <v/>
          </cell>
          <cell r="C278">
            <v>9</v>
          </cell>
          <cell r="D278">
            <v>12</v>
          </cell>
          <cell r="E278" t="str">
            <v/>
          </cell>
          <cell r="F278" t="str">
            <v/>
          </cell>
          <cell r="G278" t="str">
            <v/>
          </cell>
          <cell r="H278" t="str">
            <v>0</v>
          </cell>
          <cell r="I278" t="str">
            <v>0</v>
          </cell>
          <cell r="J278" t="str">
            <v>0</v>
          </cell>
          <cell r="K278" t="str">
            <v>0</v>
          </cell>
          <cell r="L278" t="str">
            <v>0</v>
          </cell>
          <cell r="M278" t="str">
            <v>0</v>
          </cell>
          <cell r="N278" t="str">
            <v>0</v>
          </cell>
          <cell r="O278" t="str">
            <v>0</v>
          </cell>
          <cell r="P278" t="str">
            <v/>
          </cell>
        </row>
        <row r="279">
          <cell r="B279" t="str">
            <v/>
          </cell>
          <cell r="C279">
            <v>9</v>
          </cell>
          <cell r="D279">
            <v>13</v>
          </cell>
          <cell r="E279" t="str">
            <v/>
          </cell>
          <cell r="F279" t="str">
            <v/>
          </cell>
          <cell r="G279" t="str">
            <v/>
          </cell>
          <cell r="H279" t="str">
            <v>0</v>
          </cell>
          <cell r="I279" t="str">
            <v>0</v>
          </cell>
          <cell r="J279" t="str">
            <v>0</v>
          </cell>
          <cell r="K279" t="str">
            <v>0</v>
          </cell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/>
          </cell>
        </row>
        <row r="280">
          <cell r="B280" t="str">
            <v/>
          </cell>
          <cell r="C280">
            <v>9</v>
          </cell>
          <cell r="D280">
            <v>14</v>
          </cell>
          <cell r="E280" t="str">
            <v/>
          </cell>
          <cell r="F280" t="str">
            <v/>
          </cell>
          <cell r="G280" t="str">
            <v/>
          </cell>
          <cell r="H280" t="str">
            <v>0</v>
          </cell>
          <cell r="I280" t="str">
            <v>0</v>
          </cell>
          <cell r="J280" t="str">
            <v>0</v>
          </cell>
          <cell r="K280" t="str">
            <v>0</v>
          </cell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/>
          </cell>
        </row>
        <row r="281">
          <cell r="B281" t="str">
            <v/>
          </cell>
          <cell r="C281">
            <v>9</v>
          </cell>
          <cell r="D281">
            <v>15</v>
          </cell>
          <cell r="E281" t="str">
            <v/>
          </cell>
          <cell r="F281" t="str">
            <v/>
          </cell>
          <cell r="G281" t="str">
            <v/>
          </cell>
          <cell r="H281" t="str">
            <v>0</v>
          </cell>
          <cell r="I281" t="str">
            <v>0</v>
          </cell>
          <cell r="J281" t="str">
            <v>0</v>
          </cell>
          <cell r="K281" t="str">
            <v>0</v>
          </cell>
          <cell r="L281" t="str">
            <v>0</v>
          </cell>
          <cell r="M281" t="str">
            <v>0</v>
          </cell>
          <cell r="N281" t="str">
            <v>0</v>
          </cell>
          <cell r="O281" t="str">
            <v>0</v>
          </cell>
          <cell r="P281" t="str">
            <v/>
          </cell>
        </row>
        <row r="282">
          <cell r="B282" t="str">
            <v/>
          </cell>
          <cell r="C282">
            <v>9</v>
          </cell>
          <cell r="D282">
            <v>16</v>
          </cell>
          <cell r="E282" t="str">
            <v/>
          </cell>
          <cell r="F282" t="str">
            <v/>
          </cell>
          <cell r="G282" t="str">
            <v/>
          </cell>
          <cell r="H282" t="str">
            <v>0</v>
          </cell>
          <cell r="I282" t="str">
            <v>0</v>
          </cell>
          <cell r="J282" t="str">
            <v>0</v>
          </cell>
          <cell r="K282" t="str">
            <v>0</v>
          </cell>
          <cell r="L282" t="str">
            <v>0</v>
          </cell>
          <cell r="M282" t="str">
            <v>0</v>
          </cell>
          <cell r="N282" t="str">
            <v>0</v>
          </cell>
          <cell r="O282" t="str">
            <v>0</v>
          </cell>
          <cell r="P282" t="str">
            <v/>
          </cell>
        </row>
        <row r="283">
          <cell r="B283" t="str">
            <v/>
          </cell>
          <cell r="C283">
            <v>9</v>
          </cell>
          <cell r="D283">
            <v>17</v>
          </cell>
          <cell r="E283" t="str">
            <v/>
          </cell>
          <cell r="F283" t="str">
            <v/>
          </cell>
          <cell r="G283" t="str">
            <v/>
          </cell>
          <cell r="H283" t="str">
            <v>0</v>
          </cell>
          <cell r="I283" t="str">
            <v>0</v>
          </cell>
          <cell r="J283" t="str">
            <v>0</v>
          </cell>
          <cell r="K283" t="str">
            <v>0</v>
          </cell>
          <cell r="L283" t="str">
            <v>0</v>
          </cell>
          <cell r="M283" t="str">
            <v>0</v>
          </cell>
          <cell r="N283" t="str">
            <v>0</v>
          </cell>
          <cell r="O283" t="str">
            <v>0</v>
          </cell>
          <cell r="P283" t="str">
            <v/>
          </cell>
        </row>
        <row r="284">
          <cell r="B284" t="str">
            <v/>
          </cell>
          <cell r="C284">
            <v>9</v>
          </cell>
          <cell r="D284">
            <v>18</v>
          </cell>
          <cell r="E284" t="str">
            <v/>
          </cell>
          <cell r="F284" t="str">
            <v/>
          </cell>
          <cell r="G284" t="str">
            <v/>
          </cell>
          <cell r="H284" t="str">
            <v>0</v>
          </cell>
          <cell r="I284" t="str">
            <v>0</v>
          </cell>
          <cell r="J284" t="str">
            <v>0</v>
          </cell>
          <cell r="K284" t="str">
            <v>0</v>
          </cell>
          <cell r="L284" t="str">
            <v>0</v>
          </cell>
          <cell r="M284" t="str">
            <v>0</v>
          </cell>
          <cell r="N284" t="str">
            <v>0</v>
          </cell>
          <cell r="O284" t="str">
            <v>0</v>
          </cell>
          <cell r="P284" t="str">
            <v/>
          </cell>
        </row>
        <row r="285">
          <cell r="B285" t="str">
            <v/>
          </cell>
          <cell r="C285">
            <v>9</v>
          </cell>
          <cell r="D285">
            <v>19</v>
          </cell>
          <cell r="E285" t="str">
            <v/>
          </cell>
          <cell r="F285" t="str">
            <v/>
          </cell>
          <cell r="G285" t="str">
            <v/>
          </cell>
          <cell r="H285" t="str">
            <v>0</v>
          </cell>
          <cell r="I285" t="str">
            <v>0</v>
          </cell>
          <cell r="J285" t="str">
            <v>0</v>
          </cell>
          <cell r="K285" t="str">
            <v>0</v>
          </cell>
          <cell r="L285" t="str">
            <v>0</v>
          </cell>
          <cell r="M285" t="str">
            <v>0</v>
          </cell>
          <cell r="N285" t="str">
            <v>0</v>
          </cell>
          <cell r="O285" t="str">
            <v>0</v>
          </cell>
          <cell r="P285" t="str">
            <v/>
          </cell>
        </row>
        <row r="286">
          <cell r="B286" t="str">
            <v/>
          </cell>
          <cell r="C286">
            <v>9</v>
          </cell>
          <cell r="D286">
            <v>20</v>
          </cell>
          <cell r="E286" t="str">
            <v/>
          </cell>
          <cell r="F286" t="str">
            <v/>
          </cell>
          <cell r="G286" t="str">
            <v/>
          </cell>
          <cell r="H286" t="str">
            <v>0</v>
          </cell>
          <cell r="I286" t="str">
            <v>0</v>
          </cell>
          <cell r="J286" t="str">
            <v>0</v>
          </cell>
          <cell r="K286" t="str">
            <v>0</v>
          </cell>
          <cell r="L286" t="str">
            <v>0</v>
          </cell>
          <cell r="M286" t="str">
            <v>0</v>
          </cell>
          <cell r="N286" t="str">
            <v>0</v>
          </cell>
          <cell r="O286" t="str">
            <v>0</v>
          </cell>
          <cell r="P286" t="str">
            <v/>
          </cell>
        </row>
        <row r="287">
          <cell r="B287" t="str">
            <v/>
          </cell>
          <cell r="C287">
            <v>9</v>
          </cell>
          <cell r="D287">
            <v>21</v>
          </cell>
          <cell r="E287" t="str">
            <v/>
          </cell>
          <cell r="F287" t="str">
            <v/>
          </cell>
          <cell r="G287" t="str">
            <v/>
          </cell>
          <cell r="H287" t="str">
            <v>0</v>
          </cell>
          <cell r="I287" t="str">
            <v>0</v>
          </cell>
          <cell r="J287" t="str">
            <v>0</v>
          </cell>
          <cell r="K287" t="str">
            <v>0</v>
          </cell>
          <cell r="L287" t="str">
            <v>0</v>
          </cell>
          <cell r="M287" t="str">
            <v>0</v>
          </cell>
          <cell r="N287" t="str">
            <v>0</v>
          </cell>
          <cell r="O287" t="str">
            <v>0</v>
          </cell>
          <cell r="P287" t="str">
            <v/>
          </cell>
        </row>
        <row r="288">
          <cell r="B288" t="str">
            <v/>
          </cell>
          <cell r="C288">
            <v>9</v>
          </cell>
          <cell r="D288">
            <v>22</v>
          </cell>
          <cell r="E288" t="str">
            <v/>
          </cell>
          <cell r="F288" t="str">
            <v/>
          </cell>
          <cell r="G288" t="str">
            <v/>
          </cell>
          <cell r="H288" t="str">
            <v>0</v>
          </cell>
          <cell r="I288" t="str">
            <v>0</v>
          </cell>
          <cell r="J288" t="str">
            <v>0</v>
          </cell>
          <cell r="K288" t="str">
            <v>0</v>
          </cell>
          <cell r="L288" t="str">
            <v>0</v>
          </cell>
          <cell r="M288" t="str">
            <v>0</v>
          </cell>
          <cell r="N288" t="str">
            <v>0</v>
          </cell>
          <cell r="O288" t="str">
            <v>0</v>
          </cell>
          <cell r="P288" t="str">
            <v/>
          </cell>
        </row>
        <row r="289">
          <cell r="B289" t="str">
            <v/>
          </cell>
          <cell r="C289">
            <v>9</v>
          </cell>
          <cell r="D289">
            <v>23</v>
          </cell>
          <cell r="E289" t="str">
            <v/>
          </cell>
          <cell r="F289" t="str">
            <v/>
          </cell>
          <cell r="G289" t="str">
            <v/>
          </cell>
          <cell r="H289" t="str">
            <v>0</v>
          </cell>
          <cell r="I289" t="str">
            <v>0</v>
          </cell>
          <cell r="J289" t="str">
            <v>0</v>
          </cell>
          <cell r="K289" t="str">
            <v>0</v>
          </cell>
          <cell r="L289" t="str">
            <v>0</v>
          </cell>
          <cell r="M289" t="str">
            <v>0</v>
          </cell>
          <cell r="N289" t="str">
            <v>0</v>
          </cell>
          <cell r="O289" t="str">
            <v>0</v>
          </cell>
          <cell r="P289" t="str">
            <v/>
          </cell>
        </row>
        <row r="290">
          <cell r="B290" t="str">
            <v/>
          </cell>
          <cell r="C290">
            <v>9</v>
          </cell>
          <cell r="D290">
            <v>24</v>
          </cell>
          <cell r="E290" t="str">
            <v/>
          </cell>
          <cell r="F290" t="str">
            <v/>
          </cell>
          <cell r="G290" t="str">
            <v/>
          </cell>
          <cell r="H290" t="str">
            <v>0</v>
          </cell>
          <cell r="I290" t="str">
            <v>0</v>
          </cell>
          <cell r="J290" t="str">
            <v>0</v>
          </cell>
          <cell r="K290" t="str">
            <v>0</v>
          </cell>
          <cell r="L290" t="str">
            <v>0</v>
          </cell>
          <cell r="M290" t="str">
            <v>0</v>
          </cell>
          <cell r="N290" t="str">
            <v>0</v>
          </cell>
          <cell r="O290" t="str">
            <v>0</v>
          </cell>
          <cell r="P290" t="str">
            <v/>
          </cell>
        </row>
        <row r="291">
          <cell r="B291" t="str">
            <v/>
          </cell>
          <cell r="C291">
            <v>9</v>
          </cell>
          <cell r="D291">
            <v>25</v>
          </cell>
          <cell r="E291" t="str">
            <v/>
          </cell>
          <cell r="F291" t="str">
            <v/>
          </cell>
          <cell r="G291" t="str">
            <v/>
          </cell>
          <cell r="H291" t="str">
            <v>0</v>
          </cell>
          <cell r="I291" t="str">
            <v>0</v>
          </cell>
          <cell r="J291" t="str">
            <v>0</v>
          </cell>
          <cell r="K291" t="str">
            <v>0</v>
          </cell>
          <cell r="L291" t="str">
            <v>0</v>
          </cell>
          <cell r="M291" t="str">
            <v>0</v>
          </cell>
          <cell r="N291" t="str">
            <v>0</v>
          </cell>
          <cell r="O291" t="str">
            <v>0</v>
          </cell>
          <cell r="P291" t="str">
            <v/>
          </cell>
        </row>
        <row r="292">
          <cell r="B292" t="str">
            <v/>
          </cell>
          <cell r="C292">
            <v>9</v>
          </cell>
          <cell r="D292">
            <v>26</v>
          </cell>
          <cell r="E292" t="str">
            <v/>
          </cell>
          <cell r="F292" t="str">
            <v/>
          </cell>
          <cell r="G292" t="str">
            <v/>
          </cell>
          <cell r="H292" t="str">
            <v>0</v>
          </cell>
          <cell r="I292" t="str">
            <v>0</v>
          </cell>
          <cell r="J292" t="str">
            <v>0</v>
          </cell>
          <cell r="K292" t="str">
            <v>0</v>
          </cell>
          <cell r="L292" t="str">
            <v>0</v>
          </cell>
          <cell r="M292" t="str">
            <v>0</v>
          </cell>
          <cell r="N292" t="str">
            <v>0</v>
          </cell>
          <cell r="O292" t="str">
            <v>0</v>
          </cell>
          <cell r="P292" t="str">
            <v/>
          </cell>
        </row>
        <row r="293">
          <cell r="B293" t="str">
            <v/>
          </cell>
          <cell r="C293">
            <v>9</v>
          </cell>
          <cell r="D293">
            <v>27</v>
          </cell>
          <cell r="E293" t="str">
            <v/>
          </cell>
          <cell r="F293" t="str">
            <v/>
          </cell>
          <cell r="G293" t="str">
            <v/>
          </cell>
          <cell r="H293" t="str">
            <v>0</v>
          </cell>
          <cell r="I293" t="str">
            <v>0</v>
          </cell>
          <cell r="J293" t="str">
            <v>0</v>
          </cell>
          <cell r="K293" t="str">
            <v>0</v>
          </cell>
          <cell r="L293" t="str">
            <v>0</v>
          </cell>
          <cell r="M293" t="str">
            <v>0</v>
          </cell>
          <cell r="N293" t="str">
            <v>0</v>
          </cell>
          <cell r="O293" t="str">
            <v>0</v>
          </cell>
          <cell r="P293" t="str">
            <v/>
          </cell>
        </row>
        <row r="294">
          <cell r="B294" t="str">
            <v/>
          </cell>
          <cell r="C294">
            <v>9</v>
          </cell>
          <cell r="D294">
            <v>28</v>
          </cell>
          <cell r="E294" t="str">
            <v/>
          </cell>
          <cell r="F294" t="str">
            <v/>
          </cell>
          <cell r="G294" t="str">
            <v/>
          </cell>
          <cell r="H294" t="str">
            <v>0</v>
          </cell>
          <cell r="I294" t="str">
            <v>0</v>
          </cell>
          <cell r="J294" t="str">
            <v>0</v>
          </cell>
          <cell r="K294" t="str">
            <v>0</v>
          </cell>
          <cell r="L294" t="str">
            <v>0</v>
          </cell>
          <cell r="M294" t="str">
            <v>0</v>
          </cell>
          <cell r="N294" t="str">
            <v>0</v>
          </cell>
          <cell r="O294" t="str">
            <v>0</v>
          </cell>
          <cell r="P294" t="str">
            <v/>
          </cell>
        </row>
        <row r="295">
          <cell r="B295" t="str">
            <v/>
          </cell>
          <cell r="C295">
            <v>9</v>
          </cell>
          <cell r="D295">
            <v>29</v>
          </cell>
          <cell r="E295" t="str">
            <v/>
          </cell>
          <cell r="F295" t="str">
            <v/>
          </cell>
          <cell r="G295" t="str">
            <v/>
          </cell>
          <cell r="H295" t="str">
            <v>0</v>
          </cell>
          <cell r="I295" t="str">
            <v>0</v>
          </cell>
          <cell r="J295" t="str">
            <v>0</v>
          </cell>
          <cell r="K295" t="str">
            <v>0</v>
          </cell>
          <cell r="L295" t="str">
            <v>0</v>
          </cell>
          <cell r="M295" t="str">
            <v>0</v>
          </cell>
          <cell r="N295" t="str">
            <v>0</v>
          </cell>
          <cell r="O295" t="str">
            <v>0</v>
          </cell>
          <cell r="P295" t="str">
            <v/>
          </cell>
        </row>
        <row r="296">
          <cell r="B296" t="str">
            <v/>
          </cell>
          <cell r="C296">
            <v>9</v>
          </cell>
          <cell r="D296">
            <v>30</v>
          </cell>
          <cell r="E296" t="str">
            <v/>
          </cell>
          <cell r="F296" t="str">
            <v/>
          </cell>
          <cell r="G296" t="str">
            <v/>
          </cell>
          <cell r="H296" t="str">
            <v>0</v>
          </cell>
          <cell r="I296" t="str">
            <v>0</v>
          </cell>
          <cell r="J296" t="str">
            <v>0</v>
          </cell>
          <cell r="K296" t="str">
            <v>0</v>
          </cell>
          <cell r="L296" t="str">
            <v>0</v>
          </cell>
          <cell r="M296" t="str">
            <v>0</v>
          </cell>
          <cell r="N296" t="str">
            <v>0</v>
          </cell>
          <cell r="O296" t="str">
            <v>0</v>
          </cell>
          <cell r="P296" t="str">
            <v/>
          </cell>
        </row>
        <row r="297">
          <cell r="B297" t="str">
            <v/>
          </cell>
          <cell r="C297">
            <v>9</v>
          </cell>
          <cell r="D297">
            <v>31</v>
          </cell>
          <cell r="E297" t="str">
            <v/>
          </cell>
          <cell r="F297" t="str">
            <v/>
          </cell>
          <cell r="G297" t="str">
            <v/>
          </cell>
          <cell r="H297" t="str">
            <v>0</v>
          </cell>
          <cell r="I297" t="str">
            <v>0</v>
          </cell>
          <cell r="J297" t="str">
            <v>0</v>
          </cell>
          <cell r="K297" t="str">
            <v>0</v>
          </cell>
          <cell r="L297" t="str">
            <v>0</v>
          </cell>
          <cell r="M297" t="str">
            <v>0</v>
          </cell>
          <cell r="N297" t="str">
            <v>0</v>
          </cell>
          <cell r="O297" t="str">
            <v>0</v>
          </cell>
          <cell r="P297" t="str">
            <v/>
          </cell>
        </row>
        <row r="298">
          <cell r="B298" t="str">
            <v/>
          </cell>
          <cell r="C298">
            <v>9</v>
          </cell>
          <cell r="D298">
            <v>32</v>
          </cell>
          <cell r="E298" t="str">
            <v/>
          </cell>
          <cell r="F298" t="str">
            <v/>
          </cell>
          <cell r="G298" t="str">
            <v/>
          </cell>
          <cell r="H298" t="str">
            <v>0</v>
          </cell>
          <cell r="I298" t="str">
            <v>0</v>
          </cell>
          <cell r="J298" t="str">
            <v>0</v>
          </cell>
          <cell r="K298" t="str">
            <v>0</v>
          </cell>
          <cell r="L298" t="str">
            <v>0</v>
          </cell>
          <cell r="M298" t="str">
            <v>0</v>
          </cell>
          <cell r="N298" t="str">
            <v>0</v>
          </cell>
          <cell r="O298" t="str">
            <v>0</v>
          </cell>
          <cell r="P298" t="str">
            <v/>
          </cell>
        </row>
        <row r="299">
          <cell r="B299" t="str">
            <v/>
          </cell>
          <cell r="C299">
            <v>9</v>
          </cell>
          <cell r="D299">
            <v>33</v>
          </cell>
          <cell r="E299" t="str">
            <v/>
          </cell>
          <cell r="F299" t="str">
            <v/>
          </cell>
          <cell r="G299" t="str">
            <v/>
          </cell>
          <cell r="H299" t="str">
            <v>0</v>
          </cell>
          <cell r="I299" t="str">
            <v>0</v>
          </cell>
          <cell r="J299" t="str">
            <v>0</v>
          </cell>
          <cell r="K299" t="str">
            <v>0</v>
          </cell>
          <cell r="L299" t="str">
            <v>0</v>
          </cell>
          <cell r="M299" t="str">
            <v>0</v>
          </cell>
          <cell r="N299" t="str">
            <v>0</v>
          </cell>
          <cell r="O299" t="str">
            <v>0</v>
          </cell>
          <cell r="P299" t="str">
            <v/>
          </cell>
        </row>
        <row r="300">
          <cell r="B300" t="str">
            <v/>
          </cell>
          <cell r="C300" t="str">
            <v>Ⅰ0</v>
          </cell>
          <cell r="D300">
            <v>1</v>
          </cell>
          <cell r="E300" t="str">
            <v/>
          </cell>
          <cell r="F300" t="str">
            <v/>
          </cell>
          <cell r="G300" t="str">
            <v/>
          </cell>
          <cell r="H300" t="str">
            <v>0</v>
          </cell>
          <cell r="I300" t="str">
            <v>0</v>
          </cell>
          <cell r="J300" t="str">
            <v>0</v>
          </cell>
          <cell r="K300" t="str">
            <v>0</v>
          </cell>
          <cell r="L300" t="str">
            <v>0</v>
          </cell>
          <cell r="M300" t="str">
            <v>0</v>
          </cell>
          <cell r="N300" t="str">
            <v>0</v>
          </cell>
          <cell r="O300" t="str">
            <v>0</v>
          </cell>
          <cell r="P300" t="str">
            <v/>
          </cell>
        </row>
        <row r="301">
          <cell r="B301" t="str">
            <v/>
          </cell>
          <cell r="C301" t="str">
            <v>Ⅰ0</v>
          </cell>
          <cell r="D301">
            <v>2</v>
          </cell>
          <cell r="E301" t="str">
            <v/>
          </cell>
          <cell r="F301" t="str">
            <v/>
          </cell>
          <cell r="G301" t="str">
            <v/>
          </cell>
          <cell r="H301" t="str">
            <v>0</v>
          </cell>
          <cell r="I301" t="str">
            <v>0</v>
          </cell>
          <cell r="J301" t="str">
            <v>0</v>
          </cell>
          <cell r="K301" t="str">
            <v>0</v>
          </cell>
          <cell r="L301" t="str">
            <v>0</v>
          </cell>
          <cell r="M301" t="str">
            <v>0</v>
          </cell>
          <cell r="N301" t="str">
            <v>0</v>
          </cell>
          <cell r="O301" t="str">
            <v>0</v>
          </cell>
          <cell r="P301" t="str">
            <v/>
          </cell>
        </row>
        <row r="302">
          <cell r="B302" t="str">
            <v/>
          </cell>
          <cell r="C302" t="str">
            <v>Ⅰ0</v>
          </cell>
          <cell r="D302">
            <v>3</v>
          </cell>
          <cell r="E302" t="str">
            <v/>
          </cell>
          <cell r="F302" t="str">
            <v/>
          </cell>
          <cell r="G302" t="str">
            <v/>
          </cell>
          <cell r="H302" t="str">
            <v>0</v>
          </cell>
          <cell r="I302" t="str">
            <v>0</v>
          </cell>
          <cell r="J302" t="str">
            <v>0</v>
          </cell>
          <cell r="K302" t="str">
            <v>0</v>
          </cell>
          <cell r="L302" t="str">
            <v>0</v>
          </cell>
          <cell r="M302" t="str">
            <v>0</v>
          </cell>
          <cell r="N302" t="str">
            <v>0</v>
          </cell>
          <cell r="O302" t="str">
            <v>0</v>
          </cell>
          <cell r="P302" t="str">
            <v/>
          </cell>
        </row>
        <row r="303">
          <cell r="B303" t="str">
            <v/>
          </cell>
          <cell r="C303" t="str">
            <v>Ⅰ0</v>
          </cell>
          <cell r="D303">
            <v>4</v>
          </cell>
          <cell r="E303" t="str">
            <v/>
          </cell>
          <cell r="F303" t="str">
            <v/>
          </cell>
          <cell r="G303" t="str">
            <v/>
          </cell>
          <cell r="H303" t="str">
            <v>0</v>
          </cell>
          <cell r="I303" t="str">
            <v>0</v>
          </cell>
          <cell r="J303" t="str">
            <v>0</v>
          </cell>
          <cell r="K303" t="str">
            <v>0</v>
          </cell>
          <cell r="L303" t="str">
            <v>0</v>
          </cell>
          <cell r="M303" t="str">
            <v>0</v>
          </cell>
          <cell r="N303" t="str">
            <v>0</v>
          </cell>
          <cell r="O303" t="str">
            <v>0</v>
          </cell>
          <cell r="P303" t="str">
            <v/>
          </cell>
        </row>
        <row r="304">
          <cell r="B304" t="str">
            <v/>
          </cell>
          <cell r="C304" t="str">
            <v>Ⅰ0</v>
          </cell>
          <cell r="D304">
            <v>5</v>
          </cell>
          <cell r="E304" t="str">
            <v/>
          </cell>
          <cell r="F304" t="str">
            <v/>
          </cell>
          <cell r="G304" t="str">
            <v/>
          </cell>
          <cell r="H304" t="str">
            <v>0</v>
          </cell>
          <cell r="I304" t="str">
            <v>0</v>
          </cell>
          <cell r="J304" t="str">
            <v>0</v>
          </cell>
          <cell r="K304" t="str">
            <v>0</v>
          </cell>
          <cell r="L304" t="str">
            <v>0</v>
          </cell>
          <cell r="M304" t="str">
            <v>0</v>
          </cell>
          <cell r="N304" t="str">
            <v>0</v>
          </cell>
          <cell r="O304" t="str">
            <v>0</v>
          </cell>
          <cell r="P304" t="str">
            <v/>
          </cell>
        </row>
        <row r="305">
          <cell r="B305" t="str">
            <v/>
          </cell>
          <cell r="C305" t="str">
            <v>Ⅰ0</v>
          </cell>
          <cell r="D305">
            <v>6</v>
          </cell>
          <cell r="E305" t="str">
            <v/>
          </cell>
          <cell r="F305" t="str">
            <v/>
          </cell>
          <cell r="G305" t="str">
            <v/>
          </cell>
          <cell r="H305" t="str">
            <v>0</v>
          </cell>
          <cell r="I305" t="str">
            <v>0</v>
          </cell>
          <cell r="J305" t="str">
            <v>0</v>
          </cell>
          <cell r="K305" t="str">
            <v>0</v>
          </cell>
          <cell r="L305" t="str">
            <v>0</v>
          </cell>
          <cell r="M305" t="str">
            <v>0</v>
          </cell>
          <cell r="N305" t="str">
            <v>0</v>
          </cell>
          <cell r="O305" t="str">
            <v>0</v>
          </cell>
          <cell r="P305" t="str">
            <v/>
          </cell>
        </row>
        <row r="306">
          <cell r="B306" t="str">
            <v/>
          </cell>
          <cell r="C306" t="str">
            <v>Ⅰ0</v>
          </cell>
          <cell r="D306">
            <v>7</v>
          </cell>
          <cell r="E306" t="str">
            <v/>
          </cell>
          <cell r="F306" t="str">
            <v/>
          </cell>
          <cell r="G306" t="str">
            <v/>
          </cell>
          <cell r="H306" t="str">
            <v>0</v>
          </cell>
          <cell r="I306" t="str">
            <v>0</v>
          </cell>
          <cell r="J306" t="str">
            <v>0</v>
          </cell>
          <cell r="K306" t="str">
            <v>0</v>
          </cell>
          <cell r="L306" t="str">
            <v>0</v>
          </cell>
          <cell r="M306" t="str">
            <v>0</v>
          </cell>
          <cell r="N306" t="str">
            <v>0</v>
          </cell>
          <cell r="O306" t="str">
            <v>0</v>
          </cell>
          <cell r="P306" t="str">
            <v/>
          </cell>
        </row>
        <row r="307">
          <cell r="B307" t="str">
            <v/>
          </cell>
          <cell r="C307" t="str">
            <v>Ⅰ0</v>
          </cell>
          <cell r="D307">
            <v>8</v>
          </cell>
          <cell r="E307" t="str">
            <v/>
          </cell>
          <cell r="F307" t="str">
            <v/>
          </cell>
          <cell r="G307" t="str">
            <v/>
          </cell>
          <cell r="H307" t="str">
            <v>0</v>
          </cell>
          <cell r="I307" t="str">
            <v>0</v>
          </cell>
          <cell r="J307" t="str">
            <v>0</v>
          </cell>
          <cell r="K307" t="str">
            <v>0</v>
          </cell>
          <cell r="L307" t="str">
            <v>0</v>
          </cell>
          <cell r="M307" t="str">
            <v>0</v>
          </cell>
          <cell r="N307" t="str">
            <v>0</v>
          </cell>
          <cell r="O307" t="str">
            <v>0</v>
          </cell>
          <cell r="P307" t="str">
            <v/>
          </cell>
        </row>
        <row r="308">
          <cell r="B308" t="str">
            <v/>
          </cell>
          <cell r="C308" t="str">
            <v>Ⅰ0</v>
          </cell>
          <cell r="D308">
            <v>9</v>
          </cell>
          <cell r="E308" t="str">
            <v/>
          </cell>
          <cell r="F308" t="str">
            <v/>
          </cell>
          <cell r="G308" t="str">
            <v/>
          </cell>
          <cell r="H308" t="str">
            <v>0</v>
          </cell>
          <cell r="I308" t="str">
            <v>0</v>
          </cell>
          <cell r="J308" t="str">
            <v>0</v>
          </cell>
          <cell r="K308" t="str">
            <v>0</v>
          </cell>
          <cell r="L308" t="str">
            <v>0</v>
          </cell>
          <cell r="M308" t="str">
            <v>0</v>
          </cell>
          <cell r="N308" t="str">
            <v>0</v>
          </cell>
          <cell r="O308" t="str">
            <v>0</v>
          </cell>
          <cell r="P308" t="str">
            <v/>
          </cell>
        </row>
        <row r="309">
          <cell r="B309" t="str">
            <v/>
          </cell>
          <cell r="C309" t="str">
            <v>Ⅰ0</v>
          </cell>
          <cell r="D309">
            <v>10</v>
          </cell>
          <cell r="E309" t="str">
            <v/>
          </cell>
          <cell r="F309" t="str">
            <v/>
          </cell>
          <cell r="G309" t="str">
            <v/>
          </cell>
          <cell r="H309" t="str">
            <v>0</v>
          </cell>
          <cell r="I309" t="str">
            <v>0</v>
          </cell>
          <cell r="J309" t="str">
            <v>0</v>
          </cell>
          <cell r="K309" t="str">
            <v>0</v>
          </cell>
          <cell r="L309" t="str">
            <v>0</v>
          </cell>
          <cell r="M309" t="str">
            <v>0</v>
          </cell>
          <cell r="N309" t="str">
            <v>0</v>
          </cell>
          <cell r="O309" t="str">
            <v>0</v>
          </cell>
          <cell r="P309" t="str">
            <v/>
          </cell>
        </row>
        <row r="310">
          <cell r="B310" t="str">
            <v/>
          </cell>
          <cell r="C310" t="str">
            <v>Ⅰ0</v>
          </cell>
          <cell r="D310">
            <v>11</v>
          </cell>
          <cell r="E310" t="str">
            <v/>
          </cell>
          <cell r="F310" t="str">
            <v/>
          </cell>
          <cell r="G310" t="str">
            <v/>
          </cell>
          <cell r="H310" t="str">
            <v>0</v>
          </cell>
          <cell r="I310" t="str">
            <v>0</v>
          </cell>
          <cell r="J310" t="str">
            <v>0</v>
          </cell>
          <cell r="K310" t="str">
            <v>0</v>
          </cell>
          <cell r="L310" t="str">
            <v>0</v>
          </cell>
          <cell r="M310" t="str">
            <v>0</v>
          </cell>
          <cell r="N310" t="str">
            <v>0</v>
          </cell>
          <cell r="O310" t="str">
            <v>0</v>
          </cell>
          <cell r="P310" t="str">
            <v/>
          </cell>
        </row>
        <row r="311">
          <cell r="B311" t="str">
            <v/>
          </cell>
          <cell r="C311" t="str">
            <v>Ⅰ0</v>
          </cell>
          <cell r="D311">
            <v>12</v>
          </cell>
          <cell r="E311" t="str">
            <v/>
          </cell>
          <cell r="F311" t="str">
            <v/>
          </cell>
          <cell r="G311" t="str">
            <v/>
          </cell>
          <cell r="H311" t="str">
            <v>0</v>
          </cell>
          <cell r="I311" t="str">
            <v>0</v>
          </cell>
          <cell r="J311" t="str">
            <v>0</v>
          </cell>
          <cell r="K311" t="str">
            <v>0</v>
          </cell>
          <cell r="L311" t="str">
            <v>0</v>
          </cell>
          <cell r="M311" t="str">
            <v>0</v>
          </cell>
          <cell r="N311" t="str">
            <v>0</v>
          </cell>
          <cell r="O311" t="str">
            <v>0</v>
          </cell>
          <cell r="P311" t="str">
            <v/>
          </cell>
        </row>
        <row r="312">
          <cell r="B312" t="str">
            <v/>
          </cell>
          <cell r="C312" t="str">
            <v>Ⅰ0</v>
          </cell>
          <cell r="D312">
            <v>13</v>
          </cell>
          <cell r="E312" t="str">
            <v/>
          </cell>
          <cell r="F312" t="str">
            <v/>
          </cell>
          <cell r="G312" t="str">
            <v/>
          </cell>
          <cell r="H312" t="str">
            <v>0</v>
          </cell>
          <cell r="I312" t="str">
            <v>0</v>
          </cell>
          <cell r="J312" t="str">
            <v>0</v>
          </cell>
          <cell r="K312" t="str">
            <v>0</v>
          </cell>
          <cell r="L312" t="str">
            <v>0</v>
          </cell>
          <cell r="M312" t="str">
            <v>0</v>
          </cell>
          <cell r="N312" t="str">
            <v>0</v>
          </cell>
          <cell r="O312" t="str">
            <v>0</v>
          </cell>
          <cell r="P312" t="str">
            <v/>
          </cell>
        </row>
        <row r="313">
          <cell r="B313" t="str">
            <v/>
          </cell>
          <cell r="C313" t="str">
            <v>Ⅰ0</v>
          </cell>
          <cell r="D313">
            <v>14</v>
          </cell>
          <cell r="E313" t="str">
            <v/>
          </cell>
          <cell r="F313" t="str">
            <v/>
          </cell>
          <cell r="G313" t="str">
            <v/>
          </cell>
          <cell r="H313" t="str">
            <v>0</v>
          </cell>
          <cell r="I313" t="str">
            <v>0</v>
          </cell>
          <cell r="J313" t="str">
            <v>0</v>
          </cell>
          <cell r="K313" t="str">
            <v>0</v>
          </cell>
          <cell r="L313" t="str">
            <v>0</v>
          </cell>
          <cell r="M313" t="str">
            <v>0</v>
          </cell>
          <cell r="N313" t="str">
            <v>0</v>
          </cell>
          <cell r="O313" t="str">
            <v>0</v>
          </cell>
          <cell r="P313" t="str">
            <v/>
          </cell>
        </row>
        <row r="314">
          <cell r="B314" t="str">
            <v/>
          </cell>
          <cell r="C314" t="str">
            <v>Ⅰ0</v>
          </cell>
          <cell r="D314">
            <v>15</v>
          </cell>
          <cell r="E314" t="str">
            <v/>
          </cell>
          <cell r="F314" t="str">
            <v/>
          </cell>
          <cell r="G314" t="str">
            <v/>
          </cell>
          <cell r="H314" t="str">
            <v>0</v>
          </cell>
          <cell r="I314" t="str">
            <v>0</v>
          </cell>
          <cell r="J314" t="str">
            <v>0</v>
          </cell>
          <cell r="K314" t="str">
            <v>0</v>
          </cell>
          <cell r="L314" t="str">
            <v>0</v>
          </cell>
          <cell r="M314" t="str">
            <v>0</v>
          </cell>
          <cell r="N314" t="str">
            <v>0</v>
          </cell>
          <cell r="O314" t="str">
            <v>0</v>
          </cell>
          <cell r="P314" t="str">
            <v/>
          </cell>
        </row>
        <row r="315">
          <cell r="B315" t="str">
            <v/>
          </cell>
          <cell r="C315" t="str">
            <v>Ⅰ0</v>
          </cell>
          <cell r="D315">
            <v>16</v>
          </cell>
          <cell r="E315" t="str">
            <v/>
          </cell>
          <cell r="F315" t="str">
            <v/>
          </cell>
          <cell r="G315" t="str">
            <v/>
          </cell>
          <cell r="H315" t="str">
            <v>0</v>
          </cell>
          <cell r="I315" t="str">
            <v>0</v>
          </cell>
          <cell r="J315" t="str">
            <v>0</v>
          </cell>
          <cell r="K315" t="str">
            <v>0</v>
          </cell>
          <cell r="L315" t="str">
            <v>0</v>
          </cell>
          <cell r="M315" t="str">
            <v>0</v>
          </cell>
          <cell r="N315" t="str">
            <v>0</v>
          </cell>
          <cell r="O315" t="str">
            <v>0</v>
          </cell>
          <cell r="P315" t="str">
            <v/>
          </cell>
        </row>
        <row r="316">
          <cell r="B316" t="str">
            <v/>
          </cell>
          <cell r="C316" t="str">
            <v>Ⅰ0</v>
          </cell>
          <cell r="D316">
            <v>17</v>
          </cell>
          <cell r="E316" t="str">
            <v/>
          </cell>
          <cell r="F316" t="str">
            <v/>
          </cell>
          <cell r="G316" t="str">
            <v/>
          </cell>
          <cell r="H316" t="str">
            <v>0</v>
          </cell>
          <cell r="I316" t="str">
            <v>0</v>
          </cell>
          <cell r="J316" t="str">
            <v>0</v>
          </cell>
          <cell r="K316" t="str">
            <v>0</v>
          </cell>
          <cell r="L316" t="str">
            <v>0</v>
          </cell>
          <cell r="M316" t="str">
            <v>0</v>
          </cell>
          <cell r="N316" t="str">
            <v>0</v>
          </cell>
          <cell r="O316" t="str">
            <v>0</v>
          </cell>
          <cell r="P316" t="str">
            <v/>
          </cell>
        </row>
        <row r="317">
          <cell r="B317" t="str">
            <v/>
          </cell>
          <cell r="C317" t="str">
            <v>Ⅰ0</v>
          </cell>
          <cell r="D317">
            <v>18</v>
          </cell>
          <cell r="E317" t="str">
            <v/>
          </cell>
          <cell r="F317" t="str">
            <v/>
          </cell>
          <cell r="G317" t="str">
            <v/>
          </cell>
          <cell r="H317" t="str">
            <v>0</v>
          </cell>
          <cell r="I317" t="str">
            <v>0</v>
          </cell>
          <cell r="J317" t="str">
            <v>0</v>
          </cell>
          <cell r="K317" t="str">
            <v>0</v>
          </cell>
          <cell r="L317" t="str">
            <v>0</v>
          </cell>
          <cell r="M317" t="str">
            <v>0</v>
          </cell>
          <cell r="N317" t="str">
            <v>0</v>
          </cell>
          <cell r="O317" t="str">
            <v>0</v>
          </cell>
          <cell r="P317" t="str">
            <v/>
          </cell>
        </row>
        <row r="318">
          <cell r="B318" t="str">
            <v/>
          </cell>
          <cell r="C318" t="str">
            <v>Ⅰ0</v>
          </cell>
          <cell r="D318">
            <v>19</v>
          </cell>
          <cell r="E318" t="str">
            <v/>
          </cell>
          <cell r="F318" t="str">
            <v/>
          </cell>
          <cell r="G318" t="str">
            <v/>
          </cell>
          <cell r="H318" t="str">
            <v>0</v>
          </cell>
          <cell r="I318" t="str">
            <v>0</v>
          </cell>
          <cell r="J318" t="str">
            <v>0</v>
          </cell>
          <cell r="K318" t="str">
            <v>0</v>
          </cell>
          <cell r="L318" t="str">
            <v>0</v>
          </cell>
          <cell r="M318" t="str">
            <v>0</v>
          </cell>
          <cell r="N318" t="str">
            <v>0</v>
          </cell>
          <cell r="O318" t="str">
            <v>0</v>
          </cell>
          <cell r="P318" t="str">
            <v/>
          </cell>
        </row>
        <row r="319">
          <cell r="B319" t="str">
            <v/>
          </cell>
          <cell r="C319" t="str">
            <v>Ⅰ0</v>
          </cell>
          <cell r="D319">
            <v>20</v>
          </cell>
          <cell r="E319" t="str">
            <v/>
          </cell>
          <cell r="F319" t="str">
            <v/>
          </cell>
          <cell r="G319" t="str">
            <v/>
          </cell>
          <cell r="H319" t="str">
            <v>0</v>
          </cell>
          <cell r="I319" t="str">
            <v>0</v>
          </cell>
          <cell r="J319" t="str">
            <v>0</v>
          </cell>
          <cell r="K319" t="str">
            <v>0</v>
          </cell>
          <cell r="L319" t="str">
            <v>0</v>
          </cell>
          <cell r="M319" t="str">
            <v>0</v>
          </cell>
          <cell r="N319" t="str">
            <v>0</v>
          </cell>
          <cell r="O319" t="str">
            <v>0</v>
          </cell>
          <cell r="P319" t="str">
            <v/>
          </cell>
        </row>
        <row r="320">
          <cell r="B320" t="str">
            <v/>
          </cell>
          <cell r="C320" t="str">
            <v>Ⅰ0</v>
          </cell>
          <cell r="D320">
            <v>21</v>
          </cell>
          <cell r="E320" t="str">
            <v/>
          </cell>
          <cell r="F320" t="str">
            <v/>
          </cell>
          <cell r="G320" t="str">
            <v/>
          </cell>
          <cell r="H320" t="str">
            <v>0</v>
          </cell>
          <cell r="I320" t="str">
            <v>0</v>
          </cell>
          <cell r="J320" t="str">
            <v>0</v>
          </cell>
          <cell r="K320" t="str">
            <v>0</v>
          </cell>
          <cell r="L320" t="str">
            <v>0</v>
          </cell>
          <cell r="M320" t="str">
            <v>0</v>
          </cell>
          <cell r="N320" t="str">
            <v>0</v>
          </cell>
          <cell r="O320" t="str">
            <v>0</v>
          </cell>
          <cell r="P320" t="str">
            <v/>
          </cell>
        </row>
        <row r="321">
          <cell r="B321" t="str">
            <v/>
          </cell>
          <cell r="C321" t="str">
            <v>Ⅰ0</v>
          </cell>
          <cell r="D321">
            <v>22</v>
          </cell>
          <cell r="E321" t="str">
            <v/>
          </cell>
          <cell r="F321" t="str">
            <v/>
          </cell>
          <cell r="G321" t="str">
            <v/>
          </cell>
          <cell r="H321" t="str">
            <v>0</v>
          </cell>
          <cell r="I321" t="str">
            <v>0</v>
          </cell>
          <cell r="J321" t="str">
            <v>0</v>
          </cell>
          <cell r="K321" t="str">
            <v>0</v>
          </cell>
          <cell r="L321" t="str">
            <v>0</v>
          </cell>
          <cell r="M321" t="str">
            <v>0</v>
          </cell>
          <cell r="N321" t="str">
            <v>0</v>
          </cell>
          <cell r="O321" t="str">
            <v>0</v>
          </cell>
          <cell r="P321" t="str">
            <v/>
          </cell>
        </row>
        <row r="322">
          <cell r="B322" t="str">
            <v/>
          </cell>
          <cell r="C322" t="str">
            <v>Ⅰ0</v>
          </cell>
          <cell r="D322">
            <v>23</v>
          </cell>
          <cell r="E322" t="str">
            <v/>
          </cell>
          <cell r="F322" t="str">
            <v/>
          </cell>
          <cell r="G322" t="str">
            <v/>
          </cell>
          <cell r="H322" t="str">
            <v>0</v>
          </cell>
          <cell r="I322" t="str">
            <v>0</v>
          </cell>
          <cell r="J322" t="str">
            <v>0</v>
          </cell>
          <cell r="K322" t="str">
            <v>0</v>
          </cell>
          <cell r="L322" t="str">
            <v>0</v>
          </cell>
          <cell r="M322" t="str">
            <v>0</v>
          </cell>
          <cell r="N322" t="str">
            <v>0</v>
          </cell>
          <cell r="O322" t="str">
            <v>0</v>
          </cell>
          <cell r="P322" t="str">
            <v/>
          </cell>
        </row>
        <row r="323">
          <cell r="B323" t="str">
            <v/>
          </cell>
          <cell r="C323" t="str">
            <v>Ⅰ0</v>
          </cell>
          <cell r="D323">
            <v>24</v>
          </cell>
          <cell r="E323" t="str">
            <v/>
          </cell>
          <cell r="F323" t="str">
            <v/>
          </cell>
          <cell r="G323" t="str">
            <v/>
          </cell>
          <cell r="H323" t="str">
            <v>0</v>
          </cell>
          <cell r="I323" t="str">
            <v>0</v>
          </cell>
          <cell r="J323" t="str">
            <v>0</v>
          </cell>
          <cell r="K323" t="str">
            <v>0</v>
          </cell>
          <cell r="L323" t="str">
            <v>0</v>
          </cell>
          <cell r="M323" t="str">
            <v>0</v>
          </cell>
          <cell r="N323" t="str">
            <v>0</v>
          </cell>
          <cell r="O323" t="str">
            <v>0</v>
          </cell>
          <cell r="P323" t="str">
            <v/>
          </cell>
        </row>
        <row r="324">
          <cell r="B324" t="str">
            <v/>
          </cell>
          <cell r="C324" t="str">
            <v>Ⅰ0</v>
          </cell>
          <cell r="D324">
            <v>25</v>
          </cell>
          <cell r="E324" t="str">
            <v/>
          </cell>
          <cell r="F324" t="str">
            <v/>
          </cell>
          <cell r="G324" t="str">
            <v/>
          </cell>
          <cell r="H324" t="str">
            <v>0</v>
          </cell>
          <cell r="I324" t="str">
            <v>0</v>
          </cell>
          <cell r="J324" t="str">
            <v>0</v>
          </cell>
          <cell r="K324" t="str">
            <v>0</v>
          </cell>
          <cell r="L324" t="str">
            <v>0</v>
          </cell>
          <cell r="M324" t="str">
            <v>0</v>
          </cell>
          <cell r="N324" t="str">
            <v>0</v>
          </cell>
          <cell r="O324" t="str">
            <v>0</v>
          </cell>
          <cell r="P324" t="str">
            <v/>
          </cell>
        </row>
        <row r="325">
          <cell r="B325" t="str">
            <v/>
          </cell>
          <cell r="C325" t="str">
            <v>Ⅰ0</v>
          </cell>
          <cell r="D325">
            <v>26</v>
          </cell>
          <cell r="E325" t="str">
            <v/>
          </cell>
          <cell r="F325" t="str">
            <v/>
          </cell>
          <cell r="G325" t="str">
            <v/>
          </cell>
          <cell r="H325" t="str">
            <v>0</v>
          </cell>
          <cell r="I325" t="str">
            <v>0</v>
          </cell>
          <cell r="J325" t="str">
            <v>0</v>
          </cell>
          <cell r="K325" t="str">
            <v>0</v>
          </cell>
          <cell r="L325" t="str">
            <v>0</v>
          </cell>
          <cell r="M325" t="str">
            <v>0</v>
          </cell>
          <cell r="N325" t="str">
            <v>0</v>
          </cell>
          <cell r="O325" t="str">
            <v>0</v>
          </cell>
          <cell r="P325" t="str">
            <v/>
          </cell>
        </row>
        <row r="326">
          <cell r="B326" t="str">
            <v/>
          </cell>
          <cell r="C326" t="str">
            <v>Ⅰ0</v>
          </cell>
          <cell r="D326">
            <v>27</v>
          </cell>
          <cell r="E326" t="str">
            <v/>
          </cell>
          <cell r="F326" t="str">
            <v/>
          </cell>
          <cell r="G326" t="str">
            <v/>
          </cell>
          <cell r="H326" t="str">
            <v>0</v>
          </cell>
          <cell r="I326" t="str">
            <v>0</v>
          </cell>
          <cell r="J326" t="str">
            <v>0</v>
          </cell>
          <cell r="K326" t="str">
            <v>0</v>
          </cell>
          <cell r="L326" t="str">
            <v>0</v>
          </cell>
          <cell r="M326" t="str">
            <v>0</v>
          </cell>
          <cell r="N326" t="str">
            <v>0</v>
          </cell>
          <cell r="O326" t="str">
            <v>0</v>
          </cell>
          <cell r="P326" t="str">
            <v/>
          </cell>
        </row>
        <row r="327">
          <cell r="B327" t="str">
            <v/>
          </cell>
          <cell r="C327" t="str">
            <v>Ⅰ0</v>
          </cell>
          <cell r="D327">
            <v>28</v>
          </cell>
          <cell r="E327" t="str">
            <v/>
          </cell>
          <cell r="F327" t="str">
            <v/>
          </cell>
          <cell r="G327" t="str">
            <v/>
          </cell>
          <cell r="H327" t="str">
            <v>0</v>
          </cell>
          <cell r="I327" t="str">
            <v>0</v>
          </cell>
          <cell r="J327" t="str">
            <v>0</v>
          </cell>
          <cell r="K327" t="str">
            <v>0</v>
          </cell>
          <cell r="L327" t="str">
            <v>0</v>
          </cell>
          <cell r="M327" t="str">
            <v>0</v>
          </cell>
          <cell r="N327" t="str">
            <v>0</v>
          </cell>
          <cell r="O327" t="str">
            <v>0</v>
          </cell>
          <cell r="P327" t="str">
            <v/>
          </cell>
        </row>
        <row r="328">
          <cell r="B328" t="str">
            <v/>
          </cell>
          <cell r="C328" t="str">
            <v>Ⅰ0</v>
          </cell>
          <cell r="D328">
            <v>29</v>
          </cell>
          <cell r="E328" t="str">
            <v/>
          </cell>
          <cell r="F328" t="str">
            <v/>
          </cell>
          <cell r="G328" t="str">
            <v/>
          </cell>
          <cell r="H328" t="str">
            <v>0</v>
          </cell>
          <cell r="I328" t="str">
            <v>0</v>
          </cell>
          <cell r="J328" t="str">
            <v>0</v>
          </cell>
          <cell r="K328" t="str">
            <v>0</v>
          </cell>
          <cell r="L328" t="str">
            <v>0</v>
          </cell>
          <cell r="M328" t="str">
            <v>0</v>
          </cell>
          <cell r="N328" t="str">
            <v>0</v>
          </cell>
          <cell r="O328" t="str">
            <v>0</v>
          </cell>
          <cell r="P328" t="str">
            <v/>
          </cell>
        </row>
        <row r="329">
          <cell r="B329" t="str">
            <v/>
          </cell>
          <cell r="C329" t="str">
            <v>Ⅰ0</v>
          </cell>
          <cell r="D329">
            <v>30</v>
          </cell>
          <cell r="E329" t="str">
            <v/>
          </cell>
          <cell r="F329" t="str">
            <v/>
          </cell>
          <cell r="G329" t="str">
            <v/>
          </cell>
          <cell r="H329" t="str">
            <v>0</v>
          </cell>
          <cell r="I329" t="str">
            <v>0</v>
          </cell>
          <cell r="J329" t="str">
            <v>0</v>
          </cell>
          <cell r="K329" t="str">
            <v>0</v>
          </cell>
          <cell r="L329" t="str">
            <v>0</v>
          </cell>
          <cell r="M329" t="str">
            <v>0</v>
          </cell>
          <cell r="N329" t="str">
            <v>0</v>
          </cell>
          <cell r="O329" t="str">
            <v>0</v>
          </cell>
          <cell r="P329" t="str">
            <v/>
          </cell>
        </row>
        <row r="330">
          <cell r="B330" t="str">
            <v/>
          </cell>
          <cell r="C330" t="str">
            <v>Ⅰ0</v>
          </cell>
          <cell r="D330">
            <v>31</v>
          </cell>
          <cell r="E330" t="str">
            <v/>
          </cell>
          <cell r="F330" t="str">
            <v/>
          </cell>
          <cell r="G330" t="str">
            <v/>
          </cell>
          <cell r="H330" t="str">
            <v>0</v>
          </cell>
          <cell r="I330" t="str">
            <v>0</v>
          </cell>
          <cell r="J330" t="str">
            <v>0</v>
          </cell>
          <cell r="K330" t="str">
            <v>0</v>
          </cell>
          <cell r="L330" t="str">
            <v>0</v>
          </cell>
          <cell r="M330" t="str">
            <v>0</v>
          </cell>
          <cell r="N330" t="str">
            <v>0</v>
          </cell>
          <cell r="O330" t="str">
            <v>0</v>
          </cell>
          <cell r="P330" t="str">
            <v/>
          </cell>
        </row>
        <row r="331">
          <cell r="B331" t="str">
            <v/>
          </cell>
          <cell r="C331" t="str">
            <v>Ⅰ0</v>
          </cell>
          <cell r="D331">
            <v>32</v>
          </cell>
          <cell r="E331" t="str">
            <v/>
          </cell>
          <cell r="F331" t="str">
            <v/>
          </cell>
          <cell r="G331" t="str">
            <v/>
          </cell>
          <cell r="H331" t="str">
            <v>0</v>
          </cell>
          <cell r="I331" t="str">
            <v>0</v>
          </cell>
          <cell r="J331" t="str">
            <v>0</v>
          </cell>
          <cell r="K331" t="str">
            <v>0</v>
          </cell>
          <cell r="L331" t="str">
            <v>0</v>
          </cell>
          <cell r="M331" t="str">
            <v>0</v>
          </cell>
          <cell r="N331" t="str">
            <v>0</v>
          </cell>
          <cell r="O331" t="str">
            <v>0</v>
          </cell>
          <cell r="P331" t="str">
            <v/>
          </cell>
        </row>
        <row r="332">
          <cell r="B332" t="str">
            <v/>
          </cell>
          <cell r="C332" t="str">
            <v>Ⅰ0</v>
          </cell>
          <cell r="D332">
            <v>33</v>
          </cell>
          <cell r="E332" t="str">
            <v/>
          </cell>
          <cell r="F332" t="str">
            <v/>
          </cell>
          <cell r="G332" t="str">
            <v/>
          </cell>
          <cell r="H332" t="str">
            <v>0</v>
          </cell>
          <cell r="I332" t="str">
            <v>0</v>
          </cell>
          <cell r="J332" t="str">
            <v>0</v>
          </cell>
          <cell r="K332" t="str">
            <v>0</v>
          </cell>
          <cell r="L332" t="str">
            <v>0</v>
          </cell>
          <cell r="M332" t="str">
            <v>0</v>
          </cell>
          <cell r="N332" t="str">
            <v>0</v>
          </cell>
          <cell r="O332" t="str">
            <v>0</v>
          </cell>
          <cell r="P33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設定"/>
      <sheetName val="射手登録"/>
      <sheetName val="AP_ア"/>
      <sheetName val="AP_イ"/>
      <sheetName val="AP_ウ"/>
      <sheetName val="AP_エ"/>
      <sheetName val="AP_オ"/>
      <sheetName val="AP_カ"/>
      <sheetName val="男子個人順位表"/>
      <sheetName val="男子個人順位表（F）"/>
      <sheetName val="女子個人順位表"/>
      <sheetName val="女子個人順位表（F）"/>
      <sheetName val="Final"/>
      <sheetName val="男子作業用"/>
      <sheetName val="女子作業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/>
          </cell>
          <cell r="C3" t="str">
            <v>ア</v>
          </cell>
          <cell r="D3">
            <v>1</v>
          </cell>
          <cell r="E3" t="str">
            <v/>
          </cell>
          <cell r="F3" t="str">
            <v/>
          </cell>
          <cell r="G3" t="str">
            <v/>
          </cell>
          <cell r="H3" t="str">
            <v>0</v>
          </cell>
          <cell r="I3" t="str">
            <v>0</v>
          </cell>
          <cell r="J3" t="str">
            <v>0</v>
          </cell>
          <cell r="K3" t="str">
            <v>0</v>
          </cell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/>
          </cell>
        </row>
        <row r="4">
          <cell r="B4" t="str">
            <v/>
          </cell>
          <cell r="C4" t="str">
            <v>ア</v>
          </cell>
          <cell r="D4">
            <v>2</v>
          </cell>
          <cell r="E4" t="str">
            <v/>
          </cell>
          <cell r="F4" t="str">
            <v/>
          </cell>
          <cell r="G4" t="str">
            <v/>
          </cell>
          <cell r="H4" t="str">
            <v>0</v>
          </cell>
          <cell r="I4" t="str">
            <v>0</v>
          </cell>
          <cell r="J4" t="str">
            <v>0</v>
          </cell>
          <cell r="K4" t="str">
            <v>0</v>
          </cell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/>
          </cell>
        </row>
        <row r="5">
          <cell r="B5" t="str">
            <v/>
          </cell>
          <cell r="C5" t="str">
            <v>ア</v>
          </cell>
          <cell r="D5">
            <v>3</v>
          </cell>
          <cell r="E5" t="str">
            <v/>
          </cell>
          <cell r="F5" t="str">
            <v/>
          </cell>
          <cell r="G5" t="str">
            <v/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/>
          </cell>
        </row>
        <row r="6">
          <cell r="B6" t="str">
            <v/>
          </cell>
          <cell r="C6" t="str">
            <v>ア</v>
          </cell>
          <cell r="D6">
            <v>4</v>
          </cell>
          <cell r="E6" t="str">
            <v/>
          </cell>
          <cell r="F6" t="str">
            <v/>
          </cell>
          <cell r="G6" t="str">
            <v/>
          </cell>
          <cell r="H6" t="str">
            <v>0</v>
          </cell>
          <cell r="I6" t="str">
            <v>0</v>
          </cell>
          <cell r="J6" t="str">
            <v>0</v>
          </cell>
          <cell r="K6" t="str">
            <v>0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/>
          </cell>
        </row>
        <row r="7">
          <cell r="B7" t="str">
            <v/>
          </cell>
          <cell r="C7" t="str">
            <v>ア</v>
          </cell>
          <cell r="D7">
            <v>5</v>
          </cell>
          <cell r="E7" t="str">
            <v/>
          </cell>
          <cell r="F7" t="str">
            <v/>
          </cell>
          <cell r="G7" t="str">
            <v/>
          </cell>
          <cell r="H7" t="str">
            <v>0</v>
          </cell>
          <cell r="I7" t="str">
            <v>0</v>
          </cell>
          <cell r="J7" t="str">
            <v>0</v>
          </cell>
          <cell r="K7" t="str">
            <v>0</v>
          </cell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/>
          </cell>
        </row>
        <row r="8">
          <cell r="B8" t="str">
            <v/>
          </cell>
          <cell r="C8" t="str">
            <v>ア</v>
          </cell>
          <cell r="D8">
            <v>6</v>
          </cell>
          <cell r="E8" t="str">
            <v/>
          </cell>
          <cell r="F8" t="str">
            <v/>
          </cell>
          <cell r="G8" t="str">
            <v/>
          </cell>
          <cell r="H8" t="str">
            <v>0</v>
          </cell>
          <cell r="I8" t="str">
            <v>0</v>
          </cell>
          <cell r="J8" t="str">
            <v>0</v>
          </cell>
          <cell r="K8" t="str">
            <v>0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/>
          </cell>
        </row>
        <row r="9">
          <cell r="B9" t="str">
            <v/>
          </cell>
          <cell r="C9" t="str">
            <v>ア</v>
          </cell>
          <cell r="D9">
            <v>7</v>
          </cell>
          <cell r="E9" t="str">
            <v/>
          </cell>
          <cell r="F9" t="str">
            <v/>
          </cell>
          <cell r="G9" t="str">
            <v/>
          </cell>
          <cell r="H9" t="str">
            <v>0</v>
          </cell>
          <cell r="I9" t="str">
            <v>0</v>
          </cell>
          <cell r="J9" t="str">
            <v>0</v>
          </cell>
          <cell r="K9" t="str">
            <v>0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/>
          </cell>
        </row>
        <row r="10">
          <cell r="B10" t="str">
            <v/>
          </cell>
          <cell r="C10" t="str">
            <v>ア</v>
          </cell>
          <cell r="D10">
            <v>8</v>
          </cell>
          <cell r="E10" t="str">
            <v/>
          </cell>
          <cell r="F10" t="str">
            <v/>
          </cell>
          <cell r="G10" t="str">
            <v/>
          </cell>
          <cell r="H10" t="str">
            <v>0</v>
          </cell>
          <cell r="I10" t="str">
            <v>0</v>
          </cell>
          <cell r="J10" t="str">
            <v>0</v>
          </cell>
          <cell r="K10" t="str">
            <v>0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/>
          </cell>
        </row>
        <row r="11">
          <cell r="B11" t="str">
            <v/>
          </cell>
          <cell r="C11" t="str">
            <v>ア</v>
          </cell>
          <cell r="D11">
            <v>9</v>
          </cell>
          <cell r="E11" t="str">
            <v/>
          </cell>
          <cell r="F11" t="str">
            <v/>
          </cell>
          <cell r="G11" t="str">
            <v/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/>
          </cell>
        </row>
        <row r="12">
          <cell r="B12" t="str">
            <v/>
          </cell>
          <cell r="C12" t="str">
            <v>ア</v>
          </cell>
          <cell r="D12">
            <v>10</v>
          </cell>
          <cell r="E12" t="str">
            <v/>
          </cell>
          <cell r="F12" t="str">
            <v/>
          </cell>
          <cell r="G12" t="str">
            <v/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/>
          </cell>
        </row>
        <row r="13">
          <cell r="B13" t="str">
            <v/>
          </cell>
          <cell r="C13" t="str">
            <v>イ</v>
          </cell>
          <cell r="D13">
            <v>1</v>
          </cell>
          <cell r="E13" t="str">
            <v/>
          </cell>
          <cell r="F13" t="str">
            <v/>
          </cell>
          <cell r="G13" t="str">
            <v/>
          </cell>
          <cell r="H13" t="str">
            <v>0</v>
          </cell>
          <cell r="I13" t="str">
            <v>0</v>
          </cell>
          <cell r="J13" t="str">
            <v>0</v>
          </cell>
          <cell r="K13" t="str">
            <v>0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/>
          </cell>
        </row>
        <row r="14">
          <cell r="B14" t="str">
            <v/>
          </cell>
          <cell r="C14" t="str">
            <v>イ</v>
          </cell>
          <cell r="D14">
            <v>2</v>
          </cell>
          <cell r="E14" t="str">
            <v/>
          </cell>
          <cell r="F14" t="str">
            <v/>
          </cell>
          <cell r="G14" t="str">
            <v/>
          </cell>
          <cell r="H14" t="str">
            <v>0</v>
          </cell>
          <cell r="I14" t="str">
            <v>0</v>
          </cell>
          <cell r="J14" t="str">
            <v>0</v>
          </cell>
          <cell r="K14" t="str">
            <v>0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/>
          </cell>
        </row>
        <row r="15">
          <cell r="B15" t="str">
            <v/>
          </cell>
          <cell r="C15" t="str">
            <v>イ</v>
          </cell>
          <cell r="D15">
            <v>3</v>
          </cell>
          <cell r="E15" t="str">
            <v/>
          </cell>
          <cell r="F15" t="str">
            <v/>
          </cell>
          <cell r="G15" t="str">
            <v/>
          </cell>
          <cell r="H15" t="str">
            <v>0</v>
          </cell>
          <cell r="I15" t="str">
            <v>0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O15" t="str">
            <v>0</v>
          </cell>
          <cell r="P15" t="str">
            <v/>
          </cell>
        </row>
        <row r="16">
          <cell r="B16" t="str">
            <v/>
          </cell>
          <cell r="C16" t="str">
            <v>イ</v>
          </cell>
          <cell r="D16">
            <v>4</v>
          </cell>
          <cell r="E16" t="str">
            <v/>
          </cell>
          <cell r="F16" t="str">
            <v/>
          </cell>
          <cell r="G16" t="str">
            <v/>
          </cell>
          <cell r="H16" t="str">
            <v>0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/>
          </cell>
        </row>
        <row r="17">
          <cell r="B17" t="str">
            <v/>
          </cell>
          <cell r="C17" t="str">
            <v>イ</v>
          </cell>
          <cell r="D17">
            <v>5</v>
          </cell>
          <cell r="E17" t="str">
            <v/>
          </cell>
          <cell r="F17" t="str">
            <v/>
          </cell>
          <cell r="G17" t="str">
            <v/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/>
          </cell>
        </row>
        <row r="18">
          <cell r="B18">
            <v>3</v>
          </cell>
          <cell r="C18" t="str">
            <v>イ</v>
          </cell>
          <cell r="D18">
            <v>6</v>
          </cell>
          <cell r="E18" t="str">
            <v>池田 彩乃</v>
          </cell>
          <cell r="F18" t="str">
            <v>37 018 819</v>
          </cell>
          <cell r="G18" t="str">
            <v>岡山商科大学</v>
          </cell>
          <cell r="H18">
            <v>86</v>
          </cell>
          <cell r="I18">
            <v>91</v>
          </cell>
          <cell r="J18">
            <v>85</v>
          </cell>
          <cell r="K18">
            <v>86</v>
          </cell>
          <cell r="L18">
            <v>82</v>
          </cell>
          <cell r="M18">
            <v>86</v>
          </cell>
          <cell r="N18">
            <v>516</v>
          </cell>
          <cell r="O18">
            <v>7</v>
          </cell>
          <cell r="P18" t="str">
            <v/>
          </cell>
        </row>
        <row r="19">
          <cell r="B19" t="str">
            <v/>
          </cell>
          <cell r="C19" t="str">
            <v>イ</v>
          </cell>
          <cell r="D19">
            <v>7</v>
          </cell>
          <cell r="E19" t="str">
            <v/>
          </cell>
          <cell r="F19" t="str">
            <v/>
          </cell>
          <cell r="G19" t="str">
            <v/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/>
          </cell>
        </row>
        <row r="20">
          <cell r="B20" t="str">
            <v/>
          </cell>
          <cell r="C20" t="str">
            <v>イ</v>
          </cell>
          <cell r="D20">
            <v>8</v>
          </cell>
          <cell r="E20" t="str">
            <v/>
          </cell>
          <cell r="F20" t="str">
            <v/>
          </cell>
          <cell r="G20" t="str">
            <v/>
          </cell>
          <cell r="H20" t="str">
            <v>0</v>
          </cell>
          <cell r="I20" t="str">
            <v>0</v>
          </cell>
          <cell r="J20" t="str">
            <v>0</v>
          </cell>
          <cell r="K20" t="str">
            <v>0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/>
          </cell>
        </row>
        <row r="21">
          <cell r="B21" t="str">
            <v/>
          </cell>
          <cell r="C21" t="str">
            <v>イ</v>
          </cell>
          <cell r="D21">
            <v>9</v>
          </cell>
          <cell r="E21" t="str">
            <v/>
          </cell>
          <cell r="F21" t="str">
            <v/>
          </cell>
          <cell r="G21" t="str">
            <v/>
          </cell>
          <cell r="H21" t="str">
            <v>0</v>
          </cell>
          <cell r="I21" t="str">
            <v>0</v>
          </cell>
          <cell r="J21" t="str">
            <v>0</v>
          </cell>
          <cell r="K21" t="str">
            <v>0</v>
          </cell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/>
          </cell>
        </row>
        <row r="22">
          <cell r="B22" t="str">
            <v/>
          </cell>
          <cell r="C22" t="str">
            <v>イ</v>
          </cell>
          <cell r="D22">
            <v>10</v>
          </cell>
          <cell r="E22" t="str">
            <v/>
          </cell>
          <cell r="F22" t="str">
            <v/>
          </cell>
          <cell r="G22" t="str">
            <v/>
          </cell>
          <cell r="H22" t="str">
            <v>0</v>
          </cell>
          <cell r="I22" t="str">
            <v>0</v>
          </cell>
          <cell r="J22" t="str">
            <v>0</v>
          </cell>
          <cell r="K22" t="str">
            <v>0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/>
          </cell>
        </row>
        <row r="23">
          <cell r="B23" t="str">
            <v/>
          </cell>
          <cell r="C23" t="str">
            <v>ウ</v>
          </cell>
          <cell r="D23">
            <v>1</v>
          </cell>
          <cell r="E23" t="str">
            <v/>
          </cell>
          <cell r="F23" t="str">
            <v/>
          </cell>
          <cell r="G23" t="str">
            <v/>
          </cell>
          <cell r="H23" t="str">
            <v>0</v>
          </cell>
          <cell r="I23" t="str">
            <v>0</v>
          </cell>
          <cell r="J23" t="str">
            <v>0</v>
          </cell>
          <cell r="K23" t="str">
            <v>0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/>
          </cell>
        </row>
        <row r="24">
          <cell r="B24" t="str">
            <v/>
          </cell>
          <cell r="C24" t="str">
            <v>ウ</v>
          </cell>
          <cell r="D24">
            <v>2</v>
          </cell>
          <cell r="E24" t="str">
            <v/>
          </cell>
          <cell r="F24" t="str">
            <v/>
          </cell>
          <cell r="G24" t="str">
            <v/>
          </cell>
          <cell r="H24" t="str">
            <v>0</v>
          </cell>
          <cell r="I24" t="str">
            <v>0</v>
          </cell>
          <cell r="J24" t="str">
            <v>0</v>
          </cell>
          <cell r="K24" t="str">
            <v>0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/>
          </cell>
        </row>
        <row r="25">
          <cell r="B25" t="str">
            <v/>
          </cell>
          <cell r="C25" t="str">
            <v>ウ</v>
          </cell>
          <cell r="D25">
            <v>3</v>
          </cell>
          <cell r="E25" t="str">
            <v/>
          </cell>
          <cell r="F25" t="str">
            <v/>
          </cell>
          <cell r="G25" t="str">
            <v/>
          </cell>
          <cell r="H25" t="str">
            <v>0</v>
          </cell>
          <cell r="I25" t="str">
            <v>0</v>
          </cell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/>
          </cell>
        </row>
        <row r="26">
          <cell r="B26" t="str">
            <v/>
          </cell>
          <cell r="C26" t="str">
            <v>ウ</v>
          </cell>
          <cell r="D26">
            <v>4</v>
          </cell>
          <cell r="E26" t="str">
            <v/>
          </cell>
          <cell r="F26" t="str">
            <v/>
          </cell>
          <cell r="G26" t="str">
            <v/>
          </cell>
          <cell r="H26" t="str">
            <v>0</v>
          </cell>
          <cell r="I26" t="str">
            <v>0</v>
          </cell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/>
          </cell>
        </row>
        <row r="27">
          <cell r="B27" t="str">
            <v/>
          </cell>
          <cell r="C27" t="str">
            <v>ウ</v>
          </cell>
          <cell r="D27">
            <v>5</v>
          </cell>
          <cell r="E27" t="str">
            <v/>
          </cell>
          <cell r="F27" t="str">
            <v/>
          </cell>
          <cell r="G27" t="str">
            <v/>
          </cell>
          <cell r="H27" t="str">
            <v>0</v>
          </cell>
          <cell r="I27" t="str">
            <v>0</v>
          </cell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/>
          </cell>
        </row>
        <row r="28">
          <cell r="B28">
            <v>1</v>
          </cell>
          <cell r="C28" t="str">
            <v>ウ</v>
          </cell>
          <cell r="D28">
            <v>6</v>
          </cell>
          <cell r="E28" t="str">
            <v>宮﨑 環</v>
          </cell>
          <cell r="F28" t="str">
            <v>38 020 911</v>
          </cell>
          <cell r="G28" t="str">
            <v>関西大学</v>
          </cell>
          <cell r="H28">
            <v>95</v>
          </cell>
          <cell r="I28">
            <v>95</v>
          </cell>
          <cell r="J28">
            <v>92</v>
          </cell>
          <cell r="K28">
            <v>94</v>
          </cell>
          <cell r="L28">
            <v>89</v>
          </cell>
          <cell r="M28">
            <v>89</v>
          </cell>
          <cell r="N28">
            <v>554</v>
          </cell>
          <cell r="O28">
            <v>9</v>
          </cell>
          <cell r="P28" t="str">
            <v/>
          </cell>
        </row>
        <row r="29">
          <cell r="B29" t="str">
            <v/>
          </cell>
          <cell r="C29" t="str">
            <v>ウ</v>
          </cell>
          <cell r="D29">
            <v>7</v>
          </cell>
          <cell r="E29" t="str">
            <v/>
          </cell>
          <cell r="F29" t="str">
            <v/>
          </cell>
          <cell r="G29" t="str">
            <v/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/>
          </cell>
        </row>
        <row r="30">
          <cell r="B30" t="str">
            <v/>
          </cell>
          <cell r="C30" t="str">
            <v>ウ</v>
          </cell>
          <cell r="D30">
            <v>8</v>
          </cell>
          <cell r="E30" t="str">
            <v/>
          </cell>
          <cell r="F30" t="str">
            <v/>
          </cell>
          <cell r="G30" t="str">
            <v/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/>
          </cell>
        </row>
        <row r="31">
          <cell r="B31" t="str">
            <v/>
          </cell>
          <cell r="C31" t="str">
            <v>ウ</v>
          </cell>
          <cell r="D31">
            <v>9</v>
          </cell>
          <cell r="E31" t="str">
            <v/>
          </cell>
          <cell r="F31" t="str">
            <v/>
          </cell>
          <cell r="G31" t="str">
            <v/>
          </cell>
          <cell r="H31" t="str">
            <v>0</v>
          </cell>
          <cell r="I31" t="str">
            <v>0</v>
          </cell>
          <cell r="J31" t="str">
            <v>0</v>
          </cell>
          <cell r="K31" t="str">
            <v>0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/>
          </cell>
        </row>
        <row r="32">
          <cell r="B32" t="str">
            <v/>
          </cell>
          <cell r="C32" t="str">
            <v>ウ</v>
          </cell>
          <cell r="D32">
            <v>10</v>
          </cell>
          <cell r="E32" t="str">
            <v/>
          </cell>
          <cell r="F32" t="str">
            <v/>
          </cell>
          <cell r="G32" t="str">
            <v/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/>
          </cell>
        </row>
        <row r="33">
          <cell r="B33" t="str">
            <v/>
          </cell>
          <cell r="C33" t="str">
            <v>エ</v>
          </cell>
          <cell r="D33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/>
          </cell>
        </row>
        <row r="34">
          <cell r="B34" t="str">
            <v/>
          </cell>
          <cell r="C34" t="str">
            <v>エ</v>
          </cell>
          <cell r="D34">
            <v>2</v>
          </cell>
          <cell r="E34" t="str">
            <v/>
          </cell>
          <cell r="F34" t="str">
            <v/>
          </cell>
          <cell r="G34" t="str">
            <v/>
          </cell>
          <cell r="H34" t="str">
            <v>0</v>
          </cell>
          <cell r="I34" t="str">
            <v>0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/>
          </cell>
        </row>
        <row r="35">
          <cell r="B35" t="str">
            <v/>
          </cell>
          <cell r="C35" t="str">
            <v>エ</v>
          </cell>
          <cell r="D35">
            <v>3</v>
          </cell>
          <cell r="E35" t="str">
            <v/>
          </cell>
          <cell r="F35" t="str">
            <v/>
          </cell>
          <cell r="G35" t="str">
            <v/>
          </cell>
          <cell r="H35" t="str">
            <v>0</v>
          </cell>
          <cell r="I35" t="str">
            <v>0</v>
          </cell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/>
          </cell>
        </row>
        <row r="36">
          <cell r="B36" t="str">
            <v/>
          </cell>
          <cell r="C36" t="str">
            <v>エ</v>
          </cell>
          <cell r="D36">
            <v>4</v>
          </cell>
          <cell r="E36" t="str">
            <v/>
          </cell>
          <cell r="F36" t="str">
            <v/>
          </cell>
          <cell r="G36" t="str">
            <v/>
          </cell>
          <cell r="H36" t="str">
            <v>0</v>
          </cell>
          <cell r="I36" t="str">
            <v>0</v>
          </cell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/>
          </cell>
        </row>
        <row r="37">
          <cell r="B37" t="str">
            <v/>
          </cell>
          <cell r="C37" t="str">
            <v>エ</v>
          </cell>
          <cell r="D37">
            <v>5</v>
          </cell>
          <cell r="E37" t="str">
            <v/>
          </cell>
          <cell r="F37" t="str">
            <v/>
          </cell>
          <cell r="G37" t="str">
            <v/>
          </cell>
          <cell r="H37" t="str">
            <v>0</v>
          </cell>
          <cell r="I37" t="str">
            <v>0</v>
          </cell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/>
          </cell>
        </row>
        <row r="38">
          <cell r="B38">
            <v>2</v>
          </cell>
          <cell r="C38" t="str">
            <v>エ</v>
          </cell>
          <cell r="D38">
            <v>6</v>
          </cell>
          <cell r="E38" t="str">
            <v>國松 美優</v>
          </cell>
          <cell r="F38" t="str">
            <v>40 024 321</v>
          </cell>
          <cell r="G38" t="str">
            <v>同志社大学</v>
          </cell>
          <cell r="H38">
            <v>90</v>
          </cell>
          <cell r="I38">
            <v>92</v>
          </cell>
          <cell r="J38">
            <v>93</v>
          </cell>
          <cell r="K38">
            <v>92</v>
          </cell>
          <cell r="L38">
            <v>90</v>
          </cell>
          <cell r="M38">
            <v>86</v>
          </cell>
          <cell r="N38">
            <v>543</v>
          </cell>
          <cell r="O38">
            <v>6</v>
          </cell>
          <cell r="P38" t="str">
            <v/>
          </cell>
        </row>
        <row r="39">
          <cell r="B39" t="str">
            <v/>
          </cell>
          <cell r="C39" t="str">
            <v>エ</v>
          </cell>
          <cell r="D39">
            <v>7</v>
          </cell>
          <cell r="E39" t="str">
            <v/>
          </cell>
          <cell r="F39" t="str">
            <v/>
          </cell>
          <cell r="G39" t="str">
            <v/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/>
          </cell>
        </row>
        <row r="40">
          <cell r="B40" t="str">
            <v/>
          </cell>
          <cell r="C40" t="str">
            <v>エ</v>
          </cell>
          <cell r="D40">
            <v>8</v>
          </cell>
          <cell r="E40" t="str">
            <v/>
          </cell>
          <cell r="F40" t="str">
            <v/>
          </cell>
          <cell r="G40" t="str">
            <v/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/>
          </cell>
        </row>
        <row r="41">
          <cell r="B41" t="str">
            <v/>
          </cell>
          <cell r="C41" t="str">
            <v>エ</v>
          </cell>
          <cell r="D41">
            <v>9</v>
          </cell>
          <cell r="E41" t="str">
            <v/>
          </cell>
          <cell r="F41" t="str">
            <v/>
          </cell>
          <cell r="G41" t="str">
            <v/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/>
          </cell>
        </row>
        <row r="42">
          <cell r="B42" t="str">
            <v/>
          </cell>
          <cell r="C42" t="str">
            <v>エ</v>
          </cell>
          <cell r="D42">
            <v>10</v>
          </cell>
          <cell r="E42" t="str">
            <v/>
          </cell>
          <cell r="F42" t="str">
            <v/>
          </cell>
          <cell r="G42" t="str">
            <v/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/>
          </cell>
        </row>
        <row r="43">
          <cell r="B43" t="str">
            <v/>
          </cell>
          <cell r="C43" t="str">
            <v>オ</v>
          </cell>
          <cell r="D43">
            <v>1</v>
          </cell>
          <cell r="E43" t="str">
            <v/>
          </cell>
          <cell r="F43" t="str">
            <v/>
          </cell>
          <cell r="G43" t="str">
            <v/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/>
          </cell>
        </row>
        <row r="44">
          <cell r="B44" t="str">
            <v/>
          </cell>
          <cell r="C44" t="str">
            <v>オ</v>
          </cell>
          <cell r="D44">
            <v>2</v>
          </cell>
          <cell r="E44" t="str">
            <v/>
          </cell>
          <cell r="F44" t="str">
            <v/>
          </cell>
          <cell r="G44" t="str">
            <v/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/>
          </cell>
        </row>
        <row r="45">
          <cell r="B45" t="str">
            <v/>
          </cell>
          <cell r="C45" t="str">
            <v>オ</v>
          </cell>
          <cell r="D45">
            <v>3</v>
          </cell>
          <cell r="E45" t="str">
            <v/>
          </cell>
          <cell r="F45" t="str">
            <v/>
          </cell>
          <cell r="G45" t="str">
            <v/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/>
          </cell>
        </row>
        <row r="46">
          <cell r="B46" t="str">
            <v/>
          </cell>
          <cell r="C46" t="str">
            <v>オ</v>
          </cell>
          <cell r="D46">
            <v>4</v>
          </cell>
          <cell r="E46" t="str">
            <v/>
          </cell>
          <cell r="F46" t="str">
            <v/>
          </cell>
          <cell r="G46" t="str">
            <v/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/>
          </cell>
        </row>
        <row r="47">
          <cell r="B47" t="str">
            <v/>
          </cell>
          <cell r="C47" t="str">
            <v>オ</v>
          </cell>
          <cell r="D47">
            <v>5</v>
          </cell>
          <cell r="E47" t="str">
            <v/>
          </cell>
          <cell r="F47" t="str">
            <v/>
          </cell>
          <cell r="G47" t="str">
            <v/>
          </cell>
          <cell r="H47" t="str">
            <v>0</v>
          </cell>
          <cell r="I47" t="str">
            <v>0</v>
          </cell>
          <cell r="J47" t="str">
            <v>0</v>
          </cell>
          <cell r="K47" t="str">
            <v>0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/>
          </cell>
        </row>
        <row r="48">
          <cell r="B48" t="str">
            <v/>
          </cell>
          <cell r="C48" t="str">
            <v>オ</v>
          </cell>
          <cell r="D48">
            <v>6</v>
          </cell>
          <cell r="E48" t="str">
            <v/>
          </cell>
          <cell r="F48" t="str">
            <v/>
          </cell>
          <cell r="G48" t="str">
            <v/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/>
          </cell>
        </row>
        <row r="49">
          <cell r="B49" t="str">
            <v/>
          </cell>
          <cell r="C49" t="str">
            <v>オ</v>
          </cell>
          <cell r="D49">
            <v>7</v>
          </cell>
          <cell r="E49" t="str">
            <v/>
          </cell>
          <cell r="F49" t="str">
            <v/>
          </cell>
          <cell r="G49" t="str">
            <v/>
          </cell>
          <cell r="H49" t="str">
            <v>0</v>
          </cell>
          <cell r="I49" t="str">
            <v>0</v>
          </cell>
          <cell r="J49" t="str">
            <v>0</v>
          </cell>
          <cell r="K49" t="str">
            <v>0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/>
          </cell>
        </row>
        <row r="50">
          <cell r="B50" t="str">
            <v/>
          </cell>
          <cell r="C50" t="str">
            <v>オ</v>
          </cell>
          <cell r="D50">
            <v>8</v>
          </cell>
          <cell r="E50" t="str">
            <v/>
          </cell>
          <cell r="F50" t="str">
            <v/>
          </cell>
          <cell r="G50" t="str">
            <v/>
          </cell>
          <cell r="H50" t="str">
            <v>0</v>
          </cell>
          <cell r="I50" t="str">
            <v>0</v>
          </cell>
          <cell r="J50" t="str">
            <v>0</v>
          </cell>
          <cell r="K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O50" t="str">
            <v>0</v>
          </cell>
          <cell r="P50" t="str">
            <v/>
          </cell>
        </row>
        <row r="51">
          <cell r="C51" t="str">
            <v>オ</v>
          </cell>
          <cell r="D51">
            <v>9</v>
          </cell>
          <cell r="E51" t="str">
            <v/>
          </cell>
          <cell r="F51" t="str">
            <v/>
          </cell>
          <cell r="G51" t="str">
            <v/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/>
          </cell>
        </row>
        <row r="52">
          <cell r="C52" t="str">
            <v>オ</v>
          </cell>
          <cell r="D52">
            <v>10</v>
          </cell>
          <cell r="E52" t="str">
            <v/>
          </cell>
          <cell r="F52" t="str">
            <v/>
          </cell>
          <cell r="G52" t="str">
            <v/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2"/>
  <sheetViews>
    <sheetView zoomScale="145" zoomScaleNormal="145" workbookViewId="0">
      <selection activeCell="H64" sqref="H64"/>
    </sheetView>
  </sheetViews>
  <sheetFormatPr defaultRowHeight="12.75"/>
  <cols>
    <col min="1" max="1" width="6.53125" style="3" customWidth="1"/>
    <col min="2" max="2" width="12.9296875" style="1" customWidth="1"/>
    <col min="3" max="3" width="15.53125" customWidth="1"/>
    <col min="4" max="4" width="7.33203125" style="3" customWidth="1"/>
    <col min="5" max="5" width="7.19921875" style="5" bestFit="1" customWidth="1"/>
    <col min="6" max="6" width="7.46484375" style="5" customWidth="1"/>
    <col min="7" max="7" width="6.796875" style="5" customWidth="1"/>
    <col min="8" max="8" width="7.59765625" style="5" customWidth="1"/>
    <col min="9" max="9" width="7.33203125" style="5" customWidth="1"/>
    <col min="10" max="10" width="7.06640625" style="5" customWidth="1"/>
    <col min="11" max="11" width="15.796875" customWidth="1"/>
  </cols>
  <sheetData>
    <row r="1" spans="1:11" s="3" customFormat="1">
      <c r="A1" s="7" t="s">
        <v>0</v>
      </c>
      <c r="B1" s="7" t="s">
        <v>1</v>
      </c>
      <c r="C1" s="24" t="s">
        <v>2</v>
      </c>
      <c r="D1" s="8" t="s">
        <v>3</v>
      </c>
      <c r="E1" s="7" t="s">
        <v>7</v>
      </c>
      <c r="F1" s="7" t="s">
        <v>10</v>
      </c>
      <c r="G1" s="7" t="s">
        <v>11</v>
      </c>
      <c r="H1" s="7" t="s">
        <v>4</v>
      </c>
      <c r="I1" s="7" t="s">
        <v>12</v>
      </c>
      <c r="J1" s="7" t="s">
        <v>5</v>
      </c>
      <c r="K1" s="7" t="s">
        <v>6</v>
      </c>
    </row>
    <row r="2" spans="1:11" s="3" customFormat="1">
      <c r="A2" s="2">
        <f>RANK($K2,$K:$K)</f>
        <v>1</v>
      </c>
      <c r="B2" s="140" t="str">
        <f>(選手!G147)</f>
        <v>柴原 魁人</v>
      </c>
      <c r="C2" s="2" t="str">
        <f>IFERROR(VLOOKUP(B2,選手!$G:$I,2,FALSE),"")</f>
        <v>同志社大学</v>
      </c>
      <c r="D2" s="142">
        <f>IFERROR(VLOOKUP(B2,選手!$G:$I,3,FALSE),"")</f>
        <v>1</v>
      </c>
      <c r="E2" s="91">
        <f>IFERROR(VLOOKUP(B2,春関!$A:$K,9,FALSE),0)</f>
        <v>609.19999999999993</v>
      </c>
      <c r="F2" s="91">
        <f>IFERROR(VLOOKUP(B2,西日本学生!$A:$K,9,FALSE),0)</f>
        <v>610.4</v>
      </c>
      <c r="G2" s="91">
        <f>IFERROR(VLOOKUP(B2,学生選抜!$A:$K,9,FALSE),0)</f>
        <v>619.80000000000007</v>
      </c>
      <c r="H2" s="91">
        <f>IFERROR(VLOOKUP(B2,秋関!$A:$K,9,FALSE),0)</f>
        <v>613.20000000000005</v>
      </c>
      <c r="I2" s="91">
        <f>IFERROR(VLOOKUP(B2,全日本学生!$A:$K,9,FALSE),0)</f>
        <v>615</v>
      </c>
      <c r="J2" s="91">
        <f>IFERROR(VLOOKUP(B2,新人戦!$A:$K,9,FALSE),0)</f>
        <v>616.30000000000007</v>
      </c>
      <c r="K2" s="4">
        <f>LARGE(E2:J2,1)+LARGE(E2:J2,2)+LARGE(E2:J2,3)</f>
        <v>1851.1000000000001</v>
      </c>
    </row>
    <row r="3" spans="1:11">
      <c r="A3" s="2">
        <f>RANK($K3,$K:$K)</f>
        <v>2</v>
      </c>
      <c r="B3" s="140" t="str">
        <f>(選手!G167)</f>
        <v>和田 光輔</v>
      </c>
      <c r="C3" s="2" t="str">
        <f>IFERROR(VLOOKUP(B3,選手!$G:$I,2,FALSE),"")</f>
        <v>岡山商科大学</v>
      </c>
      <c r="D3" s="142">
        <f>IFERROR(VLOOKUP(B3,選手!$G:$I,3,FALSE),"")</f>
        <v>3</v>
      </c>
      <c r="E3" s="91">
        <f>IFERROR(VLOOKUP(B3,春関!$A:$K,9,FALSE),0)</f>
        <v>605.4</v>
      </c>
      <c r="F3" s="91">
        <f>IFERROR(VLOOKUP(B3,西日本学生!$A:$K,9,FALSE),0)</f>
        <v>611.69999999999993</v>
      </c>
      <c r="G3" s="91">
        <f>IFERROR(VLOOKUP(B3,学生選抜!$A:$K,9,FALSE),0)</f>
        <v>0</v>
      </c>
      <c r="H3" s="91">
        <f>IFERROR(VLOOKUP(B3,秋関!$A:$K,9,FALSE),0)</f>
        <v>606.5</v>
      </c>
      <c r="I3" s="91">
        <f>IFERROR(VLOOKUP(B3,全日本学生!$A:$K,9,FALSE),0)</f>
        <v>0</v>
      </c>
      <c r="J3" s="91">
        <f>IFERROR(VLOOKUP(B3,新人戦!$A:$K,9,FALSE),0)</f>
        <v>0</v>
      </c>
      <c r="K3" s="4">
        <f>LARGE(E3:J3,1)+LARGE(E3:J3,2)+LARGE(E3:J3,3)</f>
        <v>1823.6</v>
      </c>
    </row>
    <row r="4" spans="1:11">
      <c r="A4" s="2">
        <f>RANK($K4,$K:$K)</f>
        <v>3</v>
      </c>
      <c r="B4" s="140" t="str">
        <f>(選手!G95)</f>
        <v>淺木 良太</v>
      </c>
      <c r="C4" s="2" t="str">
        <f>IFERROR(VLOOKUP(B4,選手!$G:$I,2,FALSE),"")</f>
        <v>甲南大学</v>
      </c>
      <c r="D4" s="142">
        <f>IFERROR(VLOOKUP(B4,選手!$G:$I,3,FALSE),"")</f>
        <v>3</v>
      </c>
      <c r="E4" s="91">
        <f>IFERROR(VLOOKUP(B4,春関!$A:$K,9,FALSE),0)</f>
        <v>603.1</v>
      </c>
      <c r="F4" s="91">
        <f>IFERROR(VLOOKUP(B4,西日本学生!$A:$K,9,FALSE),0)</f>
        <v>601.1</v>
      </c>
      <c r="G4" s="91">
        <f>IFERROR(VLOOKUP(B4,学生選抜!$A:$K,9,FALSE),0)</f>
        <v>0</v>
      </c>
      <c r="H4" s="91">
        <f>IFERROR(VLOOKUP(B4,秋関!$A:$K,9,FALSE),0)</f>
        <v>605.20000000000005</v>
      </c>
      <c r="I4" s="91">
        <f>IFERROR(VLOOKUP(B4,全日本学生!$A:$K,9,FALSE),0)</f>
        <v>600.5</v>
      </c>
      <c r="J4" s="91">
        <f>IFERROR(VLOOKUP(B4,新人戦!$A:$K,9,FALSE),0)</f>
        <v>0</v>
      </c>
      <c r="K4" s="4">
        <f>LARGE(E4:J4,1)+LARGE(E4:J4,2)+LARGE(E4:J4,3)</f>
        <v>1809.4</v>
      </c>
    </row>
    <row r="5" spans="1:11">
      <c r="A5" s="2">
        <f>RANK($K5,$K:$K)</f>
        <v>4</v>
      </c>
      <c r="B5" s="140" t="str">
        <f>(選手!G29)</f>
        <v>寺田 芳紀</v>
      </c>
      <c r="C5" s="2" t="str">
        <f>IFERROR(VLOOKUP(B5,選手!$G:$I,2,FALSE),"")</f>
        <v>関西大学</v>
      </c>
      <c r="D5" s="142">
        <f>IFERROR(VLOOKUP(B5,選手!$G:$I,3,FALSE),"")</f>
        <v>3</v>
      </c>
      <c r="E5" s="91">
        <f>IFERROR(VLOOKUP(B5,春関!$A:$K,9,FALSE),0)</f>
        <v>596.19999999999993</v>
      </c>
      <c r="F5" s="91">
        <f>IFERROR(VLOOKUP(B5,西日本学生!$A:$K,9,FALSE),0)</f>
        <v>575.4</v>
      </c>
      <c r="G5" s="91">
        <f>IFERROR(VLOOKUP(B5,学生選抜!$A:$K,9,FALSE),0)</f>
        <v>0</v>
      </c>
      <c r="H5" s="91">
        <f>IFERROR(VLOOKUP(B5,秋関!$A:$K,9,FALSE),0)</f>
        <v>602.19999999999993</v>
      </c>
      <c r="I5" s="91">
        <f>IFERROR(VLOOKUP(B5,全日本学生!$A:$K,9,FALSE),0)</f>
        <v>605.9</v>
      </c>
      <c r="J5" s="91">
        <f>IFERROR(VLOOKUP(B5,新人戦!$A:$K,9,FALSE),0)</f>
        <v>0</v>
      </c>
      <c r="K5" s="4">
        <f>LARGE(E5:J5,1)+LARGE(E5:J5,2)+LARGE(E5:J5,3)</f>
        <v>1804.2999999999997</v>
      </c>
    </row>
    <row r="6" spans="1:11">
      <c r="A6" s="2">
        <f>RANK($K6,$K:$K)</f>
        <v>5</v>
      </c>
      <c r="B6" s="140" t="str">
        <f>(選手!G23)</f>
        <v>石田 侑希</v>
      </c>
      <c r="C6" s="2" t="str">
        <f>IFERROR(VLOOKUP(B6,選手!$G:$I,2,FALSE),"")</f>
        <v>関西大学</v>
      </c>
      <c r="D6" s="142">
        <f>IFERROR(VLOOKUP(B6,選手!$G:$I,3,FALSE),"")</f>
        <v>4</v>
      </c>
      <c r="E6" s="91">
        <f>IFERROR(VLOOKUP(B6,春関!$A:$K,9,FALSE),0)</f>
        <v>603.6</v>
      </c>
      <c r="F6" s="91">
        <f>IFERROR(VLOOKUP(B6,西日本学生!$A:$K,9,FALSE),0)</f>
        <v>600.6</v>
      </c>
      <c r="G6" s="91">
        <f>IFERROR(VLOOKUP(B6,学生選抜!$A:$K,9,FALSE),0)</f>
        <v>0</v>
      </c>
      <c r="H6" s="91">
        <f>IFERROR(VLOOKUP(B6,秋関!$A:$K,9,FALSE),0)</f>
        <v>582.9</v>
      </c>
      <c r="I6" s="91">
        <f>IFERROR(VLOOKUP(B6,全日本学生!$A:$K,9,FALSE),0)</f>
        <v>599.5</v>
      </c>
      <c r="J6" s="91">
        <f>IFERROR(VLOOKUP(B6,新人戦!$A:$K,9,FALSE),0)</f>
        <v>0</v>
      </c>
      <c r="K6" s="4">
        <f>LARGE(E6:J6,1)+LARGE(E6:J6,2)+LARGE(E6:J6,3)</f>
        <v>1803.7</v>
      </c>
    </row>
    <row r="7" spans="1:11">
      <c r="A7" s="2">
        <f>RANK($K7,$K:$K)</f>
        <v>7</v>
      </c>
      <c r="B7" s="140" t="str">
        <f>(選手!G4)</f>
        <v>紺谷 健太</v>
      </c>
      <c r="C7" s="2" t="str">
        <f>IFERROR(VLOOKUP(B7,選手!$G:$I,2,FALSE),"")</f>
        <v>関西学院大学</v>
      </c>
      <c r="D7" s="142">
        <f>IFERROR(VLOOKUP(B7,選手!$G:$I,3,FALSE),"")</f>
        <v>4</v>
      </c>
      <c r="E7" s="91">
        <f>IFERROR(VLOOKUP(B7,春関!$A:$K,9,FALSE),0)</f>
        <v>587.29999999999995</v>
      </c>
      <c r="F7" s="91">
        <f>IFERROR(VLOOKUP(B7,西日本学生!$A:$K,9,FALSE),0)</f>
        <v>595.30000000000007</v>
      </c>
      <c r="G7" s="91">
        <f>IFERROR(VLOOKUP(B7,学生選抜!$A:$K,9,FALSE),0)</f>
        <v>0</v>
      </c>
      <c r="H7" s="91">
        <f>IFERROR(VLOOKUP(B7,秋関!$A:$K,9,FALSE),0)</f>
        <v>601.69999999999993</v>
      </c>
      <c r="I7" s="91">
        <f>IFERROR(VLOOKUP(B7,全日本学生!$A:$K,9,FALSE),0)</f>
        <v>599.20000000000005</v>
      </c>
      <c r="J7" s="91">
        <f>IFERROR(VLOOKUP(B7,新人戦!$A:$K,9,FALSE),0)</f>
        <v>0</v>
      </c>
      <c r="K7" s="4">
        <f>LARGE(E7:J7,1)+LARGE(E7:J7,2)+LARGE(E7:J7,3)</f>
        <v>1796.2000000000003</v>
      </c>
    </row>
    <row r="8" spans="1:11">
      <c r="A8" s="2">
        <f>RANK($K8,$K:$K)</f>
        <v>8</v>
      </c>
      <c r="B8" s="140" t="str">
        <f>(選手!G63)</f>
        <v>松枝 隼佑</v>
      </c>
      <c r="C8" s="2" t="str">
        <f>IFERROR(VLOOKUP(B8,選手!$G:$I,2,FALSE),"")</f>
        <v>京都大学</v>
      </c>
      <c r="D8" s="142">
        <f>IFERROR(VLOOKUP(B8,選手!$G:$I,3,FALSE),"")</f>
        <v>2</v>
      </c>
      <c r="E8" s="91">
        <f>IFERROR(VLOOKUP(B8,春関!$A:$K,9,FALSE),0)</f>
        <v>606.79999999999995</v>
      </c>
      <c r="F8" s="91">
        <f>IFERROR(VLOOKUP(B8,西日本学生!$A:$K,9,FALSE),0)</f>
        <v>592.6</v>
      </c>
      <c r="G8" s="91">
        <f>IFERROR(VLOOKUP(B8,学生選抜!$A:$K,9,FALSE),0)</f>
        <v>0</v>
      </c>
      <c r="H8" s="91">
        <f>IFERROR(VLOOKUP(B8,秋関!$A:$K,9,FALSE),0)</f>
        <v>587.69999999999993</v>
      </c>
      <c r="I8" s="91">
        <f>IFERROR(VLOOKUP(B8,全日本学生!$A:$K,9,FALSE),0)</f>
        <v>0</v>
      </c>
      <c r="J8" s="91">
        <f>IFERROR(VLOOKUP(B8,新人戦!$A:$K,9,FALSE),0)</f>
        <v>596</v>
      </c>
      <c r="K8" s="4">
        <f>LARGE(E8:J8,1)+LARGE(E8:J8,2)+LARGE(E8:J8,3)</f>
        <v>1795.4</v>
      </c>
    </row>
    <row r="9" spans="1:11">
      <c r="A9" s="2">
        <f>RANK($K9,$K:$K)</f>
        <v>9</v>
      </c>
      <c r="B9" s="140" t="str">
        <f>(選手!G155)</f>
        <v>竹中 明成</v>
      </c>
      <c r="C9" s="2" t="str">
        <f>IFERROR(VLOOKUP(B9,選手!$G:$I,2,FALSE),"")</f>
        <v>立命館大学</v>
      </c>
      <c r="D9" s="142">
        <f>IFERROR(VLOOKUP(B9,選手!$G:$I,3,FALSE),"")</f>
        <v>3</v>
      </c>
      <c r="E9" s="91">
        <f>IFERROR(VLOOKUP(B9,春関!$A:$K,9,FALSE),0)</f>
        <v>609.5</v>
      </c>
      <c r="F9" s="91">
        <f>IFERROR(VLOOKUP(B9,西日本学生!$A:$K,9,FALSE),0)</f>
        <v>588.29999999999995</v>
      </c>
      <c r="G9" s="91">
        <f>IFERROR(VLOOKUP(B9,学生選抜!$A:$K,9,FALSE),0)</f>
        <v>0</v>
      </c>
      <c r="H9" s="91">
        <f>IFERROR(VLOOKUP(B9,秋関!$A:$K,9,FALSE),0)</f>
        <v>591.20000000000005</v>
      </c>
      <c r="I9" s="91">
        <f>IFERROR(VLOOKUP(B9,全日本学生!$A:$K,9,FALSE),0)</f>
        <v>593.1</v>
      </c>
      <c r="J9" s="91">
        <f>IFERROR(VLOOKUP(B9,新人戦!$A:$K,9,FALSE),0)</f>
        <v>0</v>
      </c>
      <c r="K9" s="4">
        <f>LARGE(E9:J9,1)+LARGE(E9:J9,2)+LARGE(E9:J9,3)</f>
        <v>1793.8</v>
      </c>
    </row>
    <row r="10" spans="1:11">
      <c r="A10" s="2">
        <f>RANK($K10,$K:$K)</f>
        <v>10</v>
      </c>
      <c r="B10" s="140" t="str">
        <f>(選手!G82)</f>
        <v>樫木 陸人</v>
      </c>
      <c r="C10" s="2" t="str">
        <f>IFERROR(VLOOKUP(B10,選手!$G:$I,2,FALSE),"")</f>
        <v>近畿大学</v>
      </c>
      <c r="D10" s="142">
        <f>IFERROR(VLOOKUP(B10,選手!$G:$I,3,FALSE),"")</f>
        <v>2</v>
      </c>
      <c r="E10" s="91">
        <f>IFERROR(VLOOKUP(B10,春関!$A:$K,9,FALSE),0)</f>
        <v>578</v>
      </c>
      <c r="F10" s="91">
        <f>IFERROR(VLOOKUP(B10,西日本学生!$A:$K,9,FALSE),0)</f>
        <v>587.29999999999995</v>
      </c>
      <c r="G10" s="91">
        <f>IFERROR(VLOOKUP(B10,学生選抜!$A:$K,9,FALSE),0)</f>
        <v>0</v>
      </c>
      <c r="H10" s="91">
        <f>IFERROR(VLOOKUP(B10,秋関!$A:$K,9,FALSE),0)</f>
        <v>599</v>
      </c>
      <c r="I10" s="91">
        <f>IFERROR(VLOOKUP(B10,全日本学生!$A:$K,9,FALSE),0)</f>
        <v>593</v>
      </c>
      <c r="J10" s="91">
        <f>IFERROR(VLOOKUP(B10,新人戦!$A:$K,9,FALSE),0)</f>
        <v>600</v>
      </c>
      <c r="K10" s="4">
        <f>LARGE(E10:J10,1)+LARGE(E10:J10,2)+LARGE(E10:J10,3)</f>
        <v>1792</v>
      </c>
    </row>
    <row r="11" spans="1:11">
      <c r="A11" s="2">
        <f>RANK($K11,$K:$K)</f>
        <v>11</v>
      </c>
      <c r="B11" s="140" t="str">
        <f>(選手!G92)</f>
        <v>榮 光幸</v>
      </c>
      <c r="C11" s="2" t="str">
        <f>IFERROR(VLOOKUP(B11,選手!$G:$I,2,FALSE),"")</f>
        <v>甲南大学</v>
      </c>
      <c r="D11" s="142">
        <f>IFERROR(VLOOKUP(B11,選手!$G:$I,3,FALSE),"")</f>
        <v>4</v>
      </c>
      <c r="E11" s="91">
        <f>IFERROR(VLOOKUP(B11,春関!$A:$K,9,FALSE),0)</f>
        <v>605.29999999999995</v>
      </c>
      <c r="F11" s="91">
        <f>IFERROR(VLOOKUP(B11,西日本学生!$A:$K,9,FALSE),0)</f>
        <v>589.30000000000007</v>
      </c>
      <c r="G11" s="91">
        <f>IFERROR(VLOOKUP(B11,学生選抜!$A:$K,9,FALSE),0)</f>
        <v>0</v>
      </c>
      <c r="H11" s="91">
        <f>IFERROR(VLOOKUP(B11,秋関!$A:$K,9,FALSE),0)</f>
        <v>596.79999999999995</v>
      </c>
      <c r="I11" s="91">
        <f>IFERROR(VLOOKUP(B11,全日本学生!$A:$K,9,FALSE),0)</f>
        <v>585.90000000000009</v>
      </c>
      <c r="J11" s="91">
        <f>IFERROR(VLOOKUP(B11,新人戦!$A:$K,9,FALSE),0)</f>
        <v>0</v>
      </c>
      <c r="K11" s="4">
        <f>LARGE(E11:J11,1)+LARGE(E11:J11,2)+LARGE(E11:J11,3)</f>
        <v>1791.4</v>
      </c>
    </row>
    <row r="12" spans="1:11">
      <c r="A12" s="2">
        <f>RANK($K12,$K:$K)</f>
        <v>12</v>
      </c>
      <c r="B12" s="140" t="str">
        <f>(選手!G157)</f>
        <v>木嶋 真之介</v>
      </c>
      <c r="C12" s="2" t="str">
        <f>IFERROR(VLOOKUP(B12,選手!$G:$I,2,FALSE),"")</f>
        <v>立命館大学</v>
      </c>
      <c r="D12" s="142">
        <f>IFERROR(VLOOKUP(B12,選手!$G:$I,3,FALSE),"")</f>
        <v>2</v>
      </c>
      <c r="E12" s="91">
        <f>IFERROR(VLOOKUP(B12,春関!$A:$K,9,FALSE),0)</f>
        <v>596.4</v>
      </c>
      <c r="F12" s="91">
        <f>IFERROR(VLOOKUP(B12,西日本学生!$A:$K,9,FALSE),0)</f>
        <v>588.29999999999995</v>
      </c>
      <c r="G12" s="91">
        <f>IFERROR(VLOOKUP(B12,学生選抜!$A:$K,9,FALSE),0)</f>
        <v>0</v>
      </c>
      <c r="H12" s="91">
        <f>IFERROR(VLOOKUP(B12,秋関!$A:$K,9,FALSE),0)</f>
        <v>592.20000000000005</v>
      </c>
      <c r="I12" s="91">
        <f>IFERROR(VLOOKUP(B12,全日本学生!$A:$K,9,FALSE),0)</f>
        <v>602.29999999999995</v>
      </c>
      <c r="J12" s="91">
        <f>IFERROR(VLOOKUP(B12,新人戦!$A:$K,9,FALSE),0)</f>
        <v>592.70000000000005</v>
      </c>
      <c r="K12" s="4">
        <f>LARGE(E12:J12,1)+LARGE(E12:J12,2)+LARGE(E12:J12,3)</f>
        <v>1791.3999999999999</v>
      </c>
    </row>
    <row r="13" spans="1:11">
      <c r="A13" s="2">
        <f>RANK($K13,$K:$K)</f>
        <v>13</v>
      </c>
      <c r="B13" s="140" t="str">
        <f>(選手!G24)</f>
        <v>今野 陽介</v>
      </c>
      <c r="C13" s="2" t="str">
        <f>IFERROR(VLOOKUP(B13,選手!$G:$I,2,FALSE),"")</f>
        <v>関西大学</v>
      </c>
      <c r="D13" s="142">
        <f>IFERROR(VLOOKUP(B13,選手!$G:$I,3,FALSE),"")</f>
        <v>4</v>
      </c>
      <c r="E13" s="91">
        <f>IFERROR(VLOOKUP(B13,春関!$A:$K,9,FALSE),0)</f>
        <v>595.4</v>
      </c>
      <c r="F13" s="91">
        <f>IFERROR(VLOOKUP(B13,西日本学生!$A:$K,9,FALSE),0)</f>
        <v>593.9</v>
      </c>
      <c r="G13" s="91">
        <f>IFERROR(VLOOKUP(B13,学生選抜!$A:$K,9,FALSE),0)</f>
        <v>0</v>
      </c>
      <c r="H13" s="91">
        <f>IFERROR(VLOOKUP(B13,秋関!$A:$K,9,FALSE),0)</f>
        <v>587.6</v>
      </c>
      <c r="I13" s="91">
        <f>IFERROR(VLOOKUP(B13,全日本学生!$A:$K,9,FALSE),0)</f>
        <v>597.9</v>
      </c>
      <c r="J13" s="91">
        <f>IFERROR(VLOOKUP(B13,新人戦!$A:$K,9,FALSE),0)</f>
        <v>0</v>
      </c>
      <c r="K13" s="4">
        <f>LARGE(E13:J13,1)+LARGE(E13:J13,2)+LARGE(E13:J13,3)</f>
        <v>1787.1999999999998</v>
      </c>
    </row>
    <row r="14" spans="1:11">
      <c r="A14" s="2">
        <f>RANK($K14,$K:$K)</f>
        <v>14</v>
      </c>
      <c r="B14" s="140" t="str">
        <f>(選手!G179)</f>
        <v>金尾 真海</v>
      </c>
      <c r="C14" s="2" t="str">
        <f>IFERROR(VLOOKUP(B14,選手!$G:$I,2,FALSE),"")</f>
        <v>岡山商科大学</v>
      </c>
      <c r="D14" s="142">
        <f>IFERROR(VLOOKUP(B14,選手!$G:$I,3,FALSE),"")</f>
        <v>1</v>
      </c>
      <c r="E14" s="91">
        <f>IFERROR(VLOOKUP(B14,春関!$A:$K,9,FALSE),0)</f>
        <v>595.6</v>
      </c>
      <c r="F14" s="91">
        <f>IFERROR(VLOOKUP(B14,西日本学生!$A:$K,9,FALSE),0)</f>
        <v>596</v>
      </c>
      <c r="G14" s="91">
        <f>IFERROR(VLOOKUP(B14,学生選抜!$A:$K,9,FALSE),0)</f>
        <v>0</v>
      </c>
      <c r="H14" s="91">
        <f>IFERROR(VLOOKUP(B14,秋関!$A:$K,9,FALSE),0)</f>
        <v>584.6</v>
      </c>
      <c r="I14" s="91">
        <f>IFERROR(VLOOKUP(B14,全日本学生!$A:$K,9,FALSE),0)</f>
        <v>0</v>
      </c>
      <c r="J14" s="91">
        <f>IFERROR(VLOOKUP(B14,新人戦!$A:$K,9,FALSE),0)</f>
        <v>592.9</v>
      </c>
      <c r="K14" s="4">
        <f>LARGE(E14:J14,1)+LARGE(E14:J14,2)+LARGE(E14:J14,3)</f>
        <v>1784.5</v>
      </c>
    </row>
    <row r="15" spans="1:11">
      <c r="A15" s="2">
        <f>RANK($K15,$K:$K)</f>
        <v>15</v>
      </c>
      <c r="B15" s="140" t="str">
        <f>(選手!G99)</f>
        <v>林 克洋</v>
      </c>
      <c r="C15" s="2" t="str">
        <f>IFERROR(VLOOKUP(B15,選手!$G:$I,2,FALSE),"")</f>
        <v>甲南大学</v>
      </c>
      <c r="D15" s="142">
        <f>IFERROR(VLOOKUP(B15,選手!$G:$I,3,FALSE),"")</f>
        <v>3</v>
      </c>
      <c r="E15" s="91">
        <f>IFERROR(VLOOKUP(B15,春関!$A:$K,9,FALSE),0)</f>
        <v>600.79999999999995</v>
      </c>
      <c r="F15" s="91">
        <f>IFERROR(VLOOKUP(B15,西日本学生!$A:$K,9,FALSE),0)</f>
        <v>592.79999999999995</v>
      </c>
      <c r="G15" s="91">
        <f>IFERROR(VLOOKUP(B15,学生選抜!$A:$K,9,FALSE),0)</f>
        <v>0</v>
      </c>
      <c r="H15" s="91">
        <f>IFERROR(VLOOKUP(B15,秋関!$A:$K,9,FALSE),0)</f>
        <v>583.59999999999991</v>
      </c>
      <c r="I15" s="91">
        <f>IFERROR(VLOOKUP(B15,全日本学生!$A:$K,9,FALSE),0)</f>
        <v>588.9</v>
      </c>
      <c r="J15" s="91">
        <f>IFERROR(VLOOKUP(B15,新人戦!$A:$K,9,FALSE),0)</f>
        <v>0</v>
      </c>
      <c r="K15" s="4">
        <f>LARGE(E15:J15,1)+LARGE(E15:J15,2)+LARGE(E15:J15,3)</f>
        <v>1782.5</v>
      </c>
    </row>
    <row r="16" spans="1:11">
      <c r="A16" s="2">
        <f>RANK($K16,$K:$K)</f>
        <v>6</v>
      </c>
      <c r="B16" s="140" t="str">
        <f>(選手!G120)</f>
        <v>廣橋 詩音</v>
      </c>
      <c r="C16" s="2" t="str">
        <f>IFERROR(VLOOKUP(B16,選手!$G:$I,2,FALSE),"")</f>
        <v>大阪商業大学</v>
      </c>
      <c r="D16" s="142">
        <f>IFERROR(VLOOKUP(B16,選手!$G:$I,3,FALSE),"")</f>
        <v>2</v>
      </c>
      <c r="E16" s="91">
        <f>IFERROR(VLOOKUP(B16,春関!$A:$K,9,FALSE),0)</f>
        <v>588.1</v>
      </c>
      <c r="F16" s="91">
        <f>IFERROR(VLOOKUP(B16,西日本学生!$A:$K,9,FALSE),0)</f>
        <v>0</v>
      </c>
      <c r="G16" s="91">
        <f>IFERROR(VLOOKUP(B16,学生選抜!$A:$K,9,FALSE),0)</f>
        <v>0</v>
      </c>
      <c r="H16" s="91">
        <f>IFERROR(VLOOKUP(B16,秋関!$A:$K,9,FALSE),0)</f>
        <v>604.60000000000014</v>
      </c>
      <c r="I16" s="91">
        <f>IFERROR(VLOOKUP(B16,全日本学生!$A:$K,9,FALSE),0)</f>
        <v>589.19999999999993</v>
      </c>
      <c r="J16" s="91">
        <f>IFERROR(VLOOKUP(B16,新人戦!$A:$K,9,FALSE),0)</f>
        <v>604.59999999999991</v>
      </c>
      <c r="K16" s="4">
        <f>LARGE(E16:J16,1)+LARGE(E16:J16,2)+LARGE(E16:J16,3)</f>
        <v>1798.4</v>
      </c>
    </row>
    <row r="17" spans="1:11">
      <c r="A17" s="2">
        <f>RANK($K17,$K:$K)</f>
        <v>16</v>
      </c>
      <c r="B17" s="140" t="str">
        <f>(選手!G6)</f>
        <v>中沢 康太</v>
      </c>
      <c r="C17" s="2" t="str">
        <f>IFERROR(VLOOKUP(B17,選手!$G:$I,2,FALSE),"")</f>
        <v>関西学院大学</v>
      </c>
      <c r="D17" s="142">
        <f>IFERROR(VLOOKUP(B17,選手!$G:$I,3,FALSE),"")</f>
        <v>4</v>
      </c>
      <c r="E17" s="91">
        <f>IFERROR(VLOOKUP(B17,春関!$A:$K,9,FALSE),0)</f>
        <v>586</v>
      </c>
      <c r="F17" s="91">
        <f>IFERROR(VLOOKUP(B17,西日本学生!$A:$K,9,FALSE),0)</f>
        <v>589.9</v>
      </c>
      <c r="G17" s="91">
        <f>IFERROR(VLOOKUP(B17,学生選抜!$A:$K,9,FALSE),0)</f>
        <v>0</v>
      </c>
      <c r="H17" s="91">
        <f>IFERROR(VLOOKUP(B17,秋関!$A:$K,9,FALSE),0)</f>
        <v>593.70000000000005</v>
      </c>
      <c r="I17" s="91">
        <f>IFERROR(VLOOKUP(B17,全日本学生!$A:$K,9,FALSE),0)</f>
        <v>598.09999999999991</v>
      </c>
      <c r="J17" s="91">
        <f>IFERROR(VLOOKUP(B17,新人戦!$A:$K,9,FALSE),0)</f>
        <v>0</v>
      </c>
      <c r="K17" s="4">
        <f>LARGE(E17:J17,1)+LARGE(E17:J17,2)+LARGE(E17:J17,3)</f>
        <v>1781.6999999999998</v>
      </c>
    </row>
    <row r="18" spans="1:11">
      <c r="A18" s="2">
        <f>RANK($K18,$K:$K)</f>
        <v>17</v>
      </c>
      <c r="B18" s="140" t="str">
        <f>(選手!G48)</f>
        <v>上村 洋都</v>
      </c>
      <c r="C18" s="2" t="str">
        <f>IFERROR(VLOOKUP(B18,選手!$G:$I,2,FALSE),"")</f>
        <v>京都大学</v>
      </c>
      <c r="D18" s="142">
        <f>IFERROR(VLOOKUP(B18,選手!$G:$I,3,FALSE),"")</f>
        <v>4</v>
      </c>
      <c r="E18" s="91">
        <f>IFERROR(VLOOKUP(B18,春関!$A:$K,9,FALSE),0)</f>
        <v>591.5</v>
      </c>
      <c r="F18" s="91">
        <f>IFERROR(VLOOKUP(B18,西日本学生!$A:$K,9,FALSE),0)</f>
        <v>594.29999999999995</v>
      </c>
      <c r="G18" s="91">
        <f>IFERROR(VLOOKUP(B18,学生選抜!$A:$K,9,FALSE),0)</f>
        <v>0</v>
      </c>
      <c r="H18" s="91">
        <f>IFERROR(VLOOKUP(B18,秋関!$A:$K,9,FALSE),0)</f>
        <v>593.5</v>
      </c>
      <c r="I18" s="91">
        <f>IFERROR(VLOOKUP(B18,全日本学生!$A:$K,9,FALSE),0)</f>
        <v>583.29999999999995</v>
      </c>
      <c r="J18" s="91">
        <f>IFERROR(VLOOKUP(B18,新人戦!$A:$K,9,FALSE),0)</f>
        <v>0</v>
      </c>
      <c r="K18" s="4">
        <f>LARGE(E18:J18,1)+LARGE(E18:J18,2)+LARGE(E18:J18,3)</f>
        <v>1779.3</v>
      </c>
    </row>
    <row r="19" spans="1:11">
      <c r="A19" s="2">
        <f>RANK($K19,$K:$K)</f>
        <v>18</v>
      </c>
      <c r="B19" s="140" t="str">
        <f>(選手!G96)</f>
        <v>太田 昂輝</v>
      </c>
      <c r="C19" s="2" t="str">
        <f>IFERROR(VLOOKUP(B19,選手!$G:$I,2,FALSE),"")</f>
        <v>甲南大学</v>
      </c>
      <c r="D19" s="142">
        <f>IFERROR(VLOOKUP(B19,選手!$G:$I,3,FALSE),"")</f>
        <v>3</v>
      </c>
      <c r="E19" s="91">
        <f>IFERROR(VLOOKUP(B19,春関!$A:$K,9,FALSE),0)</f>
        <v>595.1</v>
      </c>
      <c r="F19" s="91">
        <f>IFERROR(VLOOKUP(B19,西日本学生!$A:$K,9,FALSE),0)</f>
        <v>584.6</v>
      </c>
      <c r="G19" s="91">
        <f>IFERROR(VLOOKUP(B19,学生選抜!$A:$K,9,FALSE),0)</f>
        <v>0</v>
      </c>
      <c r="H19" s="91">
        <f>IFERROR(VLOOKUP(B19,秋関!$A:$K,9,FALSE),0)</f>
        <v>579.29999999999995</v>
      </c>
      <c r="I19" s="91">
        <f>IFERROR(VLOOKUP(B19,全日本学生!$A:$K,9,FALSE),0)</f>
        <v>599.5</v>
      </c>
      <c r="J19" s="91">
        <f>IFERROR(VLOOKUP(B19,新人戦!$A:$K,9,FALSE),0)</f>
        <v>0</v>
      </c>
      <c r="K19" s="4">
        <f>LARGE(E19:J19,1)+LARGE(E19:J19,2)+LARGE(E19:J19,3)</f>
        <v>1779.1999999999998</v>
      </c>
    </row>
    <row r="20" spans="1:11">
      <c r="A20" s="2">
        <f>RANK($K20,$K:$K)</f>
        <v>19</v>
      </c>
      <c r="B20" s="140" t="str">
        <f>(選手!G64)</f>
        <v>南 光太郎</v>
      </c>
      <c r="C20" s="2" t="str">
        <f>IFERROR(VLOOKUP(B20,選手!$G:$I,2,FALSE),"")</f>
        <v>京都大学</v>
      </c>
      <c r="D20" s="142">
        <f>IFERROR(VLOOKUP(B20,選手!$G:$I,3,FALSE),"")</f>
        <v>2</v>
      </c>
      <c r="E20" s="91">
        <f>IFERROR(VLOOKUP(B20,春関!$A:$K,9,FALSE),0)</f>
        <v>584.19999999999993</v>
      </c>
      <c r="F20" s="91">
        <f>IFERROR(VLOOKUP(B20,西日本学生!$A:$K,9,FALSE),0)</f>
        <v>594.20000000000005</v>
      </c>
      <c r="G20" s="91">
        <f>IFERROR(VLOOKUP(B20,学生選抜!$A:$K,9,FALSE),0)</f>
        <v>0</v>
      </c>
      <c r="H20" s="91">
        <f>IFERROR(VLOOKUP(B20,秋関!$A:$K,9,FALSE),0)</f>
        <v>579.19999999999993</v>
      </c>
      <c r="I20" s="91">
        <f>IFERROR(VLOOKUP(B20,全日本学生!$A:$K,9,FALSE),0)</f>
        <v>0</v>
      </c>
      <c r="J20" s="91">
        <f>IFERROR(VLOOKUP(B20,新人戦!$A:$K,9,FALSE),0)</f>
        <v>591.69999999999993</v>
      </c>
      <c r="K20" s="4">
        <f>LARGE(E20:J20,1)+LARGE(E20:J20,2)+LARGE(E20:J20,3)</f>
        <v>1770.1</v>
      </c>
    </row>
    <row r="21" spans="1:11">
      <c r="A21" s="2">
        <f>RANK($K21,$K:$K)</f>
        <v>21</v>
      </c>
      <c r="B21" s="140" t="str">
        <f>(選手!G3)</f>
        <v>伊勢 健</v>
      </c>
      <c r="C21" s="2" t="str">
        <f>IFERROR(VLOOKUP(B21,選手!$G:$I,2,FALSE),"")</f>
        <v>関西学院大学</v>
      </c>
      <c r="D21" s="142">
        <f>IFERROR(VLOOKUP(B21,選手!$G:$I,3,FALSE),"")</f>
        <v>4</v>
      </c>
      <c r="E21" s="91">
        <f>IFERROR(VLOOKUP(B21,春関!$A:$K,9,FALSE),0)</f>
        <v>587.70000000000005</v>
      </c>
      <c r="F21" s="91">
        <f>IFERROR(VLOOKUP(B21,西日本学生!$A:$K,9,FALSE),0)</f>
        <v>578.29999999999995</v>
      </c>
      <c r="G21" s="91">
        <f>IFERROR(VLOOKUP(B21,学生選抜!$A:$K,9,FALSE),0)</f>
        <v>0</v>
      </c>
      <c r="H21" s="91">
        <f>IFERROR(VLOOKUP(B21,秋関!$A:$K,9,FALSE),0)</f>
        <v>586.90000000000009</v>
      </c>
      <c r="I21" s="91">
        <f>IFERROR(VLOOKUP(B21,全日本学生!$A:$K,9,FALSE),0)</f>
        <v>590.70000000000005</v>
      </c>
      <c r="J21" s="91">
        <f>IFERROR(VLOOKUP(B21,新人戦!$A:$K,9,FALSE),0)</f>
        <v>0</v>
      </c>
      <c r="K21" s="4">
        <f>LARGE(E21:J21,1)+LARGE(E21:J21,2)+LARGE(E21:J21,3)</f>
        <v>1765.3000000000002</v>
      </c>
    </row>
    <row r="22" spans="1:11">
      <c r="A22" s="2">
        <f>RANK($K22,$K:$K)</f>
        <v>22</v>
      </c>
      <c r="B22" s="140" t="str">
        <f>(選手!G30)</f>
        <v>米田 積昌</v>
      </c>
      <c r="C22" s="2" t="str">
        <f>IFERROR(VLOOKUP(B22,選手!$G:$I,2,FALSE),"")</f>
        <v>関西大学</v>
      </c>
      <c r="D22" s="142">
        <f>IFERROR(VLOOKUP(B22,選手!$G:$I,3,FALSE),"")</f>
        <v>3</v>
      </c>
      <c r="E22" s="91">
        <f>IFERROR(VLOOKUP(B22,春関!$A:$K,9,FALSE),0)</f>
        <v>581.4</v>
      </c>
      <c r="F22" s="91">
        <f>IFERROR(VLOOKUP(B22,西日本学生!$A:$K,9,FALSE),0)</f>
        <v>579.20000000000005</v>
      </c>
      <c r="G22" s="91">
        <f>IFERROR(VLOOKUP(B22,学生選抜!$A:$K,9,FALSE),0)</f>
        <v>0</v>
      </c>
      <c r="H22" s="91">
        <f>IFERROR(VLOOKUP(B22,秋関!$A:$K,9,FALSE),0)</f>
        <v>586.1</v>
      </c>
      <c r="I22" s="91">
        <f>IFERROR(VLOOKUP(B22,全日本学生!$A:$K,9,FALSE),0)</f>
        <v>592.70000000000005</v>
      </c>
      <c r="J22" s="91">
        <f>IFERROR(VLOOKUP(B22,新人戦!$A:$K,9,FALSE),0)</f>
        <v>0</v>
      </c>
      <c r="K22" s="4">
        <f>LARGE(E22:J22,1)+LARGE(E22:J22,2)+LARGE(E22:J22,3)</f>
        <v>1760.2000000000003</v>
      </c>
    </row>
    <row r="23" spans="1:11">
      <c r="A23" s="2">
        <f>RANK($K23,$K:$K)</f>
        <v>20</v>
      </c>
      <c r="B23" s="140" t="str">
        <f>(選手!G146)</f>
        <v>飯田 樹</v>
      </c>
      <c r="C23" s="2" t="str">
        <f>IFERROR(VLOOKUP(B23,選手!$G:$I,2,FALSE),"")</f>
        <v>同志社大学</v>
      </c>
      <c r="D23" s="142">
        <f>IFERROR(VLOOKUP(B23,選手!$G:$I,3,FALSE),"")</f>
        <v>2</v>
      </c>
      <c r="E23" s="91">
        <f>IFERROR(VLOOKUP(B23,春関!$A:$K,9,FALSE),0)</f>
        <v>595.1</v>
      </c>
      <c r="F23" s="91">
        <f>IFERROR(VLOOKUP(B23,西日本学生!$A:$K,9,FALSE),0)</f>
        <v>582.6</v>
      </c>
      <c r="G23" s="91">
        <f>IFERROR(VLOOKUP(B23,学生選抜!$A:$K,9,FALSE),0)</f>
        <v>0</v>
      </c>
      <c r="H23" s="91">
        <f>IFERROR(VLOOKUP(B23,秋関!$A:$K,9,FALSE),0)</f>
        <v>568.6</v>
      </c>
      <c r="I23" s="91">
        <f>IFERROR(VLOOKUP(B23,全日本学生!$A:$K,9,FALSE),0)</f>
        <v>581.79999999999995</v>
      </c>
      <c r="J23" s="91">
        <f>IFERROR(VLOOKUP(B23,新人戦!$A:$K,9,FALSE),0)</f>
        <v>588.9</v>
      </c>
      <c r="K23" s="4">
        <f>LARGE(E23:J23,1)+LARGE(E23:J23,2)+LARGE(E23:J23,3)</f>
        <v>1766.6</v>
      </c>
    </row>
    <row r="24" spans="1:11">
      <c r="A24" s="2">
        <f>RANK($K24,$K:$K)</f>
        <v>23</v>
      </c>
      <c r="B24" s="140" t="str">
        <f>(選手!G78)</f>
        <v>舩越 海</v>
      </c>
      <c r="C24" s="2" t="str">
        <f>IFERROR(VLOOKUP(B24,選手!$G:$I,2,FALSE),"")</f>
        <v>近畿大学</v>
      </c>
      <c r="D24" s="142">
        <f>IFERROR(VLOOKUP(B24,選手!$G:$I,3,FALSE),"")</f>
        <v>3</v>
      </c>
      <c r="E24" s="91">
        <f>IFERROR(VLOOKUP(B24,春関!$A:$K,9,FALSE),0)</f>
        <v>584.20000000000005</v>
      </c>
      <c r="F24" s="91">
        <f>IFERROR(VLOOKUP(B24,西日本学生!$A:$K,9,FALSE),0)</f>
        <v>576.6</v>
      </c>
      <c r="G24" s="91">
        <f>IFERROR(VLOOKUP(B24,学生選抜!$A:$K,9,FALSE),0)</f>
        <v>0</v>
      </c>
      <c r="H24" s="91">
        <f>IFERROR(VLOOKUP(B24,秋関!$A:$K,9,FALSE),0)</f>
        <v>581</v>
      </c>
      <c r="I24" s="91">
        <f>IFERROR(VLOOKUP(B24,全日本学生!$A:$K,9,FALSE),0)</f>
        <v>591.59999999999991</v>
      </c>
      <c r="J24" s="91">
        <f>IFERROR(VLOOKUP(B24,新人戦!$A:$K,9,FALSE),0)</f>
        <v>0</v>
      </c>
      <c r="K24" s="4">
        <f>LARGE(E24:J24,1)+LARGE(E24:J24,2)+LARGE(E24:J24,3)</f>
        <v>1756.8</v>
      </c>
    </row>
    <row r="25" spans="1:11">
      <c r="A25" s="2">
        <f>RANK($K25,$K:$K)</f>
        <v>24</v>
      </c>
      <c r="B25" s="140" t="str">
        <f>(選手!G7)</f>
        <v>郡山 健太</v>
      </c>
      <c r="C25" s="2" t="str">
        <f>IFERROR(VLOOKUP(B25,選手!$G:$I,2,FALSE),"")</f>
        <v>関西学院大学</v>
      </c>
      <c r="D25" s="142">
        <f>IFERROR(VLOOKUP(B25,選手!$G:$I,3,FALSE),"")</f>
        <v>3</v>
      </c>
      <c r="E25" s="91">
        <f>IFERROR(VLOOKUP(B25,春関!$A:$K,9,FALSE),0)</f>
        <v>579.59999999999991</v>
      </c>
      <c r="F25" s="91">
        <f>IFERROR(VLOOKUP(B25,西日本学生!$A:$K,9,FALSE),0)</f>
        <v>587.40000000000009</v>
      </c>
      <c r="G25" s="91">
        <f>IFERROR(VLOOKUP(B25,学生選抜!$A:$K,9,FALSE),0)</f>
        <v>0</v>
      </c>
      <c r="H25" s="91">
        <f>IFERROR(VLOOKUP(B25,秋関!$A:$K,9,FALSE),0)</f>
        <v>568.1</v>
      </c>
      <c r="I25" s="91">
        <f>IFERROR(VLOOKUP(B25,全日本学生!$A:$K,9,FALSE),0)</f>
        <v>588.40000000000009</v>
      </c>
      <c r="J25" s="91">
        <f>IFERROR(VLOOKUP(B25,新人戦!$A:$K,9,FALSE),0)</f>
        <v>0</v>
      </c>
      <c r="K25" s="4">
        <f>LARGE(E25:J25,1)+LARGE(E25:J25,2)+LARGE(E25:J25,3)</f>
        <v>1755.4</v>
      </c>
    </row>
    <row r="26" spans="1:11">
      <c r="A26" s="2">
        <f>RANK($K26,$K:$K)</f>
        <v>25</v>
      </c>
      <c r="B26" s="140" t="str">
        <f>(選手!G91)</f>
        <v>加藤 祐馬</v>
      </c>
      <c r="C26" s="2" t="str">
        <f>IFERROR(VLOOKUP(B26,選手!$G:$I,2,FALSE),"")</f>
        <v>甲南大学</v>
      </c>
      <c r="D26" s="142">
        <f>IFERROR(VLOOKUP(B26,選手!$G:$I,3,FALSE),"")</f>
        <v>4</v>
      </c>
      <c r="E26" s="91">
        <f>IFERROR(VLOOKUP(B26,春関!$A:$K,9,FALSE),0)</f>
        <v>590.20000000000005</v>
      </c>
      <c r="F26" s="91">
        <f>IFERROR(VLOOKUP(B26,西日本学生!$A:$K,9,FALSE),0)</f>
        <v>584.6</v>
      </c>
      <c r="G26" s="91">
        <f>IFERROR(VLOOKUP(B26,学生選抜!$A:$K,9,FALSE),0)</f>
        <v>0</v>
      </c>
      <c r="H26" s="91">
        <f>IFERROR(VLOOKUP(B26,秋関!$A:$K,9,FALSE),0)</f>
        <v>579.70000000000005</v>
      </c>
      <c r="I26" s="91">
        <f>IFERROR(VLOOKUP(B26,全日本学生!$A:$K,9,FALSE),0)</f>
        <v>570.9</v>
      </c>
      <c r="J26" s="91">
        <f>IFERROR(VLOOKUP(B26,新人戦!$A:$K,9,FALSE),0)</f>
        <v>0</v>
      </c>
      <c r="K26" s="4">
        <f>LARGE(E26:J26,1)+LARGE(E26:J26,2)+LARGE(E26:J26,3)</f>
        <v>1754.5000000000002</v>
      </c>
    </row>
    <row r="27" spans="1:11">
      <c r="A27" s="2">
        <f>RANK($K27,$K:$K)</f>
        <v>26</v>
      </c>
      <c r="B27" s="140" t="str">
        <f>(選手!G10)</f>
        <v>竹内 一平</v>
      </c>
      <c r="C27" s="2" t="str">
        <f>IFERROR(VLOOKUP(B27,選手!$G:$I,2,FALSE),"")</f>
        <v>関西学院大学</v>
      </c>
      <c r="D27" s="142">
        <f>IFERROR(VLOOKUP(B27,選手!$G:$I,3,FALSE),"")</f>
        <v>3</v>
      </c>
      <c r="E27" s="91">
        <f>IFERROR(VLOOKUP(B27,春関!$A:$K,9,FALSE),0)</f>
        <v>579.19999999999993</v>
      </c>
      <c r="F27" s="91">
        <f>IFERROR(VLOOKUP(B27,西日本学生!$A:$K,9,FALSE),0)</f>
        <v>580.70000000000005</v>
      </c>
      <c r="G27" s="91">
        <f>IFERROR(VLOOKUP(B27,学生選抜!$A:$K,9,FALSE),0)</f>
        <v>0</v>
      </c>
      <c r="H27" s="91">
        <f>IFERROR(VLOOKUP(B27,秋関!$A:$K,9,FALSE),0)</f>
        <v>590.6</v>
      </c>
      <c r="I27" s="91">
        <f>IFERROR(VLOOKUP(B27,全日本学生!$A:$K,9,FALSE),0)</f>
        <v>582.9</v>
      </c>
      <c r="J27" s="91">
        <f>IFERROR(VLOOKUP(B27,新人戦!$A:$K,9,FALSE),0)</f>
        <v>0</v>
      </c>
      <c r="K27" s="4">
        <f>LARGE(E27:J27,1)+LARGE(E27:J27,2)+LARGE(E27:J27,3)</f>
        <v>1754.2</v>
      </c>
    </row>
    <row r="28" spans="1:11">
      <c r="A28" s="2">
        <f>RANK($K28,$K:$K)</f>
        <v>27</v>
      </c>
      <c r="B28" s="140" t="str">
        <f>(選手!G26)</f>
        <v>笹岡 太一</v>
      </c>
      <c r="C28" s="2" t="str">
        <f>IFERROR(VLOOKUP(B28,選手!$G:$I,2,FALSE),"")</f>
        <v>関西大学</v>
      </c>
      <c r="D28" s="142">
        <f>IFERROR(VLOOKUP(B28,選手!$G:$I,3,FALSE),"")</f>
        <v>4</v>
      </c>
      <c r="E28" s="91">
        <f>IFERROR(VLOOKUP(B28,春関!$A:$K,9,FALSE),0)</f>
        <v>590.6</v>
      </c>
      <c r="F28" s="91">
        <f>IFERROR(VLOOKUP(B28,西日本学生!$A:$K,9,FALSE),0)</f>
        <v>0</v>
      </c>
      <c r="G28" s="91">
        <f>IFERROR(VLOOKUP(B28,学生選抜!$A:$K,9,FALSE),0)</f>
        <v>0</v>
      </c>
      <c r="H28" s="91">
        <f>IFERROR(VLOOKUP(B28,秋関!$A:$K,9,FALSE),0)</f>
        <v>570.29999999999995</v>
      </c>
      <c r="I28" s="91">
        <f>IFERROR(VLOOKUP(B28,全日本学生!$A:$K,9,FALSE),0)</f>
        <v>593.1</v>
      </c>
      <c r="J28" s="91">
        <f>IFERROR(VLOOKUP(B28,新人戦!$A:$K,9,FALSE),0)</f>
        <v>0</v>
      </c>
      <c r="K28" s="4">
        <f>LARGE(E28:J28,1)+LARGE(E28:J28,2)+LARGE(E28:J28,3)</f>
        <v>1754</v>
      </c>
    </row>
    <row r="29" spans="1:11">
      <c r="A29" s="2">
        <f>RANK($K29,$K:$K)</f>
        <v>28</v>
      </c>
      <c r="B29" s="140" t="str">
        <f>(選手!G98)</f>
        <v>米谷 泰志</v>
      </c>
      <c r="C29" s="2" t="str">
        <f>IFERROR(VLOOKUP(B29,選手!$G:$I,2,FALSE),"")</f>
        <v>甲南大学</v>
      </c>
      <c r="D29" s="142">
        <f>IFERROR(VLOOKUP(B29,選手!$G:$I,3,FALSE),"")</f>
        <v>3</v>
      </c>
      <c r="E29" s="91">
        <f>IFERROR(VLOOKUP(B29,春関!$A:$K,9,FALSE),0)</f>
        <v>586.90000000000009</v>
      </c>
      <c r="F29" s="91">
        <f>IFERROR(VLOOKUP(B29,西日本学生!$A:$K,9,FALSE),0)</f>
        <v>571.6</v>
      </c>
      <c r="G29" s="91">
        <f>IFERROR(VLOOKUP(B29,学生選抜!$A:$K,9,FALSE),0)</f>
        <v>0</v>
      </c>
      <c r="H29" s="91">
        <f>IFERROR(VLOOKUP(B29,秋関!$A:$K,9,FALSE),0)</f>
        <v>582.4</v>
      </c>
      <c r="I29" s="91">
        <f>IFERROR(VLOOKUP(B29,全日本学生!$A:$K,9,FALSE),0)</f>
        <v>576.5</v>
      </c>
      <c r="J29" s="91">
        <f>IFERROR(VLOOKUP(B29,新人戦!$A:$K,9,FALSE),0)</f>
        <v>0</v>
      </c>
      <c r="K29" s="4">
        <f>LARGE(E29:J29,1)+LARGE(E29:J29,2)+LARGE(E29:J29,3)</f>
        <v>1745.8000000000002</v>
      </c>
    </row>
    <row r="30" spans="1:11">
      <c r="A30" s="2">
        <f>RANK($K30,$K:$K)</f>
        <v>29</v>
      </c>
      <c r="B30" s="140" t="str">
        <f>(選手!G156)</f>
        <v>原 誠次郎</v>
      </c>
      <c r="C30" s="2" t="str">
        <f>IFERROR(VLOOKUP(B30,選手!$G:$I,2,FALSE),"")</f>
        <v>立命館大学</v>
      </c>
      <c r="D30" s="142">
        <f>IFERROR(VLOOKUP(B30,選手!$G:$I,3,FALSE),"")</f>
        <v>3</v>
      </c>
      <c r="E30" s="91">
        <f>IFERROR(VLOOKUP(B30,春関!$A:$K,9,FALSE),0)</f>
        <v>582.9</v>
      </c>
      <c r="F30" s="91">
        <f>IFERROR(VLOOKUP(B30,西日本学生!$A:$K,9,FALSE),0)</f>
        <v>571.6</v>
      </c>
      <c r="G30" s="91">
        <f>IFERROR(VLOOKUP(B30,学生選抜!$A:$K,9,FALSE),0)</f>
        <v>0</v>
      </c>
      <c r="H30" s="91">
        <f>IFERROR(VLOOKUP(B30,秋関!$A:$K,9,FALSE),0)</f>
        <v>577.70000000000005</v>
      </c>
      <c r="I30" s="91">
        <f>IFERROR(VLOOKUP(B30,全日本学生!$A:$K,9,FALSE),0)</f>
        <v>584</v>
      </c>
      <c r="J30" s="91">
        <f>IFERROR(VLOOKUP(B30,新人戦!$A:$K,9,FALSE),0)</f>
        <v>0</v>
      </c>
      <c r="K30" s="4">
        <f>LARGE(E30:J30,1)+LARGE(E30:J30,2)+LARGE(E30:J30,3)</f>
        <v>1744.6000000000001</v>
      </c>
    </row>
    <row r="31" spans="1:11">
      <c r="A31" s="2">
        <f>RANK($K31,$K:$K)</f>
        <v>30</v>
      </c>
      <c r="B31" s="140" t="str">
        <f>(選手!G72)</f>
        <v>坂田 亮介</v>
      </c>
      <c r="C31" s="2" t="str">
        <f>IFERROR(VLOOKUP(B31,選手!$G:$I,2,FALSE),"")</f>
        <v>近畿大学</v>
      </c>
      <c r="D31" s="142">
        <f>IFERROR(VLOOKUP(B31,選手!$G:$I,3,FALSE),"")</f>
        <v>4</v>
      </c>
      <c r="E31" s="91">
        <f>IFERROR(VLOOKUP(B31,春関!$A:$K,9,FALSE),0)</f>
        <v>585.4</v>
      </c>
      <c r="F31" s="91">
        <f>IFERROR(VLOOKUP(B31,西日本学生!$A:$K,9,FALSE),0)</f>
        <v>587</v>
      </c>
      <c r="G31" s="91">
        <f>IFERROR(VLOOKUP(B31,学生選抜!$A:$K,9,FALSE),0)</f>
        <v>0</v>
      </c>
      <c r="H31" s="91">
        <f>IFERROR(VLOOKUP(B31,秋関!$A:$K,9,FALSE),0)</f>
        <v>565.70000000000005</v>
      </c>
      <c r="I31" s="91">
        <f>IFERROR(VLOOKUP(B31,全日本学生!$A:$K,9,FALSE),0)</f>
        <v>568.80000000000007</v>
      </c>
      <c r="J31" s="91">
        <f>IFERROR(VLOOKUP(B31,新人戦!$A:$K,9,FALSE),0)</f>
        <v>0</v>
      </c>
      <c r="K31" s="4">
        <f>LARGE(E31:J31,1)+LARGE(E31:J31,2)+LARGE(E31:J31,3)</f>
        <v>1741.2000000000003</v>
      </c>
    </row>
    <row r="32" spans="1:11">
      <c r="A32" s="2">
        <f>RANK($K32,$K:$K)</f>
        <v>31</v>
      </c>
      <c r="B32" s="140" t="str">
        <f>(選手!G143)</f>
        <v>小川 翔太郎</v>
      </c>
      <c r="C32" s="2" t="str">
        <f>IFERROR(VLOOKUP(B32,選手!$G:$I,2,FALSE),"")</f>
        <v>同志社大学</v>
      </c>
      <c r="D32" s="142">
        <f>IFERROR(VLOOKUP(B32,選手!$G:$I,3,FALSE),"")</f>
        <v>3</v>
      </c>
      <c r="E32" s="91">
        <f>IFERROR(VLOOKUP(B32,春関!$A:$K,9,FALSE),0)</f>
        <v>562.90000000000009</v>
      </c>
      <c r="F32" s="91">
        <f>IFERROR(VLOOKUP(B32,西日本学生!$A:$K,9,FALSE),0)</f>
        <v>568</v>
      </c>
      <c r="G32" s="91">
        <f>IFERROR(VLOOKUP(B32,学生選抜!$A:$K,9,FALSE),0)</f>
        <v>0</v>
      </c>
      <c r="H32" s="91">
        <f>IFERROR(VLOOKUP(B32,秋関!$A:$K,9,FALSE),0)</f>
        <v>584.30000000000007</v>
      </c>
      <c r="I32" s="91">
        <f>IFERROR(VLOOKUP(B32,全日本学生!$A:$K,9,FALSE),0)</f>
        <v>586.6</v>
      </c>
      <c r="J32" s="91">
        <f>IFERROR(VLOOKUP(B32,新人戦!$A:$K,9,FALSE),0)</f>
        <v>0</v>
      </c>
      <c r="K32" s="4">
        <f>LARGE(E32:J32,1)+LARGE(E32:J32,2)+LARGE(E32:J32,3)</f>
        <v>1738.9</v>
      </c>
    </row>
    <row r="33" spans="1:11">
      <c r="A33" s="2">
        <f>RANK($K33,$K:$K)</f>
        <v>32</v>
      </c>
      <c r="B33" s="140" t="str">
        <f>(選手!G102)</f>
        <v>中西 秀</v>
      </c>
      <c r="C33" s="2" t="str">
        <f>IFERROR(VLOOKUP(B33,選手!$G:$I,2,FALSE),"")</f>
        <v>甲南大学</v>
      </c>
      <c r="D33" s="142">
        <f>IFERROR(VLOOKUP(B33,選手!$G:$I,3,FALSE),"")</f>
        <v>2</v>
      </c>
      <c r="E33" s="91">
        <f>IFERROR(VLOOKUP(B33,春関!$A:$K,9,FALSE),0)</f>
        <v>585.79999999999995</v>
      </c>
      <c r="F33" s="91">
        <f>IFERROR(VLOOKUP(B33,西日本学生!$A:$K,9,FALSE),0)</f>
        <v>575.29999999999995</v>
      </c>
      <c r="G33" s="91">
        <f>IFERROR(VLOOKUP(B33,学生選抜!$A:$K,9,FALSE),0)</f>
        <v>0</v>
      </c>
      <c r="H33" s="91">
        <f>IFERROR(VLOOKUP(B33,秋関!$A:$K,9,FALSE),0)</f>
        <v>0</v>
      </c>
      <c r="I33" s="91">
        <f>IFERROR(VLOOKUP(B33,全日本学生!$A:$K,9,FALSE),0)</f>
        <v>0</v>
      </c>
      <c r="J33" s="91">
        <f>IFERROR(VLOOKUP(B33,新人戦!$A:$K,9,FALSE),0)</f>
        <v>575.9</v>
      </c>
      <c r="K33" s="4">
        <f>LARGE(E33:J33,1)+LARGE(E33:J33,2)+LARGE(E33:J33,3)</f>
        <v>1736.9999999999998</v>
      </c>
    </row>
    <row r="34" spans="1:11">
      <c r="A34" s="2">
        <f>RANK($K34,$K:$K)</f>
        <v>33</v>
      </c>
      <c r="B34" s="140" t="str">
        <f>(選手!G31)</f>
        <v>飯坂 太輔</v>
      </c>
      <c r="C34" s="2" t="str">
        <f>IFERROR(VLOOKUP(B34,選手!$G:$I,2,FALSE),"")</f>
        <v>関西大学</v>
      </c>
      <c r="D34" s="142">
        <f>IFERROR(VLOOKUP(B34,選手!$G:$I,3,FALSE),"")</f>
        <v>2</v>
      </c>
      <c r="E34" s="91">
        <f>IFERROR(VLOOKUP(B34,春関!$A:$K,9,FALSE),0)</f>
        <v>585.6</v>
      </c>
      <c r="F34" s="91">
        <f>IFERROR(VLOOKUP(B34,西日本学生!$A:$K,9,FALSE),0)</f>
        <v>568.79999999999995</v>
      </c>
      <c r="G34" s="91">
        <f>IFERROR(VLOOKUP(B34,学生選抜!$A:$K,9,FALSE),0)</f>
        <v>0</v>
      </c>
      <c r="H34" s="91">
        <f>IFERROR(VLOOKUP(B34,秋関!$A:$K,9,FALSE),0)</f>
        <v>567.4</v>
      </c>
      <c r="I34" s="91">
        <f>IFERROR(VLOOKUP(B34,全日本学生!$A:$K,9,FALSE),0)</f>
        <v>0</v>
      </c>
      <c r="J34" s="91">
        <f>IFERROR(VLOOKUP(B34,新人戦!$A:$K,9,FALSE),0)</f>
        <v>579.5</v>
      </c>
      <c r="K34" s="4">
        <f>LARGE(E34:J34,1)+LARGE(E34:J34,2)+LARGE(E34:J34,3)</f>
        <v>1733.8999999999999</v>
      </c>
    </row>
    <row r="35" spans="1:11">
      <c r="A35" s="2">
        <f>RANK($K35,$K:$K)</f>
        <v>34</v>
      </c>
      <c r="B35" s="140" t="str">
        <f>(選手!G79)</f>
        <v>宮田 祐希</v>
      </c>
      <c r="C35" s="2" t="str">
        <f>IFERROR(VLOOKUP(B35,選手!$G:$I,2,FALSE),"")</f>
        <v>近畿大学</v>
      </c>
      <c r="D35" s="142">
        <f>IFERROR(VLOOKUP(B35,選手!$G:$I,3,FALSE),"")</f>
        <v>3</v>
      </c>
      <c r="E35" s="91">
        <f>IFERROR(VLOOKUP(B35,春関!$A:$K,9,FALSE),0)</f>
        <v>580.90000000000009</v>
      </c>
      <c r="F35" s="91">
        <f>IFERROR(VLOOKUP(B35,西日本学生!$A:$K,9,FALSE),0)</f>
        <v>578.6</v>
      </c>
      <c r="G35" s="91">
        <f>IFERROR(VLOOKUP(B35,学生選抜!$A:$K,9,FALSE),0)</f>
        <v>0</v>
      </c>
      <c r="H35" s="91">
        <f>IFERROR(VLOOKUP(B35,秋関!$A:$K,9,FALSE),0)</f>
        <v>572.19999999999993</v>
      </c>
      <c r="I35" s="91">
        <f>IFERROR(VLOOKUP(B35,全日本学生!$A:$K,9,FALSE),0)</f>
        <v>572.29999999999995</v>
      </c>
      <c r="J35" s="91">
        <f>IFERROR(VLOOKUP(B35,新人戦!$A:$K,9,FALSE),0)</f>
        <v>0</v>
      </c>
      <c r="K35" s="4">
        <f>LARGE(E35:J35,1)+LARGE(E35:J35,2)+LARGE(E35:J35,3)</f>
        <v>1731.8</v>
      </c>
    </row>
    <row r="36" spans="1:11">
      <c r="A36" s="2">
        <f>RANK($K36,$K:$K)</f>
        <v>35</v>
      </c>
      <c r="B36" s="140" t="str">
        <f>(選手!G162)</f>
        <v>濵野 和也</v>
      </c>
      <c r="C36" s="2" t="str">
        <f>IFERROR(VLOOKUP(B36,選手!$G:$I,2,FALSE),"")</f>
        <v>立命館大学</v>
      </c>
      <c r="D36" s="142">
        <f>IFERROR(VLOOKUP(B36,選手!$G:$I,3,FALSE),"")</f>
        <v>1</v>
      </c>
      <c r="E36" s="91">
        <f>IFERROR(VLOOKUP(B36,春関!$A:$K,9,FALSE),0)</f>
        <v>0</v>
      </c>
      <c r="F36" s="91">
        <f>IFERROR(VLOOKUP(B36,西日本学生!$A:$K,9,FALSE),0)</f>
        <v>0</v>
      </c>
      <c r="G36" s="91">
        <f>IFERROR(VLOOKUP(B36,学生選抜!$A:$K,9,FALSE),0)</f>
        <v>0</v>
      </c>
      <c r="H36" s="91">
        <f>IFERROR(VLOOKUP(B36,秋関!$A:$K,9,FALSE),0)</f>
        <v>578.5</v>
      </c>
      <c r="I36" s="91">
        <f>IFERROR(VLOOKUP(B36,全日本学生!$A:$K,9,FALSE),0)</f>
        <v>579.29999999999995</v>
      </c>
      <c r="J36" s="91">
        <f>IFERROR(VLOOKUP(B36,新人戦!$A:$K,9,FALSE),0)</f>
        <v>573.9</v>
      </c>
      <c r="K36" s="4">
        <f>LARGE(E36:J36,1)+LARGE(E36:J36,2)+LARGE(E36:J36,3)</f>
        <v>1731.6999999999998</v>
      </c>
    </row>
    <row r="37" spans="1:11">
      <c r="A37" s="2">
        <f>RANK($K37,$K:$K)</f>
        <v>36</v>
      </c>
      <c r="B37" s="140" t="str">
        <f>(選手!G80)</f>
        <v>矢ヶ部 芳</v>
      </c>
      <c r="C37" s="2" t="str">
        <f>IFERROR(VLOOKUP(B37,選手!$G:$I,2,FALSE),"")</f>
        <v>近畿大学</v>
      </c>
      <c r="D37" s="142">
        <f>IFERROR(VLOOKUP(B37,選手!$G:$I,3,FALSE),"")</f>
        <v>3</v>
      </c>
      <c r="E37" s="91">
        <f>IFERROR(VLOOKUP(B37,春関!$A:$K,9,FALSE),0)</f>
        <v>566.4</v>
      </c>
      <c r="F37" s="91">
        <f>IFERROR(VLOOKUP(B37,西日本学生!$A:$K,9,FALSE),0)</f>
        <v>552.5</v>
      </c>
      <c r="G37" s="91">
        <f>IFERROR(VLOOKUP(B37,学生選抜!$A:$K,9,FALSE),0)</f>
        <v>0</v>
      </c>
      <c r="H37" s="91">
        <f>IFERROR(VLOOKUP(B37,秋関!$A:$K,9,FALSE),0)</f>
        <v>579.29999999999995</v>
      </c>
      <c r="I37" s="91">
        <f>IFERROR(VLOOKUP(B37,全日本学生!$A:$K,9,FALSE),0)</f>
        <v>580.19999999999993</v>
      </c>
      <c r="J37" s="91">
        <f>IFERROR(VLOOKUP(B37,新人戦!$A:$K,9,FALSE),0)</f>
        <v>0</v>
      </c>
      <c r="K37" s="4">
        <f>LARGE(E37:J37,1)+LARGE(E37:J37,2)+LARGE(E37:J37,3)</f>
        <v>1725.9</v>
      </c>
    </row>
    <row r="38" spans="1:11">
      <c r="A38" s="2">
        <f>RANK($K38,$K:$K)</f>
        <v>37</v>
      </c>
      <c r="B38" s="140" t="str">
        <f>(選手!G101)</f>
        <v>須中 仁冶</v>
      </c>
      <c r="C38" s="2" t="str">
        <f>IFERROR(VLOOKUP(B38,選手!$G:$I,2,FALSE),"")</f>
        <v>甲南大学</v>
      </c>
      <c r="D38" s="142">
        <f>IFERROR(VLOOKUP(B38,選手!$G:$I,3,FALSE),"")</f>
        <v>2</v>
      </c>
      <c r="E38" s="91">
        <f>IFERROR(VLOOKUP(B38,春関!$A:$K,9,FALSE),0)</f>
        <v>576.09999999999991</v>
      </c>
      <c r="F38" s="91">
        <f>IFERROR(VLOOKUP(B38,西日本学生!$A:$K,9,FALSE),0)</f>
        <v>576.30000000000007</v>
      </c>
      <c r="G38" s="91">
        <f>IFERROR(VLOOKUP(B38,学生選抜!$A:$K,9,FALSE),0)</f>
        <v>0</v>
      </c>
      <c r="H38" s="91">
        <f>IFERROR(VLOOKUP(B38,秋関!$A:$K,9,FALSE),0)</f>
        <v>568.70000000000005</v>
      </c>
      <c r="I38" s="91">
        <f>IFERROR(VLOOKUP(B38,全日本学生!$A:$K,9,FALSE),0)</f>
        <v>571.79999999999995</v>
      </c>
      <c r="J38" s="91">
        <f>IFERROR(VLOOKUP(B38,新人戦!$A:$K,9,FALSE),0)</f>
        <v>569.6</v>
      </c>
      <c r="K38" s="4">
        <f>LARGE(E38:J38,1)+LARGE(E38:J38,2)+LARGE(E38:J38,3)</f>
        <v>1724.2</v>
      </c>
    </row>
    <row r="39" spans="1:11">
      <c r="A39" s="2">
        <f>RANK($K39,$K:$K)</f>
        <v>38</v>
      </c>
      <c r="B39" s="140" t="str">
        <f>(選手!G28)</f>
        <v>川床 竜生</v>
      </c>
      <c r="C39" s="2" t="str">
        <f>IFERROR(VLOOKUP(B39,選手!$G:$I,2,FALSE),"")</f>
        <v>関西大学</v>
      </c>
      <c r="D39" s="142">
        <f>IFERROR(VLOOKUP(B39,選手!$G:$I,3,FALSE),"")</f>
        <v>3</v>
      </c>
      <c r="E39" s="91">
        <f>IFERROR(VLOOKUP(B39,春関!$A:$K,9,FALSE),0)</f>
        <v>583.70000000000005</v>
      </c>
      <c r="F39" s="91">
        <f>IFERROR(VLOOKUP(B39,西日本学生!$A:$K,9,FALSE),0)</f>
        <v>577.20000000000005</v>
      </c>
      <c r="G39" s="91">
        <f>IFERROR(VLOOKUP(B39,学生選抜!$A:$K,9,FALSE),0)</f>
        <v>0</v>
      </c>
      <c r="H39" s="91">
        <f>IFERROR(VLOOKUP(B39,秋関!$A:$K,9,FALSE),0)</f>
        <v>563</v>
      </c>
      <c r="I39" s="91">
        <f>IFERROR(VLOOKUP(B39,全日本学生!$A:$K,9,FALSE),0)</f>
        <v>0</v>
      </c>
      <c r="J39" s="91">
        <f>IFERROR(VLOOKUP(B39,新人戦!$A:$K,9,FALSE),0)</f>
        <v>0</v>
      </c>
      <c r="K39" s="4">
        <f>LARGE(E39:J39,1)+LARGE(E39:J39,2)+LARGE(E39:J39,3)</f>
        <v>1723.9</v>
      </c>
    </row>
    <row r="40" spans="1:11">
      <c r="A40" s="2">
        <f>RANK($K40,$K:$K)</f>
        <v>39</v>
      </c>
      <c r="B40" s="140" t="str">
        <f>(選手!G25)</f>
        <v>小林 大希</v>
      </c>
      <c r="C40" s="2" t="str">
        <f>IFERROR(VLOOKUP(B40,選手!$G:$I,2,FALSE),"")</f>
        <v>関西大学</v>
      </c>
      <c r="D40" s="142">
        <f>IFERROR(VLOOKUP(B40,選手!$G:$I,3,FALSE),"")</f>
        <v>4</v>
      </c>
      <c r="E40" s="91">
        <f>IFERROR(VLOOKUP(B40,春関!$A:$K,9,FALSE),0)</f>
        <v>567.5</v>
      </c>
      <c r="F40" s="91" t="str">
        <f>IFERROR(VLOOKUP(B40,西日本学生!$A:$K,9,FALSE),0)</f>
        <v/>
      </c>
      <c r="G40" s="91">
        <f>IFERROR(VLOOKUP(B40,学生選抜!$A:$K,9,FALSE),0)</f>
        <v>0</v>
      </c>
      <c r="H40" s="91">
        <f>IFERROR(VLOOKUP(B40,秋関!$A:$K,9,FALSE),0)</f>
        <v>576.30000000000007</v>
      </c>
      <c r="I40" s="91">
        <f>IFERROR(VLOOKUP(B40,全日本学生!$A:$K,9,FALSE),0)</f>
        <v>575.30000000000007</v>
      </c>
      <c r="J40" s="91">
        <f>IFERROR(VLOOKUP(B40,新人戦!$A:$K,9,FALSE),0)</f>
        <v>0</v>
      </c>
      <c r="K40" s="4">
        <f>LARGE(E40:J40,1)+LARGE(E40:J40,2)+LARGE(E40:J40,3)</f>
        <v>1719.1000000000001</v>
      </c>
    </row>
    <row r="41" spans="1:11">
      <c r="A41" s="2">
        <f>RANK($K41,$K:$K)</f>
        <v>40</v>
      </c>
      <c r="B41" s="140" t="str">
        <f>(選手!G53)</f>
        <v>池田 月</v>
      </c>
      <c r="C41" s="2" t="str">
        <f>IFERROR(VLOOKUP(B41,選手!$G:$I,2,FALSE),"")</f>
        <v>京都大学</v>
      </c>
      <c r="D41" s="142">
        <f>IFERROR(VLOOKUP(B41,選手!$G:$I,3,FALSE),"")</f>
        <v>3</v>
      </c>
      <c r="E41" s="91">
        <f>IFERROR(VLOOKUP(B41,春関!$A:$K,9,FALSE),0)</f>
        <v>584.4</v>
      </c>
      <c r="F41" s="91">
        <f>IFERROR(VLOOKUP(B41,西日本学生!$A:$K,9,FALSE),0)</f>
        <v>566.29999999999995</v>
      </c>
      <c r="G41" s="91">
        <f>IFERROR(VLOOKUP(B41,学生選抜!$A:$K,9,FALSE),0)</f>
        <v>0</v>
      </c>
      <c r="H41" s="91">
        <f>IFERROR(VLOOKUP(B41,秋関!$A:$K,9,FALSE),0)</f>
        <v>567.6</v>
      </c>
      <c r="I41" s="91">
        <f>IFERROR(VLOOKUP(B41,全日本学生!$A:$K,9,FALSE),0)</f>
        <v>0</v>
      </c>
      <c r="J41" s="91">
        <f>IFERROR(VLOOKUP(B41,新人戦!$A:$K,9,FALSE),0)</f>
        <v>0</v>
      </c>
      <c r="K41" s="4">
        <f>LARGE(E41:J41,1)+LARGE(E41:J41,2)+LARGE(E41:J41,3)</f>
        <v>1718.3</v>
      </c>
    </row>
    <row r="42" spans="1:11">
      <c r="A42" s="2">
        <f>RANK($K42,$K:$K)</f>
        <v>41</v>
      </c>
      <c r="B42" s="140" t="str">
        <f>(選手!G94)</f>
        <v>八幡 隆太</v>
      </c>
      <c r="C42" s="2" t="str">
        <f>IFERROR(VLOOKUP(B42,選手!$G:$I,2,FALSE),"")</f>
        <v>甲南大学</v>
      </c>
      <c r="D42" s="142">
        <f>IFERROR(VLOOKUP(B42,選手!$G:$I,3,FALSE),"")</f>
        <v>4</v>
      </c>
      <c r="E42" s="91">
        <f>IFERROR(VLOOKUP(B42,春関!$A:$K,9,FALSE),0)</f>
        <v>562.70000000000005</v>
      </c>
      <c r="F42" s="91">
        <f>IFERROR(VLOOKUP(B42,西日本学生!$A:$K,9,FALSE),0)</f>
        <v>549.70000000000005</v>
      </c>
      <c r="G42" s="91">
        <f>IFERROR(VLOOKUP(B42,学生選抜!$A:$K,9,FALSE),0)</f>
        <v>0</v>
      </c>
      <c r="H42" s="91">
        <f>IFERROR(VLOOKUP(B42,秋関!$A:$K,9,FALSE),0)</f>
        <v>579.4</v>
      </c>
      <c r="I42" s="91">
        <f>IFERROR(VLOOKUP(B42,全日本学生!$A:$K,9,FALSE),0)</f>
        <v>575</v>
      </c>
      <c r="J42" s="91">
        <f>IFERROR(VLOOKUP(B42,新人戦!$A:$K,9,FALSE),0)</f>
        <v>0</v>
      </c>
      <c r="K42" s="4">
        <f>LARGE(E42:J42,1)+LARGE(E42:J42,2)+LARGE(E42:J42,3)</f>
        <v>1717.1000000000001</v>
      </c>
    </row>
    <row r="43" spans="1:11">
      <c r="A43" s="2">
        <f>RANK($K43,$K:$K)</f>
        <v>42</v>
      </c>
      <c r="B43" s="140" t="str">
        <f>(選手!G11)</f>
        <v>坪井 俊太朗</v>
      </c>
      <c r="C43" s="2" t="str">
        <f>IFERROR(VLOOKUP(B43,選手!$G:$I,2,FALSE),"")</f>
        <v>関西学院大学</v>
      </c>
      <c r="D43" s="142">
        <f>IFERROR(VLOOKUP(B43,選手!$G:$I,3,FALSE),"")</f>
        <v>3</v>
      </c>
      <c r="E43" s="91">
        <f>IFERROR(VLOOKUP(B43,春関!$A:$K,9,FALSE),0)</f>
        <v>589.9</v>
      </c>
      <c r="F43" s="91">
        <f>IFERROR(VLOOKUP(B43,西日本学生!$A:$K,9,FALSE),0)</f>
        <v>561.70000000000005</v>
      </c>
      <c r="G43" s="91">
        <f>IFERROR(VLOOKUP(B43,学生選抜!$A:$K,9,FALSE),0)</f>
        <v>0</v>
      </c>
      <c r="H43" s="91">
        <f>IFERROR(VLOOKUP(B43,秋関!$A:$K,9,FALSE),0)</f>
        <v>564.29999999999995</v>
      </c>
      <c r="I43" s="91">
        <f>IFERROR(VLOOKUP(B43,全日本学生!$A:$K,9,FALSE),0)</f>
        <v>0</v>
      </c>
      <c r="J43" s="91">
        <f>IFERROR(VLOOKUP(B43,新人戦!$A:$K,9,FALSE),0)</f>
        <v>0</v>
      </c>
      <c r="K43" s="4">
        <f>LARGE(E43:J43,1)+LARGE(E43:J43,2)+LARGE(E43:J43,3)</f>
        <v>1715.8999999999999</v>
      </c>
    </row>
    <row r="44" spans="1:11">
      <c r="A44" s="2">
        <f>RANK($K44,$K:$K)</f>
        <v>43</v>
      </c>
      <c r="B44" s="140" t="str">
        <f>(選手!G100)</f>
        <v>惠良 早輔路</v>
      </c>
      <c r="C44" s="2" t="str">
        <f>IFERROR(VLOOKUP(B44,選手!$G:$I,2,FALSE),"")</f>
        <v>甲南大学</v>
      </c>
      <c r="D44" s="142">
        <f>IFERROR(VLOOKUP(B44,選手!$G:$I,3,FALSE),"")</f>
        <v>2</v>
      </c>
      <c r="E44" s="91">
        <f>IFERROR(VLOOKUP(B44,春関!$A:$K,9,FALSE),0)</f>
        <v>566</v>
      </c>
      <c r="F44" s="91">
        <f>IFERROR(VLOOKUP(B44,西日本学生!$A:$K,9,FALSE),0)</f>
        <v>570.40000000000009</v>
      </c>
      <c r="G44" s="91">
        <f>IFERROR(VLOOKUP(B44,学生選抜!$A:$K,9,FALSE),0)</f>
        <v>0</v>
      </c>
      <c r="H44" s="91">
        <f>IFERROR(VLOOKUP(B44,秋関!$A:$K,9,FALSE),0)</f>
        <v>564.59999999999991</v>
      </c>
      <c r="I44" s="91">
        <f>IFERROR(VLOOKUP(B44,全日本学生!$A:$K,9,FALSE),0)</f>
        <v>0</v>
      </c>
      <c r="J44" s="91">
        <f>IFERROR(VLOOKUP(B44,新人戦!$A:$K,9,FALSE),0)</f>
        <v>567.69999999999993</v>
      </c>
      <c r="K44" s="4">
        <f>LARGE(E44:J44,1)+LARGE(E44:J44,2)+LARGE(E44:J44,3)</f>
        <v>1704.1</v>
      </c>
    </row>
    <row r="45" spans="1:11">
      <c r="A45" s="2">
        <f>RANK($K45,$K:$K)</f>
        <v>44</v>
      </c>
      <c r="B45" s="140" t="str">
        <f>(選手!G86)</f>
        <v>矢田部 昴</v>
      </c>
      <c r="C45" s="2" t="str">
        <f>IFERROR(VLOOKUP(B45,選手!$G:$I,2,FALSE),"")</f>
        <v>近畿大学</v>
      </c>
      <c r="D45" s="142">
        <f>IFERROR(VLOOKUP(B45,選手!$G:$I,3,FALSE),"")</f>
        <v>2</v>
      </c>
      <c r="E45" s="91">
        <f>IFERROR(VLOOKUP(B45,春関!$A:$K,9,FALSE),0)</f>
        <v>566.30000000000007</v>
      </c>
      <c r="F45" s="91">
        <f>IFERROR(VLOOKUP(B45,西日本学生!$A:$K,9,FALSE),0)</f>
        <v>525.5</v>
      </c>
      <c r="G45" s="91">
        <f>IFERROR(VLOOKUP(B45,学生選抜!$A:$K,9,FALSE),0)</f>
        <v>0</v>
      </c>
      <c r="H45" s="91">
        <f>IFERROR(VLOOKUP(B45,秋関!$A:$K,9,FALSE),0)</f>
        <v>570.1</v>
      </c>
      <c r="I45" s="91">
        <f>IFERROR(VLOOKUP(B45,全日本学生!$A:$K,9,FALSE),0)</f>
        <v>564.6</v>
      </c>
      <c r="J45" s="91">
        <f>IFERROR(VLOOKUP(B45,新人戦!$A:$K,9,FALSE),0)</f>
        <v>546.5</v>
      </c>
      <c r="K45" s="4">
        <f>LARGE(E45:J45,1)+LARGE(E45:J45,2)+LARGE(E45:J45,3)</f>
        <v>1701</v>
      </c>
    </row>
    <row r="46" spans="1:11">
      <c r="A46" s="2">
        <f>RANK($K46,$K:$K)</f>
        <v>45</v>
      </c>
      <c r="B46" s="140" t="str">
        <f>(選手!G154)</f>
        <v>藤野 航士朗</v>
      </c>
      <c r="C46" s="2" t="str">
        <f>IFERROR(VLOOKUP(B46,選手!$G:$I,2,FALSE),"")</f>
        <v>立命館大学</v>
      </c>
      <c r="D46" s="142">
        <f>IFERROR(VLOOKUP(B46,選手!$G:$I,3,FALSE),"")</f>
        <v>3</v>
      </c>
      <c r="E46" s="91">
        <f>IFERROR(VLOOKUP(B46,春関!$A:$K,9,FALSE),0)</f>
        <v>575.79999999999995</v>
      </c>
      <c r="F46" s="91">
        <f>IFERROR(VLOOKUP(B46,西日本学生!$A:$K,9,FALSE),0)</f>
        <v>568.70000000000005</v>
      </c>
      <c r="G46" s="91">
        <f>IFERROR(VLOOKUP(B46,学生選抜!$A:$K,9,FALSE),0)</f>
        <v>0</v>
      </c>
      <c r="H46" s="91">
        <f>IFERROR(VLOOKUP(B46,秋関!$A:$K,9,FALSE),0)</f>
        <v>556.4</v>
      </c>
      <c r="I46" s="91">
        <f>IFERROR(VLOOKUP(B46,全日本学生!$A:$K,9,FALSE),0)</f>
        <v>0</v>
      </c>
      <c r="J46" s="91">
        <f>IFERROR(VLOOKUP(B46,新人戦!$A:$K,9,FALSE),0)</f>
        <v>0</v>
      </c>
      <c r="K46" s="4">
        <f>LARGE(E46:J46,1)+LARGE(E46:J46,2)+LARGE(E46:J46,3)</f>
        <v>1700.9</v>
      </c>
    </row>
    <row r="47" spans="1:11">
      <c r="A47" s="2">
        <f>RANK($K47,$K:$K)</f>
        <v>46</v>
      </c>
      <c r="B47" s="140" t="str">
        <f>(選手!G145)</f>
        <v>藤野 航平</v>
      </c>
      <c r="C47" s="2" t="str">
        <f>IFERROR(VLOOKUP(B47,選手!$G:$I,2,FALSE),"")</f>
        <v>同志社大学</v>
      </c>
      <c r="D47" s="142">
        <f>IFERROR(VLOOKUP(B47,選手!$G:$I,3,FALSE),"")</f>
        <v>3</v>
      </c>
      <c r="E47" s="91">
        <f>IFERROR(VLOOKUP(B47,春関!$A:$K,9,FALSE),0)</f>
        <v>565.79999999999995</v>
      </c>
      <c r="F47" s="91">
        <f>IFERROR(VLOOKUP(B47,西日本学生!$A:$K,9,FALSE),0)</f>
        <v>573.20000000000005</v>
      </c>
      <c r="G47" s="91">
        <f>IFERROR(VLOOKUP(B47,学生選抜!$A:$K,9,FALSE),0)</f>
        <v>0</v>
      </c>
      <c r="H47" s="91">
        <f>IFERROR(VLOOKUP(B47,秋関!$A:$K,9,FALSE),0)</f>
        <v>559.4</v>
      </c>
      <c r="I47" s="91">
        <f>IFERROR(VLOOKUP(B47,全日本学生!$A:$K,9,FALSE),0)</f>
        <v>0</v>
      </c>
      <c r="J47" s="91">
        <f>IFERROR(VLOOKUP(B47,新人戦!$A:$K,9,FALSE),0)</f>
        <v>0</v>
      </c>
      <c r="K47" s="4">
        <f>LARGE(E47:J47,1)+LARGE(E47:J47,2)+LARGE(E47:J47,3)</f>
        <v>1698.4</v>
      </c>
    </row>
    <row r="48" spans="1:11">
      <c r="A48" s="2">
        <f>RANK($K48,$K:$K)</f>
        <v>47</v>
      </c>
      <c r="B48" s="140" t="str">
        <f>(選手!G76)</f>
        <v>澤田 喜一</v>
      </c>
      <c r="C48" s="2" t="str">
        <f>IFERROR(VLOOKUP(B48,選手!$G:$I,2,FALSE),"")</f>
        <v>近畿大学</v>
      </c>
      <c r="D48" s="142">
        <f>IFERROR(VLOOKUP(B48,選手!$G:$I,3,FALSE),"")</f>
        <v>3</v>
      </c>
      <c r="E48" s="91">
        <f>IFERROR(VLOOKUP(B48,春関!$A:$K,9,FALSE),0)</f>
        <v>564.6</v>
      </c>
      <c r="F48" s="91">
        <f>IFERROR(VLOOKUP(B48,西日本学生!$A:$K,9,FALSE),0)</f>
        <v>559.79999999999995</v>
      </c>
      <c r="G48" s="91">
        <f>IFERROR(VLOOKUP(B48,学生選抜!$A:$K,9,FALSE),0)</f>
        <v>0</v>
      </c>
      <c r="H48" s="91">
        <f>IFERROR(VLOOKUP(B48,秋関!$A:$K,9,FALSE),0)</f>
        <v>563.30000000000007</v>
      </c>
      <c r="I48" s="91">
        <f>IFERROR(VLOOKUP(B48,全日本学生!$A:$K,9,FALSE),0)</f>
        <v>0</v>
      </c>
      <c r="J48" s="91">
        <f>IFERROR(VLOOKUP(B48,新人戦!$A:$K,9,FALSE),0)</f>
        <v>0</v>
      </c>
      <c r="K48" s="4">
        <f>LARGE(E48:J48,1)+LARGE(E48:J48,2)+LARGE(E48:J48,3)</f>
        <v>1687.7</v>
      </c>
    </row>
    <row r="49" spans="1:11">
      <c r="A49" s="2">
        <f>RANK($K49,$K:$K)</f>
        <v>48</v>
      </c>
      <c r="B49" s="140" t="str">
        <f>(選手!G8)</f>
        <v>古賀 政行</v>
      </c>
      <c r="C49" s="2" t="str">
        <f>IFERROR(VLOOKUP(B49,選手!$G:$I,2,FALSE),"")</f>
        <v>関西学院大学</v>
      </c>
      <c r="D49" s="142">
        <f>IFERROR(VLOOKUP(B49,選手!$G:$I,3,FALSE),"")</f>
        <v>3</v>
      </c>
      <c r="E49" s="91">
        <f>IFERROR(VLOOKUP(B49,春関!$A:$K,9,FALSE),0)</f>
        <v>565.9</v>
      </c>
      <c r="F49" s="91">
        <f>IFERROR(VLOOKUP(B49,西日本学生!$A:$K,9,FALSE),0)</f>
        <v>559.9</v>
      </c>
      <c r="G49" s="91">
        <f>IFERROR(VLOOKUP(B49,学生選抜!$A:$K,9,FALSE),0)</f>
        <v>0</v>
      </c>
      <c r="H49" s="91">
        <f>IFERROR(VLOOKUP(B49,秋関!$A:$K,9,FALSE),0)</f>
        <v>549.20000000000005</v>
      </c>
      <c r="I49" s="91">
        <f>IFERROR(VLOOKUP(B49,全日本学生!$A:$K,9,FALSE),0)</f>
        <v>0</v>
      </c>
      <c r="J49" s="91">
        <f>IFERROR(VLOOKUP(B49,新人戦!$A:$K,9,FALSE),0)</f>
        <v>0</v>
      </c>
      <c r="K49" s="4">
        <f>LARGE(E49:J49,1)+LARGE(E49:J49,2)+LARGE(E49:J49,3)</f>
        <v>1675</v>
      </c>
    </row>
    <row r="50" spans="1:11">
      <c r="A50" s="2">
        <f>RANK($K50,$K:$K)</f>
        <v>49</v>
      </c>
      <c r="B50" s="140" t="str">
        <f>(選手!G55)</f>
        <v>濱島 圭佑</v>
      </c>
      <c r="C50" s="2" t="str">
        <f>IFERROR(VLOOKUP(B50,選手!$G:$I,2,FALSE),"")</f>
        <v>京都大学</v>
      </c>
      <c r="D50" s="142">
        <f>IFERROR(VLOOKUP(B50,選手!$G:$I,3,FALSE),"")</f>
        <v>3</v>
      </c>
      <c r="E50" s="91">
        <f>IFERROR(VLOOKUP(B50,春関!$A:$K,9,FALSE),0)</f>
        <v>558.79999999999995</v>
      </c>
      <c r="F50" s="91">
        <f>IFERROR(VLOOKUP(B50,西日本学生!$A:$K,9,FALSE),0)</f>
        <v>567.90000000000009</v>
      </c>
      <c r="G50" s="91">
        <f>IFERROR(VLOOKUP(B50,学生選抜!$A:$K,9,FALSE),0)</f>
        <v>0</v>
      </c>
      <c r="H50" s="91">
        <f>IFERROR(VLOOKUP(B50,秋関!$A:$K,9,FALSE),0)</f>
        <v>548.09999999999991</v>
      </c>
      <c r="I50" s="91">
        <f>IFERROR(VLOOKUP(B50,全日本学生!$A:$K,9,FALSE),0)</f>
        <v>0</v>
      </c>
      <c r="J50" s="91">
        <f>IFERROR(VLOOKUP(B50,新人戦!$A:$K,9,FALSE),0)</f>
        <v>0</v>
      </c>
      <c r="K50" s="4">
        <f>LARGE(E50:J50,1)+LARGE(E50:J50,2)+LARGE(E50:J50,3)</f>
        <v>1674.8</v>
      </c>
    </row>
    <row r="51" spans="1:11">
      <c r="A51" s="2">
        <f>RANK($K51,$K:$K)</f>
        <v>50</v>
      </c>
      <c r="B51" s="140" t="str">
        <f>(選手!G110)</f>
        <v>小嶋 佑弥</v>
      </c>
      <c r="C51" s="2" t="str">
        <f>IFERROR(VLOOKUP(B51,選手!$G:$I,2,FALSE),"")</f>
        <v>大阪産業大学</v>
      </c>
      <c r="D51" s="142">
        <f>IFERROR(VLOOKUP(B51,選手!$G:$I,3,FALSE),"")</f>
        <v>3</v>
      </c>
      <c r="E51" s="91">
        <f>IFERROR(VLOOKUP(B51,春関!$A:$K,9,FALSE),0)</f>
        <v>545.90000000000009</v>
      </c>
      <c r="F51" s="91">
        <f>IFERROR(VLOOKUP(B51,西日本学生!$A:$K,9,FALSE),0)</f>
        <v>566.50000000000011</v>
      </c>
      <c r="G51" s="91">
        <f>IFERROR(VLOOKUP(B51,学生選抜!$A:$K,9,FALSE),0)</f>
        <v>0</v>
      </c>
      <c r="H51" s="91">
        <f>IFERROR(VLOOKUP(B51,秋関!$A:$K,9,FALSE),0)</f>
        <v>561.70000000000005</v>
      </c>
      <c r="I51" s="91">
        <f>IFERROR(VLOOKUP(B51,全日本学生!$A:$K,9,FALSE),0)</f>
        <v>0</v>
      </c>
      <c r="J51" s="91">
        <f>IFERROR(VLOOKUP(B51,新人戦!$A:$K,9,FALSE),0)</f>
        <v>0</v>
      </c>
      <c r="K51" s="4">
        <f>LARGE(E51:J51,1)+LARGE(E51:J51,2)+LARGE(E51:J51,3)</f>
        <v>1674.1000000000004</v>
      </c>
    </row>
    <row r="52" spans="1:11">
      <c r="A52" s="2">
        <f>RANK($K52,$K:$K)</f>
        <v>51</v>
      </c>
      <c r="B52" s="140" t="str">
        <f>(選手!G93)</f>
        <v>下里 謙太</v>
      </c>
      <c r="C52" s="2" t="str">
        <f>IFERROR(VLOOKUP(B52,選手!$G:$I,2,FALSE),"")</f>
        <v>甲南大学</v>
      </c>
      <c r="D52" s="142">
        <f>IFERROR(VLOOKUP(B52,選手!$G:$I,3,FALSE),"")</f>
        <v>4</v>
      </c>
      <c r="E52" s="91">
        <f>IFERROR(VLOOKUP(B52,春関!$A:$K,9,FALSE),0)</f>
        <v>548.5</v>
      </c>
      <c r="F52" s="91">
        <f>IFERROR(VLOOKUP(B52,西日本学生!$A:$K,9,FALSE),0)</f>
        <v>0</v>
      </c>
      <c r="G52" s="91">
        <f>IFERROR(VLOOKUP(B52,学生選抜!$A:$K,9,FALSE),0)</f>
        <v>0</v>
      </c>
      <c r="H52" s="91">
        <f>IFERROR(VLOOKUP(B52,秋関!$A:$K,9,FALSE),0)</f>
        <v>566.20000000000005</v>
      </c>
      <c r="I52" s="91">
        <f>IFERROR(VLOOKUP(B52,全日本学生!$A:$K,9,FALSE),0)</f>
        <v>558.6</v>
      </c>
      <c r="J52" s="91">
        <f>IFERROR(VLOOKUP(B52,新人戦!$A:$K,9,FALSE),0)</f>
        <v>0</v>
      </c>
      <c r="K52" s="4">
        <f>LARGE(E52:J52,1)+LARGE(E52:J52,2)+LARGE(E52:J52,3)</f>
        <v>1673.3000000000002</v>
      </c>
    </row>
    <row r="53" spans="1:11">
      <c r="A53" s="2">
        <f>RANK($K53,$K:$K)</f>
        <v>53</v>
      </c>
      <c r="B53" s="140" t="str">
        <f>(選手!G49)</f>
        <v>遠藤 大智</v>
      </c>
      <c r="C53" s="2" t="str">
        <f>IFERROR(VLOOKUP(B53,選手!$G:$I,2,FALSE),"")</f>
        <v>京都大学</v>
      </c>
      <c r="D53" s="142">
        <f>IFERROR(VLOOKUP(B53,選手!$G:$I,3,FALSE),"")</f>
        <v>4</v>
      </c>
      <c r="E53" s="91">
        <f>IFERROR(VLOOKUP(B53,春関!$A:$K,9,FALSE),0)</f>
        <v>574</v>
      </c>
      <c r="F53" s="91">
        <f>IFERROR(VLOOKUP(B53,西日本学生!$A:$K,9,FALSE),0)</f>
        <v>541.20000000000005</v>
      </c>
      <c r="G53" s="91">
        <f>IFERROR(VLOOKUP(B53,学生選抜!$A:$K,9,FALSE),0)</f>
        <v>0</v>
      </c>
      <c r="H53" s="91">
        <f>IFERROR(VLOOKUP(B53,秋関!$A:$K,9,FALSE),0)</f>
        <v>557.1</v>
      </c>
      <c r="I53" s="91">
        <f>IFERROR(VLOOKUP(B53,全日本学生!$A:$K,9,FALSE),0)</f>
        <v>0</v>
      </c>
      <c r="J53" s="91">
        <f>IFERROR(VLOOKUP(B53,新人戦!$A:$K,9,FALSE),0)</f>
        <v>0</v>
      </c>
      <c r="K53" s="4">
        <f>LARGE(E53:J53,1)+LARGE(E53:J53,2)+LARGE(E53:J53,3)</f>
        <v>1672.3</v>
      </c>
    </row>
    <row r="54" spans="1:11">
      <c r="A54" s="2">
        <f>RANK($K54,$K:$K)</f>
        <v>52</v>
      </c>
      <c r="B54" s="140" t="str">
        <f>(選手!G32)</f>
        <v>上田 皐熙</v>
      </c>
      <c r="C54" s="2" t="str">
        <f>IFERROR(VLOOKUP(B54,選手!$G:$I,2,FALSE),"")</f>
        <v>関西大学</v>
      </c>
      <c r="D54" s="142">
        <f>IFERROR(VLOOKUP(B54,選手!$G:$I,3,FALSE),"")</f>
        <v>2</v>
      </c>
      <c r="E54" s="91">
        <f>IFERROR(VLOOKUP(B54,春関!$A:$K,9,FALSE),0)</f>
        <v>567.1</v>
      </c>
      <c r="F54" s="91">
        <f>IFERROR(VLOOKUP(B54,西日本学生!$A:$K,9,FALSE),0)</f>
        <v>555.1</v>
      </c>
      <c r="G54" s="91">
        <f>IFERROR(VLOOKUP(B54,学生選抜!$A:$K,9,FALSE),0)</f>
        <v>0</v>
      </c>
      <c r="H54" s="91">
        <f>IFERROR(VLOOKUP(B54,秋関!$A:$K,9,FALSE),0)</f>
        <v>548.70000000000005</v>
      </c>
      <c r="I54" s="91">
        <f>IFERROR(VLOOKUP(B54,全日本学生!$A:$K,9,FALSE),0)</f>
        <v>0</v>
      </c>
      <c r="J54" s="91">
        <f>IFERROR(VLOOKUP(B54,新人戦!$A:$K,9,FALSE),0)</f>
        <v>550.9</v>
      </c>
      <c r="K54" s="4">
        <f>LARGE(E54:J54,1)+LARGE(E54:J54,2)+LARGE(E54:J54,3)</f>
        <v>1673.1</v>
      </c>
    </row>
    <row r="55" spans="1:11">
      <c r="A55" s="2">
        <f>RANK($K55,$K:$K)</f>
        <v>54</v>
      </c>
      <c r="B55" s="140" t="str">
        <f>(選手!G74)</f>
        <v>木村 龍介</v>
      </c>
      <c r="C55" s="2" t="str">
        <f>IFERROR(VLOOKUP(B55,選手!$G:$I,2,FALSE),"")</f>
        <v>近畿大学</v>
      </c>
      <c r="D55" s="142">
        <f>IFERROR(VLOOKUP(B55,選手!$G:$I,3,FALSE),"")</f>
        <v>3</v>
      </c>
      <c r="E55" s="91">
        <f>IFERROR(VLOOKUP(B55,春関!$A:$K,9,FALSE),0)</f>
        <v>563</v>
      </c>
      <c r="F55" s="91">
        <f>IFERROR(VLOOKUP(B55,西日本学生!$A:$K,9,FALSE),0)</f>
        <v>560.70000000000005</v>
      </c>
      <c r="G55" s="91">
        <f>IFERROR(VLOOKUP(B55,学生選抜!$A:$K,9,FALSE),0)</f>
        <v>0</v>
      </c>
      <c r="H55" s="91">
        <f>IFERROR(VLOOKUP(B55,秋関!$A:$K,9,FALSE),0)</f>
        <v>546.99999999999989</v>
      </c>
      <c r="I55" s="91">
        <f>IFERROR(VLOOKUP(B55,全日本学生!$A:$K,9,FALSE),0)</f>
        <v>0</v>
      </c>
      <c r="J55" s="91">
        <f>IFERROR(VLOOKUP(B55,新人戦!$A:$K,9,FALSE),0)</f>
        <v>0</v>
      </c>
      <c r="K55" s="4">
        <f>LARGE(E55:J55,1)+LARGE(E55:J55,2)+LARGE(E55:J55,3)</f>
        <v>1670.6999999999998</v>
      </c>
    </row>
    <row r="56" spans="1:11">
      <c r="A56" s="2">
        <f>RANK($K56,$K:$K)</f>
        <v>55</v>
      </c>
      <c r="B56" s="140" t="str">
        <f>(選手!G22)</f>
        <v>池田 晃英</v>
      </c>
      <c r="C56" s="2" t="str">
        <f>IFERROR(VLOOKUP(B56,選手!$G:$I,2,FALSE),"")</f>
        <v>関西大学</v>
      </c>
      <c r="D56" s="142">
        <f>IFERROR(VLOOKUP(B56,選手!$G:$I,3,FALSE),"")</f>
        <v>4</v>
      </c>
      <c r="E56" s="91">
        <f>IFERROR(VLOOKUP(B56,春関!$A:$K,9,FALSE),0)</f>
        <v>560.20000000000005</v>
      </c>
      <c r="F56" s="91">
        <f>IFERROR(VLOOKUP(B56,西日本学生!$A:$K,9,FALSE),0)</f>
        <v>554.29999999999995</v>
      </c>
      <c r="G56" s="91">
        <f>IFERROR(VLOOKUP(B56,学生選抜!$A:$K,9,FALSE),0)</f>
        <v>0</v>
      </c>
      <c r="H56" s="91">
        <f>IFERROR(VLOOKUP(B56,秋関!$A:$K,9,FALSE),0)</f>
        <v>555.80000000000007</v>
      </c>
      <c r="I56" s="91">
        <f>IFERROR(VLOOKUP(B56,全日本学生!$A:$K,9,FALSE),0)</f>
        <v>0</v>
      </c>
      <c r="J56" s="91">
        <f>IFERROR(VLOOKUP(B56,新人戦!$A:$K,9,FALSE),0)</f>
        <v>0</v>
      </c>
      <c r="K56" s="4">
        <f>LARGE(E56:J56,1)+LARGE(E56:J56,2)+LARGE(E56:J56,3)</f>
        <v>1670.3</v>
      </c>
    </row>
    <row r="57" spans="1:11">
      <c r="A57" s="2">
        <f>RANK($K57,$K:$K)</f>
        <v>56</v>
      </c>
      <c r="B57" s="140" t="str">
        <f>(選手!G54)</f>
        <v>鈴木 淳平</v>
      </c>
      <c r="C57" s="2" t="str">
        <f>IFERROR(VLOOKUP(B57,選手!$G:$I,2,FALSE),"")</f>
        <v>京都大学</v>
      </c>
      <c r="D57" s="142">
        <f>IFERROR(VLOOKUP(B57,選手!$G:$I,3,FALSE),"")</f>
        <v>3</v>
      </c>
      <c r="E57" s="91">
        <f>IFERROR(VLOOKUP(B57,春関!$A:$K,9,FALSE),0)</f>
        <v>546.80000000000007</v>
      </c>
      <c r="F57" s="91">
        <f>IFERROR(VLOOKUP(B57,西日本学生!$A:$K,9,FALSE),0)</f>
        <v>560.20000000000005</v>
      </c>
      <c r="G57" s="91">
        <f>IFERROR(VLOOKUP(B57,学生選抜!$A:$K,9,FALSE),0)</f>
        <v>0</v>
      </c>
      <c r="H57" s="91">
        <f>IFERROR(VLOOKUP(B57,秋関!$A:$K,9,FALSE),0)</f>
        <v>562.70000000000005</v>
      </c>
      <c r="I57" s="91">
        <f>IFERROR(VLOOKUP(B57,全日本学生!$A:$K,9,FALSE),0)</f>
        <v>0</v>
      </c>
      <c r="J57" s="91">
        <f>IFERROR(VLOOKUP(B57,新人戦!$A:$K,9,FALSE),0)</f>
        <v>0</v>
      </c>
      <c r="K57" s="4">
        <f>LARGE(E57:J57,1)+LARGE(E57:J57,2)+LARGE(E57:J57,3)</f>
        <v>1669.7000000000003</v>
      </c>
    </row>
    <row r="58" spans="1:11">
      <c r="A58" s="2">
        <f>RANK($K58,$K:$K)</f>
        <v>57</v>
      </c>
      <c r="B58" s="140" t="str">
        <f>(選手!G84)</f>
        <v>西田 光希</v>
      </c>
      <c r="C58" s="2" t="str">
        <f>IFERROR(VLOOKUP(B58,選手!$G:$I,2,FALSE),"")</f>
        <v>近畿大学</v>
      </c>
      <c r="D58" s="142">
        <f>IFERROR(VLOOKUP(B58,選手!$G:$I,3,FALSE),"")</f>
        <v>2</v>
      </c>
      <c r="E58" s="91">
        <f>IFERROR(VLOOKUP(B58,春関!$A:$K,9,FALSE),0)</f>
        <v>567.9</v>
      </c>
      <c r="F58" s="91">
        <f>IFERROR(VLOOKUP(B58,西日本学生!$A:$K,9,FALSE),0)</f>
        <v>551.4</v>
      </c>
      <c r="G58" s="91">
        <f>IFERROR(VLOOKUP(B58,学生選抜!$A:$K,9,FALSE),0)</f>
        <v>0</v>
      </c>
      <c r="H58" s="91">
        <f>IFERROR(VLOOKUP(B58,秋関!$A:$K,9,FALSE),0)</f>
        <v>546.50000000000011</v>
      </c>
      <c r="I58" s="91">
        <f>IFERROR(VLOOKUP(B58,全日本学生!$A:$K,9,FALSE),0)</f>
        <v>0</v>
      </c>
      <c r="J58" s="91">
        <f>IFERROR(VLOOKUP(B58,新人戦!$A:$K,9,FALSE),0)</f>
        <v>545.6</v>
      </c>
      <c r="K58" s="4">
        <f>LARGE(E58:J58,1)+LARGE(E58:J58,2)+LARGE(E58:J58,3)</f>
        <v>1665.8000000000002</v>
      </c>
    </row>
    <row r="59" spans="1:11">
      <c r="A59" s="2">
        <f>RANK($K59,$K:$K)</f>
        <v>58</v>
      </c>
      <c r="B59" s="140" t="str">
        <f>(選手!G77)</f>
        <v>羽田 祐大</v>
      </c>
      <c r="C59" s="2" t="str">
        <f>IFERROR(VLOOKUP(B59,選手!$G:$I,2,FALSE),"")</f>
        <v>近畿大学</v>
      </c>
      <c r="D59" s="142">
        <f>IFERROR(VLOOKUP(B59,選手!$G:$I,3,FALSE),"")</f>
        <v>3</v>
      </c>
      <c r="E59" s="91">
        <f>IFERROR(VLOOKUP(B59,春関!$A:$K,9,FALSE),0)</f>
        <v>564.4</v>
      </c>
      <c r="F59" s="91">
        <f>IFERROR(VLOOKUP(B59,西日本学生!$A:$K,9,FALSE),0)</f>
        <v>547.9</v>
      </c>
      <c r="G59" s="91">
        <f>IFERROR(VLOOKUP(B59,学生選抜!$A:$K,9,FALSE),0)</f>
        <v>0</v>
      </c>
      <c r="H59" s="91">
        <f>IFERROR(VLOOKUP(B59,秋関!$A:$K,9,FALSE),0)</f>
        <v>549.9</v>
      </c>
      <c r="I59" s="91">
        <f>IFERROR(VLOOKUP(B59,全日本学生!$A:$K,9,FALSE),0)</f>
        <v>0</v>
      </c>
      <c r="J59" s="91">
        <f>IFERROR(VLOOKUP(B59,新人戦!$A:$K,9,FALSE),0)</f>
        <v>0</v>
      </c>
      <c r="K59" s="4">
        <f>LARGE(E59:J59,1)+LARGE(E59:J59,2)+LARGE(E59:J59,3)</f>
        <v>1662.1999999999998</v>
      </c>
    </row>
    <row r="60" spans="1:11">
      <c r="A60" s="2">
        <f>RANK($K60,$K:$K)</f>
        <v>59</v>
      </c>
      <c r="B60" s="140" t="str">
        <f>(選手!G119)</f>
        <v>林 壱剛</v>
      </c>
      <c r="C60" s="2" t="str">
        <f>IFERROR(VLOOKUP(B60,選手!$G:$I,2,FALSE),"")</f>
        <v>大阪商業大学</v>
      </c>
      <c r="D60" s="142">
        <f>IFERROR(VLOOKUP(B60,選手!$G:$I,3,FALSE),"")</f>
        <v>3</v>
      </c>
      <c r="E60" s="91">
        <f>IFERROR(VLOOKUP(B60,春関!$A:$K,9,FALSE),0)</f>
        <v>548.70000000000005</v>
      </c>
      <c r="F60" s="91">
        <f>IFERROR(VLOOKUP(B60,西日本学生!$A:$K,9,FALSE),0)</f>
        <v>552.70000000000005</v>
      </c>
      <c r="G60" s="91">
        <f>IFERROR(VLOOKUP(B60,学生選抜!$A:$K,9,FALSE),0)</f>
        <v>0</v>
      </c>
      <c r="H60" s="91">
        <f>IFERROR(VLOOKUP(B60,秋関!$A:$K,9,FALSE),0)</f>
        <v>559.20000000000005</v>
      </c>
      <c r="I60" s="91">
        <f>IFERROR(VLOOKUP(B60,全日本学生!$A:$K,9,FALSE),0)</f>
        <v>0</v>
      </c>
      <c r="J60" s="91">
        <f>IFERROR(VLOOKUP(B60,新人戦!$A:$K,9,FALSE),0)</f>
        <v>0</v>
      </c>
      <c r="K60" s="4">
        <f>LARGE(E60:J60,1)+LARGE(E60:J60,2)+LARGE(E60:J60,3)</f>
        <v>1660.6000000000001</v>
      </c>
    </row>
    <row r="61" spans="1:11">
      <c r="A61" s="2">
        <f>RANK($K61,$K:$K)</f>
        <v>61</v>
      </c>
      <c r="B61" s="140" t="str">
        <f>(選手!G111)</f>
        <v>宍戸 勇仁</v>
      </c>
      <c r="C61" s="2" t="str">
        <f>IFERROR(VLOOKUP(B61,選手!$G:$I,2,FALSE),"")</f>
        <v>大阪産業大学</v>
      </c>
      <c r="D61" s="142">
        <f>IFERROR(VLOOKUP(B61,選手!$G:$I,3,FALSE),"")</f>
        <v>3</v>
      </c>
      <c r="E61" s="91">
        <f>IFERROR(VLOOKUP(B61,春関!$A:$K,9,FALSE),0)</f>
        <v>580.30000000000007</v>
      </c>
      <c r="F61" s="91">
        <f>IFERROR(VLOOKUP(B61,西日本学生!$A:$K,9,FALSE),0)</f>
        <v>502.3</v>
      </c>
      <c r="G61" s="91">
        <f>IFERROR(VLOOKUP(B61,学生選抜!$A:$K,9,FALSE),0)</f>
        <v>0</v>
      </c>
      <c r="H61" s="91">
        <f>IFERROR(VLOOKUP(B61,秋関!$A:$K,9,FALSE),0)</f>
        <v>576.1</v>
      </c>
      <c r="I61" s="91">
        <f>IFERROR(VLOOKUP(B61,全日本学生!$A:$K,9,FALSE),0)</f>
        <v>0</v>
      </c>
      <c r="J61" s="91">
        <f>IFERROR(VLOOKUP(B61,新人戦!$A:$K,9,FALSE),0)</f>
        <v>0</v>
      </c>
      <c r="K61" s="4">
        <f>LARGE(E61:J61,1)+LARGE(E61:J61,2)+LARGE(E61:J61,3)</f>
        <v>1658.7</v>
      </c>
    </row>
    <row r="62" spans="1:11">
      <c r="A62" s="2">
        <f>RANK($K62,$K:$K)</f>
        <v>63</v>
      </c>
      <c r="B62" s="140" t="str">
        <f>(選手!G130)</f>
        <v>橋本 誠伍</v>
      </c>
      <c r="C62" s="2" t="str">
        <f>IFERROR(VLOOKUP(B62,選手!$G:$I,2,FALSE),"")</f>
        <v>大阪大学</v>
      </c>
      <c r="D62" s="142">
        <f>IFERROR(VLOOKUP(B62,選手!$G:$I,3,FALSE),"")</f>
        <v>2</v>
      </c>
      <c r="E62" s="91">
        <f>IFERROR(VLOOKUP(B62,春関!$A:$K,9,FALSE),0)</f>
        <v>541.9</v>
      </c>
      <c r="F62" s="91">
        <f>IFERROR(VLOOKUP(B62,西日本学生!$A:$K,9,FALSE),0)</f>
        <v>0</v>
      </c>
      <c r="G62" s="91">
        <f>IFERROR(VLOOKUP(B62,学生選抜!$A:$K,9,FALSE),0)</f>
        <v>0</v>
      </c>
      <c r="H62" s="91">
        <f>IFERROR(VLOOKUP(B62,秋関!$A:$K,9,FALSE),0)</f>
        <v>549.9</v>
      </c>
      <c r="I62" s="91">
        <f>IFERROR(VLOOKUP(B62,全日本学生!$A:$K,9,FALSE),0)</f>
        <v>0</v>
      </c>
      <c r="J62" s="91">
        <f>IFERROR(VLOOKUP(B62,新人戦!$A:$K,9,FALSE),0)</f>
        <v>560.9</v>
      </c>
      <c r="K62" s="4">
        <f>LARGE(E62:J62,1)+LARGE(E62:J62,2)+LARGE(E62:J62,3)</f>
        <v>1652.6999999999998</v>
      </c>
    </row>
    <row r="63" spans="1:11">
      <c r="A63" s="2">
        <f>RANK($K63,$K:$K)</f>
        <v>64</v>
      </c>
      <c r="B63" s="140" t="str">
        <f>(選手!G13)</f>
        <v>山本 悠人</v>
      </c>
      <c r="C63" s="2" t="str">
        <f>IFERROR(VLOOKUP(B63,選手!$G:$I,2,FALSE),"")</f>
        <v>関西学院大学</v>
      </c>
      <c r="D63" s="142">
        <f>IFERROR(VLOOKUP(B63,選手!$G:$I,3,FALSE),"")</f>
        <v>2</v>
      </c>
      <c r="E63" s="91">
        <f>IFERROR(VLOOKUP(B63,春関!$A:$K,9,FALSE),0)</f>
        <v>551.20000000000005</v>
      </c>
      <c r="F63" s="91">
        <f>IFERROR(VLOOKUP(B63,西日本学生!$A:$K,9,FALSE),0)</f>
        <v>534.79999999999995</v>
      </c>
      <c r="G63" s="91">
        <f>IFERROR(VLOOKUP(B63,学生選抜!$A:$K,9,FALSE),0)</f>
        <v>0</v>
      </c>
      <c r="H63" s="91">
        <f>IFERROR(VLOOKUP(B63,秋関!$A:$K,9,FALSE),0)</f>
        <v>560.29999999999995</v>
      </c>
      <c r="I63" s="91">
        <f>IFERROR(VLOOKUP(B63,全日本学生!$A:$K,9,FALSE),0)</f>
        <v>0</v>
      </c>
      <c r="J63" s="91">
        <f>IFERROR(VLOOKUP(B63,新人戦!$A:$K,9,FALSE),0)</f>
        <v>0</v>
      </c>
      <c r="K63" s="4">
        <f>LARGE(E63:J63,1)+LARGE(E63:J63,2)+LARGE(E63:J63,3)</f>
        <v>1646.3</v>
      </c>
    </row>
    <row r="64" spans="1:11">
      <c r="A64" s="2">
        <f>RANK($K64,$K:$K)</f>
        <v>65</v>
      </c>
      <c r="B64" s="140" t="str">
        <f>(選手!G12)</f>
        <v>小川 晃平</v>
      </c>
      <c r="C64" s="2" t="str">
        <f>IFERROR(VLOOKUP(B64,選手!$G:$I,2,FALSE),"")</f>
        <v>関西学院大学</v>
      </c>
      <c r="D64" s="142">
        <f>IFERROR(VLOOKUP(B64,選手!$G:$I,3,FALSE),"")</f>
        <v>2</v>
      </c>
      <c r="E64" s="91">
        <f>IFERROR(VLOOKUP(B64,春関!$A:$K,9,FALSE),0)</f>
        <v>535.69999999999993</v>
      </c>
      <c r="F64" s="91">
        <f>IFERROR(VLOOKUP(B64,西日本学生!$A:$K,9,FALSE),0)</f>
        <v>519.30000000000007</v>
      </c>
      <c r="G64" s="91">
        <f>IFERROR(VLOOKUP(B64,学生選抜!$A:$K,9,FALSE),0)</f>
        <v>0</v>
      </c>
      <c r="H64" s="91">
        <f>IFERROR(VLOOKUP(B64,秋関!$A:$K,9,FALSE),0)</f>
        <v>554.70000000000005</v>
      </c>
      <c r="I64" s="91">
        <f>IFERROR(VLOOKUP(B64,全日本学生!$A:$K,9,FALSE),0)</f>
        <v>0</v>
      </c>
      <c r="J64" s="91">
        <f>IFERROR(VLOOKUP(B64,新人戦!$A:$K,9,FALSE),0)</f>
        <v>554.69999999999993</v>
      </c>
      <c r="K64" s="4">
        <f>LARGE(E64:J64,1)+LARGE(E64:J64,2)+LARGE(E64:J64,3)</f>
        <v>1645.1</v>
      </c>
    </row>
    <row r="65" spans="1:11">
      <c r="A65" s="2">
        <f>RANK($K65,$K:$K)</f>
        <v>60</v>
      </c>
      <c r="B65" s="140" t="str">
        <f>(選手!G66)</f>
        <v>矢野 隆之</v>
      </c>
      <c r="C65" s="2" t="str">
        <f>IFERROR(VLOOKUP(B65,選手!$G:$I,2,FALSE),"")</f>
        <v>京都大学</v>
      </c>
      <c r="D65" s="142">
        <f>IFERROR(VLOOKUP(B65,選手!$G:$I,3,FALSE),"")</f>
        <v>2</v>
      </c>
      <c r="E65" s="91">
        <f>IFERROR(VLOOKUP(B65,春関!$A:$K,9,FALSE),0)</f>
        <v>553.9</v>
      </c>
      <c r="F65" s="91">
        <f>IFERROR(VLOOKUP(B65,西日本学生!$A:$K,9,FALSE),0)</f>
        <v>531.79999999999995</v>
      </c>
      <c r="G65" s="91">
        <f>IFERROR(VLOOKUP(B65,学生選抜!$A:$K,9,FALSE),0)</f>
        <v>0</v>
      </c>
      <c r="H65" s="91">
        <f>IFERROR(VLOOKUP(B65,秋関!$A:$K,9,FALSE),0)</f>
        <v>551.9</v>
      </c>
      <c r="I65" s="91">
        <f>IFERROR(VLOOKUP(B65,全日本学生!$A:$K,9,FALSE),0)</f>
        <v>0</v>
      </c>
      <c r="J65" s="91">
        <f>IFERROR(VLOOKUP(B65,新人戦!$A:$K,9,FALSE),0)</f>
        <v>554.6</v>
      </c>
      <c r="K65" s="4">
        <f>LARGE(E65:J65,1)+LARGE(E65:J65,2)+LARGE(E65:J65,3)</f>
        <v>1660.4</v>
      </c>
    </row>
    <row r="66" spans="1:11">
      <c r="A66" s="2">
        <f>RANK($K66,$K:$K)</f>
        <v>68</v>
      </c>
      <c r="B66" s="140" t="str">
        <f>(選手!G5)</f>
        <v>中川 孔助</v>
      </c>
      <c r="C66" s="2" t="str">
        <f>IFERROR(VLOOKUP(B66,選手!$G:$I,2,FALSE),"")</f>
        <v>関西学院大学</v>
      </c>
      <c r="D66" s="142">
        <f>IFERROR(VLOOKUP(B66,選手!$G:$I,3,FALSE),"")</f>
        <v>4</v>
      </c>
      <c r="E66" s="91">
        <f>IFERROR(VLOOKUP(B66,春関!$A:$K,9,FALSE),0)</f>
        <v>546.5</v>
      </c>
      <c r="F66" s="91">
        <f>IFERROR(VLOOKUP(B66,西日本学生!$A:$K,9,FALSE),0)</f>
        <v>543.29999999999995</v>
      </c>
      <c r="G66" s="91">
        <f>IFERROR(VLOOKUP(B66,学生選抜!$A:$K,9,FALSE),0)</f>
        <v>0</v>
      </c>
      <c r="H66" s="91">
        <f>IFERROR(VLOOKUP(B66,秋関!$A:$K,9,FALSE),0)</f>
        <v>540.6</v>
      </c>
      <c r="I66" s="91">
        <f>IFERROR(VLOOKUP(B66,全日本学生!$A:$K,9,FALSE),0)</f>
        <v>0</v>
      </c>
      <c r="J66" s="91">
        <f>IFERROR(VLOOKUP(B66,新人戦!$A:$K,9,FALSE),0)</f>
        <v>0</v>
      </c>
      <c r="K66" s="4">
        <f>LARGE(E66:J66,1)+LARGE(E66:J66,2)+LARGE(E66:J66,3)</f>
        <v>1630.4</v>
      </c>
    </row>
    <row r="67" spans="1:11">
      <c r="A67" s="2">
        <f>RANK($K67,$K:$K)</f>
        <v>69</v>
      </c>
      <c r="B67" s="140" t="str">
        <f>(選手!G81)</f>
        <v>吉田 逸平</v>
      </c>
      <c r="C67" s="2" t="str">
        <f>IFERROR(VLOOKUP(B67,選手!$G:$I,2,FALSE),"")</f>
        <v>近畿大学</v>
      </c>
      <c r="D67" s="142">
        <f>IFERROR(VLOOKUP(B67,選手!$G:$I,3,FALSE),"")</f>
        <v>3</v>
      </c>
      <c r="E67" s="91">
        <f>IFERROR(VLOOKUP(B67,春関!$A:$K,9,FALSE),0)</f>
        <v>538.29999999999995</v>
      </c>
      <c r="F67" s="91">
        <f>IFERROR(VLOOKUP(B67,西日本学生!$A:$K,9,FALSE),0)</f>
        <v>549.79999999999995</v>
      </c>
      <c r="G67" s="91">
        <f>IFERROR(VLOOKUP(B67,学生選抜!$A:$K,9,FALSE),0)</f>
        <v>0</v>
      </c>
      <c r="H67" s="91">
        <f>IFERROR(VLOOKUP(B67,秋関!$A:$K,9,FALSE),0)</f>
        <v>541.70000000000005</v>
      </c>
      <c r="I67" s="91">
        <f>IFERROR(VLOOKUP(B67,全日本学生!$A:$K,9,FALSE),0)</f>
        <v>0</v>
      </c>
      <c r="J67" s="91">
        <f>IFERROR(VLOOKUP(B67,新人戦!$A:$K,9,FALSE),0)</f>
        <v>0</v>
      </c>
      <c r="K67" s="4">
        <f>LARGE(E67:J67,1)+LARGE(E67:J67,2)+LARGE(E67:J67,3)</f>
        <v>1629.8</v>
      </c>
    </row>
    <row r="68" spans="1:11">
      <c r="A68" s="2">
        <f>RANK($K68,$K:$K)</f>
        <v>75</v>
      </c>
      <c r="B68" s="140" t="str">
        <f>(選手!G172)</f>
        <v>古屋 慶悟</v>
      </c>
      <c r="C68" s="2" t="str">
        <f>IFERROR(VLOOKUP(B68,選手!$G:$I,2,FALSE),"")</f>
        <v>徳島大学</v>
      </c>
      <c r="D68" s="142">
        <f>IFERROR(VLOOKUP(B68,選手!$G:$I,3,FALSE),"")</f>
        <v>2</v>
      </c>
      <c r="E68" s="91">
        <f>IFERROR(VLOOKUP(B68,春関!$A:$K,9,FALSE),0)</f>
        <v>607.29999999999995</v>
      </c>
      <c r="F68" s="91">
        <f>IFERROR(VLOOKUP(B68,西日本学生!$A:$K,9,FALSE),0)</f>
        <v>0</v>
      </c>
      <c r="G68" s="91">
        <f>IFERROR(VLOOKUP(B68,学生選抜!$A:$K,9,FALSE),0)</f>
        <v>0</v>
      </c>
      <c r="H68" s="91">
        <f>IFERROR(VLOOKUP(B68,秋関!$A:$K,9,FALSE),0)</f>
        <v>602.9</v>
      </c>
      <c r="I68" s="91">
        <f>IFERROR(VLOOKUP(B68,全日本学生!$A:$K,9,FALSE),0)</f>
        <v>0</v>
      </c>
      <c r="J68" s="91">
        <f>IFERROR(VLOOKUP(B68,新人戦!$A:$K,9,FALSE),0)</f>
        <v>0</v>
      </c>
      <c r="K68" s="4">
        <f>LARGE(E68:J68,1)+LARGE(E68:J68,2)+LARGE(E68:J68,3)</f>
        <v>1210.1999999999998</v>
      </c>
    </row>
    <row r="69" spans="1:11">
      <c r="A69" s="2">
        <f>RANK($K69,$K:$K)</f>
        <v>70</v>
      </c>
      <c r="B69" s="140" t="str">
        <f>(選手!G56)</f>
        <v>隠岐 颯太</v>
      </c>
      <c r="C69" s="2" t="str">
        <f>IFERROR(VLOOKUP(B69,選手!$G:$I,2,FALSE),"")</f>
        <v>京都大学</v>
      </c>
      <c r="D69" s="142">
        <f>IFERROR(VLOOKUP(B69,選手!$G:$I,3,FALSE),"")</f>
        <v>2</v>
      </c>
      <c r="E69" s="91">
        <f>IFERROR(VLOOKUP(B69,春関!$A:$K,9,FALSE),0)</f>
        <v>536.70000000000005</v>
      </c>
      <c r="F69" s="91">
        <f>IFERROR(VLOOKUP(B69,西日本学生!$A:$K,9,FALSE),0)</f>
        <v>525.79999999999995</v>
      </c>
      <c r="G69" s="91">
        <f>IFERROR(VLOOKUP(B69,学生選抜!$A:$K,9,FALSE),0)</f>
        <v>0</v>
      </c>
      <c r="H69" s="91">
        <f>IFERROR(VLOOKUP(B69,秋関!$A:$K,9,FALSE),0)</f>
        <v>549.79999999999995</v>
      </c>
      <c r="I69" s="91">
        <f>IFERROR(VLOOKUP(B69,全日本学生!$A:$K,9,FALSE),0)</f>
        <v>0</v>
      </c>
      <c r="J69" s="91">
        <f>IFERROR(VLOOKUP(B69,新人戦!$A:$K,9,FALSE),0)</f>
        <v>541.5</v>
      </c>
      <c r="K69" s="4">
        <f>LARGE(E69:J69,1)+LARGE(E69:J69,2)+LARGE(E69:J69,3)</f>
        <v>1628</v>
      </c>
    </row>
    <row r="70" spans="1:11">
      <c r="A70" s="2">
        <f>RANK($K70,$K:$K)</f>
        <v>71</v>
      </c>
      <c r="B70" s="140" t="str">
        <f>(選手!G65)</f>
        <v>村上 直</v>
      </c>
      <c r="C70" s="2" t="str">
        <f>IFERROR(VLOOKUP(B70,選手!$G:$I,2,FALSE),"")</f>
        <v>京都大学</v>
      </c>
      <c r="D70" s="142">
        <f>IFERROR(VLOOKUP(B70,選手!$G:$I,3,FALSE),"")</f>
        <v>2</v>
      </c>
      <c r="E70" s="91">
        <f>IFERROR(VLOOKUP(B70,春関!$A:$K,9,FALSE),0)</f>
        <v>553</v>
      </c>
      <c r="F70" s="91">
        <f>IFERROR(VLOOKUP(B70,西日本学生!$A:$K,9,FALSE),0)</f>
        <v>534.69999999999993</v>
      </c>
      <c r="G70" s="91">
        <f>IFERROR(VLOOKUP(B70,学生選抜!$A:$K,9,FALSE),0)</f>
        <v>0</v>
      </c>
      <c r="H70" s="91">
        <f>IFERROR(VLOOKUP(B70,秋関!$A:$K,9,FALSE),0)</f>
        <v>0</v>
      </c>
      <c r="I70" s="91">
        <f>IFERROR(VLOOKUP(B70,全日本学生!$A:$K,9,FALSE),0)</f>
        <v>0</v>
      </c>
      <c r="J70" s="91">
        <f>IFERROR(VLOOKUP(B70,新人戦!$A:$K,9,FALSE),0)</f>
        <v>532.1</v>
      </c>
      <c r="K70" s="4">
        <f>LARGE(E70:J70,1)+LARGE(E70:J70,2)+LARGE(E70:J70,3)</f>
        <v>1619.7999999999997</v>
      </c>
    </row>
    <row r="71" spans="1:11">
      <c r="A71" s="2">
        <f>RANK($K71,$K:$K)</f>
        <v>66</v>
      </c>
      <c r="B71" s="140" t="str">
        <f>(選手!G85)</f>
        <v>眞鍋 委</v>
      </c>
      <c r="C71" s="2" t="str">
        <f>IFERROR(VLOOKUP(B71,選手!$G:$I,2,FALSE),"")</f>
        <v>近畿大学</v>
      </c>
      <c r="D71" s="142">
        <f>IFERROR(VLOOKUP(B71,選手!$G:$I,3,FALSE),"")</f>
        <v>2</v>
      </c>
      <c r="E71" s="91">
        <f>IFERROR(VLOOKUP(B71,春関!$A:$K,9,FALSE),0)</f>
        <v>524.80000000000007</v>
      </c>
      <c r="F71" s="91">
        <f>IFERROR(VLOOKUP(B71,西日本学生!$A:$K,9,FALSE),0)</f>
        <v>535.6</v>
      </c>
      <c r="G71" s="91">
        <f>IFERROR(VLOOKUP(B71,学生選抜!$A:$K,9,FALSE),0)</f>
        <v>0</v>
      </c>
      <c r="H71" s="91">
        <f>IFERROR(VLOOKUP(B71,秋関!$A:$K,9,FALSE),0)</f>
        <v>549</v>
      </c>
      <c r="I71" s="91">
        <f>IFERROR(VLOOKUP(B71,全日本学生!$A:$K,9,FALSE),0)</f>
        <v>0</v>
      </c>
      <c r="J71" s="91">
        <f>IFERROR(VLOOKUP(B71,新人戦!$A:$K,9,FALSE),0)</f>
        <v>554.4</v>
      </c>
      <c r="K71" s="4">
        <f>LARGE(E71:J71,1)+LARGE(E71:J71,2)+LARGE(E71:J71,3)</f>
        <v>1639</v>
      </c>
    </row>
    <row r="72" spans="1:11">
      <c r="A72" s="2">
        <f>RANK($K72,$K:$K)</f>
        <v>72</v>
      </c>
      <c r="B72" s="140" t="str">
        <f>(選手!G58)</f>
        <v>寺西 開知</v>
      </c>
      <c r="C72" s="2" t="str">
        <f>IFERROR(VLOOKUP(B72,選手!$G:$I,2,FALSE),"")</f>
        <v>京都大学</v>
      </c>
      <c r="D72" s="142">
        <f>IFERROR(VLOOKUP(B72,選手!$G:$I,3,FALSE),"")</f>
        <v>2</v>
      </c>
      <c r="E72" s="91">
        <f>IFERROR(VLOOKUP(B72,春関!$A:$K,9,FALSE),0)</f>
        <v>508</v>
      </c>
      <c r="F72" s="91">
        <f>IFERROR(VLOOKUP(B72,西日本学生!$A:$K,9,FALSE),0)</f>
        <v>0</v>
      </c>
      <c r="G72" s="91">
        <f>IFERROR(VLOOKUP(B72,学生選抜!$A:$K,9,FALSE),0)</f>
        <v>0</v>
      </c>
      <c r="H72" s="91">
        <f>IFERROR(VLOOKUP(B72,秋関!$A:$K,9,FALSE),0)</f>
        <v>525.80000000000007</v>
      </c>
      <c r="I72" s="91">
        <f>IFERROR(VLOOKUP(B72,全日本学生!$A:$K,9,FALSE),0)</f>
        <v>0</v>
      </c>
      <c r="J72" s="91">
        <f>IFERROR(VLOOKUP(B72,新人戦!$A:$K,9,FALSE),0)</f>
        <v>522.19999999999993</v>
      </c>
      <c r="K72" s="4">
        <f>LARGE(E72:J72,1)+LARGE(E72:J72,2)+LARGE(E72:J72,3)</f>
        <v>1556</v>
      </c>
    </row>
    <row r="73" spans="1:11">
      <c r="A73" s="2">
        <f>RANK($K73,$K:$K)</f>
        <v>73</v>
      </c>
      <c r="B73" s="140" t="str">
        <f>(選手!G62)</f>
        <v>前田 裕成</v>
      </c>
      <c r="C73" s="2" t="str">
        <f>IFERROR(VLOOKUP(B73,選手!$G:$I,2,FALSE),"")</f>
        <v>京都大学</v>
      </c>
      <c r="D73" s="142">
        <f>IFERROR(VLOOKUP(B73,選手!$G:$I,3,FALSE),"")</f>
        <v>2</v>
      </c>
      <c r="E73" s="91">
        <f>IFERROR(VLOOKUP(B73,春関!$A:$K,9,FALSE),0)</f>
        <v>511.2</v>
      </c>
      <c r="F73" s="91">
        <f>IFERROR(VLOOKUP(B73,西日本学生!$A:$K,9,FALSE),0)</f>
        <v>499.30000000000007</v>
      </c>
      <c r="G73" s="91">
        <f>IFERROR(VLOOKUP(B73,学生選抜!$A:$K,9,FALSE),0)</f>
        <v>0</v>
      </c>
      <c r="H73" s="91">
        <f>IFERROR(VLOOKUP(B73,秋関!$A:$K,9,FALSE),0)</f>
        <v>514.20000000000005</v>
      </c>
      <c r="I73" s="91">
        <f>IFERROR(VLOOKUP(B73,全日本学生!$A:$K,9,FALSE),0)</f>
        <v>0</v>
      </c>
      <c r="J73" s="91">
        <f>IFERROR(VLOOKUP(B73,新人戦!$A:$K,9,FALSE),0)</f>
        <v>505.7</v>
      </c>
      <c r="K73" s="4">
        <f>LARGE(E73:J73,1)+LARGE(E73:J73,2)+LARGE(E73:J73,3)</f>
        <v>1531.1000000000001</v>
      </c>
    </row>
    <row r="74" spans="1:11">
      <c r="A74" s="2">
        <f>RANK($K74,$K:$K)</f>
        <v>74</v>
      </c>
      <c r="B74" s="140" t="s">
        <v>559</v>
      </c>
      <c r="C74" s="2" t="str">
        <f>IFERROR(VLOOKUP(B74,選手!$G:$I,2,FALSE),"")</f>
        <v>岡山商科大学</v>
      </c>
      <c r="D74" s="142">
        <f>IFERROR(VLOOKUP(B74,選手!$G:$I,3,FALSE),"")</f>
        <v>2</v>
      </c>
      <c r="E74" s="91">
        <f>IFERROR(VLOOKUP(B74,春関!$A:$K,9,FALSE),0)</f>
        <v>0</v>
      </c>
      <c r="F74" s="91">
        <f>IFERROR(VLOOKUP(B74,西日本学生!$A:$K,9,FALSE),0)</f>
        <v>0</v>
      </c>
      <c r="G74" s="91">
        <f>IFERROR(VLOOKUP(B74,学生選抜!$A:$K,9,FALSE),0)</f>
        <v>0</v>
      </c>
      <c r="H74" s="91">
        <f>IFERROR(VLOOKUP(B74,秋関!$A:$K,9,FALSE),0)</f>
        <v>601.69999999999993</v>
      </c>
      <c r="I74" s="91">
        <f>IFERROR(VLOOKUP(B74,全日本学生!$A:$K,9,FALSE),0)</f>
        <v>0</v>
      </c>
      <c r="J74" s="91">
        <f>IFERROR(VLOOKUP(B74,新人戦!$A:$K,9,FALSE),0)</f>
        <v>611</v>
      </c>
      <c r="K74" s="4">
        <f>LARGE(E74:J74,1)+LARGE(E74:J74,2)+LARGE(E74:J74,3)</f>
        <v>1212.6999999999998</v>
      </c>
    </row>
    <row r="75" spans="1:11">
      <c r="A75" s="2">
        <f>RANK($K75,$K:$K)</f>
        <v>76</v>
      </c>
      <c r="B75" s="140" t="str">
        <f>(選手!G75)</f>
        <v>鴻上 誉志輝</v>
      </c>
      <c r="C75" s="2" t="str">
        <f>IFERROR(VLOOKUP(B75,選手!$G:$I,2,FALSE),"")</f>
        <v>近畿大学</v>
      </c>
      <c r="D75" s="142">
        <f>IFERROR(VLOOKUP(B75,選手!$G:$I,3,FALSE),"")</f>
        <v>3</v>
      </c>
      <c r="E75" s="91">
        <f>IFERROR(VLOOKUP(B75,春関!$A:$K,9,FALSE),0)</f>
        <v>601</v>
      </c>
      <c r="F75" s="91">
        <f>IFERROR(VLOOKUP(B75,西日本学生!$A:$K,9,FALSE),0)</f>
        <v>603.20000000000005</v>
      </c>
      <c r="G75" s="91">
        <f>IFERROR(VLOOKUP(B75,学生選抜!$A:$K,9,FALSE),0)</f>
        <v>0</v>
      </c>
      <c r="H75" s="91">
        <f>IFERROR(VLOOKUP(B75,秋関!$A:$K,9,FALSE),0)</f>
        <v>0</v>
      </c>
      <c r="I75" s="91">
        <f>IFERROR(VLOOKUP(B75,全日本学生!$A:$K,9,FALSE),0)</f>
        <v>0</v>
      </c>
      <c r="J75" s="91">
        <f>IFERROR(VLOOKUP(B75,新人戦!$A:$K,9,FALSE),0)</f>
        <v>0</v>
      </c>
      <c r="K75" s="4">
        <f>LARGE(E75:J75,1)+LARGE(E75:J75,2)+LARGE(E75:J75,3)</f>
        <v>1204.2</v>
      </c>
    </row>
    <row r="76" spans="1:11">
      <c r="A76" s="2">
        <f>RANK($K76,$K:$K)</f>
        <v>77</v>
      </c>
      <c r="B76" s="140" t="str">
        <f>(選手!G9)</f>
        <v>古岸 将季</v>
      </c>
      <c r="C76" s="2" t="str">
        <f>IFERROR(VLOOKUP(B76,選手!$G:$I,2,FALSE),"")</f>
        <v>関西学院大学</v>
      </c>
      <c r="D76" s="142">
        <f>IFERROR(VLOOKUP(B76,選手!$G:$I,3,FALSE),"")</f>
        <v>3</v>
      </c>
      <c r="E76" s="91">
        <f>IFERROR(VLOOKUP(B76,春関!$A:$K,9,FALSE),0)</f>
        <v>604.69999999999993</v>
      </c>
      <c r="F76" s="91">
        <f>IFERROR(VLOOKUP(B76,西日本学生!$A:$K,9,FALSE),0)</f>
        <v>590.79999999999995</v>
      </c>
      <c r="G76" s="91">
        <f>IFERROR(VLOOKUP(B76,学生選抜!$A:$K,9,FALSE),0)</f>
        <v>0</v>
      </c>
      <c r="H76" s="91">
        <f>IFERROR(VLOOKUP(B76,秋関!$A:$K,9,FALSE),0)</f>
        <v>0</v>
      </c>
      <c r="I76" s="91">
        <f>IFERROR(VLOOKUP(B76,全日本学生!$A:$K,9,FALSE),0)</f>
        <v>0</v>
      </c>
      <c r="J76" s="91">
        <f>IFERROR(VLOOKUP(B76,新人戦!$A:$K,9,FALSE),0)</f>
        <v>0</v>
      </c>
      <c r="K76" s="4">
        <f>LARGE(E76:J76,1)+LARGE(E76:J76,2)+LARGE(E76:J76,3)</f>
        <v>1195.5</v>
      </c>
    </row>
    <row r="77" spans="1:11">
      <c r="A77" s="2">
        <f>RANK($K77,$K:$K)</f>
        <v>78</v>
      </c>
      <c r="B77" s="140" t="str">
        <f>(選手!G33)</f>
        <v>大井 将揮</v>
      </c>
      <c r="C77" s="2" t="str">
        <f>IFERROR(VLOOKUP(B77,選手!$G:$I,2,FALSE),"")</f>
        <v>関西大学</v>
      </c>
      <c r="D77" s="142">
        <f>IFERROR(VLOOKUP(B77,選手!$G:$I,3,FALSE),"")</f>
        <v>2</v>
      </c>
      <c r="E77" s="91">
        <f>IFERROR(VLOOKUP(B77,春関!$A:$K,9,FALSE),0)</f>
        <v>595</v>
      </c>
      <c r="F77" s="91">
        <f>IFERROR(VLOOKUP(B77,西日本学生!$A:$K,9,FALSE),0)</f>
        <v>0</v>
      </c>
      <c r="G77" s="91">
        <f>IFERROR(VLOOKUP(B77,学生選抜!$A:$K,9,FALSE),0)</f>
        <v>0</v>
      </c>
      <c r="H77" s="91">
        <f>IFERROR(VLOOKUP(B77,秋関!$A:$K,9,FALSE),0)</f>
        <v>598.69999999999993</v>
      </c>
      <c r="I77" s="91">
        <f>IFERROR(VLOOKUP(B77,全日本学生!$A:$K,9,FALSE),0)</f>
        <v>0</v>
      </c>
      <c r="J77" s="91">
        <f>IFERROR(VLOOKUP(B77,新人戦!$A:$K,9,FALSE),0)</f>
        <v>0</v>
      </c>
      <c r="K77" s="4">
        <f>LARGE(E77:J77,1)+LARGE(E77:J77,2)+LARGE(E77:J77,3)</f>
        <v>1193.6999999999998</v>
      </c>
    </row>
    <row r="78" spans="1:11">
      <c r="A78" s="2">
        <f>RANK($K78,$K:$K)</f>
        <v>79</v>
      </c>
      <c r="B78" s="140" t="str">
        <f>(選手!G170)</f>
        <v>小坂 裕翼</v>
      </c>
      <c r="C78" s="2" t="str">
        <f>IFERROR(VLOOKUP(B78,選手!$G:$I,2,FALSE),"")</f>
        <v>岡山商科大学</v>
      </c>
      <c r="D78" s="142">
        <f>IFERROR(VLOOKUP(B78,選手!$G:$I,3,FALSE),"")</f>
        <v>2</v>
      </c>
      <c r="E78" s="91">
        <f>IFERROR(VLOOKUP(B78,春関!$A:$K,9,FALSE),0)</f>
        <v>587.19999999999993</v>
      </c>
      <c r="F78" s="91">
        <f>IFERROR(VLOOKUP(B78,西日本学生!$A:$K,9,FALSE),0)</f>
        <v>0</v>
      </c>
      <c r="G78" s="91">
        <f>IFERROR(VLOOKUP(B78,学生選抜!$A:$K,9,FALSE),0)</f>
        <v>0</v>
      </c>
      <c r="H78" s="91">
        <f>IFERROR(VLOOKUP(B78,秋関!$A:$K,9,FALSE),0)</f>
        <v>598.90000000000009</v>
      </c>
      <c r="I78" s="91">
        <f>IFERROR(VLOOKUP(B78,全日本学生!$A:$K,9,FALSE),0)</f>
        <v>0</v>
      </c>
      <c r="J78" s="91">
        <f>IFERROR(VLOOKUP(B78,新人戦!$A:$K,9,FALSE),0)</f>
        <v>0</v>
      </c>
      <c r="K78" s="4">
        <f>LARGE(E78:J78,1)+LARGE(E78:J78,2)+LARGE(E78:J78,3)</f>
        <v>1186.0999999999999</v>
      </c>
    </row>
    <row r="79" spans="1:11">
      <c r="A79" s="2">
        <f>RANK($K79,$K:$K)</f>
        <v>80</v>
      </c>
      <c r="B79" s="140" t="str">
        <f>(選手!G106)</f>
        <v>曽山 伸昭</v>
      </c>
      <c r="C79" s="2" t="str">
        <f>IFERROR(VLOOKUP(B79,選手!$G:$I,2,FALSE),"")</f>
        <v>大阪産業大学</v>
      </c>
      <c r="D79" s="142">
        <f>IFERROR(VLOOKUP(B79,選手!$G:$I,3,FALSE),"")</f>
        <v>4</v>
      </c>
      <c r="E79" s="91">
        <f>IFERROR(VLOOKUP(B79,春関!$A:$K,9,FALSE),0)</f>
        <v>579.70000000000005</v>
      </c>
      <c r="F79" s="91">
        <f>IFERROR(VLOOKUP(B79,西日本学生!$A:$K,9,FALSE),0)</f>
        <v>0</v>
      </c>
      <c r="G79" s="91">
        <f>IFERROR(VLOOKUP(B79,学生選抜!$A:$K,9,FALSE),0)</f>
        <v>0</v>
      </c>
      <c r="H79" s="91">
        <f>IFERROR(VLOOKUP(B79,秋関!$A:$K,9,FALSE),0)</f>
        <v>580.6</v>
      </c>
      <c r="I79" s="91">
        <f>IFERROR(VLOOKUP(B79,全日本学生!$A:$K,9,FALSE),0)</f>
        <v>0</v>
      </c>
      <c r="J79" s="91">
        <f>IFERROR(VLOOKUP(B79,新人戦!$A:$K,9,FALSE),0)</f>
        <v>0</v>
      </c>
      <c r="K79" s="4">
        <f>LARGE(E79:J79,1)+LARGE(E79:J79,2)+LARGE(E79:J79,3)</f>
        <v>1160.3000000000002</v>
      </c>
    </row>
    <row r="80" spans="1:11">
      <c r="A80" s="2">
        <f>RANK($K80,$K:$K)</f>
        <v>81</v>
      </c>
      <c r="B80" s="140" t="str">
        <f>(選手!G73)</f>
        <v>奥田 紘士</v>
      </c>
      <c r="C80" s="2" t="str">
        <f>IFERROR(VLOOKUP(B80,選手!$G:$I,2,FALSE),"")</f>
        <v>近畿大学</v>
      </c>
      <c r="D80" s="142">
        <f>IFERROR(VLOOKUP(B80,選手!$G:$I,3,FALSE),"")</f>
        <v>3</v>
      </c>
      <c r="E80" s="91">
        <f>IFERROR(VLOOKUP(B80,春関!$A:$K,9,FALSE),0)</f>
        <v>588.1</v>
      </c>
      <c r="F80" s="91">
        <f>IFERROR(VLOOKUP(B80,西日本学生!$A:$K,9,FALSE),0)</f>
        <v>571.19999999999993</v>
      </c>
      <c r="G80" s="91">
        <f>IFERROR(VLOOKUP(B80,学生選抜!$A:$K,9,FALSE),0)</f>
        <v>0</v>
      </c>
      <c r="H80" s="91">
        <f>IFERROR(VLOOKUP(B80,秋関!$A:$K,9,FALSE),0)</f>
        <v>0</v>
      </c>
      <c r="I80" s="91">
        <f>IFERROR(VLOOKUP(B80,全日本学生!$A:$K,9,FALSE),0)</f>
        <v>0</v>
      </c>
      <c r="J80" s="91">
        <f>IFERROR(VLOOKUP(B80,新人戦!$A:$K,9,FALSE),0)</f>
        <v>0</v>
      </c>
      <c r="K80" s="4">
        <f>LARGE(E80:J80,1)+LARGE(E80:J80,2)+LARGE(E80:J80,3)</f>
        <v>1159.3</v>
      </c>
    </row>
    <row r="81" spans="1:11">
      <c r="A81" s="2">
        <f>RANK($K81,$K:$K)</f>
        <v>82</v>
      </c>
      <c r="B81" s="140" t="str">
        <f>(選手!G52)</f>
        <v>村瀬 春祐</v>
      </c>
      <c r="C81" s="2" t="str">
        <f>IFERROR(VLOOKUP(B81,選手!$G:$I,2,FALSE),"")</f>
        <v>京都大学</v>
      </c>
      <c r="D81" s="142">
        <f>IFERROR(VLOOKUP(B81,選手!$G:$I,3,FALSE),"")</f>
        <v>4</v>
      </c>
      <c r="E81" s="91">
        <f>IFERROR(VLOOKUP(B81,春関!$A:$K,9,FALSE),0)</f>
        <v>0</v>
      </c>
      <c r="F81" s="91">
        <f>IFERROR(VLOOKUP(B81,西日本学生!$A:$K,9,FALSE),0)</f>
        <v>0</v>
      </c>
      <c r="G81" s="91">
        <f>IFERROR(VLOOKUP(B81,学生選抜!$A:$K,9,FALSE),0)</f>
        <v>0</v>
      </c>
      <c r="H81" s="91">
        <f>IFERROR(VLOOKUP(B81,秋関!$A:$K,9,FALSE),0)</f>
        <v>579.00000000000011</v>
      </c>
      <c r="I81" s="91">
        <f>IFERROR(VLOOKUP(B81,全日本学生!$A:$K,9,FALSE),0)</f>
        <v>574.29999999999995</v>
      </c>
      <c r="J81" s="91">
        <f>IFERROR(VLOOKUP(B81,新人戦!$A:$K,9,FALSE),0)</f>
        <v>0</v>
      </c>
      <c r="K81" s="4">
        <f>LARGE(E81:J81,1)+LARGE(E81:J81,2)+LARGE(E81:J81,3)</f>
        <v>1153.3000000000002</v>
      </c>
    </row>
    <row r="82" spans="1:11">
      <c r="A82" s="2">
        <f>RANK($K82,$K:$K)</f>
        <v>83</v>
      </c>
      <c r="B82" s="140" t="str">
        <f>(選手!G132)</f>
        <v>渥美 光真</v>
      </c>
      <c r="C82" s="2" t="str">
        <f>IFERROR(VLOOKUP(B82,選手!$G:$I,2,FALSE),"")</f>
        <v>大阪大学</v>
      </c>
      <c r="D82" s="142">
        <f>IFERROR(VLOOKUP(B82,選手!$G:$I,3,FALSE),"")</f>
        <v>3</v>
      </c>
      <c r="E82" s="91">
        <f>IFERROR(VLOOKUP(B82,春関!$A:$K,9,FALSE),0)</f>
        <v>556.5</v>
      </c>
      <c r="F82" s="91">
        <f>IFERROR(VLOOKUP(B82,西日本学生!$A:$K,9,FALSE),0)</f>
        <v>0</v>
      </c>
      <c r="G82" s="91">
        <f>IFERROR(VLOOKUP(B82,学生選抜!$A:$K,9,FALSE),0)</f>
        <v>0</v>
      </c>
      <c r="H82" s="91">
        <f>IFERROR(VLOOKUP(B82,秋関!$A:$K,9,FALSE),0)</f>
        <v>579</v>
      </c>
      <c r="I82" s="91">
        <f>IFERROR(VLOOKUP(B82,全日本学生!$A:$K,9,FALSE),0)</f>
        <v>0</v>
      </c>
      <c r="J82" s="91">
        <f>IFERROR(VLOOKUP(B82,新人戦!$A:$K,9,FALSE),0)</f>
        <v>0</v>
      </c>
      <c r="K82" s="4">
        <f>LARGE(E82:J82,1)+LARGE(E82:J82,2)+LARGE(E82:J82,3)</f>
        <v>1135.5</v>
      </c>
    </row>
    <row r="83" spans="1:11">
      <c r="A83" s="2">
        <f>RANK($K83,$K:$K)</f>
        <v>84</v>
      </c>
      <c r="B83" s="140" t="str">
        <f>(選手!G37)</f>
        <v>共田 怜央</v>
      </c>
      <c r="C83" s="2" t="str">
        <f>IFERROR(VLOOKUP(B83,選手!$G:$I,2,FALSE),"")</f>
        <v>関西大学</v>
      </c>
      <c r="D83" s="142">
        <f>IFERROR(VLOOKUP(B83,選手!$G:$I,3,FALSE),"")</f>
        <v>1</v>
      </c>
      <c r="E83" s="91">
        <f>IFERROR(VLOOKUP(B83,春関!$A:$K,9,FALSE),0)</f>
        <v>0</v>
      </c>
      <c r="F83" s="91">
        <f>IFERROR(VLOOKUP(B83,西日本学生!$A:$K,9,FALSE),0)</f>
        <v>0</v>
      </c>
      <c r="G83" s="91">
        <f>IFERROR(VLOOKUP(B83,学生選抜!$A:$K,9,FALSE),0)</f>
        <v>0</v>
      </c>
      <c r="H83" s="91">
        <f>IFERROR(VLOOKUP(B83,秋関!$A:$K,9,FALSE),0)</f>
        <v>566</v>
      </c>
      <c r="I83" s="91">
        <f>IFERROR(VLOOKUP(B83,全日本学生!$A:$K,9,FALSE),0)</f>
        <v>0</v>
      </c>
      <c r="J83" s="91">
        <f>IFERROR(VLOOKUP(B83,新人戦!$A:$K,9,FALSE),0)</f>
        <v>564.9</v>
      </c>
      <c r="K83" s="4">
        <f>LARGE(E83:J83,1)+LARGE(E83:J83,2)+LARGE(E83:J83,3)</f>
        <v>1130.9000000000001</v>
      </c>
    </row>
    <row r="84" spans="1:11">
      <c r="A84" s="2">
        <f>RANK($K84,$K:$K)</f>
        <v>85</v>
      </c>
      <c r="B84" s="140" t="str">
        <f>(選手!G34)</f>
        <v>藤田 龍臣</v>
      </c>
      <c r="C84" s="2" t="str">
        <f>IFERROR(VLOOKUP(B84,選手!$G:$I,2,FALSE),"")</f>
        <v>関西大学</v>
      </c>
      <c r="D84" s="142">
        <f>IFERROR(VLOOKUP(B84,選手!$G:$I,3,FALSE),"")</f>
        <v>2</v>
      </c>
      <c r="E84" s="91">
        <f>IFERROR(VLOOKUP(B84,春関!$A:$K,9,FALSE),0)</f>
        <v>0</v>
      </c>
      <c r="F84" s="91">
        <f>IFERROR(VLOOKUP(B84,西日本学生!$A:$K,9,FALSE),0)</f>
        <v>0</v>
      </c>
      <c r="G84" s="91">
        <f>IFERROR(VLOOKUP(B84,学生選抜!$A:$K,9,FALSE),0)</f>
        <v>0</v>
      </c>
      <c r="H84" s="91">
        <f>IFERROR(VLOOKUP(B84,秋関!$A:$K,9,FALSE),0)</f>
        <v>562.70000000000005</v>
      </c>
      <c r="I84" s="91">
        <f>IFERROR(VLOOKUP(B84,全日本学生!$A:$K,9,FALSE),0)</f>
        <v>0</v>
      </c>
      <c r="J84" s="91">
        <f>IFERROR(VLOOKUP(B84,新人戦!$A:$K,9,FALSE),0)</f>
        <v>563.9</v>
      </c>
      <c r="K84" s="4">
        <f>LARGE(E84:J84,1)+LARGE(E84:J84,2)+LARGE(E84:J84,3)</f>
        <v>1126.5999999999999</v>
      </c>
    </row>
    <row r="85" spans="1:11">
      <c r="A85" s="2">
        <f>RANK($K85,$K:$K)</f>
        <v>86</v>
      </c>
      <c r="B85" s="140" t="str">
        <f>(選手!G27)</f>
        <v>出水 亨</v>
      </c>
      <c r="C85" s="2" t="str">
        <f>IFERROR(VLOOKUP(B85,選手!$G:$I,2,FALSE),"")</f>
        <v>関西大学</v>
      </c>
      <c r="D85" s="142">
        <f>IFERROR(VLOOKUP(B85,選手!$G:$I,3,FALSE),"")</f>
        <v>4</v>
      </c>
      <c r="E85" s="91">
        <f>IFERROR(VLOOKUP(B85,春関!$A:$K,9,FALSE),0)</f>
        <v>551.4</v>
      </c>
      <c r="F85" s="91">
        <f>IFERROR(VLOOKUP(B85,西日本学生!$A:$K,9,FALSE),0)</f>
        <v>0</v>
      </c>
      <c r="G85" s="91">
        <f>IFERROR(VLOOKUP(B85,学生選抜!$A:$K,9,FALSE),0)</f>
        <v>0</v>
      </c>
      <c r="H85" s="91">
        <f>IFERROR(VLOOKUP(B85,秋関!$A:$K,9,FALSE),0)</f>
        <v>562.6</v>
      </c>
      <c r="I85" s="91">
        <f>IFERROR(VLOOKUP(B85,全日本学生!$A:$K,9,FALSE),0)</f>
        <v>0</v>
      </c>
      <c r="J85" s="91">
        <f>IFERROR(VLOOKUP(B85,新人戦!$A:$K,9,FALSE),0)</f>
        <v>0</v>
      </c>
      <c r="K85" s="4">
        <f>LARGE(E85:J85,1)+LARGE(E85:J85,2)+LARGE(E85:J85,3)</f>
        <v>1114</v>
      </c>
    </row>
    <row r="86" spans="1:11">
      <c r="A86" s="2">
        <f>RANK($K86,$K:$K)</f>
        <v>87</v>
      </c>
      <c r="B86" s="140" t="str">
        <f>(選手!G60)</f>
        <v>林 泰誠</v>
      </c>
      <c r="C86" s="2" t="str">
        <f>IFERROR(VLOOKUP(B86,選手!$G:$I,2,FALSE),"")</f>
        <v>京都大学</v>
      </c>
      <c r="D86" s="142">
        <f>IFERROR(VLOOKUP(B86,選手!$G:$I,3,FALSE),"")</f>
        <v>2</v>
      </c>
      <c r="E86" s="91">
        <f>IFERROR(VLOOKUP(B86,春関!$A:$K,9,FALSE),0)</f>
        <v>558</v>
      </c>
      <c r="F86" s="91">
        <f>IFERROR(VLOOKUP(B86,西日本学生!$A:$K,9,FALSE),0)</f>
        <v>555.40000000000009</v>
      </c>
      <c r="G86" s="91">
        <f>IFERROR(VLOOKUP(B86,学生選抜!$A:$K,9,FALSE),0)</f>
        <v>0</v>
      </c>
      <c r="H86" s="91">
        <f>IFERROR(VLOOKUP(B86,秋関!$A:$K,9,FALSE),0)</f>
        <v>0</v>
      </c>
      <c r="I86" s="91">
        <f>IFERROR(VLOOKUP(B86,全日本学生!$A:$K,9,FALSE),0)</f>
        <v>0</v>
      </c>
      <c r="J86" s="91">
        <f>IFERROR(VLOOKUP(B86,新人戦!$A:$K,9,FALSE),0)</f>
        <v>0</v>
      </c>
      <c r="K86" s="4">
        <f>LARGE(E86:J86,1)+LARGE(E86:J86,2)+LARGE(E86:J86,3)</f>
        <v>1113.4000000000001</v>
      </c>
    </row>
    <row r="87" spans="1:11">
      <c r="A87" s="2">
        <f>RANK($K87,$K:$K)</f>
        <v>62</v>
      </c>
      <c r="B87" s="140" t="str">
        <f>(選手!G127)</f>
        <v>亀田 快宙</v>
      </c>
      <c r="C87" s="2" t="str">
        <f>IFERROR(VLOOKUP(B87,選手!$G:$I,2,FALSE),"")</f>
        <v>大阪大学</v>
      </c>
      <c r="D87" s="142">
        <f>IFERROR(VLOOKUP(B87,選手!$G:$I,3,FALSE),"")</f>
        <v>2</v>
      </c>
      <c r="E87" s="91">
        <f>IFERROR(VLOOKUP(B87,春関!$A:$K,9,FALSE),0)</f>
        <v>533.79999999999995</v>
      </c>
      <c r="F87" s="91">
        <f>IFERROR(VLOOKUP(B87,西日本学生!$A:$K,9,FALSE),0)</f>
        <v>0</v>
      </c>
      <c r="G87" s="91">
        <f>IFERROR(VLOOKUP(B87,学生選抜!$A:$K,9,FALSE),0)</f>
        <v>0</v>
      </c>
      <c r="H87" s="91">
        <f>IFERROR(VLOOKUP(B87,秋関!$A:$K,9,FALSE),0)</f>
        <v>570.6</v>
      </c>
      <c r="I87" s="91">
        <f>IFERROR(VLOOKUP(B87,全日本学生!$A:$K,9,FALSE),0)</f>
        <v>0</v>
      </c>
      <c r="J87" s="91">
        <f>IFERROR(VLOOKUP(B87,新人戦!$A:$K,9,FALSE),0)</f>
        <v>552.70000000000005</v>
      </c>
      <c r="K87" s="4">
        <f>LARGE(E87:J87,1)+LARGE(E87:J87,2)+LARGE(E87:J87,3)</f>
        <v>1657.1000000000001</v>
      </c>
    </row>
    <row r="88" spans="1:11">
      <c r="A88" s="2">
        <f>RANK($K88,$K:$K)</f>
        <v>89</v>
      </c>
      <c r="B88" s="140" t="str">
        <f>(選手!G134)</f>
        <v>伊勢 拓真</v>
      </c>
      <c r="C88" s="2" t="str">
        <f>IFERROR(VLOOKUP(B88,選手!$G:$I,2,FALSE),"")</f>
        <v>大阪大学</v>
      </c>
      <c r="D88" s="142">
        <f>IFERROR(VLOOKUP(B88,選手!$G:$I,3,FALSE),"")</f>
        <v>3</v>
      </c>
      <c r="E88" s="91">
        <f>IFERROR(VLOOKUP(B88,春関!$A:$K,9,FALSE),0)</f>
        <v>536</v>
      </c>
      <c r="F88" s="91">
        <f>IFERROR(VLOOKUP(B88,西日本学生!$A:$K,9,FALSE),0)</f>
        <v>0</v>
      </c>
      <c r="G88" s="91">
        <f>IFERROR(VLOOKUP(B88,学生選抜!$A:$K,9,FALSE),0)</f>
        <v>0</v>
      </c>
      <c r="H88" s="91">
        <f>IFERROR(VLOOKUP(B88,秋関!$A:$K,9,FALSE),0)</f>
        <v>562.5</v>
      </c>
      <c r="I88" s="91">
        <f>IFERROR(VLOOKUP(B88,全日本学生!$A:$K,9,FALSE),0)</f>
        <v>0</v>
      </c>
      <c r="J88" s="91">
        <f>IFERROR(VLOOKUP(B88,新人戦!$A:$K,9,FALSE),0)</f>
        <v>0</v>
      </c>
      <c r="K88" s="4">
        <f>LARGE(E88:J88,1)+LARGE(E88:J88,2)+LARGE(E88:J88,3)</f>
        <v>1098.5</v>
      </c>
    </row>
    <row r="89" spans="1:11">
      <c r="A89" s="2">
        <f>RANK($K89,$K:$K)</f>
        <v>90</v>
      </c>
      <c r="B89" s="140" t="str">
        <f>(選手!G67)</f>
        <v>新井 駿之介</v>
      </c>
      <c r="C89" s="2" t="str">
        <f>IFERROR(VLOOKUP(B89,選手!$G:$I,2,FALSE),"")</f>
        <v>京都大学</v>
      </c>
      <c r="D89" s="142">
        <f>IFERROR(VLOOKUP(B89,選手!$G:$I,3,FALSE),"")</f>
        <v>1</v>
      </c>
      <c r="E89" s="91">
        <f>IFERROR(VLOOKUP(B89,春関!$A:$K,9,FALSE),0)</f>
        <v>0</v>
      </c>
      <c r="F89" s="91">
        <f>IFERROR(VLOOKUP(B89,西日本学生!$A:$K,9,FALSE),0)</f>
        <v>0</v>
      </c>
      <c r="G89" s="91">
        <f>IFERROR(VLOOKUP(B89,学生選抜!$A:$K,9,FALSE),0)</f>
        <v>0</v>
      </c>
      <c r="H89" s="91">
        <f>IFERROR(VLOOKUP(B89,秋関!$A:$K,9,FALSE),0)</f>
        <v>546.4</v>
      </c>
      <c r="I89" s="91">
        <f>IFERROR(VLOOKUP(B89,全日本学生!$A:$K,9,FALSE),0)</f>
        <v>0</v>
      </c>
      <c r="J89" s="91">
        <f>IFERROR(VLOOKUP(B89,新人戦!$A:$K,9,FALSE),0)</f>
        <v>547</v>
      </c>
      <c r="K89" s="4">
        <f>LARGE(E89:J89,1)+LARGE(E89:J89,2)+LARGE(E89:J89,3)</f>
        <v>1093.4000000000001</v>
      </c>
    </row>
    <row r="90" spans="1:11">
      <c r="A90" s="2">
        <f>RANK($K90,$K:$K)</f>
        <v>91</v>
      </c>
      <c r="B90" s="140" t="str">
        <f>(選手!G112)</f>
        <v>嶋岡 大幸</v>
      </c>
      <c r="C90" s="2" t="str">
        <f>IFERROR(VLOOKUP(B90,選手!$G:$I,2,FALSE),"")</f>
        <v>大阪産業大学</v>
      </c>
      <c r="D90" s="142">
        <f>IFERROR(VLOOKUP(B90,選手!$G:$I,3,FALSE),"")</f>
        <v>3</v>
      </c>
      <c r="E90" s="91">
        <f>IFERROR(VLOOKUP(B90,春関!$A:$K,9,FALSE),0)</f>
        <v>536.6</v>
      </c>
      <c r="F90" s="91">
        <f>IFERROR(VLOOKUP(B90,西日本学生!$A:$K,9,FALSE),0)</f>
        <v>556.4</v>
      </c>
      <c r="G90" s="91">
        <f>IFERROR(VLOOKUP(B90,学生選抜!$A:$K,9,FALSE),0)</f>
        <v>0</v>
      </c>
      <c r="H90" s="91">
        <f>IFERROR(VLOOKUP(B90,秋関!$A:$K,9,FALSE),0)</f>
        <v>0</v>
      </c>
      <c r="I90" s="91">
        <f>IFERROR(VLOOKUP(B90,全日本学生!$A:$K,9,FALSE),0)</f>
        <v>0</v>
      </c>
      <c r="J90" s="91">
        <f>IFERROR(VLOOKUP(B90,新人戦!$A:$K,9,FALSE),0)</f>
        <v>0</v>
      </c>
      <c r="K90" s="4">
        <f>LARGE(E90:J90,1)+LARGE(E90:J90,2)+LARGE(E90:J90,3)</f>
        <v>1093</v>
      </c>
    </row>
    <row r="91" spans="1:11">
      <c r="A91" s="2">
        <f>RANK($K91,$K:$K)</f>
        <v>67</v>
      </c>
      <c r="B91" s="140" t="str">
        <f>(選手!G126)</f>
        <v>大島 直丈</v>
      </c>
      <c r="C91" s="2" t="str">
        <f>IFERROR(VLOOKUP(B91,選手!$G:$I,2,FALSE),"")</f>
        <v>大阪大学</v>
      </c>
      <c r="D91" s="142">
        <f>IFERROR(VLOOKUP(B91,選手!$G:$I,3,FALSE),"")</f>
        <v>2</v>
      </c>
      <c r="E91" s="91">
        <f>IFERROR(VLOOKUP(B91,春関!$A:$K,9,FALSE),0)</f>
        <v>554.4</v>
      </c>
      <c r="F91" s="91">
        <f>IFERROR(VLOOKUP(B91,西日本学生!$A:$K,9,FALSE),0)</f>
        <v>0</v>
      </c>
      <c r="G91" s="91">
        <f>IFERROR(VLOOKUP(B91,学生選抜!$A:$K,9,FALSE),0)</f>
        <v>0</v>
      </c>
      <c r="H91" s="91">
        <f>IFERROR(VLOOKUP(B91,秋関!$A:$K,9,FALSE),0)</f>
        <v>523</v>
      </c>
      <c r="I91" s="91">
        <f>IFERROR(VLOOKUP(B91,全日本学生!$A:$K,9,FALSE),0)</f>
        <v>0</v>
      </c>
      <c r="J91" s="91">
        <f>IFERROR(VLOOKUP(B91,新人戦!$A:$K,9,FALSE),0)</f>
        <v>561</v>
      </c>
      <c r="K91" s="4">
        <f>LARGE(E91:J91,1)+LARGE(E91:J91,2)+LARGE(E91:J91,3)</f>
        <v>1638.4</v>
      </c>
    </row>
    <row r="92" spans="1:11">
      <c r="A92" s="2">
        <f>RANK($K92,$K:$K)</f>
        <v>92</v>
      </c>
      <c r="B92" s="140" t="str">
        <f>(選手!G71)</f>
        <v>小東 陽平</v>
      </c>
      <c r="C92" s="2" t="str">
        <f>IFERROR(VLOOKUP(B92,選手!$G:$I,2,FALSE),"")</f>
        <v>近畿大学</v>
      </c>
      <c r="D92" s="142">
        <f>IFERROR(VLOOKUP(B92,選手!$G:$I,3,FALSE),"")</f>
        <v>4</v>
      </c>
      <c r="E92" s="91">
        <f>IFERROR(VLOOKUP(B92,春関!$A:$K,9,FALSE),0)</f>
        <v>522.29999999999995</v>
      </c>
      <c r="F92" s="91">
        <f>IFERROR(VLOOKUP(B92,西日本学生!$A:$K,9,FALSE),0)</f>
        <v>545.79999999999995</v>
      </c>
      <c r="G92" s="91">
        <f>IFERROR(VLOOKUP(B92,学生選抜!$A:$K,9,FALSE),0)</f>
        <v>0</v>
      </c>
      <c r="H92" s="91">
        <f>IFERROR(VLOOKUP(B92,秋関!$A:$K,9,FALSE),0)</f>
        <v>0</v>
      </c>
      <c r="I92" s="91">
        <f>IFERROR(VLOOKUP(B92,全日本学生!$A:$K,9,FALSE),0)</f>
        <v>0</v>
      </c>
      <c r="J92" s="91">
        <f>IFERROR(VLOOKUP(B92,新人戦!$A:$K,9,FALSE),0)</f>
        <v>0</v>
      </c>
      <c r="K92" s="4">
        <f>LARGE(E92:J92,1)+LARGE(E92:J92,2)+LARGE(E92:J92,3)</f>
        <v>1068.0999999999999</v>
      </c>
    </row>
    <row r="93" spans="1:11">
      <c r="A93" s="2">
        <f>RANK($K93,$K:$K)</f>
        <v>93</v>
      </c>
      <c r="B93" s="140" t="str">
        <f>(選手!G68)</f>
        <v>梶原 英資</v>
      </c>
      <c r="C93" s="2" t="str">
        <f>IFERROR(VLOOKUP(B93,選手!$G:$I,2,FALSE),"")</f>
        <v>京都大学</v>
      </c>
      <c r="D93" s="142">
        <f>IFERROR(VLOOKUP(B93,選手!$G:$I,3,FALSE),"")</f>
        <v>1</v>
      </c>
      <c r="E93" s="91">
        <f>IFERROR(VLOOKUP(B93,春関!$A:$K,9,FALSE),0)</f>
        <v>0</v>
      </c>
      <c r="F93" s="91">
        <f>IFERROR(VLOOKUP(B93,西日本学生!$A:$K,9,FALSE),0)</f>
        <v>0</v>
      </c>
      <c r="G93" s="91">
        <f>IFERROR(VLOOKUP(B93,学生選抜!$A:$K,9,FALSE),0)</f>
        <v>0</v>
      </c>
      <c r="H93" s="91">
        <f>IFERROR(VLOOKUP(B93,秋関!$A:$K,9,FALSE),0)</f>
        <v>507.80000000000007</v>
      </c>
      <c r="I93" s="91">
        <f>IFERROR(VLOOKUP(B93,全日本学生!$A:$K,9,FALSE),0)</f>
        <v>0</v>
      </c>
      <c r="J93" s="91">
        <f>IFERROR(VLOOKUP(B93,新人戦!$A:$K,9,FALSE),0)</f>
        <v>519.6</v>
      </c>
      <c r="K93" s="4">
        <f>LARGE(E93:J93,1)+LARGE(E93:J93,2)+LARGE(E93:J93,3)</f>
        <v>1027.4000000000001</v>
      </c>
    </row>
    <row r="94" spans="1:11">
      <c r="A94" s="2">
        <f>RANK($K94,$K:$K)</f>
        <v>94</v>
      </c>
      <c r="B94" s="140" t="str">
        <f>(選手!G161)</f>
        <v>温水 玲雄</v>
      </c>
      <c r="C94" s="2" t="str">
        <f>IFERROR(VLOOKUP(B94,選手!$G:$I,2,FALSE),"")</f>
        <v>立命館大学</v>
      </c>
      <c r="D94" s="142">
        <f>IFERROR(VLOOKUP(B94,選手!$G:$I,3,FALSE),"")</f>
        <v>1</v>
      </c>
      <c r="E94" s="91">
        <f>IFERROR(VLOOKUP(B94,春関!$A:$K,9,FALSE),0)</f>
        <v>0</v>
      </c>
      <c r="F94" s="91">
        <f>IFERROR(VLOOKUP(B94,西日本学生!$A:$K,9,FALSE),0)</f>
        <v>0</v>
      </c>
      <c r="G94" s="91">
        <f>IFERROR(VLOOKUP(B94,学生選抜!$A:$K,9,FALSE),0)</f>
        <v>0</v>
      </c>
      <c r="H94" s="91">
        <f>IFERROR(VLOOKUP(B94,秋関!$A:$K,9,FALSE),0)</f>
        <v>483.7</v>
      </c>
      <c r="I94" s="91">
        <f>IFERROR(VLOOKUP(B94,全日本学生!$A:$K,9,FALSE),0)</f>
        <v>0</v>
      </c>
      <c r="J94" s="91">
        <f>IFERROR(VLOOKUP(B94,新人戦!$A:$K,9,FALSE),0)</f>
        <v>493.4</v>
      </c>
      <c r="K94" s="4">
        <f>LARGE(E94:J94,1)+LARGE(E94:J94,2)+LARGE(E94:J94,3)</f>
        <v>977.09999999999991</v>
      </c>
    </row>
    <row r="95" spans="1:11">
      <c r="A95" s="2">
        <f>RANK($K95,$K:$K)</f>
        <v>95</v>
      </c>
      <c r="B95" s="140" t="str">
        <f>(選手!G175)</f>
        <v>柳川 卓広</v>
      </c>
      <c r="C95" s="2" t="str">
        <f>IFERROR(VLOOKUP(B95,選手!$G:$I,2,FALSE),"")</f>
        <v>神戸大学</v>
      </c>
      <c r="D95" s="142">
        <f>IFERROR(VLOOKUP(B95,選手!$G:$I,3,FALSE),"")</f>
        <v>2</v>
      </c>
      <c r="E95" s="91">
        <f>IFERROR(VLOOKUP(B95,春関!$A:$K,9,FALSE),0)</f>
        <v>472.40000000000003</v>
      </c>
      <c r="F95" s="91">
        <f>IFERROR(VLOOKUP(B95,西日本学生!$A:$K,9,FALSE),0)</f>
        <v>0</v>
      </c>
      <c r="G95" s="91">
        <f>IFERROR(VLOOKUP(B95,学生選抜!$A:$K,9,FALSE),0)</f>
        <v>0</v>
      </c>
      <c r="H95" s="91">
        <f>IFERROR(VLOOKUP(B95,秋関!$A:$K,9,FALSE),0)</f>
        <v>497.5</v>
      </c>
      <c r="I95" s="91">
        <f>IFERROR(VLOOKUP(B95,全日本学生!$A:$K,9,FALSE),0)</f>
        <v>0</v>
      </c>
      <c r="J95" s="91">
        <f>IFERROR(VLOOKUP(B95,新人戦!$A:$K,9,FALSE),0)</f>
        <v>0</v>
      </c>
      <c r="K95" s="4">
        <f>LARGE(E95:J95,1)+LARGE(E95:J95,2)+LARGE(E95:J95,3)</f>
        <v>969.90000000000009</v>
      </c>
    </row>
    <row r="96" spans="1:11">
      <c r="A96" s="2">
        <f>RANK($K96,$K:$K)</f>
        <v>97</v>
      </c>
      <c r="B96" s="140" t="str">
        <f>(選手!G129)</f>
        <v>田中 爽大</v>
      </c>
      <c r="C96" s="2" t="str">
        <f>IFERROR(VLOOKUP(B96,選手!$G:$I,2,FALSE),"")</f>
        <v>大阪大学</v>
      </c>
      <c r="D96" s="142">
        <f>IFERROR(VLOOKUP(B96,選手!$G:$I,3,FALSE),"")</f>
        <v>2</v>
      </c>
      <c r="E96" s="91">
        <f>IFERROR(VLOOKUP(B96,春関!$A:$K,9,FALSE),0)</f>
        <v>518.29999999999995</v>
      </c>
      <c r="F96" s="91">
        <f>IFERROR(VLOOKUP(B96,西日本学生!$A:$K,9,FALSE),0)</f>
        <v>0</v>
      </c>
      <c r="G96" s="91">
        <f>IFERROR(VLOOKUP(B96,学生選抜!$A:$K,9,FALSE),0)</f>
        <v>0</v>
      </c>
      <c r="H96" s="91">
        <f>IFERROR(VLOOKUP(B96,秋関!$A:$K,9,FALSE),0)</f>
        <v>333</v>
      </c>
      <c r="I96" s="91">
        <f>IFERROR(VLOOKUP(B96,全日本学生!$A:$K,9,FALSE),0)</f>
        <v>0</v>
      </c>
      <c r="J96" s="91">
        <f>IFERROR(VLOOKUP(B96,新人戦!$A:$K,9,FALSE),0)</f>
        <v>0</v>
      </c>
      <c r="K96" s="4">
        <f>LARGE(E96:J96,1)+LARGE(E96:J96,2)+LARGE(E96:J96,3)</f>
        <v>851.3</v>
      </c>
    </row>
    <row r="97" spans="1:11">
      <c r="A97" s="2">
        <f>RANK($K97,$K:$K)</f>
        <v>98</v>
      </c>
      <c r="B97" s="140" t="str">
        <f>(選手!G153)</f>
        <v>渡名喜 尚斗</v>
      </c>
      <c r="C97" s="2" t="str">
        <f>IFERROR(VLOOKUP(B97,選手!$G:$I,2,FALSE),"")</f>
        <v>立命館大学</v>
      </c>
      <c r="D97" s="142">
        <f>IFERROR(VLOOKUP(B97,選手!$G:$I,3,FALSE),"")</f>
        <v>4</v>
      </c>
      <c r="E97" s="91">
        <f>IFERROR(VLOOKUP(B97,春関!$A:$K,9,FALSE),0)</f>
        <v>0</v>
      </c>
      <c r="F97" s="91">
        <f>IFERROR(VLOOKUP(B97,西日本学生!$A:$K,9,FALSE),0)</f>
        <v>0</v>
      </c>
      <c r="G97" s="91">
        <f>IFERROR(VLOOKUP(B97,学生選抜!$A:$K,9,FALSE),0)</f>
        <v>0</v>
      </c>
      <c r="H97" s="91">
        <f>IFERROR(VLOOKUP(B97,秋関!$A:$K,9,FALSE),0)</f>
        <v>604.20000000000005</v>
      </c>
      <c r="I97" s="91">
        <f>IFERROR(VLOOKUP(B97,全日本学生!$A:$K,9,FALSE),0)</f>
        <v>0</v>
      </c>
      <c r="J97" s="91">
        <f>IFERROR(VLOOKUP(B97,新人戦!$A:$K,9,FALSE),0)</f>
        <v>0</v>
      </c>
      <c r="K97" s="4">
        <f>LARGE(E97:J97,1)+LARGE(E97:J97,2)+LARGE(E97:J97,3)</f>
        <v>604.20000000000005</v>
      </c>
    </row>
    <row r="98" spans="1:11">
      <c r="A98" s="2">
        <f>RANK($K98,$K:$K)</f>
        <v>99</v>
      </c>
      <c r="B98" s="140" t="str">
        <f>(選手!G158)</f>
        <v>信貴 祐介</v>
      </c>
      <c r="C98" s="2" t="str">
        <f>IFERROR(VLOOKUP(B98,選手!$G:$I,2,FALSE),"")</f>
        <v>立命館大学</v>
      </c>
      <c r="D98" s="142">
        <f>IFERROR(VLOOKUP(B98,選手!$G:$I,3,FALSE),"")</f>
        <v>2</v>
      </c>
      <c r="E98" s="91">
        <f>IFERROR(VLOOKUP(B98,春関!$A:$K,9,FALSE),0)</f>
        <v>0</v>
      </c>
      <c r="F98" s="91">
        <f>IFERROR(VLOOKUP(B98,西日本学生!$A:$K,9,FALSE),0)</f>
        <v>581.5</v>
      </c>
      <c r="G98" s="91">
        <f>IFERROR(VLOOKUP(B98,学生選抜!$A:$K,9,FALSE),0)</f>
        <v>0</v>
      </c>
      <c r="H98" s="91">
        <f>IFERROR(VLOOKUP(B98,秋関!$A:$K,9,FALSE),0)</f>
        <v>0</v>
      </c>
      <c r="I98" s="91">
        <f>IFERROR(VLOOKUP(B98,全日本学生!$A:$K,9,FALSE),0)</f>
        <v>0</v>
      </c>
      <c r="J98" s="91">
        <f>IFERROR(VLOOKUP(B98,新人戦!$A:$K,9,FALSE),0)</f>
        <v>0</v>
      </c>
      <c r="K98" s="4">
        <f>LARGE(E98:J98,1)+LARGE(E98:J98,2)+LARGE(E98:J98,3)</f>
        <v>581.5</v>
      </c>
    </row>
    <row r="99" spans="1:11">
      <c r="A99" s="2">
        <f>RANK($K99,$K:$K)</f>
        <v>101</v>
      </c>
      <c r="B99" s="140" t="str">
        <f>(選手!G97)</f>
        <v>北 健斗</v>
      </c>
      <c r="C99" s="2" t="str">
        <f>IFERROR(VLOOKUP(B99,選手!$G:$I,2,FALSE),"")</f>
        <v>甲南大学</v>
      </c>
      <c r="D99" s="142">
        <f>IFERROR(VLOOKUP(B99,選手!$G:$I,3,FALSE),"")</f>
        <v>3</v>
      </c>
      <c r="E99" s="91">
        <f>IFERROR(VLOOKUP(B99,春関!$A:$K,9,FALSE),0)</f>
        <v>0</v>
      </c>
      <c r="F99" s="91">
        <f>IFERROR(VLOOKUP(B99,西日本学生!$A:$K,9,FALSE),0)</f>
        <v>0</v>
      </c>
      <c r="G99" s="91">
        <f>IFERROR(VLOOKUP(B99,学生選抜!$A:$K,9,FALSE),0)</f>
        <v>0</v>
      </c>
      <c r="H99" s="91">
        <f>IFERROR(VLOOKUP(B99,秋関!$A:$K,9,FALSE),0)</f>
        <v>551.79999999999995</v>
      </c>
      <c r="I99" s="91">
        <f>IFERROR(VLOOKUP(B99,全日本学生!$A:$K,9,FALSE),0)</f>
        <v>0</v>
      </c>
      <c r="J99" s="91">
        <f>IFERROR(VLOOKUP(B99,新人戦!$A:$K,9,FALSE),0)</f>
        <v>0</v>
      </c>
      <c r="K99" s="4">
        <f>LARGE(E99:J99,1)+LARGE(E99:J99,2)+LARGE(E99:J99,3)</f>
        <v>551.79999999999995</v>
      </c>
    </row>
    <row r="100" spans="1:11">
      <c r="A100" s="2">
        <f>RANK($K100,$K:$K)</f>
        <v>88</v>
      </c>
      <c r="B100" s="140" t="str">
        <f>(選手!G57)</f>
        <v>田中 貴将</v>
      </c>
      <c r="C100" s="2" t="str">
        <f>IFERROR(VLOOKUP(B100,選手!$G:$I,2,FALSE),"")</f>
        <v>京都大学</v>
      </c>
      <c r="D100" s="142">
        <f>IFERROR(VLOOKUP(B100,選手!$G:$I,3,FALSE),"")</f>
        <v>2</v>
      </c>
      <c r="E100" s="91">
        <f>IFERROR(VLOOKUP(B100,春関!$A:$K,9,FALSE),0)</f>
        <v>0</v>
      </c>
      <c r="F100" s="91">
        <f>IFERROR(VLOOKUP(B100,西日本学生!$A:$K,9,FALSE),0)</f>
        <v>0</v>
      </c>
      <c r="G100" s="91">
        <f>IFERROR(VLOOKUP(B100,学生選抜!$A:$K,9,FALSE),0)</f>
        <v>0</v>
      </c>
      <c r="H100" s="91">
        <f>IFERROR(VLOOKUP(B100,秋関!$A:$K,9,FALSE),0)</f>
        <v>548.19999999999993</v>
      </c>
      <c r="I100" s="91">
        <f>IFERROR(VLOOKUP(B100,全日本学生!$A:$K,9,FALSE),0)</f>
        <v>0</v>
      </c>
      <c r="J100" s="91">
        <f>IFERROR(VLOOKUP(B100,新人戦!$A:$K,9,FALSE),0)</f>
        <v>555.20000000000005</v>
      </c>
      <c r="K100" s="4">
        <f>LARGE(E100:J100,1)+LARGE(E100:J100,2)+LARGE(E100:J100,3)</f>
        <v>1103.4000000000001</v>
      </c>
    </row>
    <row r="101" spans="1:11">
      <c r="A101" s="2">
        <f>RANK($K101,$K:$K)</f>
        <v>103</v>
      </c>
      <c r="B101" s="140" t="str">
        <f>(選手!G135)</f>
        <v>熊内 環</v>
      </c>
      <c r="C101" s="2" t="str">
        <f>IFERROR(VLOOKUP(B101,選手!$G:$I,2,FALSE),"")</f>
        <v>大阪大学</v>
      </c>
      <c r="D101" s="142">
        <f>IFERROR(VLOOKUP(B101,選手!$G:$I,3,FALSE),"")</f>
        <v>3</v>
      </c>
      <c r="E101" s="91">
        <f>IFERROR(VLOOKUP(B101,春関!$A:$K,9,FALSE),0)</f>
        <v>0</v>
      </c>
      <c r="F101" s="91">
        <f>IFERROR(VLOOKUP(B101,西日本学生!$A:$K,9,FALSE),0)</f>
        <v>0</v>
      </c>
      <c r="G101" s="91">
        <f>IFERROR(VLOOKUP(B101,学生選抜!$A:$K,9,FALSE),0)</f>
        <v>0</v>
      </c>
      <c r="H101" s="91">
        <f>IFERROR(VLOOKUP(B101,秋関!$A:$K,9,FALSE),0)</f>
        <v>546.70000000000005</v>
      </c>
      <c r="I101" s="91">
        <f>IFERROR(VLOOKUP(B101,全日本学生!$A:$K,9,FALSE),0)</f>
        <v>0</v>
      </c>
      <c r="J101" s="91">
        <f>IFERROR(VLOOKUP(B101,新人戦!$A:$K,9,FALSE),0)</f>
        <v>0</v>
      </c>
      <c r="K101" s="4">
        <f>LARGE(E101:J101,1)+LARGE(E101:J101,2)+LARGE(E101:J101,3)</f>
        <v>546.70000000000005</v>
      </c>
    </row>
    <row r="102" spans="1:11">
      <c r="A102" s="2">
        <f>RANK($K102,$K:$K)</f>
        <v>106</v>
      </c>
      <c r="B102" s="140" t="str">
        <f>(選手!G108)</f>
        <v>押条 祐希</v>
      </c>
      <c r="C102" s="2" t="str">
        <f>IFERROR(VLOOKUP(B102,選手!$G:$I,2,FALSE),"")</f>
        <v>大阪産業大学</v>
      </c>
      <c r="D102" s="142">
        <f>IFERROR(VLOOKUP(B102,選手!$G:$I,3,FALSE),"")</f>
        <v>3</v>
      </c>
      <c r="E102" s="91">
        <f>IFERROR(VLOOKUP(B102,春関!$A:$K,9,FALSE),0)</f>
        <v>0</v>
      </c>
      <c r="F102" s="91">
        <f>IFERROR(VLOOKUP(B102,西日本学生!$A:$K,9,FALSE),0)</f>
        <v>512.79999999999995</v>
      </c>
      <c r="G102" s="91">
        <f>IFERROR(VLOOKUP(B102,学生選抜!$A:$K,9,FALSE),0)</f>
        <v>0</v>
      </c>
      <c r="H102" s="91">
        <f>IFERROR(VLOOKUP(B102,秋関!$A:$K,9,FALSE),0)</f>
        <v>0</v>
      </c>
      <c r="I102" s="91">
        <f>IFERROR(VLOOKUP(B102,全日本学生!$A:$K,9,FALSE),0)</f>
        <v>0</v>
      </c>
      <c r="J102" s="91">
        <f>IFERROR(VLOOKUP(B102,新人戦!$A:$K,9,FALSE),0)</f>
        <v>0</v>
      </c>
      <c r="K102" s="4">
        <f>LARGE(E102:J102,1)+LARGE(E102:J102,2)+LARGE(E102:J102,3)</f>
        <v>512.79999999999995</v>
      </c>
    </row>
    <row r="103" spans="1:11">
      <c r="A103" s="2">
        <f>RANK($K103,$K:$K)</f>
        <v>107</v>
      </c>
      <c r="B103" s="140" t="str">
        <f>(選手!G140)</f>
        <v>山下 悠登</v>
      </c>
      <c r="C103" s="2" t="str">
        <f>IFERROR(VLOOKUP(B103,選手!$G:$I,2,FALSE),"")</f>
        <v>大阪大学</v>
      </c>
      <c r="D103" s="142">
        <f>IFERROR(VLOOKUP(B103,選手!$G:$I,3,FALSE),"")</f>
        <v>4</v>
      </c>
      <c r="E103" s="91">
        <f>IFERROR(VLOOKUP(B103,春関!$A:$K,9,FALSE),0)</f>
        <v>510.1</v>
      </c>
      <c r="F103" s="91">
        <f>IFERROR(VLOOKUP(B103,西日本学生!$A:$K,9,FALSE),0)</f>
        <v>0</v>
      </c>
      <c r="G103" s="91">
        <f>IFERROR(VLOOKUP(B103,学生選抜!$A:$K,9,FALSE),0)</f>
        <v>0</v>
      </c>
      <c r="H103" s="91">
        <f>IFERROR(VLOOKUP(B103,秋関!$A:$K,9,FALSE),0)</f>
        <v>0</v>
      </c>
      <c r="I103" s="91">
        <f>IFERROR(VLOOKUP(B103,全日本学生!$A:$K,9,FALSE),0)</f>
        <v>0</v>
      </c>
      <c r="J103" s="91">
        <f>IFERROR(VLOOKUP(B103,新人戦!$A:$K,9,FALSE),0)</f>
        <v>0</v>
      </c>
      <c r="K103" s="4">
        <f>LARGE(E103:J103,1)+LARGE(E103:J103,2)+LARGE(E103:J103,3)</f>
        <v>510.1</v>
      </c>
    </row>
    <row r="104" spans="1:11">
      <c r="A104" s="2">
        <f>RANK($K104,$K:$K)</f>
        <v>110</v>
      </c>
      <c r="B104" s="140" t="str">
        <f>(選手!G133)</f>
        <v>石川 潤一</v>
      </c>
      <c r="C104" s="2" t="str">
        <f>IFERROR(VLOOKUP(B104,選手!$G:$I,2,FALSE),"")</f>
        <v>大阪大学</v>
      </c>
      <c r="D104" s="142">
        <f>IFERROR(VLOOKUP(B104,選手!$G:$I,3,FALSE),"")</f>
        <v>3</v>
      </c>
      <c r="E104" s="91">
        <f>IFERROR(VLOOKUP(B104,春関!$A:$K,9,FALSE),0)</f>
        <v>495.59999999999997</v>
      </c>
      <c r="F104" s="91">
        <f>IFERROR(VLOOKUP(B104,西日本学生!$A:$K,9,FALSE),0)</f>
        <v>0</v>
      </c>
      <c r="G104" s="91">
        <f>IFERROR(VLOOKUP(B104,学生選抜!$A:$K,9,FALSE),0)</f>
        <v>0</v>
      </c>
      <c r="H104" s="91">
        <f>IFERROR(VLOOKUP(B104,秋関!$A:$K,9,FALSE),0)</f>
        <v>0</v>
      </c>
      <c r="I104" s="91">
        <f>IFERROR(VLOOKUP(B104,全日本学生!$A:$K,9,FALSE),0)</f>
        <v>0</v>
      </c>
      <c r="J104" s="91">
        <f>IFERROR(VLOOKUP(B104,新人戦!$A:$K,9,FALSE),0)</f>
        <v>0</v>
      </c>
      <c r="K104" s="4">
        <f>LARGE(E104:J104,1)+LARGE(E104:J104,2)+LARGE(E104:J104,3)</f>
        <v>495.59999999999997</v>
      </c>
    </row>
    <row r="105" spans="1:11">
      <c r="A105" s="2">
        <f>RANK($K105,$K:$K)</f>
        <v>112</v>
      </c>
      <c r="B105" s="140" t="str">
        <f>(選手!G137)</f>
        <v>荻野 陽介</v>
      </c>
      <c r="C105" s="2" t="str">
        <f>IFERROR(VLOOKUP(B105,選手!$G:$I,2,FALSE),"")</f>
        <v>大阪大学</v>
      </c>
      <c r="D105" s="142">
        <f>IFERROR(VLOOKUP(B105,選手!$G:$I,3,FALSE),"")</f>
        <v>4</v>
      </c>
      <c r="E105" s="91">
        <f>IFERROR(VLOOKUP(B105,春関!$A:$K,9,FALSE),0)</f>
        <v>477</v>
      </c>
      <c r="F105" s="91">
        <f>IFERROR(VLOOKUP(B105,西日本学生!$A:$K,9,FALSE),0)</f>
        <v>0</v>
      </c>
      <c r="G105" s="91">
        <f>IFERROR(VLOOKUP(B105,学生選抜!$A:$K,9,FALSE),0)</f>
        <v>0</v>
      </c>
      <c r="H105" s="91">
        <f>IFERROR(VLOOKUP(B105,秋関!$A:$K,9,FALSE),0)</f>
        <v>0</v>
      </c>
      <c r="I105" s="91">
        <f>IFERROR(VLOOKUP(B105,全日本学生!$A:$K,9,FALSE),0)</f>
        <v>0</v>
      </c>
      <c r="J105" s="91">
        <f>IFERROR(VLOOKUP(B105,新人戦!$A:$K,9,FALSE),0)</f>
        <v>0</v>
      </c>
      <c r="K105" s="4">
        <f>LARGE(E105:J105,1)+LARGE(E105:J105,2)+LARGE(E105:J105,3)</f>
        <v>477</v>
      </c>
    </row>
    <row r="106" spans="1:11">
      <c r="A106" s="2">
        <f>RANK($K106,$K:$K)</f>
        <v>113</v>
      </c>
      <c r="B106" s="140" t="str">
        <f>(選手!G141)</f>
        <v>横田 大輔</v>
      </c>
      <c r="C106" s="2" t="str">
        <f>IFERROR(VLOOKUP(B106,選手!$G:$I,2,FALSE),"")</f>
        <v>大阪大学</v>
      </c>
      <c r="D106" s="142">
        <f>IFERROR(VLOOKUP(B106,選手!$G:$I,3,FALSE),"")</f>
        <v>4</v>
      </c>
      <c r="E106" s="91">
        <f>IFERROR(VLOOKUP(B106,春関!$A:$K,9,FALSE),0)</f>
        <v>475.59999999999997</v>
      </c>
      <c r="F106" s="91">
        <f>IFERROR(VLOOKUP(B106,西日本学生!$A:$K,9,FALSE),0)</f>
        <v>0</v>
      </c>
      <c r="G106" s="91">
        <f>IFERROR(VLOOKUP(B106,学生選抜!$A:$K,9,FALSE),0)</f>
        <v>0</v>
      </c>
      <c r="H106" s="91">
        <f>IFERROR(VLOOKUP(B106,秋関!$A:$K,9,FALSE),0)</f>
        <v>0</v>
      </c>
      <c r="I106" s="91">
        <f>IFERROR(VLOOKUP(B106,全日本学生!$A:$K,9,FALSE),0)</f>
        <v>0</v>
      </c>
      <c r="J106" s="91">
        <f>IFERROR(VLOOKUP(B106,新人戦!$A:$K,9,FALSE),0)</f>
        <v>0</v>
      </c>
      <c r="K106" s="4">
        <f>LARGE(E106:J106,1)+LARGE(E106:J106,2)+LARGE(E106:J106,3)</f>
        <v>475.59999999999997</v>
      </c>
    </row>
    <row r="107" spans="1:11">
      <c r="A107" s="2">
        <f>RANK($K107,$K:$K)</f>
        <v>115</v>
      </c>
      <c r="B107" s="140" t="str">
        <f>(選手!G61)</f>
        <v>舩本 裕介</v>
      </c>
      <c r="C107" s="2" t="str">
        <f>IFERROR(VLOOKUP(B107,選手!$G:$I,2,FALSE),"")</f>
        <v>京都大学</v>
      </c>
      <c r="D107" s="142">
        <f>IFERROR(VLOOKUP(B107,選手!$G:$I,3,FALSE),"")</f>
        <v>2</v>
      </c>
      <c r="E107" s="91">
        <f>IFERROR(VLOOKUP(B107,春関!$A:$K,9,FALSE),0)</f>
        <v>0</v>
      </c>
      <c r="F107" s="91">
        <f>IFERROR(VLOOKUP(B107,西日本学生!$A:$K,9,FALSE),0)</f>
        <v>0</v>
      </c>
      <c r="G107" s="91">
        <f>IFERROR(VLOOKUP(B107,学生選抜!$A:$K,9,FALSE),0)</f>
        <v>0</v>
      </c>
      <c r="H107" s="91">
        <f>IFERROR(VLOOKUP(B107,秋関!$A:$K,9,FALSE),0)</f>
        <v>0</v>
      </c>
      <c r="I107" s="91">
        <f>IFERROR(VLOOKUP(B107,全日本学生!$A:$K,9,FALSE),0)</f>
        <v>0</v>
      </c>
      <c r="J107" s="91">
        <f>IFERROR(VLOOKUP(B107,新人戦!$A:$K,9,FALSE),0)</f>
        <v>0</v>
      </c>
      <c r="K107" s="4">
        <f>LARGE(E107:J107,1)+LARGE(E107:J107,2)+LARGE(E107:J107,3)</f>
        <v>0</v>
      </c>
    </row>
    <row r="108" spans="1:11">
      <c r="A108" s="2">
        <f>RANK($K108,$K:$K)</f>
        <v>115</v>
      </c>
      <c r="B108" s="140" t="str">
        <f>(選手!G89)</f>
        <v>姜 亦姚</v>
      </c>
      <c r="C108" s="2" t="str">
        <f>IFERROR(VLOOKUP(B108,選手!$G:$I,2,FALSE),"")</f>
        <v>近畿大学</v>
      </c>
      <c r="D108" s="142">
        <f>IFERROR(VLOOKUP(B108,選手!$G:$I,3,FALSE),"")</f>
        <v>1</v>
      </c>
      <c r="E108" s="91">
        <f>IFERROR(VLOOKUP(B108,春関!$A:$K,9,FALSE),0)</f>
        <v>0</v>
      </c>
      <c r="F108" s="91">
        <f>IFERROR(VLOOKUP(B108,西日本学生!$A:$K,9,FALSE),0)</f>
        <v>0</v>
      </c>
      <c r="G108" s="91">
        <f>IFERROR(VLOOKUP(B108,学生選抜!$A:$K,9,FALSE),0)</f>
        <v>0</v>
      </c>
      <c r="H108" s="91">
        <f>IFERROR(VLOOKUP(B108,秋関!$A:$K,9,FALSE),0)</f>
        <v>0</v>
      </c>
      <c r="I108" s="91">
        <f>IFERROR(VLOOKUP(B108,全日本学生!$A:$K,9,FALSE),0)</f>
        <v>0</v>
      </c>
      <c r="J108" s="91">
        <f>IFERROR(VLOOKUP(B108,新人戦!$A:$K,9,FALSE),0)</f>
        <v>0</v>
      </c>
      <c r="K108" s="4">
        <f>LARGE(E108:J108,1)+LARGE(E108:J108,2)+LARGE(E108:J108,3)</f>
        <v>0</v>
      </c>
    </row>
    <row r="109" spans="1:11">
      <c r="A109" s="2">
        <f>RANK($K109,$K:$K)</f>
        <v>105</v>
      </c>
      <c r="B109" s="140" t="str">
        <f>(選手!G123)</f>
        <v>鷲見 真太郎</v>
      </c>
      <c r="C109" s="2" t="str">
        <f>IFERROR(VLOOKUP(B109,選手!$G:$I,2,FALSE),"")</f>
        <v>大阪大学</v>
      </c>
      <c r="D109" s="142">
        <f>IFERROR(VLOOKUP(B109,選手!$G:$I,3,FALSE),"")</f>
        <v>1</v>
      </c>
      <c r="E109" s="91">
        <f>IFERROR(VLOOKUP(B109,春関!$A:$K,9,FALSE),0)</f>
        <v>0</v>
      </c>
      <c r="F109" s="91">
        <f>IFERROR(VLOOKUP(B109,西日本学生!$A:$K,9,FALSE),0)</f>
        <v>0</v>
      </c>
      <c r="G109" s="91">
        <f>IFERROR(VLOOKUP(B109,学生選抜!$A:$K,9,FALSE),0)</f>
        <v>0</v>
      </c>
      <c r="H109" s="91">
        <f>IFERROR(VLOOKUP(B109,秋関!$A:$K,9,FALSE),0)</f>
        <v>0</v>
      </c>
      <c r="I109" s="91">
        <f>IFERROR(VLOOKUP(B109,全日本学生!$A:$K,9,FALSE),0)</f>
        <v>0</v>
      </c>
      <c r="J109" s="91">
        <f>IFERROR(VLOOKUP(B109,新人戦!$A:$K,9,FALSE),0)</f>
        <v>522.99999999999989</v>
      </c>
      <c r="K109" s="4">
        <f>LARGE(E109:J109,1)+LARGE(E109:J109,2)+LARGE(E109:J109,3)</f>
        <v>522.99999999999989</v>
      </c>
    </row>
    <row r="110" spans="1:11">
      <c r="A110" s="2">
        <f>RANK($K110,$K:$K)</f>
        <v>108</v>
      </c>
      <c r="B110" s="140" t="str">
        <f>(選手!G44)</f>
        <v>立木 友晴</v>
      </c>
      <c r="C110" s="2" t="str">
        <f>IFERROR(VLOOKUP(B110,選手!$G:$I,2,FALSE),"")</f>
        <v>京都産業大学</v>
      </c>
      <c r="D110" s="142">
        <f>IFERROR(VLOOKUP(B110,選手!$G:$I,3,FALSE),"")</f>
        <v>1</v>
      </c>
      <c r="E110" s="91">
        <f>IFERROR(VLOOKUP(B110,春関!$A:$K,9,FALSE),0)</f>
        <v>0</v>
      </c>
      <c r="F110" s="91">
        <f>IFERROR(VLOOKUP(B110,西日本学生!$A:$K,9,FALSE),0)</f>
        <v>0</v>
      </c>
      <c r="G110" s="91">
        <f>IFERROR(VLOOKUP(B110,学生選抜!$A:$K,9,FALSE),0)</f>
        <v>0</v>
      </c>
      <c r="H110" s="91">
        <f>IFERROR(VLOOKUP(B110,秋関!$A:$K,9,FALSE),0)</f>
        <v>0</v>
      </c>
      <c r="I110" s="91">
        <f>IFERROR(VLOOKUP(B110,全日本学生!$A:$K,9,FALSE),0)</f>
        <v>0</v>
      </c>
      <c r="J110" s="91">
        <f>IFERROR(VLOOKUP(B110,新人戦!$A:$K,9,FALSE),0)</f>
        <v>506.9</v>
      </c>
      <c r="K110" s="4">
        <f>LARGE(E110:J110,1)+LARGE(E110:J110,2)+LARGE(E110:J110,3)</f>
        <v>506.9</v>
      </c>
    </row>
    <row r="111" spans="1:11">
      <c r="A111" s="2">
        <f>RANK($K111,$K:$K)</f>
        <v>115</v>
      </c>
      <c r="B111" s="140" t="str">
        <f>(選手!G105)</f>
        <v>友藤 章裕</v>
      </c>
      <c r="C111" s="2" t="str">
        <f>IFERROR(VLOOKUP(B111,選手!$G:$I,2,FALSE),"")</f>
        <v>甲南大学</v>
      </c>
      <c r="D111" s="142">
        <f>IFERROR(VLOOKUP(B111,選手!$G:$I,3,FALSE),"")</f>
        <v>1</v>
      </c>
      <c r="E111" s="91">
        <f>IFERROR(VLOOKUP(B111,春関!$A:$K,9,FALSE),0)</f>
        <v>0</v>
      </c>
      <c r="F111" s="91">
        <f>IFERROR(VLOOKUP(B111,西日本学生!$A:$K,9,FALSE),0)</f>
        <v>0</v>
      </c>
      <c r="G111" s="91">
        <f>IFERROR(VLOOKUP(B111,学生選抜!$A:$K,9,FALSE),0)</f>
        <v>0</v>
      </c>
      <c r="H111" s="91">
        <f>IFERROR(VLOOKUP(B111,秋関!$A:$K,9,FALSE),0)</f>
        <v>0</v>
      </c>
      <c r="I111" s="91">
        <f>IFERROR(VLOOKUP(B111,全日本学生!$A:$K,9,FALSE),0)</f>
        <v>0</v>
      </c>
      <c r="J111" s="91">
        <f>IFERROR(VLOOKUP(B111,新人戦!$A:$K,9,FALSE),0)</f>
        <v>0</v>
      </c>
      <c r="K111" s="4">
        <f>LARGE(E111:J111,1)+LARGE(E111:J111,2)+LARGE(E111:J111,3)</f>
        <v>0</v>
      </c>
    </row>
    <row r="112" spans="1:11">
      <c r="A112" s="2">
        <f>RANK($K112,$K:$K)</f>
        <v>115</v>
      </c>
      <c r="B112" s="140" t="str">
        <f>(選手!G152)</f>
        <v>矢島 昂一朗</v>
      </c>
      <c r="C112" s="2" t="str">
        <f>IFERROR(VLOOKUP(B112,選手!$G:$I,2,FALSE),"")</f>
        <v>立命館大学</v>
      </c>
      <c r="D112" s="142">
        <f>IFERROR(VLOOKUP(B112,選手!$G:$I,3,FALSE),"")</f>
        <v>4</v>
      </c>
      <c r="E112" s="91">
        <f>IFERROR(VLOOKUP(B112,春関!$A:$K,9,FALSE),0)</f>
        <v>0</v>
      </c>
      <c r="F112" s="91">
        <f>IFERROR(VLOOKUP(B112,西日本学生!$A:$K,9,FALSE),0)</f>
        <v>0</v>
      </c>
      <c r="G112" s="91">
        <f>IFERROR(VLOOKUP(B112,学生選抜!$A:$K,9,FALSE),0)</f>
        <v>0</v>
      </c>
      <c r="H112" s="91">
        <f>IFERROR(VLOOKUP(B112,秋関!$A:$K,9,FALSE),0)</f>
        <v>0</v>
      </c>
      <c r="I112" s="91">
        <f>IFERROR(VLOOKUP(B112,全日本学生!$A:$K,9,FALSE),0)</f>
        <v>0</v>
      </c>
      <c r="J112" s="91">
        <f>IFERROR(VLOOKUP(B112,新人戦!$A:$K,9,FALSE),0)</f>
        <v>0</v>
      </c>
      <c r="K112" s="4">
        <f>LARGE(E112:J112,1)+LARGE(E112:J112,2)+LARGE(E112:J112,3)</f>
        <v>0</v>
      </c>
    </row>
    <row r="113" spans="1:11">
      <c r="A113" s="2">
        <f>RANK($K113,$K:$K)</f>
        <v>115</v>
      </c>
      <c r="B113" s="140" t="str">
        <f>(選手!G50)</f>
        <v>木原 遥大</v>
      </c>
      <c r="C113" s="2" t="str">
        <f>IFERROR(VLOOKUP(B113,選手!$G:$I,2,FALSE),"")</f>
        <v>京都大学</v>
      </c>
      <c r="D113" s="142">
        <f>IFERROR(VLOOKUP(B113,選手!$G:$I,3,FALSE),"")</f>
        <v>4</v>
      </c>
      <c r="E113" s="91">
        <f>IFERROR(VLOOKUP(B113,春関!$A:$K,9,FALSE),0)</f>
        <v>0</v>
      </c>
      <c r="F113" s="91">
        <f>IFERROR(VLOOKUP(B113,西日本学生!$A:$K,9,FALSE),0)</f>
        <v>0</v>
      </c>
      <c r="G113" s="91">
        <f>IFERROR(VLOOKUP(B113,学生選抜!$A:$K,9,FALSE),0)</f>
        <v>0</v>
      </c>
      <c r="H113" s="91">
        <f>IFERROR(VLOOKUP(B113,秋関!$A:$K,9,FALSE),0)</f>
        <v>0</v>
      </c>
      <c r="I113" s="91">
        <f>IFERROR(VLOOKUP(B113,全日本学生!$A:$K,9,FALSE),0)</f>
        <v>0</v>
      </c>
      <c r="J113" s="91">
        <f>IFERROR(VLOOKUP(B113,新人戦!$A:$K,9,FALSE),0)</f>
        <v>0</v>
      </c>
      <c r="K113" s="4">
        <f>LARGE(E113:J113,1)+LARGE(E113:J113,2)+LARGE(E113:J113,3)</f>
        <v>0</v>
      </c>
    </row>
    <row r="114" spans="1:11">
      <c r="A114" s="2">
        <f>RANK($K114,$K:$K)</f>
        <v>102</v>
      </c>
      <c r="B114" s="140" t="str">
        <f>(選手!G35)</f>
        <v>北川 玄</v>
      </c>
      <c r="C114" s="2" t="str">
        <f>IFERROR(VLOOKUP(B114,選手!$G:$I,2,FALSE),"")</f>
        <v>関西大学</v>
      </c>
      <c r="D114" s="142">
        <f>IFERROR(VLOOKUP(B114,選手!$G:$I,3,FALSE),"")</f>
        <v>1</v>
      </c>
      <c r="E114" s="91">
        <f>IFERROR(VLOOKUP(B114,春関!$A:$K,9,FALSE),0)</f>
        <v>0</v>
      </c>
      <c r="F114" s="91">
        <f>IFERROR(VLOOKUP(B114,西日本学生!$A:$K,9,FALSE),0)</f>
        <v>0</v>
      </c>
      <c r="G114" s="91">
        <f>IFERROR(VLOOKUP(B114,学生選抜!$A:$K,9,FALSE),0)</f>
        <v>0</v>
      </c>
      <c r="H114" s="91">
        <f>IFERROR(VLOOKUP(B114,秋関!$A:$K,9,FALSE),0)</f>
        <v>0</v>
      </c>
      <c r="I114" s="91">
        <f>IFERROR(VLOOKUP(B114,全日本学生!$A:$K,9,FALSE),0)</f>
        <v>0</v>
      </c>
      <c r="J114" s="91">
        <f>IFERROR(VLOOKUP(B114,新人戦!$A:$K,9,FALSE),0)</f>
        <v>548.9</v>
      </c>
      <c r="K114" s="4">
        <f>LARGE(E114:J114,1)+LARGE(E114:J114,2)+LARGE(E114:J114,3)</f>
        <v>548.9</v>
      </c>
    </row>
    <row r="115" spans="1:11">
      <c r="A115" s="2">
        <f>RANK($K115,$K:$K)</f>
        <v>115</v>
      </c>
      <c r="B115" s="140" t="str">
        <f>(選手!G139)</f>
        <v>平手 優登</v>
      </c>
      <c r="C115" s="2" t="str">
        <f>IFERROR(VLOOKUP(B115,選手!$G:$I,2,FALSE),"")</f>
        <v>大阪大学</v>
      </c>
      <c r="D115" s="142">
        <f>IFERROR(VLOOKUP(B115,選手!$G:$I,3,FALSE),"")</f>
        <v>4</v>
      </c>
      <c r="E115" s="91">
        <f>IFERROR(VLOOKUP(B115,春関!$A:$K,9,FALSE),0)</f>
        <v>0</v>
      </c>
      <c r="F115" s="91">
        <f>IFERROR(VLOOKUP(B115,西日本学生!$A:$K,9,FALSE),0)</f>
        <v>0</v>
      </c>
      <c r="G115" s="91">
        <f>IFERROR(VLOOKUP(B115,学生選抜!$A:$K,9,FALSE),0)</f>
        <v>0</v>
      </c>
      <c r="H115" s="91">
        <f>IFERROR(VLOOKUP(B115,秋関!$A:$K,9,FALSE),0)</f>
        <v>0</v>
      </c>
      <c r="I115" s="91">
        <f>IFERROR(VLOOKUP(B115,全日本学生!$A:$K,9,FALSE),0)</f>
        <v>0</v>
      </c>
      <c r="J115" s="91">
        <f>IFERROR(VLOOKUP(B115,新人戦!$A:$K,9,FALSE),0)</f>
        <v>0</v>
      </c>
      <c r="K115" s="4">
        <f>LARGE(E115:J115,1)+LARGE(E115:J115,2)+LARGE(E115:J115,3)</f>
        <v>0</v>
      </c>
    </row>
    <row r="116" spans="1:11">
      <c r="A116" s="2">
        <f>RANK($K116,$K:$K)</f>
        <v>115</v>
      </c>
      <c r="B116" s="140" t="str">
        <f>(選手!G46)</f>
        <v>福田 勇輝</v>
      </c>
      <c r="C116" s="2" t="str">
        <f>IFERROR(VLOOKUP(B116,選手!$G:$I,2,FALSE),"")</f>
        <v>京都産業大学</v>
      </c>
      <c r="D116" s="142">
        <f>IFERROR(VLOOKUP(B116,選手!$G:$I,3,FALSE),"")</f>
        <v>1</v>
      </c>
      <c r="E116" s="91">
        <f>IFERROR(VLOOKUP(B116,春関!$A:$K,9,FALSE),0)</f>
        <v>0</v>
      </c>
      <c r="F116" s="91">
        <f>IFERROR(VLOOKUP(B116,西日本学生!$A:$K,9,FALSE),0)</f>
        <v>0</v>
      </c>
      <c r="G116" s="91">
        <f>IFERROR(VLOOKUP(B116,学生選抜!$A:$K,9,FALSE),0)</f>
        <v>0</v>
      </c>
      <c r="H116" s="91">
        <f>IFERROR(VLOOKUP(B116,秋関!$A:$K,9,FALSE),0)</f>
        <v>0</v>
      </c>
      <c r="I116" s="91">
        <f>IFERROR(VLOOKUP(B116,全日本学生!$A:$K,9,FALSE),0)</f>
        <v>0</v>
      </c>
      <c r="J116" s="91">
        <f>IFERROR(VLOOKUP(B116,新人戦!$A:$K,9,FALSE),0)</f>
        <v>0</v>
      </c>
      <c r="K116" s="4">
        <f>LARGE(E116:J116,1)+LARGE(E116:J116,2)+LARGE(E116:J116,3)</f>
        <v>0</v>
      </c>
    </row>
    <row r="117" spans="1:11">
      <c r="A117" s="2">
        <f>RANK($K117,$K:$K)</f>
        <v>115</v>
      </c>
      <c r="B117" s="140" t="str">
        <f>(選手!G107)</f>
        <v>武元 章</v>
      </c>
      <c r="C117" s="2" t="str">
        <f>IFERROR(VLOOKUP(B117,選手!$G:$I,2,FALSE),"")</f>
        <v>大阪産業大学</v>
      </c>
      <c r="D117" s="142">
        <f>IFERROR(VLOOKUP(B117,選手!$G:$I,3,FALSE),"")</f>
        <v>4</v>
      </c>
      <c r="E117" s="91">
        <f>IFERROR(VLOOKUP(B117,春関!$A:$K,9,FALSE),0)</f>
        <v>0</v>
      </c>
      <c r="F117" s="91">
        <f>IFERROR(VLOOKUP(B117,西日本学生!$A:$K,9,FALSE),0)</f>
        <v>0</v>
      </c>
      <c r="G117" s="91">
        <f>IFERROR(VLOOKUP(B117,学生選抜!$A:$K,9,FALSE),0)</f>
        <v>0</v>
      </c>
      <c r="H117" s="91">
        <f>IFERROR(VLOOKUP(B117,秋関!$A:$K,9,FALSE),0)</f>
        <v>0</v>
      </c>
      <c r="I117" s="91">
        <f>IFERROR(VLOOKUP(B117,全日本学生!$A:$K,9,FALSE),0)</f>
        <v>0</v>
      </c>
      <c r="J117" s="91">
        <f>IFERROR(VLOOKUP(B117,新人戦!$A:$K,9,FALSE),0)</f>
        <v>0</v>
      </c>
      <c r="K117" s="4">
        <f>LARGE(E117:J117,1)+LARGE(E117:J117,2)+LARGE(E117:J117,3)</f>
        <v>0</v>
      </c>
    </row>
    <row r="118" spans="1:11">
      <c r="A118" s="2">
        <f>RANK($K118,$K:$K)</f>
        <v>104</v>
      </c>
      <c r="B118" s="140" t="str">
        <f>(選手!G125)</f>
        <v>飯田 隼矢</v>
      </c>
      <c r="C118" s="2" t="str">
        <f>IFERROR(VLOOKUP(B118,選手!$G:$I,2,FALSE),"")</f>
        <v>大阪大学</v>
      </c>
      <c r="D118" s="142">
        <f>IFERROR(VLOOKUP(B118,選手!$G:$I,3,FALSE),"")</f>
        <v>2</v>
      </c>
      <c r="E118" s="91">
        <f>IFERROR(VLOOKUP(B118,春関!$A:$K,9,FALSE),0)</f>
        <v>0</v>
      </c>
      <c r="F118" s="91">
        <f>IFERROR(VLOOKUP(B118,西日本学生!$A:$K,9,FALSE),0)</f>
        <v>0</v>
      </c>
      <c r="G118" s="91">
        <f>IFERROR(VLOOKUP(B118,学生選抜!$A:$K,9,FALSE),0)</f>
        <v>0</v>
      </c>
      <c r="H118" s="91">
        <f>IFERROR(VLOOKUP(B118,秋関!$A:$K,9,FALSE),0)</f>
        <v>0</v>
      </c>
      <c r="I118" s="91">
        <f>IFERROR(VLOOKUP(B118,全日本学生!$A:$K,9,FALSE),0)</f>
        <v>0</v>
      </c>
      <c r="J118" s="91">
        <f>IFERROR(VLOOKUP(B118,新人戦!$A:$K,9,FALSE),0)</f>
        <v>536.09999999999991</v>
      </c>
      <c r="K118" s="4">
        <f>LARGE(E118:J118,1)+LARGE(E118:J118,2)+LARGE(E118:J118,3)</f>
        <v>536.09999999999991</v>
      </c>
    </row>
    <row r="119" spans="1:11">
      <c r="A119" s="2">
        <f>RANK($K119,$K:$K)</f>
        <v>114</v>
      </c>
      <c r="B119" s="140" t="str">
        <f>(選手!G121)</f>
        <v>梅園 幸弥</v>
      </c>
      <c r="C119" s="2" t="str">
        <f>IFERROR(VLOOKUP(B119,選手!$G:$I,2,FALSE),"")</f>
        <v>大阪大学</v>
      </c>
      <c r="D119" s="142">
        <f>IFERROR(VLOOKUP(B119,選手!$G:$I,3,FALSE),"")</f>
        <v>1</v>
      </c>
      <c r="E119" s="91">
        <f>IFERROR(VLOOKUP(B119,春関!$A:$K,9,FALSE),0)</f>
        <v>0</v>
      </c>
      <c r="F119" s="91">
        <f>IFERROR(VLOOKUP(B119,西日本学生!$A:$K,9,FALSE),0)</f>
        <v>0</v>
      </c>
      <c r="G119" s="91">
        <f>IFERROR(VLOOKUP(B119,学生選抜!$A:$K,9,FALSE),0)</f>
        <v>0</v>
      </c>
      <c r="H119" s="91">
        <f>IFERROR(VLOOKUP(B119,秋関!$A:$K,9,FALSE),0)</f>
        <v>0</v>
      </c>
      <c r="I119" s="91">
        <f>IFERROR(VLOOKUP(B119,全日本学生!$A:$K,9,FALSE),0)</f>
        <v>0</v>
      </c>
      <c r="J119" s="91">
        <f>IFERROR(VLOOKUP(B119,新人戦!$A:$K,9,FALSE),0)</f>
        <v>412.09999999999997</v>
      </c>
      <c r="K119" s="4">
        <f>LARGE(E119:J119,1)+LARGE(E119:J119,2)+LARGE(E119:J119,3)</f>
        <v>412.09999999999997</v>
      </c>
    </row>
    <row r="120" spans="1:11">
      <c r="A120" s="2">
        <f>RANK($K120,$K:$K)</f>
        <v>115</v>
      </c>
      <c r="B120" s="140" t="str">
        <f>(選手!G171)</f>
        <v>筒井 順也</v>
      </c>
      <c r="C120" s="2" t="str">
        <f>IFERROR(VLOOKUP(B120,選手!$G:$I,2,FALSE),"")</f>
        <v>四国大学</v>
      </c>
      <c r="D120" s="142">
        <f>IFERROR(VLOOKUP(B120,選手!$G:$I,3,FALSE),"")</f>
        <v>4</v>
      </c>
      <c r="E120" s="91">
        <f>IFERROR(VLOOKUP(B120,春関!$A:$K,9,FALSE),0)</f>
        <v>0</v>
      </c>
      <c r="F120" s="91">
        <f>IFERROR(VLOOKUP(B120,西日本学生!$A:$K,9,FALSE),0)</f>
        <v>0</v>
      </c>
      <c r="G120" s="91">
        <f>IFERROR(VLOOKUP(B120,学生選抜!$A:$K,9,FALSE),0)</f>
        <v>0</v>
      </c>
      <c r="H120" s="91">
        <f>IFERROR(VLOOKUP(B120,秋関!$A:$K,9,FALSE),0)</f>
        <v>0</v>
      </c>
      <c r="I120" s="91">
        <f>IFERROR(VLOOKUP(B120,全日本学生!$A:$K,9,FALSE),0)</f>
        <v>0</v>
      </c>
      <c r="J120" s="91">
        <f>IFERROR(VLOOKUP(B120,新人戦!$A:$K,9,FALSE),0)</f>
        <v>0</v>
      </c>
      <c r="K120" s="4">
        <f>LARGE(E120:J120,1)+LARGE(E120:J120,2)+LARGE(E120:J120,3)</f>
        <v>0</v>
      </c>
    </row>
    <row r="121" spans="1:11">
      <c r="A121" s="2">
        <f>RANK($K121,$K:$K)</f>
        <v>115</v>
      </c>
      <c r="B121" s="140" t="str">
        <f>(選手!G36)</f>
        <v>田中 佑弥</v>
      </c>
      <c r="C121" s="2" t="str">
        <f>IFERROR(VLOOKUP(B121,選手!$G:$I,2,FALSE),"")</f>
        <v>関西大学</v>
      </c>
      <c r="D121" s="142">
        <f>IFERROR(VLOOKUP(B121,選手!$G:$I,3,FALSE),"")</f>
        <v>1</v>
      </c>
      <c r="E121" s="91">
        <f>IFERROR(VLOOKUP(B121,春関!$A:$K,9,FALSE),0)</f>
        <v>0</v>
      </c>
      <c r="F121" s="91">
        <f>IFERROR(VLOOKUP(B121,西日本学生!$A:$K,9,FALSE),0)</f>
        <v>0</v>
      </c>
      <c r="G121" s="91">
        <f>IFERROR(VLOOKUP(B121,学生選抜!$A:$K,9,FALSE),0)</f>
        <v>0</v>
      </c>
      <c r="H121" s="91">
        <f>IFERROR(VLOOKUP(B121,秋関!$A:$K,9,FALSE),0)</f>
        <v>0</v>
      </c>
      <c r="I121" s="91">
        <f>IFERROR(VLOOKUP(B121,全日本学生!$A:$K,9,FALSE),0)</f>
        <v>0</v>
      </c>
      <c r="J121" s="91">
        <f>IFERROR(VLOOKUP(B121,新人戦!$A:$K,9,FALSE),0)</f>
        <v>0</v>
      </c>
      <c r="K121" s="4">
        <f>LARGE(E121:J121,1)+LARGE(E121:J121,2)+LARGE(E121:J121,3)</f>
        <v>0</v>
      </c>
    </row>
    <row r="122" spans="1:11">
      <c r="A122" s="2">
        <f>RANK($K122,$K:$K)</f>
        <v>115</v>
      </c>
      <c r="B122" s="140" t="str">
        <f>(選手!G173)</f>
        <v>田中 航平</v>
      </c>
      <c r="C122" s="2" t="str">
        <f>IFERROR(VLOOKUP(B122,選手!$G:$I,2,FALSE),"")</f>
        <v>神戸大学</v>
      </c>
      <c r="D122" s="142">
        <f>IFERROR(VLOOKUP(B122,選手!$G:$I,3,FALSE),"")</f>
        <v>2</v>
      </c>
      <c r="E122" s="91">
        <f>IFERROR(VLOOKUP(B122,春関!$A:$K,9,FALSE),0)</f>
        <v>0</v>
      </c>
      <c r="F122" s="91">
        <f>IFERROR(VLOOKUP(B122,西日本学生!$A:$K,9,FALSE),0)</f>
        <v>0</v>
      </c>
      <c r="G122" s="91">
        <f>IFERROR(VLOOKUP(B122,学生選抜!$A:$K,9,FALSE),0)</f>
        <v>0</v>
      </c>
      <c r="H122" s="91">
        <f>IFERROR(VLOOKUP(B122,秋関!$A:$K,9,FALSE),0)</f>
        <v>0</v>
      </c>
      <c r="I122" s="91">
        <f>IFERROR(VLOOKUP(B122,全日本学生!$A:$K,9,FALSE),0)</f>
        <v>0</v>
      </c>
      <c r="J122" s="91">
        <f>IFERROR(VLOOKUP(B122,新人戦!$A:$K,9,FALSE),0)</f>
        <v>0</v>
      </c>
      <c r="K122" s="4">
        <f>LARGE(E122:J122,1)+LARGE(E122:J122,2)+LARGE(E122:J122,3)</f>
        <v>0</v>
      </c>
    </row>
    <row r="123" spans="1:11">
      <c r="A123" s="2">
        <f>RANK($K123,$K:$K)</f>
        <v>115</v>
      </c>
      <c r="B123" s="140" t="str">
        <f>(選手!G124)</f>
        <v>田代 大和</v>
      </c>
      <c r="C123" s="2" t="str">
        <f>IFERROR(VLOOKUP(B123,選手!$G:$I,2,FALSE),"")</f>
        <v>大阪大学</v>
      </c>
      <c r="D123" s="142">
        <f>IFERROR(VLOOKUP(B123,選手!$G:$I,3,FALSE),"")</f>
        <v>1</v>
      </c>
      <c r="E123" s="91">
        <f>IFERROR(VLOOKUP(B123,春関!$A:$K,9,FALSE),0)</f>
        <v>0</v>
      </c>
      <c r="F123" s="91">
        <f>IFERROR(VLOOKUP(B123,西日本学生!$A:$K,9,FALSE),0)</f>
        <v>0</v>
      </c>
      <c r="G123" s="91">
        <f>IFERROR(VLOOKUP(B123,学生選抜!$A:$K,9,FALSE),0)</f>
        <v>0</v>
      </c>
      <c r="H123" s="91">
        <f>IFERROR(VLOOKUP(B123,秋関!$A:$K,9,FALSE),0)</f>
        <v>0</v>
      </c>
      <c r="I123" s="91">
        <f>IFERROR(VLOOKUP(B123,全日本学生!$A:$K,9,FALSE),0)</f>
        <v>0</v>
      </c>
      <c r="J123" s="91">
        <f>IFERROR(VLOOKUP(B123,新人戦!$A:$K,9,FALSE),0)</f>
        <v>0</v>
      </c>
      <c r="K123" s="4">
        <f>LARGE(E123:J123,1)+LARGE(E123:J123,2)+LARGE(E123:J123,3)</f>
        <v>0</v>
      </c>
    </row>
    <row r="124" spans="1:11">
      <c r="A124" s="2">
        <f>RANK($K124,$K:$K)</f>
        <v>115</v>
      </c>
      <c r="B124" s="140" t="str">
        <f>(選手!G18)</f>
        <v>天白 航太</v>
      </c>
      <c r="C124" s="2" t="str">
        <f>IFERROR(VLOOKUP(B124,選手!$G:$I,2,FALSE),"")</f>
        <v>関西学院大学</v>
      </c>
      <c r="D124" s="142">
        <f>IFERROR(VLOOKUP(B124,選手!$G:$I,3,FALSE),"")</f>
        <v>1</v>
      </c>
      <c r="E124" s="91">
        <f>IFERROR(VLOOKUP(B124,春関!$A:$K,9,FALSE),0)</f>
        <v>0</v>
      </c>
      <c r="F124" s="91">
        <f>IFERROR(VLOOKUP(B124,西日本学生!$A:$K,9,FALSE),0)</f>
        <v>0</v>
      </c>
      <c r="G124" s="91">
        <f>IFERROR(VLOOKUP(B124,学生選抜!$A:$K,9,FALSE),0)</f>
        <v>0</v>
      </c>
      <c r="H124" s="91">
        <f>IFERROR(VLOOKUP(B124,秋関!$A:$K,9,FALSE),0)</f>
        <v>0</v>
      </c>
      <c r="I124" s="91">
        <f>IFERROR(VLOOKUP(B124,全日本学生!$A:$K,9,FALSE),0)</f>
        <v>0</v>
      </c>
      <c r="J124" s="91">
        <f>IFERROR(VLOOKUP(B124,新人戦!$A:$K,9,FALSE),0)</f>
        <v>0</v>
      </c>
      <c r="K124" s="4">
        <f>LARGE(E124:J124,1)+LARGE(E124:J124,2)+LARGE(E124:J124,3)</f>
        <v>0</v>
      </c>
    </row>
    <row r="125" spans="1:11">
      <c r="A125" s="2">
        <f>RANK($K125,$K:$K)</f>
        <v>115</v>
      </c>
      <c r="B125" s="140" t="str">
        <f>(選手!G51)</f>
        <v>塚田 祐太</v>
      </c>
      <c r="C125" s="2" t="str">
        <f>IFERROR(VLOOKUP(B125,選手!$G:$I,2,FALSE),"")</f>
        <v>京都大学</v>
      </c>
      <c r="D125" s="142">
        <f>IFERROR(VLOOKUP(B125,選手!$G:$I,3,FALSE),"")</f>
        <v>4</v>
      </c>
      <c r="E125" s="91">
        <f>IFERROR(VLOOKUP(B125,春関!$A:$K,9,FALSE),0)</f>
        <v>0</v>
      </c>
      <c r="F125" s="91">
        <f>IFERROR(VLOOKUP(B125,西日本学生!$A:$K,9,FALSE),0)</f>
        <v>0</v>
      </c>
      <c r="G125" s="91">
        <f>IFERROR(VLOOKUP(B125,学生選抜!$A:$K,9,FALSE),0)</f>
        <v>0</v>
      </c>
      <c r="H125" s="91">
        <f>IFERROR(VLOOKUP(B125,秋関!$A:$K,9,FALSE),0)</f>
        <v>0</v>
      </c>
      <c r="I125" s="91">
        <f>IFERROR(VLOOKUP(B125,全日本学生!$A:$K,9,FALSE),0)</f>
        <v>0</v>
      </c>
      <c r="J125" s="91">
        <f>IFERROR(VLOOKUP(B125,新人戦!$A:$K,9,FALSE),0)</f>
        <v>0</v>
      </c>
      <c r="K125" s="4">
        <f>LARGE(E125:J125,1)+LARGE(E125:J125,2)+LARGE(E125:J125,3)</f>
        <v>0</v>
      </c>
    </row>
    <row r="126" spans="1:11">
      <c r="A126" s="2">
        <f>RANK($K126,$K:$K)</f>
        <v>115</v>
      </c>
      <c r="B126" s="140" t="str">
        <f>(選手!G150)</f>
        <v>鳥山 拓哉</v>
      </c>
      <c r="C126" s="2" t="str">
        <f>IFERROR(VLOOKUP(B126,選手!$G:$I,2,FALSE),"")</f>
        <v>同志社大学</v>
      </c>
      <c r="D126" s="142">
        <f>IFERROR(VLOOKUP(B126,選手!$G:$I,3,FALSE),"")</f>
        <v>4</v>
      </c>
      <c r="E126" s="91">
        <f>IFERROR(VLOOKUP(B126,春関!$A:$K,9,FALSE),0)</f>
        <v>0</v>
      </c>
      <c r="F126" s="91">
        <f>IFERROR(VLOOKUP(B126,西日本学生!$A:$K,9,FALSE),0)</f>
        <v>0</v>
      </c>
      <c r="G126" s="91">
        <f>IFERROR(VLOOKUP(B126,学生選抜!$A:$K,9,FALSE),0)</f>
        <v>0</v>
      </c>
      <c r="H126" s="91">
        <f>IFERROR(VLOOKUP(B126,秋関!$A:$K,9,FALSE),0)</f>
        <v>0</v>
      </c>
      <c r="I126" s="91">
        <f>IFERROR(VLOOKUP(B126,全日本学生!$A:$K,9,FALSE),0)</f>
        <v>0</v>
      </c>
      <c r="J126" s="91">
        <f>IFERROR(VLOOKUP(B126,新人戦!$A:$K,9,FALSE),0)</f>
        <v>0</v>
      </c>
      <c r="K126" s="4">
        <f>LARGE(E126:J126,1)+LARGE(E126:J126,2)+LARGE(E126:J126,3)</f>
        <v>0</v>
      </c>
    </row>
    <row r="127" spans="1:11">
      <c r="A127" s="2">
        <f>RANK($K127,$K:$K)</f>
        <v>115</v>
      </c>
      <c r="B127" s="140" t="str">
        <f>(選手!G174)</f>
        <v>中堀 貴裕</v>
      </c>
      <c r="C127" s="2" t="str">
        <f>IFERROR(VLOOKUP(B127,選手!$G:$I,2,FALSE),"")</f>
        <v>神戸大学</v>
      </c>
      <c r="D127" s="142">
        <f>IFERROR(VLOOKUP(B127,選手!$G:$I,3,FALSE),"")</f>
        <v>2</v>
      </c>
      <c r="E127" s="91">
        <f>IFERROR(VLOOKUP(B127,春関!$A:$K,9,FALSE),0)</f>
        <v>0</v>
      </c>
      <c r="F127" s="91">
        <f>IFERROR(VLOOKUP(B127,西日本学生!$A:$K,9,FALSE),0)</f>
        <v>0</v>
      </c>
      <c r="G127" s="91">
        <f>IFERROR(VLOOKUP(B127,学生選抜!$A:$K,9,FALSE),0)</f>
        <v>0</v>
      </c>
      <c r="H127" s="91">
        <f>IFERROR(VLOOKUP(B127,秋関!$A:$K,9,FALSE),0)</f>
        <v>0</v>
      </c>
      <c r="I127" s="91">
        <f>IFERROR(VLOOKUP(B127,全日本学生!$A:$K,9,FALSE),0)</f>
        <v>0</v>
      </c>
      <c r="J127" s="91">
        <f>IFERROR(VLOOKUP(B127,新人戦!$A:$K,9,FALSE),0)</f>
        <v>0</v>
      </c>
      <c r="K127" s="4">
        <f>LARGE(E127:J127,1)+LARGE(E127:J127,2)+LARGE(E127:J127,3)</f>
        <v>0</v>
      </c>
    </row>
    <row r="128" spans="1:11">
      <c r="A128" s="2">
        <f>RANK($K128,$K:$K)</f>
        <v>115</v>
      </c>
      <c r="B128" s="140" t="str">
        <f>(選手!G176)</f>
        <v>中村 文哉</v>
      </c>
      <c r="C128" s="2" t="str">
        <f>IFERROR(VLOOKUP(B128,選手!$G:$I,2,FALSE),"")</f>
        <v>神戸大学</v>
      </c>
      <c r="D128" s="142">
        <f>IFERROR(VLOOKUP(B128,選手!$G:$I,3,FALSE),"")</f>
        <v>1</v>
      </c>
      <c r="E128" s="91">
        <f>IFERROR(VLOOKUP(B128,春関!$A:$K,9,FALSE),0)</f>
        <v>0</v>
      </c>
      <c r="F128" s="91">
        <f>IFERROR(VLOOKUP(B128,西日本学生!$A:$K,9,FALSE),0)</f>
        <v>0</v>
      </c>
      <c r="G128" s="91">
        <f>IFERROR(VLOOKUP(B128,学生選抜!$A:$K,9,FALSE),0)</f>
        <v>0</v>
      </c>
      <c r="H128" s="91">
        <f>IFERROR(VLOOKUP(B128,秋関!$A:$K,9,FALSE),0)</f>
        <v>0</v>
      </c>
      <c r="I128" s="91">
        <f>IFERROR(VLOOKUP(B128,全日本学生!$A:$K,9,FALSE),0)</f>
        <v>0</v>
      </c>
      <c r="J128" s="91">
        <f>IFERROR(VLOOKUP(B128,新人戦!$A:$K,9,FALSE),0)</f>
        <v>0</v>
      </c>
      <c r="K128" s="4">
        <f>LARGE(E128:J128,1)+LARGE(E128:J128,2)+LARGE(E128:J128,3)</f>
        <v>0</v>
      </c>
    </row>
    <row r="129" spans="1:11">
      <c r="A129" s="2">
        <f>RANK($K129,$K:$K)</f>
        <v>115</v>
      </c>
      <c r="B129" s="140" t="str">
        <f>(選手!G83)</f>
        <v>中村 聡一郎</v>
      </c>
      <c r="C129" s="2" t="str">
        <f>IFERROR(VLOOKUP(B129,選手!$G:$I,2,FALSE),"")</f>
        <v>近畿大学</v>
      </c>
      <c r="D129" s="142">
        <f>IFERROR(VLOOKUP(B129,選手!$G:$I,3,FALSE),"")</f>
        <v>2</v>
      </c>
      <c r="E129" s="91">
        <f>IFERROR(VLOOKUP(B129,春関!$A:$K,9,FALSE),0)</f>
        <v>0</v>
      </c>
      <c r="F129" s="91">
        <f>IFERROR(VLOOKUP(B129,西日本学生!$A:$K,9,FALSE),0)</f>
        <v>0</v>
      </c>
      <c r="G129" s="91">
        <f>IFERROR(VLOOKUP(B129,学生選抜!$A:$K,9,FALSE),0)</f>
        <v>0</v>
      </c>
      <c r="H129" s="91">
        <f>IFERROR(VLOOKUP(B129,秋関!$A:$K,9,FALSE),0)</f>
        <v>0</v>
      </c>
      <c r="I129" s="91">
        <f>IFERROR(VLOOKUP(B129,全日本学生!$A:$K,9,FALSE),0)</f>
        <v>0</v>
      </c>
      <c r="J129" s="91">
        <f>IFERROR(VLOOKUP(B129,新人戦!$A:$K,9,FALSE),0)</f>
        <v>0</v>
      </c>
      <c r="K129" s="4">
        <f>LARGE(E129:J129,1)+LARGE(E129:J129,2)+LARGE(E129:J129,3)</f>
        <v>0</v>
      </c>
    </row>
    <row r="130" spans="1:11">
      <c r="A130" s="2">
        <f>RANK($K130,$K:$K)</f>
        <v>111</v>
      </c>
      <c r="B130" s="140" t="str">
        <f>(選手!G69)</f>
        <v>竹中 海斗</v>
      </c>
      <c r="C130" s="2" t="str">
        <f>IFERROR(VLOOKUP(B130,選手!$G:$I,2,FALSE),"")</f>
        <v>京都大学</v>
      </c>
      <c r="D130" s="142">
        <f>IFERROR(VLOOKUP(B130,選手!$G:$I,3,FALSE),"")</f>
        <v>1</v>
      </c>
      <c r="E130" s="91">
        <f>IFERROR(VLOOKUP(B130,春関!$A:$K,9,FALSE),0)</f>
        <v>0</v>
      </c>
      <c r="F130" s="91">
        <f>IFERROR(VLOOKUP(B130,西日本学生!$A:$K,9,FALSE),0)</f>
        <v>0</v>
      </c>
      <c r="G130" s="91">
        <f>IFERROR(VLOOKUP(B130,学生選抜!$A:$K,9,FALSE),0)</f>
        <v>0</v>
      </c>
      <c r="H130" s="91">
        <f>IFERROR(VLOOKUP(B130,秋関!$A:$K,9,FALSE),0)</f>
        <v>0</v>
      </c>
      <c r="I130" s="91">
        <f>IFERROR(VLOOKUP(B130,全日本学生!$A:$K,9,FALSE),0)</f>
        <v>0</v>
      </c>
      <c r="J130" s="91">
        <f>IFERROR(VLOOKUP(B130,新人戦!$A:$K,9,FALSE),0)</f>
        <v>482.6</v>
      </c>
      <c r="K130" s="4">
        <f>LARGE(E130:J130,1)+LARGE(E130:J130,2)+LARGE(E130:J130,3)</f>
        <v>482.6</v>
      </c>
    </row>
    <row r="131" spans="1:11">
      <c r="A131" s="2">
        <f>RANK($K131,$K:$K)</f>
        <v>115</v>
      </c>
      <c r="B131" s="140" t="str">
        <f>(選手!G163)</f>
        <v>谷川 太一</v>
      </c>
      <c r="C131" s="2" t="str">
        <f>IFERROR(VLOOKUP(B131,選手!$G:$I,2,FALSE),"")</f>
        <v>立命館大学</v>
      </c>
      <c r="D131" s="142">
        <f>IFERROR(VLOOKUP(B131,選手!$G:$I,3,FALSE),"")</f>
        <v>1</v>
      </c>
      <c r="E131" s="91">
        <f>IFERROR(VLOOKUP(B131,春関!$A:$K,9,FALSE),0)</f>
        <v>0</v>
      </c>
      <c r="F131" s="91">
        <f>IFERROR(VLOOKUP(B131,西日本学生!$A:$K,9,FALSE),0)</f>
        <v>0</v>
      </c>
      <c r="G131" s="91">
        <f>IFERROR(VLOOKUP(B131,学生選抜!$A:$K,9,FALSE),0)</f>
        <v>0</v>
      </c>
      <c r="H131" s="91">
        <f>IFERROR(VLOOKUP(B131,秋関!$A:$K,9,FALSE),0)</f>
        <v>0</v>
      </c>
      <c r="I131" s="91">
        <f>IFERROR(VLOOKUP(B131,全日本学生!$A:$K,9,FALSE),0)</f>
        <v>0</v>
      </c>
      <c r="J131" s="91">
        <f>IFERROR(VLOOKUP(B131,新人戦!$A:$K,9,FALSE),0)</f>
        <v>0</v>
      </c>
      <c r="K131" s="4">
        <f>LARGE(E131:J131,1)+LARGE(E131:J131,2)+LARGE(E131:J131,3)</f>
        <v>0</v>
      </c>
    </row>
    <row r="132" spans="1:11">
      <c r="A132" s="2">
        <f>RANK($K132,$K:$K)</f>
        <v>115</v>
      </c>
      <c r="B132" s="140" t="str">
        <f>(選手!G117)</f>
        <v>谷口 勇志</v>
      </c>
      <c r="C132" s="2" t="str">
        <f>IFERROR(VLOOKUP(B132,選手!$G:$I,2,FALSE),"")</f>
        <v>大阪産業大学</v>
      </c>
      <c r="D132" s="142">
        <f>IFERROR(VLOOKUP(B132,選手!$G:$I,3,FALSE),"")</f>
        <v>1</v>
      </c>
      <c r="E132" s="91">
        <f>IFERROR(VLOOKUP(B132,春関!$A:$K,9,FALSE),0)</f>
        <v>0</v>
      </c>
      <c r="F132" s="91">
        <f>IFERROR(VLOOKUP(B132,西日本学生!$A:$K,9,FALSE),0)</f>
        <v>0</v>
      </c>
      <c r="G132" s="91">
        <f>IFERROR(VLOOKUP(B132,学生選抜!$A:$K,9,FALSE),0)</f>
        <v>0</v>
      </c>
      <c r="H132" s="91">
        <f>IFERROR(VLOOKUP(B132,秋関!$A:$K,9,FALSE),0)</f>
        <v>0</v>
      </c>
      <c r="I132" s="91">
        <f>IFERROR(VLOOKUP(B132,全日本学生!$A:$K,9,FALSE),0)</f>
        <v>0</v>
      </c>
      <c r="J132" s="91">
        <f>IFERROR(VLOOKUP(B132,新人戦!$A:$K,9,FALSE),0)</f>
        <v>0</v>
      </c>
      <c r="K132" s="4">
        <f>LARGE(E132:J132,1)+LARGE(E132:J132,2)+LARGE(E132:J132,3)</f>
        <v>0</v>
      </c>
    </row>
    <row r="133" spans="1:11">
      <c r="A133" s="2">
        <f>RANK($K133,$K:$K)</f>
        <v>115</v>
      </c>
      <c r="B133" s="140" t="str">
        <f>(選手!G39)</f>
        <v>大野 太郎</v>
      </c>
      <c r="C133" s="2" t="str">
        <f>IFERROR(VLOOKUP(B133,選手!$G:$I,2,FALSE),"")</f>
        <v>京都産業大学</v>
      </c>
      <c r="D133" s="142">
        <f>IFERROR(VLOOKUP(B133,選手!$G:$I,3,FALSE),"")</f>
        <v>4</v>
      </c>
      <c r="E133" s="91">
        <f>IFERROR(VLOOKUP(B133,春関!$A:$K,9,FALSE),0)</f>
        <v>0</v>
      </c>
      <c r="F133" s="91">
        <f>IFERROR(VLOOKUP(B133,西日本学生!$A:$K,9,FALSE),0)</f>
        <v>0</v>
      </c>
      <c r="G133" s="91">
        <f>IFERROR(VLOOKUP(B133,学生選抜!$A:$K,9,FALSE),0)</f>
        <v>0</v>
      </c>
      <c r="H133" s="91">
        <f>IFERROR(VLOOKUP(B133,秋関!$A:$K,9,FALSE),0)</f>
        <v>0</v>
      </c>
      <c r="I133" s="91">
        <f>IFERROR(VLOOKUP(B133,全日本学生!$A:$K,9,FALSE),0)</f>
        <v>0</v>
      </c>
      <c r="J133" s="91">
        <f>IFERROR(VLOOKUP(B133,新人戦!$A:$K,9,FALSE),0)</f>
        <v>0</v>
      </c>
      <c r="K133" s="4">
        <f>LARGE(E133:J133,1)+LARGE(E133:J133,2)+LARGE(E133:J133,3)</f>
        <v>0</v>
      </c>
    </row>
    <row r="134" spans="1:11">
      <c r="A134" s="2">
        <f>RANK($K134,$K:$K)</f>
        <v>115</v>
      </c>
      <c r="B134" s="140" t="str">
        <f>(選手!G14)</f>
        <v>大田 航平</v>
      </c>
      <c r="C134" s="2" t="str">
        <f>IFERROR(VLOOKUP(B134,選手!$G:$I,2,FALSE),"")</f>
        <v>関西学院大学</v>
      </c>
      <c r="D134" s="142">
        <f>IFERROR(VLOOKUP(B134,選手!$G:$I,3,FALSE),"")</f>
        <v>1</v>
      </c>
      <c r="E134" s="91">
        <f>IFERROR(VLOOKUP(B134,春関!$A:$K,9,FALSE),0)</f>
        <v>0</v>
      </c>
      <c r="F134" s="91">
        <f>IFERROR(VLOOKUP(B134,西日本学生!$A:$K,9,FALSE),0)</f>
        <v>0</v>
      </c>
      <c r="G134" s="91">
        <f>IFERROR(VLOOKUP(B134,学生選抜!$A:$K,9,FALSE),0)</f>
        <v>0</v>
      </c>
      <c r="H134" s="91">
        <f>IFERROR(VLOOKUP(B134,秋関!$A:$K,9,FALSE),0)</f>
        <v>0</v>
      </c>
      <c r="I134" s="91">
        <f>IFERROR(VLOOKUP(B134,全日本学生!$A:$K,9,FALSE),0)</f>
        <v>0</v>
      </c>
      <c r="J134" s="91">
        <f>IFERROR(VLOOKUP(B134,新人戦!$A:$K,9,FALSE),0)</f>
        <v>0</v>
      </c>
      <c r="K134" s="4">
        <f>LARGE(E134:J134,1)+LARGE(E134:J134,2)+LARGE(E134:J134,3)</f>
        <v>0</v>
      </c>
    </row>
    <row r="135" spans="1:11">
      <c r="A135" s="2">
        <f>RANK($K135,$K:$K)</f>
        <v>115</v>
      </c>
      <c r="B135" s="140" t="str">
        <f>(選手!G159)</f>
        <v>大口 祐五</v>
      </c>
      <c r="C135" s="2" t="str">
        <f>IFERROR(VLOOKUP(B135,選手!$G:$I,2,FALSE),"")</f>
        <v>立命館大学</v>
      </c>
      <c r="D135" s="142">
        <f>IFERROR(VLOOKUP(B135,選手!$G:$I,3,FALSE),"")</f>
        <v>1</v>
      </c>
      <c r="E135" s="91">
        <f>IFERROR(VLOOKUP(B135,春関!$A:$K,9,FALSE),0)</f>
        <v>0</v>
      </c>
      <c r="F135" s="91">
        <f>IFERROR(VLOOKUP(B135,西日本学生!$A:$K,9,FALSE),0)</f>
        <v>0</v>
      </c>
      <c r="G135" s="91">
        <f>IFERROR(VLOOKUP(B135,学生選抜!$A:$K,9,FALSE),0)</f>
        <v>0</v>
      </c>
      <c r="H135" s="91">
        <f>IFERROR(VLOOKUP(B135,秋関!$A:$K,9,FALSE),0)</f>
        <v>0</v>
      </c>
      <c r="I135" s="91">
        <f>IFERROR(VLOOKUP(B135,全日本学生!$A:$K,9,FALSE),0)</f>
        <v>0</v>
      </c>
      <c r="J135" s="91">
        <f>IFERROR(VLOOKUP(B135,新人戦!$A:$K,9,FALSE),0)</f>
        <v>0</v>
      </c>
      <c r="K135" s="4">
        <f>LARGE(E135:J135,1)+LARGE(E135:J135,2)+LARGE(E135:J135,3)</f>
        <v>0</v>
      </c>
    </row>
    <row r="136" spans="1:11">
      <c r="A136" s="2">
        <f>RANK($K136,$K:$K)</f>
        <v>100</v>
      </c>
      <c r="B136" s="140" t="str">
        <f>(選手!G47)</f>
        <v>村上 晴哉</v>
      </c>
      <c r="C136" s="2" t="str">
        <f>IFERROR(VLOOKUP(B136,選手!$G:$I,2,FALSE),"")</f>
        <v>京都産業大学</v>
      </c>
      <c r="D136" s="142">
        <f>IFERROR(VLOOKUP(B136,選手!$G:$I,3,FALSE),"")</f>
        <v>1</v>
      </c>
      <c r="E136" s="91">
        <f>IFERROR(VLOOKUP(B136,春関!$A:$K,9,FALSE),0)</f>
        <v>0</v>
      </c>
      <c r="F136" s="91">
        <f>IFERROR(VLOOKUP(B136,西日本学生!$A:$K,9,FALSE),0)</f>
        <v>0</v>
      </c>
      <c r="G136" s="91">
        <f>IFERROR(VLOOKUP(B136,学生選抜!$A:$K,9,FALSE),0)</f>
        <v>0</v>
      </c>
      <c r="H136" s="91">
        <f>IFERROR(VLOOKUP(B136,秋関!$A:$K,9,FALSE),0)</f>
        <v>0</v>
      </c>
      <c r="I136" s="91">
        <f>IFERROR(VLOOKUP(B136,全日本学生!$A:$K,9,FALSE),0)</f>
        <v>0</v>
      </c>
      <c r="J136" s="91">
        <f>IFERROR(VLOOKUP(B136,新人戦!$A:$K,9,FALSE),0)</f>
        <v>580.6</v>
      </c>
      <c r="K136" s="4">
        <f>LARGE(E136:J136,1)+LARGE(E136:J136,2)+LARGE(E136:J136,3)</f>
        <v>580.6</v>
      </c>
    </row>
    <row r="137" spans="1:11">
      <c r="A137" s="2">
        <f>RANK($K137,$K:$K)</f>
        <v>115</v>
      </c>
      <c r="B137" s="140" t="str">
        <f>(選手!G165)</f>
        <v>村山 匠</v>
      </c>
      <c r="C137" s="2" t="str">
        <f>IFERROR(VLOOKUP(B137,選手!$G:$I,2,FALSE),"")</f>
        <v>立命館大学</v>
      </c>
      <c r="D137" s="142">
        <f>IFERROR(VLOOKUP(B137,選手!$G:$I,3,FALSE),"")</f>
        <v>1</v>
      </c>
      <c r="E137" s="91">
        <f>IFERROR(VLOOKUP(B137,春関!$A:$K,9,FALSE),0)</f>
        <v>0</v>
      </c>
      <c r="F137" s="91">
        <f>IFERROR(VLOOKUP(B137,西日本学生!$A:$K,9,FALSE),0)</f>
        <v>0</v>
      </c>
      <c r="G137" s="91">
        <f>IFERROR(VLOOKUP(B137,学生選抜!$A:$K,9,FALSE),0)</f>
        <v>0</v>
      </c>
      <c r="H137" s="91">
        <f>IFERROR(VLOOKUP(B137,秋関!$A:$K,9,FALSE),0)</f>
        <v>0</v>
      </c>
      <c r="I137" s="91">
        <f>IFERROR(VLOOKUP(B137,全日本学生!$A:$K,9,FALSE),0)</f>
        <v>0</v>
      </c>
      <c r="J137" s="91">
        <f>IFERROR(VLOOKUP(B137,新人戦!$A:$K,9,FALSE),0)</f>
        <v>0</v>
      </c>
      <c r="K137" s="4">
        <f>LARGE(E137:J137,1)+LARGE(E137:J137,2)+LARGE(E137:J137,3)</f>
        <v>0</v>
      </c>
    </row>
    <row r="138" spans="1:11">
      <c r="A138" s="2">
        <f>RANK($K138,$K:$K)</f>
        <v>115</v>
      </c>
      <c r="B138" s="140" t="str">
        <f>(選手!G43)</f>
        <v>川端 邦聖</v>
      </c>
      <c r="C138" s="2" t="str">
        <f>IFERROR(VLOOKUP(B138,選手!$G:$I,2,FALSE),"")</f>
        <v>京都産業大学</v>
      </c>
      <c r="D138" s="142">
        <f>IFERROR(VLOOKUP(B138,選手!$G:$I,3,FALSE),"")</f>
        <v>1</v>
      </c>
      <c r="E138" s="91">
        <f>IFERROR(VLOOKUP(B138,春関!$A:$K,9,FALSE),0)</f>
        <v>0</v>
      </c>
      <c r="F138" s="91">
        <f>IFERROR(VLOOKUP(B138,西日本学生!$A:$K,9,FALSE),0)</f>
        <v>0</v>
      </c>
      <c r="G138" s="91">
        <f>IFERROR(VLOOKUP(B138,学生選抜!$A:$K,9,FALSE),0)</f>
        <v>0</v>
      </c>
      <c r="H138" s="91">
        <f>IFERROR(VLOOKUP(B138,秋関!$A:$K,9,FALSE),0)</f>
        <v>0</v>
      </c>
      <c r="I138" s="91">
        <f>IFERROR(VLOOKUP(B138,全日本学生!$A:$K,9,FALSE),0)</f>
        <v>0</v>
      </c>
      <c r="J138" s="91">
        <f>IFERROR(VLOOKUP(B138,新人戦!$A:$K,9,FALSE),0)</f>
        <v>0</v>
      </c>
      <c r="K138" s="4">
        <f>LARGE(E138:J138,1)+LARGE(E138:J138,2)+LARGE(E138:J138,3)</f>
        <v>0</v>
      </c>
    </row>
    <row r="139" spans="1:11">
      <c r="A139" s="2">
        <f>RANK($K139,$K:$K)</f>
        <v>115</v>
      </c>
      <c r="B139" s="140" t="str">
        <f>(選手!G169)</f>
        <v>石川 海渡</v>
      </c>
      <c r="C139" s="2" t="str">
        <f>IFERROR(VLOOKUP(B139,選手!$G:$I,2,FALSE),"")</f>
        <v>岡山商科大学</v>
      </c>
      <c r="D139" s="142">
        <f>IFERROR(VLOOKUP(B139,選手!$G:$I,3,FALSE),"")</f>
        <v>3</v>
      </c>
      <c r="E139" s="91">
        <f>IFERROR(VLOOKUP(B139,春関!$A:$K,9,FALSE),0)</f>
        <v>0</v>
      </c>
      <c r="F139" s="91">
        <f>IFERROR(VLOOKUP(B139,西日本学生!$A:$K,9,FALSE),0)</f>
        <v>0</v>
      </c>
      <c r="G139" s="91">
        <f>IFERROR(VLOOKUP(B139,学生選抜!$A:$K,9,FALSE),0)</f>
        <v>0</v>
      </c>
      <c r="H139" s="91">
        <f>IFERROR(VLOOKUP(B139,秋関!$A:$K,9,FALSE),0)</f>
        <v>0</v>
      </c>
      <c r="I139" s="91">
        <f>IFERROR(VLOOKUP(B139,全日本学生!$A:$K,9,FALSE),0)</f>
        <v>0</v>
      </c>
      <c r="J139" s="91">
        <f>IFERROR(VLOOKUP(B139,新人戦!$A:$K,9,FALSE),0)</f>
        <v>0</v>
      </c>
      <c r="K139" s="4">
        <f>LARGE(E139:J139,1)+LARGE(E139:J139,2)+LARGE(E139:J139,3)</f>
        <v>0</v>
      </c>
    </row>
    <row r="140" spans="1:11">
      <c r="A140" s="2">
        <f>RANK($K140,$K:$K)</f>
        <v>115</v>
      </c>
      <c r="B140" s="140" t="str">
        <f>(選手!G90)</f>
        <v>西澤 透真</v>
      </c>
      <c r="C140" s="2" t="str">
        <f>IFERROR(VLOOKUP(B140,選手!$G:$I,2,FALSE),"")</f>
        <v>近畿大学</v>
      </c>
      <c r="D140" s="142">
        <f>IFERROR(VLOOKUP(B140,選手!$G:$I,3,FALSE),"")</f>
        <v>1</v>
      </c>
      <c r="E140" s="91">
        <f>IFERROR(VLOOKUP(B140,春関!$A:$K,9,FALSE),0)</f>
        <v>0</v>
      </c>
      <c r="F140" s="91">
        <f>IFERROR(VLOOKUP(B140,西日本学生!$A:$K,9,FALSE),0)</f>
        <v>0</v>
      </c>
      <c r="G140" s="91">
        <f>IFERROR(VLOOKUP(B140,学生選抜!$A:$K,9,FALSE),0)</f>
        <v>0</v>
      </c>
      <c r="H140" s="91">
        <f>IFERROR(VLOOKUP(B140,秋関!$A:$K,9,FALSE),0)</f>
        <v>0</v>
      </c>
      <c r="I140" s="91">
        <f>IFERROR(VLOOKUP(B140,全日本学生!$A:$K,9,FALSE),0)</f>
        <v>0</v>
      </c>
      <c r="J140" s="91">
        <f>IFERROR(VLOOKUP(B140,新人戦!$A:$K,9,FALSE),0)</f>
        <v>0</v>
      </c>
      <c r="K140" s="4">
        <f>LARGE(E140:J140,1)+LARGE(E140:J140,2)+LARGE(E140:J140,3)</f>
        <v>0</v>
      </c>
    </row>
    <row r="141" spans="1:11">
      <c r="A141" s="2">
        <f>RANK($K141,$K:$K)</f>
        <v>115</v>
      </c>
      <c r="B141" s="140" t="str">
        <f>(選手!G59)</f>
        <v>西村 淳志</v>
      </c>
      <c r="C141" s="2" t="str">
        <f>IFERROR(VLOOKUP(B141,選手!$G:$I,2,FALSE),"")</f>
        <v>京都大学</v>
      </c>
      <c r="D141" s="142">
        <f>IFERROR(VLOOKUP(B141,選手!$G:$I,3,FALSE),"")</f>
        <v>2</v>
      </c>
      <c r="E141" s="91">
        <f>IFERROR(VLOOKUP(B141,春関!$A:$K,9,FALSE),0)</f>
        <v>0</v>
      </c>
      <c r="F141" s="91">
        <f>IFERROR(VLOOKUP(B141,西日本学生!$A:$K,9,FALSE),0)</f>
        <v>0</v>
      </c>
      <c r="G141" s="91">
        <f>IFERROR(VLOOKUP(B141,学生選抜!$A:$K,9,FALSE),0)</f>
        <v>0</v>
      </c>
      <c r="H141" s="91">
        <f>IFERROR(VLOOKUP(B141,秋関!$A:$K,9,FALSE),0)</f>
        <v>0</v>
      </c>
      <c r="I141" s="91">
        <f>IFERROR(VLOOKUP(B141,全日本学生!$A:$K,9,FALSE),0)</f>
        <v>0</v>
      </c>
      <c r="J141" s="91">
        <f>IFERROR(VLOOKUP(B141,新人戦!$A:$K,9,FALSE),0)</f>
        <v>0</v>
      </c>
      <c r="K141" s="4">
        <f>LARGE(E141:J141,1)+LARGE(E141:J141,2)+LARGE(E141:J141,3)</f>
        <v>0</v>
      </c>
    </row>
    <row r="142" spans="1:11">
      <c r="A142" s="2">
        <f>RANK($K142,$K:$K)</f>
        <v>115</v>
      </c>
      <c r="B142" s="140" t="str">
        <f>(選手!G20)</f>
        <v>森口 諒介</v>
      </c>
      <c r="C142" s="2" t="str">
        <f>IFERROR(VLOOKUP(B142,選手!$G:$I,2,FALSE),"")</f>
        <v>関西学院大学</v>
      </c>
      <c r="D142" s="142">
        <f>IFERROR(VLOOKUP(B142,選手!$G:$I,3,FALSE),"")</f>
        <v>1</v>
      </c>
      <c r="E142" s="91">
        <f>IFERROR(VLOOKUP(B142,春関!$A:$K,9,FALSE),0)</f>
        <v>0</v>
      </c>
      <c r="F142" s="91">
        <f>IFERROR(VLOOKUP(B142,西日本学生!$A:$K,9,FALSE),0)</f>
        <v>0</v>
      </c>
      <c r="G142" s="91">
        <f>IFERROR(VLOOKUP(B142,学生選抜!$A:$K,9,FALSE),0)</f>
        <v>0</v>
      </c>
      <c r="H142" s="91">
        <f>IFERROR(VLOOKUP(B142,秋関!$A:$K,9,FALSE),0)</f>
        <v>0</v>
      </c>
      <c r="I142" s="91">
        <f>IFERROR(VLOOKUP(B142,全日本学生!$A:$K,9,FALSE),0)</f>
        <v>0</v>
      </c>
      <c r="J142" s="91">
        <f>IFERROR(VLOOKUP(B142,新人戦!$A:$K,9,FALSE),0)</f>
        <v>0</v>
      </c>
      <c r="K142" s="4">
        <f>LARGE(E142:J142,1)+LARGE(E142:J142,2)+LARGE(E142:J142,3)</f>
        <v>0</v>
      </c>
    </row>
    <row r="143" spans="1:11">
      <c r="A143" s="2">
        <f>RANK($K143,$K:$K)</f>
        <v>115</v>
      </c>
      <c r="B143" s="140" t="str">
        <f>(選手!G136)</f>
        <v>植田 雄一</v>
      </c>
      <c r="C143" s="2" t="str">
        <f>IFERROR(VLOOKUP(B143,選手!$G:$I,2,FALSE),"")</f>
        <v>大阪大学</v>
      </c>
      <c r="D143" s="142">
        <f>IFERROR(VLOOKUP(B143,選手!$G:$I,3,FALSE),"")</f>
        <v>4</v>
      </c>
      <c r="E143" s="91">
        <f>IFERROR(VLOOKUP(B143,春関!$A:$K,9,FALSE),0)</f>
        <v>0</v>
      </c>
      <c r="F143" s="91">
        <f>IFERROR(VLOOKUP(B143,西日本学生!$A:$K,9,FALSE),0)</f>
        <v>0</v>
      </c>
      <c r="G143" s="91">
        <f>IFERROR(VLOOKUP(B143,学生選抜!$A:$K,9,FALSE),0)</f>
        <v>0</v>
      </c>
      <c r="H143" s="91">
        <f>IFERROR(VLOOKUP(B143,秋関!$A:$K,9,FALSE),0)</f>
        <v>0</v>
      </c>
      <c r="I143" s="91">
        <f>IFERROR(VLOOKUP(B143,全日本学生!$A:$K,9,FALSE),0)</f>
        <v>0</v>
      </c>
      <c r="J143" s="91">
        <f>IFERROR(VLOOKUP(B143,新人戦!$A:$K,9,FALSE),0)</f>
        <v>0</v>
      </c>
      <c r="K143" s="4">
        <f>LARGE(E143:J143,1)+LARGE(E143:J143,2)+LARGE(E143:J143,3)</f>
        <v>0</v>
      </c>
    </row>
    <row r="144" spans="1:11">
      <c r="A144" s="2">
        <f>RANK($K144,$K:$K)</f>
        <v>115</v>
      </c>
      <c r="B144" s="140" t="str">
        <f>(選手!G115)</f>
        <v>上野 光生</v>
      </c>
      <c r="C144" s="2" t="str">
        <f>IFERROR(VLOOKUP(B144,選手!$G:$I,2,FALSE),"")</f>
        <v>大阪産業大学</v>
      </c>
      <c r="D144" s="142">
        <f>IFERROR(VLOOKUP(B144,選手!$G:$I,3,FALSE),"")</f>
        <v>1</v>
      </c>
      <c r="E144" s="91">
        <f>IFERROR(VLOOKUP(B144,春関!$A:$K,9,FALSE),0)</f>
        <v>0</v>
      </c>
      <c r="F144" s="91">
        <f>IFERROR(VLOOKUP(B144,西日本学生!$A:$K,9,FALSE),0)</f>
        <v>0</v>
      </c>
      <c r="G144" s="91">
        <f>IFERROR(VLOOKUP(B144,学生選抜!$A:$K,9,FALSE),0)</f>
        <v>0</v>
      </c>
      <c r="H144" s="91">
        <f>IFERROR(VLOOKUP(B144,秋関!$A:$K,9,FALSE),0)</f>
        <v>0</v>
      </c>
      <c r="I144" s="91">
        <f>IFERROR(VLOOKUP(B144,全日本学生!$A:$K,9,FALSE),0)</f>
        <v>0</v>
      </c>
      <c r="J144" s="91">
        <f>IFERROR(VLOOKUP(B144,新人戦!$A:$K,9,FALSE),0)</f>
        <v>0</v>
      </c>
      <c r="K144" s="4">
        <f>LARGE(E144:J144,1)+LARGE(E144:J144,2)+LARGE(E144:J144,3)</f>
        <v>0</v>
      </c>
    </row>
    <row r="145" spans="1:11">
      <c r="A145" s="2">
        <f>RANK($K145,$K:$K)</f>
        <v>109</v>
      </c>
      <c r="B145" s="140" t="str">
        <f>(選手!G19)</f>
        <v>松本 大輝</v>
      </c>
      <c r="C145" s="2" t="str">
        <f>IFERROR(VLOOKUP(B145,選手!$G:$I,2,FALSE),"")</f>
        <v>関西学院大学</v>
      </c>
      <c r="D145" s="142">
        <f>IFERROR(VLOOKUP(B145,選手!$G:$I,3,FALSE),"")</f>
        <v>1</v>
      </c>
      <c r="E145" s="91">
        <f>IFERROR(VLOOKUP(B145,春関!$A:$K,9,FALSE),0)</f>
        <v>0</v>
      </c>
      <c r="F145" s="91">
        <f>IFERROR(VLOOKUP(B145,西日本学生!$A:$K,9,FALSE),0)</f>
        <v>0</v>
      </c>
      <c r="G145" s="91">
        <f>IFERROR(VLOOKUP(B145,学生選抜!$A:$K,9,FALSE),0)</f>
        <v>0</v>
      </c>
      <c r="H145" s="91">
        <f>IFERROR(VLOOKUP(B145,秋関!$A:$K,9,FALSE),0)</f>
        <v>0</v>
      </c>
      <c r="I145" s="91">
        <f>IFERROR(VLOOKUP(B145,全日本学生!$A:$K,9,FALSE),0)</f>
        <v>0</v>
      </c>
      <c r="J145" s="91">
        <f>IFERROR(VLOOKUP(B145,新人戦!$A:$K,9,FALSE),0)</f>
        <v>500.5</v>
      </c>
      <c r="K145" s="4">
        <f>LARGE(E145:J145,1)+LARGE(E145:J145,2)+LARGE(E145:J145,3)</f>
        <v>500.5</v>
      </c>
    </row>
    <row r="146" spans="1:11">
      <c r="A146" s="2">
        <f>RANK($K146,$K:$K)</f>
        <v>115</v>
      </c>
      <c r="B146" s="140" t="str">
        <f>(選手!G114)</f>
        <v>松岡 宏紀</v>
      </c>
      <c r="C146" s="2" t="str">
        <f>IFERROR(VLOOKUP(B146,選手!$G:$I,2,FALSE),"")</f>
        <v>大阪産業大学</v>
      </c>
      <c r="D146" s="142">
        <f>IFERROR(VLOOKUP(B146,選手!$G:$I,3,FALSE),"")</f>
        <v>2</v>
      </c>
      <c r="E146" s="91">
        <f>IFERROR(VLOOKUP(B146,春関!$A:$K,9,FALSE),0)</f>
        <v>0</v>
      </c>
      <c r="F146" s="91">
        <f>IFERROR(VLOOKUP(B146,西日本学生!$A:$K,9,FALSE),0)</f>
        <v>0</v>
      </c>
      <c r="G146" s="91">
        <f>IFERROR(VLOOKUP(B146,学生選抜!$A:$K,9,FALSE),0)</f>
        <v>0</v>
      </c>
      <c r="H146" s="91">
        <f>IFERROR(VLOOKUP(B146,秋関!$A:$K,9,FALSE),0)</f>
        <v>0</v>
      </c>
      <c r="I146" s="91">
        <f>IFERROR(VLOOKUP(B146,全日本学生!$A:$K,9,FALSE),0)</f>
        <v>0</v>
      </c>
      <c r="J146" s="91">
        <f>IFERROR(VLOOKUP(B146,新人戦!$A:$K,9,FALSE),0)</f>
        <v>0</v>
      </c>
      <c r="K146" s="4">
        <f>LARGE(E146:J146,1)+LARGE(E146:J146,2)+LARGE(E146:J146,3)</f>
        <v>0</v>
      </c>
    </row>
    <row r="147" spans="1:11">
      <c r="A147" s="2">
        <f>RANK($K147,$K:$K)</f>
        <v>115</v>
      </c>
      <c r="B147" s="140" t="str">
        <f>(選手!G149)</f>
        <v>手島 史陽</v>
      </c>
      <c r="C147" s="2" t="str">
        <f>IFERROR(VLOOKUP(B147,選手!$G:$I,2,FALSE),"")</f>
        <v>同志社大学</v>
      </c>
      <c r="D147" s="142">
        <f>IFERROR(VLOOKUP(B147,選手!$G:$I,3,FALSE),"")</f>
        <v>1</v>
      </c>
      <c r="E147" s="91">
        <f>IFERROR(VLOOKUP(B147,春関!$A:$K,9,FALSE),0)</f>
        <v>0</v>
      </c>
      <c r="F147" s="91">
        <f>IFERROR(VLOOKUP(B147,西日本学生!$A:$K,9,FALSE),0)</f>
        <v>0</v>
      </c>
      <c r="G147" s="91">
        <f>IFERROR(VLOOKUP(B147,学生選抜!$A:$K,9,FALSE),0)</f>
        <v>0</v>
      </c>
      <c r="H147" s="91">
        <f>IFERROR(VLOOKUP(B147,秋関!$A:$K,9,FALSE),0)</f>
        <v>0</v>
      </c>
      <c r="I147" s="91">
        <f>IFERROR(VLOOKUP(B147,全日本学生!$A:$K,9,FALSE),0)</f>
        <v>0</v>
      </c>
      <c r="J147" s="91">
        <f>IFERROR(VLOOKUP(B147,新人戦!$A:$K,9,FALSE),0)</f>
        <v>0</v>
      </c>
      <c r="K147" s="4">
        <f>LARGE(E147:J147,1)+LARGE(E147:J147,2)+LARGE(E147:J147,3)</f>
        <v>0</v>
      </c>
    </row>
    <row r="148" spans="1:11">
      <c r="A148" s="2">
        <f>RANK($K148,$K:$K)</f>
        <v>115</v>
      </c>
      <c r="B148" s="140" t="str">
        <f>(選手!G118)</f>
        <v>寺島 大晴</v>
      </c>
      <c r="C148" s="2" t="str">
        <f>IFERROR(VLOOKUP(B148,選手!$G:$I,2,FALSE),"")</f>
        <v>大阪産業大学</v>
      </c>
      <c r="D148" s="142">
        <f>IFERROR(VLOOKUP(B148,選手!$G:$I,3,FALSE),"")</f>
        <v>1</v>
      </c>
      <c r="E148" s="91">
        <f>IFERROR(VLOOKUP(B148,春関!$A:$K,9,FALSE),0)</f>
        <v>0</v>
      </c>
      <c r="F148" s="91">
        <f>IFERROR(VLOOKUP(B148,西日本学生!$A:$K,9,FALSE),0)</f>
        <v>0</v>
      </c>
      <c r="G148" s="91">
        <f>IFERROR(VLOOKUP(B148,学生選抜!$A:$K,9,FALSE),0)</f>
        <v>0</v>
      </c>
      <c r="H148" s="91">
        <f>IFERROR(VLOOKUP(B148,秋関!$A:$K,9,FALSE),0)</f>
        <v>0</v>
      </c>
      <c r="I148" s="91">
        <f>IFERROR(VLOOKUP(B148,全日本学生!$A:$K,9,FALSE),0)</f>
        <v>0</v>
      </c>
      <c r="J148" s="91">
        <f>IFERROR(VLOOKUP(B148,新人戦!$A:$K,9,FALSE),0)</f>
        <v>0</v>
      </c>
      <c r="K148" s="4">
        <f>LARGE(E148:J148,1)+LARGE(E148:J148,2)+LARGE(E148:J148,3)</f>
        <v>0</v>
      </c>
    </row>
    <row r="149" spans="1:11">
      <c r="A149" s="2">
        <f>RANK($K149,$K:$K)</f>
        <v>115</v>
      </c>
      <c r="B149" s="140" t="str">
        <f>(選手!G113)</f>
        <v>紫竹 竜大</v>
      </c>
      <c r="C149" s="2" t="str">
        <f>IFERROR(VLOOKUP(B149,選手!$G:$I,2,FALSE),"")</f>
        <v>大阪産業大学</v>
      </c>
      <c r="D149" s="142">
        <f>IFERROR(VLOOKUP(B149,選手!$G:$I,3,FALSE),"")</f>
        <v>2</v>
      </c>
      <c r="E149" s="91">
        <f>IFERROR(VLOOKUP(B149,春関!$A:$K,9,FALSE),0)</f>
        <v>0</v>
      </c>
      <c r="F149" s="91">
        <f>IFERROR(VLOOKUP(B149,西日本学生!$A:$K,9,FALSE),0)</f>
        <v>0</v>
      </c>
      <c r="G149" s="91">
        <f>IFERROR(VLOOKUP(B149,学生選抜!$A:$K,9,FALSE),0)</f>
        <v>0</v>
      </c>
      <c r="H149" s="91">
        <f>IFERROR(VLOOKUP(B149,秋関!$A:$K,9,FALSE),0)</f>
        <v>0</v>
      </c>
      <c r="I149" s="91">
        <f>IFERROR(VLOOKUP(B149,全日本学生!$A:$K,9,FALSE),0)</f>
        <v>0</v>
      </c>
      <c r="J149" s="91">
        <f>IFERROR(VLOOKUP(B149,新人戦!$A:$K,9,FALSE),0)</f>
        <v>0</v>
      </c>
      <c r="K149" s="4">
        <f>LARGE(E149:J149,1)+LARGE(E149:J149,2)+LARGE(E149:J149,3)</f>
        <v>0</v>
      </c>
    </row>
    <row r="150" spans="1:11">
      <c r="A150" s="2">
        <f>RANK($K150,$K:$K)</f>
        <v>115</v>
      </c>
      <c r="B150" s="140" t="str">
        <f>(選手!G148)</f>
        <v>山口 航輝</v>
      </c>
      <c r="C150" s="2" t="str">
        <f>IFERROR(VLOOKUP(B150,選手!$G:$I,2,FALSE),"")</f>
        <v>同志社大学</v>
      </c>
      <c r="D150" s="142">
        <f>IFERROR(VLOOKUP(B150,選手!$G:$I,3,FALSE),"")</f>
        <v>1</v>
      </c>
      <c r="E150" s="91">
        <f>IFERROR(VLOOKUP(B150,春関!$A:$K,9,FALSE),0)</f>
        <v>0</v>
      </c>
      <c r="F150" s="91">
        <f>IFERROR(VLOOKUP(B150,西日本学生!$A:$K,9,FALSE),0)</f>
        <v>0</v>
      </c>
      <c r="G150" s="91">
        <f>IFERROR(VLOOKUP(B150,学生選抜!$A:$K,9,FALSE),0)</f>
        <v>0</v>
      </c>
      <c r="H150" s="91">
        <f>IFERROR(VLOOKUP(B150,秋関!$A:$K,9,FALSE),0)</f>
        <v>0</v>
      </c>
      <c r="I150" s="91">
        <f>IFERROR(VLOOKUP(B150,全日本学生!$A:$K,9,FALSE),0)</f>
        <v>0</v>
      </c>
      <c r="J150" s="91">
        <f>IFERROR(VLOOKUP(B150,新人戦!$A:$K,9,FALSE),0)</f>
        <v>0</v>
      </c>
      <c r="K150" s="4">
        <f>LARGE(E150:J150,1)+LARGE(E150:J150,2)+LARGE(E150:J150,3)</f>
        <v>0</v>
      </c>
    </row>
    <row r="151" spans="1:11">
      <c r="A151" s="2">
        <f>RANK($K151,$K:$K)</f>
        <v>115</v>
      </c>
      <c r="B151" s="140" t="str">
        <f>(選手!G21)</f>
        <v>山口 昂哉</v>
      </c>
      <c r="C151" s="2" t="str">
        <f>IFERROR(VLOOKUP(B151,選手!$G:$I,2,FALSE),"")</f>
        <v>関西学院大学</v>
      </c>
      <c r="D151" s="142">
        <f>IFERROR(VLOOKUP(B151,選手!$G:$I,3,FALSE),"")</f>
        <v>1</v>
      </c>
      <c r="E151" s="91">
        <f>IFERROR(VLOOKUP(B151,春関!$A:$K,9,FALSE),0)</f>
        <v>0</v>
      </c>
      <c r="F151" s="91">
        <f>IFERROR(VLOOKUP(B151,西日本学生!$A:$K,9,FALSE),0)</f>
        <v>0</v>
      </c>
      <c r="G151" s="91">
        <f>IFERROR(VLOOKUP(B151,学生選抜!$A:$K,9,FALSE),0)</f>
        <v>0</v>
      </c>
      <c r="H151" s="91">
        <f>IFERROR(VLOOKUP(B151,秋関!$A:$K,9,FALSE),0)</f>
        <v>0</v>
      </c>
      <c r="I151" s="91">
        <f>IFERROR(VLOOKUP(B151,全日本学生!$A:$K,9,FALSE),0)</f>
        <v>0</v>
      </c>
      <c r="J151" s="91">
        <f>IFERROR(VLOOKUP(B151,新人戦!$A:$K,9,FALSE),0)</f>
        <v>0</v>
      </c>
      <c r="K151" s="4">
        <f>LARGE(E151:J151,1)+LARGE(E151:J151,2)+LARGE(E151:J151,3)</f>
        <v>0</v>
      </c>
    </row>
    <row r="152" spans="1:11">
      <c r="A152" s="2">
        <f>RANK($K152,$K:$K)</f>
        <v>115</v>
      </c>
      <c r="B152" s="140" t="str">
        <f>(選手!G70)</f>
        <v>山戸 瞭雅</v>
      </c>
      <c r="C152" s="2" t="str">
        <f>IFERROR(VLOOKUP(B152,選手!$G:$I,2,FALSE),"")</f>
        <v>京都大学</v>
      </c>
      <c r="D152" s="142">
        <f>IFERROR(VLOOKUP(B152,選手!$G:$I,3,FALSE),"")</f>
        <v>1</v>
      </c>
      <c r="E152" s="91">
        <f>IFERROR(VLOOKUP(B152,春関!$A:$K,9,FALSE),0)</f>
        <v>0</v>
      </c>
      <c r="F152" s="91">
        <f>IFERROR(VLOOKUP(B152,西日本学生!$A:$K,9,FALSE),0)</f>
        <v>0</v>
      </c>
      <c r="G152" s="91">
        <f>IFERROR(VLOOKUP(B152,学生選抜!$A:$K,9,FALSE),0)</f>
        <v>0</v>
      </c>
      <c r="H152" s="91">
        <f>IFERROR(VLOOKUP(B152,秋関!$A:$K,9,FALSE),0)</f>
        <v>0</v>
      </c>
      <c r="I152" s="91">
        <f>IFERROR(VLOOKUP(B152,全日本学生!$A:$K,9,FALSE),0)</f>
        <v>0</v>
      </c>
      <c r="J152" s="91">
        <f>IFERROR(VLOOKUP(B152,新人戦!$A:$K,9,FALSE),0)</f>
        <v>0</v>
      </c>
      <c r="K152" s="4">
        <f>LARGE(E152:J152,1)+LARGE(E152:J152,2)+LARGE(E152:J152,3)</f>
        <v>0</v>
      </c>
    </row>
    <row r="153" spans="1:11">
      <c r="A153" s="2">
        <f>RANK($K153,$K:$K)</f>
        <v>115</v>
      </c>
      <c r="B153" s="140" t="str">
        <f>(選手!G103)</f>
        <v>山下 幸太</v>
      </c>
      <c r="C153" s="2" t="str">
        <f>IFERROR(VLOOKUP(B153,選手!$G:$I,2,FALSE),"")</f>
        <v>甲南大学</v>
      </c>
      <c r="D153" s="142">
        <f>IFERROR(VLOOKUP(B153,選手!$G:$I,3,FALSE),"")</f>
        <v>1</v>
      </c>
      <c r="E153" s="91">
        <f>IFERROR(VLOOKUP(B153,春関!$A:$K,9,FALSE),0)</f>
        <v>0</v>
      </c>
      <c r="F153" s="91">
        <f>IFERROR(VLOOKUP(B153,西日本学生!$A:$K,9,FALSE),0)</f>
        <v>0</v>
      </c>
      <c r="G153" s="91">
        <f>IFERROR(VLOOKUP(B153,学生選抜!$A:$K,9,FALSE),0)</f>
        <v>0</v>
      </c>
      <c r="H153" s="91">
        <f>IFERROR(VLOOKUP(B153,秋関!$A:$K,9,FALSE),0)</f>
        <v>0</v>
      </c>
      <c r="I153" s="91">
        <f>IFERROR(VLOOKUP(B153,全日本学生!$A:$K,9,FALSE),0)</f>
        <v>0</v>
      </c>
      <c r="J153" s="91">
        <f>IFERROR(VLOOKUP(B153,新人戦!$A:$K,9,FALSE),0)</f>
        <v>0</v>
      </c>
      <c r="K153" s="4">
        <f>LARGE(E153:J153,1)+LARGE(E153:J153,2)+LARGE(E153:J153,3)</f>
        <v>0</v>
      </c>
    </row>
    <row r="154" spans="1:11">
      <c r="A154" s="2">
        <f>RANK($K154,$K:$K)</f>
        <v>115</v>
      </c>
      <c r="B154" s="140" t="str">
        <f>(選手!G164)</f>
        <v>三宅 龍太郎</v>
      </c>
      <c r="C154" s="2" t="str">
        <f>IFERROR(VLOOKUP(B154,選手!$G:$I,2,FALSE),"")</f>
        <v>立命館大学</v>
      </c>
      <c r="D154" s="142">
        <f>IFERROR(VLOOKUP(B154,選手!$G:$I,3,FALSE),"")</f>
        <v>1</v>
      </c>
      <c r="E154" s="91">
        <f>IFERROR(VLOOKUP(B154,春関!$A:$K,9,FALSE),0)</f>
        <v>0</v>
      </c>
      <c r="F154" s="91">
        <f>IFERROR(VLOOKUP(B154,西日本学生!$A:$K,9,FALSE),0)</f>
        <v>0</v>
      </c>
      <c r="G154" s="91">
        <f>IFERROR(VLOOKUP(B154,学生選抜!$A:$K,9,FALSE),0)</f>
        <v>0</v>
      </c>
      <c r="H154" s="91">
        <f>IFERROR(VLOOKUP(B154,秋関!$A:$K,9,FALSE),0)</f>
        <v>0</v>
      </c>
      <c r="I154" s="91">
        <f>IFERROR(VLOOKUP(B154,全日本学生!$A:$K,9,FALSE),0)</f>
        <v>0</v>
      </c>
      <c r="J154" s="91">
        <f>IFERROR(VLOOKUP(B154,新人戦!$A:$K,9,FALSE),0)</f>
        <v>0</v>
      </c>
      <c r="K154" s="4">
        <f>LARGE(E154:J154,1)+LARGE(E154:J154,2)+LARGE(E154:J154,3)</f>
        <v>0</v>
      </c>
    </row>
    <row r="155" spans="1:11">
      <c r="A155" s="2">
        <f>RANK($K155,$K:$K)</f>
        <v>115</v>
      </c>
      <c r="B155" s="140" t="str">
        <f>(選手!G166)</f>
        <v>佐藤 翔太</v>
      </c>
      <c r="C155" s="2" t="str">
        <f>IFERROR(VLOOKUP(B155,選手!$G:$I,2,FALSE),"")</f>
        <v>神戸大学</v>
      </c>
      <c r="D155" s="142">
        <f>IFERROR(VLOOKUP(B155,選手!$G:$I,3,FALSE),"")</f>
        <v>0</v>
      </c>
      <c r="E155" s="91">
        <f>IFERROR(VLOOKUP(B155,春関!$A:$K,9,FALSE),0)</f>
        <v>0</v>
      </c>
      <c r="F155" s="91">
        <f>IFERROR(VLOOKUP(B155,西日本学生!$A:$K,9,FALSE),0)</f>
        <v>0</v>
      </c>
      <c r="G155" s="91">
        <f>IFERROR(VLOOKUP(B155,学生選抜!$A:$K,9,FALSE),0)</f>
        <v>0</v>
      </c>
      <c r="H155" s="91">
        <f>IFERROR(VLOOKUP(B155,秋関!$A:$K,9,FALSE),0)</f>
        <v>0</v>
      </c>
      <c r="I155" s="91">
        <f>IFERROR(VLOOKUP(B155,全日本学生!$A:$K,9,FALSE),0)</f>
        <v>0</v>
      </c>
      <c r="J155" s="91">
        <f>IFERROR(VLOOKUP(B155,新人戦!$A:$K,9,FALSE),0)</f>
        <v>0</v>
      </c>
      <c r="K155" s="4">
        <f>LARGE(E155:J155,1)+LARGE(E155:J155,2)+LARGE(E155:J155,3)</f>
        <v>0</v>
      </c>
    </row>
    <row r="156" spans="1:11">
      <c r="A156" s="2">
        <f>RANK($K156,$K:$K)</f>
        <v>115</v>
      </c>
      <c r="B156" s="140" t="str">
        <f>(選手!G144)</f>
        <v>佐藤 匡哉</v>
      </c>
      <c r="C156" s="2" t="str">
        <f>IFERROR(VLOOKUP(B156,選手!$G:$I,2,FALSE),"")</f>
        <v>同志社大学</v>
      </c>
      <c r="D156" s="142">
        <f>IFERROR(VLOOKUP(B156,選手!$G:$I,3,FALSE),"")</f>
        <v>3</v>
      </c>
      <c r="E156" s="91">
        <f>IFERROR(VLOOKUP(B156,春関!$A:$K,9,FALSE),0)</f>
        <v>0</v>
      </c>
      <c r="F156" s="91">
        <f>IFERROR(VLOOKUP(B156,西日本学生!$A:$K,9,FALSE),0)</f>
        <v>0</v>
      </c>
      <c r="G156" s="91">
        <f>IFERROR(VLOOKUP(B156,学生選抜!$A:$K,9,FALSE),0)</f>
        <v>0</v>
      </c>
      <c r="H156" s="91">
        <f>IFERROR(VLOOKUP(B156,秋関!$A:$K,9,FALSE),0)</f>
        <v>0</v>
      </c>
      <c r="I156" s="91">
        <f>IFERROR(VLOOKUP(B156,全日本学生!$A:$K,9,FALSE),0)</f>
        <v>0</v>
      </c>
      <c r="J156" s="91">
        <f>IFERROR(VLOOKUP(B156,新人戦!$A:$K,9,FALSE),0)</f>
        <v>0</v>
      </c>
      <c r="K156" s="4">
        <f>LARGE(E156:J156,1)+LARGE(E156:J156,2)+LARGE(E156:J156,3)</f>
        <v>0</v>
      </c>
    </row>
    <row r="157" spans="1:11">
      <c r="A157" s="2">
        <f>RANK($K157,$K:$K)</f>
        <v>115</v>
      </c>
      <c r="B157" s="140" t="str">
        <f>(選手!G42)</f>
        <v>今村 颯志</v>
      </c>
      <c r="C157" s="2" t="str">
        <f>IFERROR(VLOOKUP(B157,選手!$G:$I,2,FALSE),"")</f>
        <v>京都産業大学</v>
      </c>
      <c r="D157" s="142">
        <f>IFERROR(VLOOKUP(B157,選手!$G:$I,3,FALSE),"")</f>
        <v>1</v>
      </c>
      <c r="E157" s="91">
        <f>IFERROR(VLOOKUP(B157,春関!$A:$K,9,FALSE),0)</f>
        <v>0</v>
      </c>
      <c r="F157" s="91">
        <f>IFERROR(VLOOKUP(B157,西日本学生!$A:$K,9,FALSE),0)</f>
        <v>0</v>
      </c>
      <c r="G157" s="91">
        <f>IFERROR(VLOOKUP(B157,学生選抜!$A:$K,9,FALSE),0)</f>
        <v>0</v>
      </c>
      <c r="H157" s="91">
        <f>IFERROR(VLOOKUP(B157,秋関!$A:$K,9,FALSE),0)</f>
        <v>0</v>
      </c>
      <c r="I157" s="91">
        <f>IFERROR(VLOOKUP(B157,全日本学生!$A:$K,9,FALSE),0)</f>
        <v>0</v>
      </c>
      <c r="J157" s="91">
        <f>IFERROR(VLOOKUP(B157,新人戦!$A:$K,9,FALSE),0)</f>
        <v>0</v>
      </c>
      <c r="K157" s="4">
        <f>LARGE(E157:J157,1)+LARGE(E157:J157,2)+LARGE(E157:J157,3)</f>
        <v>0</v>
      </c>
    </row>
    <row r="158" spans="1:11">
      <c r="A158" s="2">
        <f>RANK($K158,$K:$K)</f>
        <v>115</v>
      </c>
      <c r="B158" s="140" t="str">
        <f>(選手!G104)</f>
        <v>香川 輝</v>
      </c>
      <c r="C158" s="2" t="str">
        <f>IFERROR(VLOOKUP(B158,選手!$G:$I,2,FALSE),"")</f>
        <v>甲南大学</v>
      </c>
      <c r="D158" s="142">
        <f>IFERROR(VLOOKUP(B158,選手!$G:$I,3,FALSE),"")</f>
        <v>1</v>
      </c>
      <c r="E158" s="91">
        <f>IFERROR(VLOOKUP(B158,春関!$A:$K,9,FALSE),0)</f>
        <v>0</v>
      </c>
      <c r="F158" s="91">
        <f>IFERROR(VLOOKUP(B158,西日本学生!$A:$K,9,FALSE),0)</f>
        <v>0</v>
      </c>
      <c r="G158" s="91">
        <f>IFERROR(VLOOKUP(B158,学生選抜!$A:$K,9,FALSE),0)</f>
        <v>0</v>
      </c>
      <c r="H158" s="91">
        <f>IFERROR(VLOOKUP(B158,秋関!$A:$K,9,FALSE),0)</f>
        <v>0</v>
      </c>
      <c r="I158" s="91">
        <f>IFERROR(VLOOKUP(B158,全日本学生!$A:$K,9,FALSE),0)</f>
        <v>0</v>
      </c>
      <c r="J158" s="91">
        <f>IFERROR(VLOOKUP(B158,新人戦!$A:$K,9,FALSE),0)</f>
        <v>0</v>
      </c>
      <c r="K158" s="4">
        <f>LARGE(E158:J158,1)+LARGE(E158:J158,2)+LARGE(E158:J158,3)</f>
        <v>0</v>
      </c>
    </row>
    <row r="159" spans="1:11">
      <c r="A159" s="2">
        <f>RANK($K159,$K:$K)</f>
        <v>115</v>
      </c>
      <c r="B159" s="140" t="str">
        <f>(選手!G15)</f>
        <v>甲斐 大貴</v>
      </c>
      <c r="C159" s="2" t="str">
        <f>IFERROR(VLOOKUP(B159,選手!$G:$I,2,FALSE),"")</f>
        <v>関西学院大学</v>
      </c>
      <c r="D159" s="142">
        <f>IFERROR(VLOOKUP(B159,選手!$G:$I,3,FALSE),"")</f>
        <v>1</v>
      </c>
      <c r="E159" s="91">
        <f>IFERROR(VLOOKUP(B159,春関!$A:$K,9,FALSE),0)</f>
        <v>0</v>
      </c>
      <c r="F159" s="91">
        <f>IFERROR(VLOOKUP(B159,西日本学生!$A:$K,9,FALSE),0)</f>
        <v>0</v>
      </c>
      <c r="G159" s="91">
        <f>IFERROR(VLOOKUP(B159,学生選抜!$A:$K,9,FALSE),0)</f>
        <v>0</v>
      </c>
      <c r="H159" s="91">
        <f>IFERROR(VLOOKUP(B159,秋関!$A:$K,9,FALSE),0)</f>
        <v>0</v>
      </c>
      <c r="I159" s="91">
        <f>IFERROR(VLOOKUP(B159,全日本学生!$A:$K,9,FALSE),0)</f>
        <v>0</v>
      </c>
      <c r="J159" s="91">
        <f>IFERROR(VLOOKUP(B159,新人戦!$A:$K,9,FALSE),0)</f>
        <v>0</v>
      </c>
      <c r="K159" s="4">
        <f>LARGE(E159:J159,1)+LARGE(E159:J159,2)+LARGE(E159:J159,3)</f>
        <v>0</v>
      </c>
    </row>
    <row r="160" spans="1:11">
      <c r="A160" s="2">
        <f>RANK($K160,$K:$K)</f>
        <v>115</v>
      </c>
      <c r="B160" s="140" t="str">
        <f>(選手!G142)</f>
        <v>工藤 湧士</v>
      </c>
      <c r="C160" s="2" t="str">
        <f>IFERROR(VLOOKUP(B160,選手!$G:$I,2,FALSE),"")</f>
        <v>同志社大学</v>
      </c>
      <c r="D160" s="142">
        <f>IFERROR(VLOOKUP(B160,選手!$G:$I,3,FALSE),"")</f>
        <v>4</v>
      </c>
      <c r="E160" s="91">
        <f>IFERROR(VLOOKUP(B160,春関!$A:$K,9,FALSE),0)</f>
        <v>0</v>
      </c>
      <c r="F160" s="91">
        <f>IFERROR(VLOOKUP(B160,西日本学生!$A:$K,9,FALSE),0)</f>
        <v>0</v>
      </c>
      <c r="G160" s="91">
        <f>IFERROR(VLOOKUP(B160,学生選抜!$A:$K,9,FALSE),0)</f>
        <v>0</v>
      </c>
      <c r="H160" s="91">
        <f>IFERROR(VLOOKUP(B160,秋関!$A:$K,9,FALSE),0)</f>
        <v>0</v>
      </c>
      <c r="I160" s="91">
        <f>IFERROR(VLOOKUP(B160,全日本学生!$A:$K,9,FALSE),0)</f>
        <v>0</v>
      </c>
      <c r="J160" s="91">
        <f>IFERROR(VLOOKUP(B160,新人戦!$A:$K,9,FALSE),0)</f>
        <v>0</v>
      </c>
      <c r="K160" s="4">
        <f>LARGE(E160:J160,1)+LARGE(E160:J160,2)+LARGE(E160:J160,3)</f>
        <v>0</v>
      </c>
    </row>
    <row r="161" spans="1:11">
      <c r="A161" s="2">
        <f>RANK($K161,$K:$K)</f>
        <v>115</v>
      </c>
      <c r="B161" s="140" t="str">
        <f>(選手!G38)</f>
        <v>向井 辰海</v>
      </c>
      <c r="C161" s="2" t="str">
        <f>IFERROR(VLOOKUP(B161,選手!$G:$I,2,FALSE),"")</f>
        <v>関西大学</v>
      </c>
      <c r="D161" s="142">
        <f>IFERROR(VLOOKUP(B161,選手!$G:$I,3,FALSE),"")</f>
        <v>1</v>
      </c>
      <c r="E161" s="91">
        <f>IFERROR(VLOOKUP(B161,春関!$A:$K,9,FALSE),0)</f>
        <v>0</v>
      </c>
      <c r="F161" s="91">
        <f>IFERROR(VLOOKUP(B161,西日本学生!$A:$K,9,FALSE),0)</f>
        <v>0</v>
      </c>
      <c r="G161" s="91">
        <f>IFERROR(VLOOKUP(B161,学生選抜!$A:$K,9,FALSE),0)</f>
        <v>0</v>
      </c>
      <c r="H161" s="91">
        <f>IFERROR(VLOOKUP(B161,秋関!$A:$K,9,FALSE),0)</f>
        <v>0</v>
      </c>
      <c r="I161" s="91">
        <f>IFERROR(VLOOKUP(B161,全日本学生!$A:$K,9,FALSE),0)</f>
        <v>0</v>
      </c>
      <c r="J161" s="91">
        <f>IFERROR(VLOOKUP(B161,新人戦!$A:$K,9,FALSE),0)</f>
        <v>0</v>
      </c>
      <c r="K161" s="4">
        <f>LARGE(E161:J161,1)+LARGE(E161:J161,2)+LARGE(E161:J161,3)</f>
        <v>0</v>
      </c>
    </row>
    <row r="162" spans="1:11">
      <c r="A162" s="2">
        <f>RANK($K162,$K:$K)</f>
        <v>115</v>
      </c>
      <c r="B162" s="140" t="str">
        <f>(選手!G16)</f>
        <v>金澤 祐太</v>
      </c>
      <c r="C162" s="2" t="str">
        <f>IFERROR(VLOOKUP(B162,選手!$G:$I,2,FALSE),"")</f>
        <v>関西学院大学</v>
      </c>
      <c r="D162" s="142">
        <f>IFERROR(VLOOKUP(B162,選手!$G:$I,3,FALSE),"")</f>
        <v>1</v>
      </c>
      <c r="E162" s="91">
        <f>IFERROR(VLOOKUP(B162,春関!$A:$K,9,FALSE),0)</f>
        <v>0</v>
      </c>
      <c r="F162" s="91">
        <f>IFERROR(VLOOKUP(B162,西日本学生!$A:$K,9,FALSE),0)</f>
        <v>0</v>
      </c>
      <c r="G162" s="91">
        <f>IFERROR(VLOOKUP(B162,学生選抜!$A:$K,9,FALSE),0)</f>
        <v>0</v>
      </c>
      <c r="H162" s="91">
        <f>IFERROR(VLOOKUP(B162,秋関!$A:$K,9,FALSE),0)</f>
        <v>0</v>
      </c>
      <c r="I162" s="91">
        <f>IFERROR(VLOOKUP(B162,全日本学生!$A:$K,9,FALSE),0)</f>
        <v>0</v>
      </c>
      <c r="J162" s="91">
        <f>IFERROR(VLOOKUP(B162,新人戦!$A:$K,9,FALSE),0)</f>
        <v>0</v>
      </c>
      <c r="K162" s="4">
        <f>LARGE(E162:J162,1)+LARGE(E162:J162,2)+LARGE(E162:J162,3)</f>
        <v>0</v>
      </c>
    </row>
    <row r="163" spans="1:11">
      <c r="A163" s="2">
        <f>RANK($K163,$K:$K)</f>
        <v>115</v>
      </c>
      <c r="B163" s="140" t="str">
        <f>(選手!G128)</f>
        <v>近藤 克磨</v>
      </c>
      <c r="C163" s="2" t="str">
        <f>IFERROR(VLOOKUP(B163,選手!$G:$I,2,FALSE),"")</f>
        <v>大阪大学</v>
      </c>
      <c r="D163" s="142">
        <f>IFERROR(VLOOKUP(B163,選手!$G:$I,3,FALSE),"")</f>
        <v>2</v>
      </c>
      <c r="E163" s="91">
        <f>IFERROR(VLOOKUP(B163,春関!$A:$K,9,FALSE),0)</f>
        <v>0</v>
      </c>
      <c r="F163" s="91">
        <f>IFERROR(VLOOKUP(B163,西日本学生!$A:$K,9,FALSE),0)</f>
        <v>0</v>
      </c>
      <c r="G163" s="91">
        <f>IFERROR(VLOOKUP(B163,学生選抜!$A:$K,9,FALSE),0)</f>
        <v>0</v>
      </c>
      <c r="H163" s="91">
        <f>IFERROR(VLOOKUP(B163,秋関!$A:$K,9,FALSE),0)</f>
        <v>0</v>
      </c>
      <c r="I163" s="91">
        <f>IFERROR(VLOOKUP(B163,全日本学生!$A:$K,9,FALSE),0)</f>
        <v>0</v>
      </c>
      <c r="J163" s="91">
        <f>IFERROR(VLOOKUP(B163,新人戦!$A:$K,9,FALSE),0)</f>
        <v>0</v>
      </c>
      <c r="K163" s="4">
        <f>LARGE(E163:J163,1)+LARGE(E163:J163,2)+LARGE(E163:J163,3)</f>
        <v>0</v>
      </c>
    </row>
    <row r="164" spans="1:11">
      <c r="A164" s="2">
        <f>RANK($K164,$K:$K)</f>
        <v>115</v>
      </c>
      <c r="B164" s="140" t="str">
        <f>(選手!G45)</f>
        <v>橋本 太一</v>
      </c>
      <c r="C164" s="2" t="str">
        <f>IFERROR(VLOOKUP(B164,選手!$G:$I,2,FALSE),"")</f>
        <v>京都産業大学</v>
      </c>
      <c r="D164" s="142">
        <f>IFERROR(VLOOKUP(B164,選手!$G:$I,3,FALSE),"")</f>
        <v>1</v>
      </c>
      <c r="E164" s="91">
        <f>IFERROR(VLOOKUP(B164,春関!$A:$K,9,FALSE),0)</f>
        <v>0</v>
      </c>
      <c r="F164" s="91">
        <f>IFERROR(VLOOKUP(B164,西日本学生!$A:$K,9,FALSE),0)</f>
        <v>0</v>
      </c>
      <c r="G164" s="91">
        <f>IFERROR(VLOOKUP(B164,学生選抜!$A:$K,9,FALSE),0)</f>
        <v>0</v>
      </c>
      <c r="H164" s="91">
        <f>IFERROR(VLOOKUP(B164,秋関!$A:$K,9,FALSE),0)</f>
        <v>0</v>
      </c>
      <c r="I164" s="91">
        <f>IFERROR(VLOOKUP(B164,全日本学生!$A:$K,9,FALSE),0)</f>
        <v>0</v>
      </c>
      <c r="J164" s="91">
        <f>IFERROR(VLOOKUP(B164,新人戦!$A:$K,9,FALSE),0)</f>
        <v>0</v>
      </c>
      <c r="K164" s="4">
        <f>LARGE(E164:J164,1)+LARGE(E164:J164,2)+LARGE(E164:J164,3)</f>
        <v>0</v>
      </c>
    </row>
    <row r="165" spans="1:11">
      <c r="A165" s="2">
        <f>RANK($K165,$K:$K)</f>
        <v>115</v>
      </c>
      <c r="B165" s="140" t="str">
        <f>(選手!G88)</f>
        <v>牛島 聡希</v>
      </c>
      <c r="C165" s="2" t="str">
        <f>IFERROR(VLOOKUP(B165,選手!$G:$I,2,FALSE),"")</f>
        <v>近畿大学</v>
      </c>
      <c r="D165" s="142">
        <f>IFERROR(VLOOKUP(B165,選手!$G:$I,3,FALSE),"")</f>
        <v>1</v>
      </c>
      <c r="E165" s="91">
        <f>IFERROR(VLOOKUP(B165,春関!$A:$K,9,FALSE),0)</f>
        <v>0</v>
      </c>
      <c r="F165" s="91">
        <f>IFERROR(VLOOKUP(B165,西日本学生!$A:$K,9,FALSE),0)</f>
        <v>0</v>
      </c>
      <c r="G165" s="91">
        <f>IFERROR(VLOOKUP(B165,学生選抜!$A:$K,9,FALSE),0)</f>
        <v>0</v>
      </c>
      <c r="H165" s="91">
        <f>IFERROR(VLOOKUP(B165,秋関!$A:$K,9,FALSE),0)</f>
        <v>0</v>
      </c>
      <c r="I165" s="91">
        <f>IFERROR(VLOOKUP(B165,全日本学生!$A:$K,9,FALSE),0)</f>
        <v>0</v>
      </c>
      <c r="J165" s="91">
        <f>IFERROR(VLOOKUP(B165,新人戦!$A:$K,9,FALSE),0)</f>
        <v>0</v>
      </c>
      <c r="K165" s="4">
        <f>LARGE(E165:J165,1)+LARGE(E165:J165,2)+LARGE(E165:J165,3)</f>
        <v>0</v>
      </c>
    </row>
    <row r="166" spans="1:11">
      <c r="A166" s="2">
        <f>RANK($K166,$K:$K)</f>
        <v>115</v>
      </c>
      <c r="B166" s="140" t="str">
        <f>(選手!G168)</f>
        <v>宮田 和政</v>
      </c>
      <c r="C166" s="2" t="str">
        <f>IFERROR(VLOOKUP(B166,選手!$G:$I,2,FALSE),"")</f>
        <v>岡山商科大学</v>
      </c>
      <c r="D166" s="142">
        <f>IFERROR(VLOOKUP(B166,選手!$G:$I,3,FALSE),"")</f>
        <v>2</v>
      </c>
      <c r="E166" s="91">
        <f>IFERROR(VLOOKUP(B166,春関!$A:$K,9,FALSE),0)</f>
        <v>0</v>
      </c>
      <c r="F166" s="91">
        <f>IFERROR(VLOOKUP(B166,西日本学生!$A:$K,9,FALSE),0)</f>
        <v>0</v>
      </c>
      <c r="G166" s="91">
        <f>IFERROR(VLOOKUP(B166,学生選抜!$A:$K,9,FALSE),0)</f>
        <v>0</v>
      </c>
      <c r="H166" s="91">
        <f>IFERROR(VLOOKUP(B166,秋関!$A:$K,9,FALSE),0)</f>
        <v>0</v>
      </c>
      <c r="I166" s="91">
        <f>IFERROR(VLOOKUP(B166,全日本学生!$A:$K,9,FALSE),0)</f>
        <v>0</v>
      </c>
      <c r="J166" s="91">
        <f>IFERROR(VLOOKUP(B166,新人戦!$A:$K,9,FALSE),0)</f>
        <v>0</v>
      </c>
      <c r="K166" s="4">
        <f>LARGE(E166:J166,1)+LARGE(E166:J166,2)+LARGE(E166:J166,3)</f>
        <v>0</v>
      </c>
    </row>
    <row r="167" spans="1:11">
      <c r="A167" s="2">
        <f>RANK($K167,$K:$K)</f>
        <v>115</v>
      </c>
      <c r="B167" s="140" t="str">
        <f>(選手!G122)</f>
        <v>久野 滉平</v>
      </c>
      <c r="C167" s="2" t="str">
        <f>IFERROR(VLOOKUP(B167,選手!$G:$I,2,FALSE),"")</f>
        <v>大阪大学</v>
      </c>
      <c r="D167" s="142">
        <f>IFERROR(VLOOKUP(B167,選手!$G:$I,3,FALSE),"")</f>
        <v>1</v>
      </c>
      <c r="E167" s="91">
        <f>IFERROR(VLOOKUP(B167,春関!$A:$K,9,FALSE),0)</f>
        <v>0</v>
      </c>
      <c r="F167" s="91">
        <f>IFERROR(VLOOKUP(B167,西日本学生!$A:$K,9,FALSE),0)</f>
        <v>0</v>
      </c>
      <c r="G167" s="91">
        <f>IFERROR(VLOOKUP(B167,学生選抜!$A:$K,9,FALSE),0)</f>
        <v>0</v>
      </c>
      <c r="H167" s="91">
        <f>IFERROR(VLOOKUP(B167,秋関!$A:$K,9,FALSE),0)</f>
        <v>0</v>
      </c>
      <c r="I167" s="91">
        <f>IFERROR(VLOOKUP(B167,全日本学生!$A:$K,9,FALSE),0)</f>
        <v>0</v>
      </c>
      <c r="J167" s="91">
        <f>IFERROR(VLOOKUP(B167,新人戦!$A:$K,9,FALSE),0)</f>
        <v>0</v>
      </c>
      <c r="K167" s="4">
        <f>LARGE(E167:J167,1)+LARGE(E167:J167,2)+LARGE(E167:J167,3)</f>
        <v>0</v>
      </c>
    </row>
    <row r="168" spans="1:11">
      <c r="A168" s="2">
        <f>RANK($K168,$K:$K)</f>
        <v>115</v>
      </c>
      <c r="B168" s="140" t="str">
        <f>(選手!G109)</f>
        <v>久保田 優希</v>
      </c>
      <c r="C168" s="2" t="str">
        <f>IFERROR(VLOOKUP(B168,選手!$G:$I,2,FALSE),"")</f>
        <v>大阪産業大学</v>
      </c>
      <c r="D168" s="142">
        <f>IFERROR(VLOOKUP(B168,選手!$G:$I,3,FALSE),"")</f>
        <v>3</v>
      </c>
      <c r="E168" s="91">
        <f>IFERROR(VLOOKUP(B168,春関!$A:$K,9,FALSE),0)</f>
        <v>0</v>
      </c>
      <c r="F168" s="91">
        <f>IFERROR(VLOOKUP(B168,西日本学生!$A:$K,9,FALSE),0)</f>
        <v>0</v>
      </c>
      <c r="G168" s="91">
        <f>IFERROR(VLOOKUP(B168,学生選抜!$A:$K,9,FALSE),0)</f>
        <v>0</v>
      </c>
      <c r="H168" s="91">
        <f>IFERROR(VLOOKUP(B168,秋関!$A:$K,9,FALSE),0)</f>
        <v>0</v>
      </c>
      <c r="I168" s="91">
        <f>IFERROR(VLOOKUP(B168,全日本学生!$A:$K,9,FALSE),0)</f>
        <v>0</v>
      </c>
      <c r="J168" s="91">
        <f>IFERROR(VLOOKUP(B168,新人戦!$A:$K,9,FALSE),0)</f>
        <v>0</v>
      </c>
      <c r="K168" s="4">
        <f>LARGE(E168:J168,1)+LARGE(E168:J168,2)+LARGE(E168:J168,3)</f>
        <v>0</v>
      </c>
    </row>
    <row r="169" spans="1:11">
      <c r="A169" s="2">
        <f>RANK($K169,$K:$K)</f>
        <v>115</v>
      </c>
      <c r="B169" s="140" t="str">
        <f>(選手!G177)</f>
        <v>吉川 峻一朗</v>
      </c>
      <c r="C169" s="2" t="str">
        <f>IFERROR(VLOOKUP(B169,選手!$G:$I,2,FALSE),"")</f>
        <v>神戸大学</v>
      </c>
      <c r="D169" s="142">
        <f>IFERROR(VLOOKUP(B169,選手!$G:$I,3,FALSE),"")</f>
        <v>1</v>
      </c>
      <c r="E169" s="91">
        <f>IFERROR(VLOOKUP(B169,春関!$A:$K,9,FALSE),0)</f>
        <v>0</v>
      </c>
      <c r="F169" s="91">
        <f>IFERROR(VLOOKUP(B169,西日本学生!$A:$K,9,FALSE),0)</f>
        <v>0</v>
      </c>
      <c r="G169" s="91">
        <f>IFERROR(VLOOKUP(B169,学生選抜!$A:$K,9,FALSE),0)</f>
        <v>0</v>
      </c>
      <c r="H169" s="91">
        <f>IFERROR(VLOOKUP(B169,秋関!$A:$K,9,FALSE),0)</f>
        <v>0</v>
      </c>
      <c r="I169" s="91">
        <f>IFERROR(VLOOKUP(B169,全日本学生!$A:$K,9,FALSE),0)</f>
        <v>0</v>
      </c>
      <c r="J169" s="91">
        <f>IFERROR(VLOOKUP(B169,新人戦!$A:$K,9,FALSE),0)</f>
        <v>0</v>
      </c>
      <c r="K169" s="4">
        <f>LARGE(E169:J169,1)+LARGE(E169:J169,2)+LARGE(E169:J169,3)</f>
        <v>0</v>
      </c>
    </row>
    <row r="170" spans="1:11">
      <c r="A170" s="2">
        <f>RANK($K170,$K:$K)</f>
        <v>115</v>
      </c>
      <c r="B170" s="140" t="str">
        <f>(選手!G17)</f>
        <v>河越 欽也</v>
      </c>
      <c r="C170" s="2" t="str">
        <f>IFERROR(VLOOKUP(B170,選手!$G:$I,2,FALSE),"")</f>
        <v>関西学院大学</v>
      </c>
      <c r="D170" s="142">
        <f>IFERROR(VLOOKUP(B170,選手!$G:$I,3,FALSE),"")</f>
        <v>1</v>
      </c>
      <c r="E170" s="91">
        <f>IFERROR(VLOOKUP(B170,春関!$A:$K,9,FALSE),0)</f>
        <v>0</v>
      </c>
      <c r="F170" s="91">
        <f>IFERROR(VLOOKUP(B170,西日本学生!$A:$K,9,FALSE),0)</f>
        <v>0</v>
      </c>
      <c r="G170" s="91">
        <f>IFERROR(VLOOKUP(B170,学生選抜!$A:$K,9,FALSE),0)</f>
        <v>0</v>
      </c>
      <c r="H170" s="91">
        <f>IFERROR(VLOOKUP(B170,秋関!$A:$K,9,FALSE),0)</f>
        <v>0</v>
      </c>
      <c r="I170" s="91">
        <f>IFERROR(VLOOKUP(B170,全日本学生!$A:$K,9,FALSE),0)</f>
        <v>0</v>
      </c>
      <c r="J170" s="91">
        <f>IFERROR(VLOOKUP(B170,新人戦!$A:$K,9,FALSE),0)</f>
        <v>0</v>
      </c>
      <c r="K170" s="4">
        <f>LARGE(E170:J170,1)+LARGE(E170:J170,2)+LARGE(E170:J170,3)</f>
        <v>0</v>
      </c>
    </row>
    <row r="171" spans="1:11">
      <c r="A171" s="2">
        <f>RANK($K171,$K:$K)</f>
        <v>115</v>
      </c>
      <c r="B171" s="140" t="str">
        <f>(選手!G138)</f>
        <v xml:space="preserve">恩地 涼樹 </v>
      </c>
      <c r="C171" s="2" t="str">
        <f>IFERROR(VLOOKUP(B171,選手!$G:$I,2,FALSE),"")</f>
        <v>大阪大学</v>
      </c>
      <c r="D171" s="142">
        <f>IFERROR(VLOOKUP(B171,選手!$G:$I,3,FALSE),"")</f>
        <v>4</v>
      </c>
      <c r="E171" s="91">
        <f>IFERROR(VLOOKUP(B171,春関!$A:$K,9,FALSE),0)</f>
        <v>0</v>
      </c>
      <c r="F171" s="91">
        <f>IFERROR(VLOOKUP(B171,西日本学生!$A:$K,9,FALSE),0)</f>
        <v>0</v>
      </c>
      <c r="G171" s="91">
        <f>IFERROR(VLOOKUP(B171,学生選抜!$A:$K,9,FALSE),0)</f>
        <v>0</v>
      </c>
      <c r="H171" s="91">
        <f>IFERROR(VLOOKUP(B171,秋関!$A:$K,9,FALSE),0)</f>
        <v>0</v>
      </c>
      <c r="I171" s="91">
        <f>IFERROR(VLOOKUP(B171,全日本学生!$A:$K,9,FALSE),0)</f>
        <v>0</v>
      </c>
      <c r="J171" s="91">
        <f>IFERROR(VLOOKUP(B171,新人戦!$A:$K,9,FALSE),0)</f>
        <v>0</v>
      </c>
      <c r="K171" s="4">
        <f>LARGE(E171:J171,1)+LARGE(E171:J171,2)+LARGE(E171:J171,3)</f>
        <v>0</v>
      </c>
    </row>
    <row r="172" spans="1:11">
      <c r="A172" s="2">
        <f>RANK($K172,$K:$K)</f>
        <v>115</v>
      </c>
      <c r="B172" s="140" t="str">
        <f>(選手!G116)</f>
        <v>岡本 知将</v>
      </c>
      <c r="C172" s="2" t="str">
        <f>IFERROR(VLOOKUP(B172,選手!$G:$I,2,FALSE),"")</f>
        <v>大阪産業大学</v>
      </c>
      <c r="D172" s="142">
        <f>IFERROR(VLOOKUP(B172,選手!$G:$I,3,FALSE),"")</f>
        <v>1</v>
      </c>
      <c r="E172" s="91">
        <f>IFERROR(VLOOKUP(B172,春関!$A:$K,9,FALSE),0)</f>
        <v>0</v>
      </c>
      <c r="F172" s="91">
        <f>IFERROR(VLOOKUP(B172,西日本学生!$A:$K,9,FALSE),0)</f>
        <v>0</v>
      </c>
      <c r="G172" s="91">
        <f>IFERROR(VLOOKUP(B172,学生選抜!$A:$K,9,FALSE),0)</f>
        <v>0</v>
      </c>
      <c r="H172" s="91">
        <f>IFERROR(VLOOKUP(B172,秋関!$A:$K,9,FALSE),0)</f>
        <v>0</v>
      </c>
      <c r="I172" s="91">
        <f>IFERROR(VLOOKUP(B172,全日本学生!$A:$K,9,FALSE),0)</f>
        <v>0</v>
      </c>
      <c r="J172" s="91">
        <f>IFERROR(VLOOKUP(B172,新人戦!$A:$K,9,FALSE),0)</f>
        <v>0</v>
      </c>
      <c r="K172" s="4">
        <f>LARGE(E172:J172,1)+LARGE(E172:J172,2)+LARGE(E172:J172,3)</f>
        <v>0</v>
      </c>
    </row>
    <row r="173" spans="1:11">
      <c r="A173" s="2">
        <f>RANK($K173,$K:$K)</f>
        <v>115</v>
      </c>
      <c r="B173" s="140" t="str">
        <f>(選手!G40)</f>
        <v>岡部 皓喜</v>
      </c>
      <c r="C173" s="2" t="str">
        <f>IFERROR(VLOOKUP(B173,選手!$G:$I,2,FALSE),"")</f>
        <v>京都産業大学</v>
      </c>
      <c r="D173" s="142">
        <f>IFERROR(VLOOKUP(B173,選手!$G:$I,3,FALSE),"")</f>
        <v>2</v>
      </c>
      <c r="E173" s="91">
        <f>IFERROR(VLOOKUP(B173,春関!$A:$K,9,FALSE),0)</f>
        <v>0</v>
      </c>
      <c r="F173" s="91">
        <f>IFERROR(VLOOKUP(B173,西日本学生!$A:$K,9,FALSE),0)</f>
        <v>0</v>
      </c>
      <c r="G173" s="91">
        <f>IFERROR(VLOOKUP(B173,学生選抜!$A:$K,9,FALSE),0)</f>
        <v>0</v>
      </c>
      <c r="H173" s="91">
        <f>IFERROR(VLOOKUP(B173,秋関!$A:$K,9,FALSE),0)</f>
        <v>0</v>
      </c>
      <c r="I173" s="91">
        <f>IFERROR(VLOOKUP(B173,全日本学生!$A:$K,9,FALSE),0)</f>
        <v>0</v>
      </c>
      <c r="J173" s="91">
        <f>IFERROR(VLOOKUP(B173,新人戦!$A:$K,9,FALSE),0)</f>
        <v>0</v>
      </c>
      <c r="K173" s="4">
        <f>LARGE(E173:J173,1)+LARGE(E173:J173,2)+LARGE(E173:J173,3)</f>
        <v>0</v>
      </c>
    </row>
    <row r="174" spans="1:11">
      <c r="A174" s="2">
        <f>RANK($K174,$K:$K)</f>
        <v>115</v>
      </c>
      <c r="B174" s="140" t="str">
        <f>(選手!G160)</f>
        <v>岡嶋 海人</v>
      </c>
      <c r="C174" s="2" t="str">
        <f>IFERROR(VLOOKUP(B174,選手!$G:$I,2,FALSE),"")</f>
        <v>立命館大学</v>
      </c>
      <c r="D174" s="142">
        <f>IFERROR(VLOOKUP(B174,選手!$G:$I,3,FALSE),"")</f>
        <v>1</v>
      </c>
      <c r="E174" s="91">
        <f>IFERROR(VLOOKUP(B174,春関!$A:$K,9,FALSE),0)</f>
        <v>0</v>
      </c>
      <c r="F174" s="91">
        <f>IFERROR(VLOOKUP(B174,西日本学生!$A:$K,9,FALSE),0)</f>
        <v>0</v>
      </c>
      <c r="G174" s="91">
        <f>IFERROR(VLOOKUP(B174,学生選抜!$A:$K,9,FALSE),0)</f>
        <v>0</v>
      </c>
      <c r="H174" s="91">
        <f>IFERROR(VLOOKUP(B174,秋関!$A:$K,9,FALSE),0)</f>
        <v>0</v>
      </c>
      <c r="I174" s="91">
        <f>IFERROR(VLOOKUP(B174,全日本学生!$A:$K,9,FALSE),0)</f>
        <v>0</v>
      </c>
      <c r="J174" s="91">
        <f>IFERROR(VLOOKUP(B174,新人戦!$A:$K,9,FALSE),0)</f>
        <v>0</v>
      </c>
      <c r="K174" s="4">
        <f>LARGE(E174:J174,1)+LARGE(E174:J174,2)+LARGE(E174:J174,3)</f>
        <v>0</v>
      </c>
    </row>
    <row r="175" spans="1:11">
      <c r="A175" s="2">
        <f>RANK($K175,$K:$K)</f>
        <v>115</v>
      </c>
      <c r="B175" s="140" t="str">
        <f>(選手!G151)</f>
        <v>浦郷 敦也</v>
      </c>
      <c r="C175" s="2" t="str">
        <f>IFERROR(VLOOKUP(B175,選手!$G:$I,2,FALSE),"")</f>
        <v>同志社大学</v>
      </c>
      <c r="D175" s="142">
        <f>IFERROR(VLOOKUP(B175,選手!$G:$I,3,FALSE),"")</f>
        <v>4</v>
      </c>
      <c r="E175" s="91">
        <f>IFERROR(VLOOKUP(B175,春関!$A:$K,9,FALSE),0)</f>
        <v>0</v>
      </c>
      <c r="F175" s="91">
        <f>IFERROR(VLOOKUP(B175,西日本学生!$A:$K,9,FALSE),0)</f>
        <v>0</v>
      </c>
      <c r="G175" s="91">
        <f>IFERROR(VLOOKUP(B175,学生選抜!$A:$K,9,FALSE),0)</f>
        <v>0</v>
      </c>
      <c r="H175" s="91">
        <f>IFERROR(VLOOKUP(B175,秋関!$A:$K,9,FALSE),0)</f>
        <v>0</v>
      </c>
      <c r="I175" s="91">
        <f>IFERROR(VLOOKUP(B175,全日本学生!$A:$K,9,FALSE),0)</f>
        <v>0</v>
      </c>
      <c r="J175" s="91">
        <f>IFERROR(VLOOKUP(B175,新人戦!$A:$K,9,FALSE),0)</f>
        <v>0</v>
      </c>
      <c r="K175" s="4">
        <f>LARGE(E175:J175,1)+LARGE(E175:J175,2)+LARGE(E175:J175,3)</f>
        <v>0</v>
      </c>
    </row>
    <row r="176" spans="1:11">
      <c r="A176" s="2">
        <f>RANK($K176,$K:$K)</f>
        <v>115</v>
      </c>
      <c r="B176" s="140" t="str">
        <f>(選手!G87)</f>
        <v>安部 稜世</v>
      </c>
      <c r="C176" s="2" t="str">
        <f>IFERROR(VLOOKUP(B176,選手!$G:$I,2,FALSE),"")</f>
        <v>近畿大学</v>
      </c>
      <c r="D176" s="142">
        <f>IFERROR(VLOOKUP(B176,選手!$G:$I,3,FALSE),"")</f>
        <v>1</v>
      </c>
      <c r="E176" s="91">
        <f>IFERROR(VLOOKUP(B176,春関!$A:$K,9,FALSE),0)</f>
        <v>0</v>
      </c>
      <c r="F176" s="91">
        <f>IFERROR(VLOOKUP(B176,西日本学生!$A:$K,9,FALSE),0)</f>
        <v>0</v>
      </c>
      <c r="G176" s="91">
        <f>IFERROR(VLOOKUP(B176,学生選抜!$A:$K,9,FALSE),0)</f>
        <v>0</v>
      </c>
      <c r="H176" s="91">
        <f>IFERROR(VLOOKUP(B176,秋関!$A:$K,9,FALSE),0)</f>
        <v>0</v>
      </c>
      <c r="I176" s="91">
        <f>IFERROR(VLOOKUP(B176,全日本学生!$A:$K,9,FALSE),0)</f>
        <v>0</v>
      </c>
      <c r="J176" s="91">
        <f>IFERROR(VLOOKUP(B176,新人戦!$A:$K,9,FALSE),0)</f>
        <v>0</v>
      </c>
      <c r="K176" s="4">
        <f>LARGE(E176:J176,1)+LARGE(E176:J176,2)+LARGE(E176:J176,3)</f>
        <v>0</v>
      </c>
    </row>
    <row r="177" spans="1:11">
      <c r="A177" s="2">
        <f>RANK($K177,$K:$K)</f>
        <v>115</v>
      </c>
      <c r="B177" s="140" t="str">
        <f>(選手!G41)</f>
        <v>阿武 幸季</v>
      </c>
      <c r="C177" s="2" t="str">
        <f>IFERROR(VLOOKUP(B177,選手!$G:$I,2,FALSE),"")</f>
        <v>京都産業大学</v>
      </c>
      <c r="D177" s="142">
        <f>IFERROR(VLOOKUP(B177,選手!$G:$I,3,FALSE),"")</f>
        <v>1</v>
      </c>
      <c r="E177" s="91">
        <f>IFERROR(VLOOKUP(B177,春関!$A:$K,9,FALSE),0)</f>
        <v>0</v>
      </c>
      <c r="F177" s="91">
        <f>IFERROR(VLOOKUP(B177,西日本学生!$A:$K,9,FALSE),0)</f>
        <v>0</v>
      </c>
      <c r="G177" s="91">
        <f>IFERROR(VLOOKUP(B177,学生選抜!$A:$K,9,FALSE),0)</f>
        <v>0</v>
      </c>
      <c r="H177" s="91">
        <f>IFERROR(VLOOKUP(B177,秋関!$A:$K,9,FALSE),0)</f>
        <v>0</v>
      </c>
      <c r="I177" s="91">
        <f>IFERROR(VLOOKUP(B177,全日本学生!$A:$K,9,FALSE),0)</f>
        <v>0</v>
      </c>
      <c r="J177" s="91">
        <f>IFERROR(VLOOKUP(B177,新人戦!$A:$K,9,FALSE),0)</f>
        <v>0</v>
      </c>
      <c r="K177" s="4">
        <f>LARGE(E177:J177,1)+LARGE(E177:J177,2)+LARGE(E177:J177,3)</f>
        <v>0</v>
      </c>
    </row>
    <row r="178" spans="1:11">
      <c r="A178" s="2">
        <f>RANK($K178,$K:$K)</f>
        <v>96</v>
      </c>
      <c r="B178" s="140" t="str">
        <f>(選手!G131)</f>
        <v>森木 駿斗</v>
      </c>
      <c r="C178" s="2" t="str">
        <f>IFERROR(VLOOKUP(B178,選手!$G:$I,2,FALSE),"")</f>
        <v>大阪大学</v>
      </c>
      <c r="D178" s="142">
        <f>IFERROR(VLOOKUP(B178,選手!$G:$I,3,FALSE),"")</f>
        <v>2</v>
      </c>
      <c r="E178" s="91">
        <f>IFERROR(VLOOKUP(B178,春関!$A:$K,9,FALSE),0)</f>
        <v>0</v>
      </c>
      <c r="F178" s="91">
        <f>IFERROR(VLOOKUP(B178,西日本学生!$A:$K,9,FALSE),0)</f>
        <v>0</v>
      </c>
      <c r="G178" s="91">
        <f>IFERROR(VLOOKUP(B178,学生選抜!$A:$K,9,FALSE),0)</f>
        <v>0</v>
      </c>
      <c r="H178" s="91">
        <f>IFERROR(VLOOKUP(B178,秋関!$A:$K,9,FALSE),0)</f>
        <v>364.8</v>
      </c>
      <c r="I178" s="91">
        <f>IFERROR(VLOOKUP(B178,全日本学生!$A:$K,9,FALSE),0)</f>
        <v>0</v>
      </c>
      <c r="J178" s="91">
        <f>IFERROR(VLOOKUP(B178,新人戦!$A:$K,9,FALSE),0)</f>
        <v>544.5</v>
      </c>
      <c r="K178" s="4">
        <f>LARGE(E178:J178,1)+LARGE(E178:J178,2)+LARGE(E178:J178,3)</f>
        <v>909.3</v>
      </c>
    </row>
    <row r="179" spans="1:11">
      <c r="A179" s="2">
        <f>RANK($K179,$K:$K)</f>
        <v>115</v>
      </c>
      <c r="B179" s="140">
        <f>(選手!G181)</f>
        <v>0</v>
      </c>
      <c r="C179" s="2" t="str">
        <f>IFERROR(VLOOKUP(B179,選手!$G:$I,2,FALSE),"")</f>
        <v/>
      </c>
      <c r="D179" s="142" t="str">
        <f>IFERROR(VLOOKUP(B179,選手!$G:$I,3,FALSE),"")</f>
        <v/>
      </c>
      <c r="E179" s="91">
        <f>IFERROR(VLOOKUP(B179,春関!$A:$K,9,FALSE),0)</f>
        <v>0</v>
      </c>
      <c r="F179" s="91">
        <f>IFERROR(VLOOKUP(B179,西日本学生!$A:$K,9,FALSE),0)</f>
        <v>0</v>
      </c>
      <c r="G179" s="91">
        <f>IFERROR(VLOOKUP(B179,学生選抜!$A:$K,9,FALSE),0)</f>
        <v>0</v>
      </c>
      <c r="H179" s="91">
        <f>IFERROR(VLOOKUP(B179,秋関!$A:$K,9,FALSE),0)</f>
        <v>0</v>
      </c>
      <c r="I179" s="91">
        <f>IFERROR(VLOOKUP(B179,全日本学生!$A:$K,9,FALSE),0)</f>
        <v>0</v>
      </c>
      <c r="J179" s="91">
        <f>IFERROR(VLOOKUP(B179,新人戦!$A:$K,9,FALSE),0)</f>
        <v>0</v>
      </c>
      <c r="K179" s="4">
        <f>LARGE(E179:J179,1)+LARGE(E179:J179,2)+LARGE(E179:J179,3)</f>
        <v>0</v>
      </c>
    </row>
    <row r="180" spans="1:11">
      <c r="A180" s="2">
        <f>RANK($K180,$K:$K)</f>
        <v>115</v>
      </c>
      <c r="B180" s="140">
        <f>(選手!G182)</f>
        <v>0</v>
      </c>
      <c r="C180" s="2" t="str">
        <f>IFERROR(VLOOKUP(B180,選手!$G:$I,2,FALSE),"")</f>
        <v/>
      </c>
      <c r="D180" s="142" t="str">
        <f>IFERROR(VLOOKUP(B180,選手!$G:$I,3,FALSE),"")</f>
        <v/>
      </c>
      <c r="E180" s="91">
        <f>IFERROR(VLOOKUP(B180,春関!$A:$K,9,FALSE),0)</f>
        <v>0</v>
      </c>
      <c r="F180" s="91">
        <f>IFERROR(VLOOKUP(B180,西日本学生!$A:$K,9,FALSE),0)</f>
        <v>0</v>
      </c>
      <c r="G180" s="91">
        <f>IFERROR(VLOOKUP(B180,学生選抜!$A:$K,9,FALSE),0)</f>
        <v>0</v>
      </c>
      <c r="H180" s="91">
        <f>IFERROR(VLOOKUP(B180,秋関!$A:$K,9,FALSE),0)</f>
        <v>0</v>
      </c>
      <c r="I180" s="91">
        <f>IFERROR(VLOOKUP(B180,全日本学生!$A:$K,9,FALSE),0)</f>
        <v>0</v>
      </c>
      <c r="J180" s="91">
        <f>IFERROR(VLOOKUP(B180,新人戦!$A:$K,9,FALSE),0)</f>
        <v>0</v>
      </c>
      <c r="K180" s="4">
        <f>LARGE(E180:J180,1)+LARGE(E180:J180,2)+LARGE(E180:J180,3)</f>
        <v>0</v>
      </c>
    </row>
    <row r="181" spans="1:11">
      <c r="A181" s="2">
        <f>RANK($K181,$K:$K)</f>
        <v>115</v>
      </c>
      <c r="B181" s="140">
        <f>(選手!G183)</f>
        <v>0</v>
      </c>
      <c r="C181" s="2" t="str">
        <f>IFERROR(VLOOKUP(B181,選手!$G:$I,2,FALSE),"")</f>
        <v/>
      </c>
      <c r="D181" s="142" t="str">
        <f>IFERROR(VLOOKUP(B181,選手!$G:$I,3,FALSE),"")</f>
        <v/>
      </c>
      <c r="E181" s="91">
        <f>IFERROR(VLOOKUP(B181,春関!$A:$K,9,FALSE),0)</f>
        <v>0</v>
      </c>
      <c r="F181" s="91">
        <f>IFERROR(VLOOKUP(B181,西日本学生!$A:$K,9,FALSE),0)</f>
        <v>0</v>
      </c>
      <c r="G181" s="91">
        <f>IFERROR(VLOOKUP(B181,学生選抜!$A:$K,9,FALSE),0)</f>
        <v>0</v>
      </c>
      <c r="H181" s="91">
        <f>IFERROR(VLOOKUP(B181,秋関!$A:$K,9,FALSE),0)</f>
        <v>0</v>
      </c>
      <c r="I181" s="91">
        <f>IFERROR(VLOOKUP(B181,全日本学生!$A:$K,9,FALSE),0)</f>
        <v>0</v>
      </c>
      <c r="J181" s="91">
        <f>IFERROR(VLOOKUP(B181,新人戦!$A:$K,9,FALSE),0)</f>
        <v>0</v>
      </c>
      <c r="K181" s="4">
        <f>LARGE(E181:J181,1)+LARGE(E181:J181,2)+LARGE(E181:J181,3)</f>
        <v>0</v>
      </c>
    </row>
    <row r="182" spans="1:11">
      <c r="A182" s="2">
        <f>RANK($K182,$K:$K)</f>
        <v>115</v>
      </c>
      <c r="B182" s="140">
        <f>(選手!G184)</f>
        <v>0</v>
      </c>
      <c r="C182" s="2" t="str">
        <f>IFERROR(VLOOKUP(B182,選手!$G:$I,2,FALSE),"")</f>
        <v/>
      </c>
      <c r="D182" s="142" t="str">
        <f>IFERROR(VLOOKUP(B182,選手!$G:$I,3,FALSE),"")</f>
        <v/>
      </c>
      <c r="E182" s="91">
        <f>IFERROR(VLOOKUP(B182,春関!$A:$K,9,FALSE),0)</f>
        <v>0</v>
      </c>
      <c r="F182" s="91">
        <f>IFERROR(VLOOKUP(B182,西日本学生!$A:$K,9,FALSE),0)</f>
        <v>0</v>
      </c>
      <c r="G182" s="91">
        <f>IFERROR(VLOOKUP(B182,学生選抜!$A:$K,9,FALSE),0)</f>
        <v>0</v>
      </c>
      <c r="H182" s="91">
        <f>IFERROR(VLOOKUP(B182,秋関!$A:$K,9,FALSE),0)</f>
        <v>0</v>
      </c>
      <c r="I182" s="91">
        <f>IFERROR(VLOOKUP(B182,全日本学生!$A:$K,9,FALSE),0)</f>
        <v>0</v>
      </c>
      <c r="J182" s="91">
        <f>IFERROR(VLOOKUP(B182,新人戦!$A:$K,9,FALSE),0)</f>
        <v>0</v>
      </c>
      <c r="K182" s="4">
        <f>LARGE(E182:J182,1)+LARGE(E182:J182,2)+LARGE(E182:J182,3)</f>
        <v>0</v>
      </c>
    </row>
    <row r="183" spans="1:11">
      <c r="A183" s="2">
        <f>RANK($K183,$K:$K)</f>
        <v>115</v>
      </c>
      <c r="B183" s="140">
        <f>(選手!G185)</f>
        <v>0</v>
      </c>
      <c r="C183" s="2" t="str">
        <f>IFERROR(VLOOKUP(B183,選手!$G:$I,2,FALSE),"")</f>
        <v/>
      </c>
      <c r="D183" s="142" t="str">
        <f>IFERROR(VLOOKUP(B183,選手!$G:$I,3,FALSE),"")</f>
        <v/>
      </c>
      <c r="E183" s="91">
        <f>IFERROR(VLOOKUP(B183,春関!$A:$K,9,FALSE),0)</f>
        <v>0</v>
      </c>
      <c r="F183" s="91">
        <f>IFERROR(VLOOKUP(B183,西日本学生!$A:$K,9,FALSE),0)</f>
        <v>0</v>
      </c>
      <c r="G183" s="91">
        <f>IFERROR(VLOOKUP(B183,学生選抜!$A:$K,9,FALSE),0)</f>
        <v>0</v>
      </c>
      <c r="H183" s="91">
        <f>IFERROR(VLOOKUP(B183,秋関!$A:$K,9,FALSE),0)</f>
        <v>0</v>
      </c>
      <c r="I183" s="91">
        <f>IFERROR(VLOOKUP(B183,全日本学生!$A:$K,9,FALSE),0)</f>
        <v>0</v>
      </c>
      <c r="J183" s="91">
        <f>IFERROR(VLOOKUP(B183,新人戦!$A:$K,9,FALSE),0)</f>
        <v>0</v>
      </c>
      <c r="K183" s="4">
        <f>LARGE(E183:J183,1)+LARGE(E183:J183,2)+LARGE(E183:J183,3)</f>
        <v>0</v>
      </c>
    </row>
    <row r="184" spans="1:11">
      <c r="A184" s="2">
        <f>RANK($K184,$K:$K)</f>
        <v>115</v>
      </c>
      <c r="B184" s="140">
        <f>(選手!G186)</f>
        <v>0</v>
      </c>
      <c r="C184" s="2" t="str">
        <f>IFERROR(VLOOKUP(B184,選手!$G:$I,2,FALSE),"")</f>
        <v/>
      </c>
      <c r="D184" s="142" t="str">
        <f>IFERROR(VLOOKUP(B184,選手!$G:$I,3,FALSE),"")</f>
        <v/>
      </c>
      <c r="E184" s="91">
        <f>IFERROR(VLOOKUP(B184,春関!$A:$K,9,FALSE),0)</f>
        <v>0</v>
      </c>
      <c r="F184" s="91">
        <f>IFERROR(VLOOKUP(B184,西日本学生!$A:$K,9,FALSE),0)</f>
        <v>0</v>
      </c>
      <c r="G184" s="91">
        <f>IFERROR(VLOOKUP(B184,学生選抜!$A:$K,9,FALSE),0)</f>
        <v>0</v>
      </c>
      <c r="H184" s="91">
        <f>IFERROR(VLOOKUP(B184,秋関!$A:$K,9,FALSE),0)</f>
        <v>0</v>
      </c>
      <c r="I184" s="91">
        <f>IFERROR(VLOOKUP(B184,全日本学生!$A:$K,9,FALSE),0)</f>
        <v>0</v>
      </c>
      <c r="J184" s="91">
        <f>IFERROR(VLOOKUP(B184,新人戦!$A:$K,9,FALSE),0)</f>
        <v>0</v>
      </c>
      <c r="K184" s="4">
        <f>LARGE(E184:J184,1)+LARGE(E184:J184,2)+LARGE(E184:J184,3)</f>
        <v>0</v>
      </c>
    </row>
    <row r="185" spans="1:11">
      <c r="A185" s="2">
        <f>RANK($K185,$K:$K)</f>
        <v>115</v>
      </c>
      <c r="B185" s="140">
        <f>(選手!G187)</f>
        <v>0</v>
      </c>
      <c r="C185" s="2" t="str">
        <f>IFERROR(VLOOKUP(B185,選手!$G:$I,2,FALSE),"")</f>
        <v/>
      </c>
      <c r="D185" s="142" t="str">
        <f>IFERROR(VLOOKUP(B185,選手!$G:$I,3,FALSE),"")</f>
        <v/>
      </c>
      <c r="E185" s="91">
        <f>IFERROR(VLOOKUP(B185,春関!$A:$K,9,FALSE),0)</f>
        <v>0</v>
      </c>
      <c r="F185" s="91">
        <f>IFERROR(VLOOKUP(B185,西日本学生!$A:$K,9,FALSE),0)</f>
        <v>0</v>
      </c>
      <c r="G185" s="91">
        <f>IFERROR(VLOOKUP(B185,学生選抜!$A:$K,9,FALSE),0)</f>
        <v>0</v>
      </c>
      <c r="H185" s="91">
        <f>IFERROR(VLOOKUP(B185,秋関!$A:$K,9,FALSE),0)</f>
        <v>0</v>
      </c>
      <c r="I185" s="91">
        <f>IFERROR(VLOOKUP(B185,全日本学生!$A:$K,9,FALSE),0)</f>
        <v>0</v>
      </c>
      <c r="J185" s="91">
        <f>IFERROR(VLOOKUP(B185,新人戦!$A:$K,9,FALSE),0)</f>
        <v>0</v>
      </c>
      <c r="K185" s="4">
        <f>LARGE(E185:J185,1)+LARGE(E185:J185,2)+LARGE(E185:J185,3)</f>
        <v>0</v>
      </c>
    </row>
    <row r="186" spans="1:11">
      <c r="A186" s="2">
        <f>RANK($K186,$K:$K)</f>
        <v>115</v>
      </c>
      <c r="B186" s="140">
        <f>(選手!G188)</f>
        <v>0</v>
      </c>
      <c r="C186" s="2" t="str">
        <f>IFERROR(VLOOKUP(B186,選手!$G:$I,2,FALSE),"")</f>
        <v/>
      </c>
      <c r="D186" s="142" t="str">
        <f>IFERROR(VLOOKUP(B186,選手!$G:$I,3,FALSE),"")</f>
        <v/>
      </c>
      <c r="E186" s="91">
        <f>IFERROR(VLOOKUP(B186,春関!$A:$K,9,FALSE),0)</f>
        <v>0</v>
      </c>
      <c r="F186" s="91">
        <f>IFERROR(VLOOKUP(B186,西日本学生!$A:$K,9,FALSE),0)</f>
        <v>0</v>
      </c>
      <c r="G186" s="91">
        <f>IFERROR(VLOOKUP(B186,学生選抜!$A:$K,9,FALSE),0)</f>
        <v>0</v>
      </c>
      <c r="H186" s="91">
        <f>IFERROR(VLOOKUP(B186,秋関!$A:$K,9,FALSE),0)</f>
        <v>0</v>
      </c>
      <c r="I186" s="91">
        <f>IFERROR(VLOOKUP(B186,全日本学生!$A:$K,9,FALSE),0)</f>
        <v>0</v>
      </c>
      <c r="J186" s="91">
        <f>IFERROR(VLOOKUP(B186,新人戦!$A:$K,9,FALSE),0)</f>
        <v>0</v>
      </c>
      <c r="K186" s="4">
        <f>LARGE(E186:J186,1)+LARGE(E186:J186,2)+LARGE(E186:J186,3)</f>
        <v>0</v>
      </c>
    </row>
    <row r="187" spans="1:11">
      <c r="A187" s="2">
        <f>RANK($K187,$K:$K)</f>
        <v>115</v>
      </c>
      <c r="B187" s="140">
        <f>(選手!G189)</f>
        <v>0</v>
      </c>
      <c r="C187" s="2" t="str">
        <f>IFERROR(VLOOKUP(B187,選手!$G:$I,2,FALSE),"")</f>
        <v/>
      </c>
      <c r="D187" s="142" t="str">
        <f>IFERROR(VLOOKUP(B187,選手!$G:$I,3,FALSE),"")</f>
        <v/>
      </c>
      <c r="E187" s="91">
        <f>IFERROR(VLOOKUP(B187,春関!$A:$K,9,FALSE),0)</f>
        <v>0</v>
      </c>
      <c r="F187" s="91">
        <f>IFERROR(VLOOKUP(B187,西日本学生!$A:$K,9,FALSE),0)</f>
        <v>0</v>
      </c>
      <c r="G187" s="91">
        <f>IFERROR(VLOOKUP(B187,学生選抜!$A:$K,9,FALSE),0)</f>
        <v>0</v>
      </c>
      <c r="H187" s="91">
        <f>IFERROR(VLOOKUP(B187,秋関!$A:$K,9,FALSE),0)</f>
        <v>0</v>
      </c>
      <c r="I187" s="91">
        <f>IFERROR(VLOOKUP(B187,全日本学生!$A:$K,9,FALSE),0)</f>
        <v>0</v>
      </c>
      <c r="J187" s="91">
        <f>IFERROR(VLOOKUP(B187,新人戦!$A:$K,9,FALSE),0)</f>
        <v>0</v>
      </c>
      <c r="K187" s="4">
        <f>LARGE(E187:J187,1)+LARGE(E187:J187,2)+LARGE(E187:J187,3)</f>
        <v>0</v>
      </c>
    </row>
    <row r="188" spans="1:11">
      <c r="A188" s="2">
        <f>RANK($K188,$K:$K)</f>
        <v>115</v>
      </c>
      <c r="B188" s="140">
        <f>(選手!G190)</f>
        <v>0</v>
      </c>
      <c r="C188" s="2" t="str">
        <f>IFERROR(VLOOKUP(B188,選手!$G:$I,2,FALSE),"")</f>
        <v/>
      </c>
      <c r="D188" s="142" t="str">
        <f>IFERROR(VLOOKUP(B188,選手!$G:$I,3,FALSE),"")</f>
        <v/>
      </c>
      <c r="E188" s="91">
        <f>IFERROR(VLOOKUP(B188,春関!$A:$K,9,FALSE),0)</f>
        <v>0</v>
      </c>
      <c r="F188" s="91">
        <f>IFERROR(VLOOKUP(B188,西日本学生!$A:$K,9,FALSE),0)</f>
        <v>0</v>
      </c>
      <c r="G188" s="91">
        <f>IFERROR(VLOOKUP(B188,学生選抜!$A:$K,9,FALSE),0)</f>
        <v>0</v>
      </c>
      <c r="H188" s="91">
        <f>IFERROR(VLOOKUP(B188,秋関!$A:$K,9,FALSE),0)</f>
        <v>0</v>
      </c>
      <c r="I188" s="91">
        <f>IFERROR(VLOOKUP(B188,全日本学生!$A:$K,9,FALSE),0)</f>
        <v>0</v>
      </c>
      <c r="J188" s="91">
        <f>IFERROR(VLOOKUP(B188,新人戦!$A:$K,9,FALSE),0)</f>
        <v>0</v>
      </c>
      <c r="K188" s="4">
        <f>LARGE(E188:J188,1)+LARGE(E188:J188,2)+LARGE(E188:J188,3)</f>
        <v>0</v>
      </c>
    </row>
    <row r="189" spans="1:11">
      <c r="A189" s="2">
        <f>RANK($K189,$K:$K)</f>
        <v>115</v>
      </c>
      <c r="B189" s="140">
        <f>(選手!G191)</f>
        <v>0</v>
      </c>
      <c r="C189" s="2" t="str">
        <f>IFERROR(VLOOKUP(B189,選手!$G:$I,2,FALSE),"")</f>
        <v/>
      </c>
      <c r="D189" s="142" t="str">
        <f>IFERROR(VLOOKUP(B189,選手!$G:$I,3,FALSE),"")</f>
        <v/>
      </c>
      <c r="E189" s="91">
        <f>IFERROR(VLOOKUP(B189,春関!$A:$K,9,FALSE),0)</f>
        <v>0</v>
      </c>
      <c r="F189" s="91">
        <f>IFERROR(VLOOKUP(B189,西日本学生!$A:$K,9,FALSE),0)</f>
        <v>0</v>
      </c>
      <c r="G189" s="91">
        <f>IFERROR(VLOOKUP(B189,学生選抜!$A:$K,9,FALSE),0)</f>
        <v>0</v>
      </c>
      <c r="H189" s="91">
        <f>IFERROR(VLOOKUP(B189,秋関!$A:$K,9,FALSE),0)</f>
        <v>0</v>
      </c>
      <c r="I189" s="91">
        <f>IFERROR(VLOOKUP(B189,全日本学生!$A:$K,9,FALSE),0)</f>
        <v>0</v>
      </c>
      <c r="J189" s="91">
        <f>IFERROR(VLOOKUP(B189,新人戦!$A:$K,9,FALSE),0)</f>
        <v>0</v>
      </c>
      <c r="K189" s="4">
        <f>LARGE(E189:J189,1)+LARGE(E189:J189,2)+LARGE(E189:J189,3)</f>
        <v>0</v>
      </c>
    </row>
    <row r="190" spans="1:11">
      <c r="A190" s="2">
        <f>RANK($K190,$K:$K)</f>
        <v>115</v>
      </c>
      <c r="B190" s="140">
        <f>(選手!G192)</f>
        <v>0</v>
      </c>
      <c r="C190" s="2" t="str">
        <f>IFERROR(VLOOKUP(B190,選手!$G:$I,2,FALSE),"")</f>
        <v/>
      </c>
      <c r="D190" s="142" t="str">
        <f>IFERROR(VLOOKUP(B190,選手!$G:$I,3,FALSE),"")</f>
        <v/>
      </c>
      <c r="E190" s="91">
        <f>IFERROR(VLOOKUP(B190,春関!$A:$K,9,FALSE),0)</f>
        <v>0</v>
      </c>
      <c r="F190" s="91">
        <f>IFERROR(VLOOKUP(B190,西日本学生!$A:$K,9,FALSE),0)</f>
        <v>0</v>
      </c>
      <c r="G190" s="91">
        <f>IFERROR(VLOOKUP(B190,学生選抜!$A:$K,9,FALSE),0)</f>
        <v>0</v>
      </c>
      <c r="H190" s="91">
        <f>IFERROR(VLOOKUP(B190,秋関!$A:$K,9,FALSE),0)</f>
        <v>0</v>
      </c>
      <c r="I190" s="91">
        <f>IFERROR(VLOOKUP(B190,全日本学生!$A:$K,9,FALSE),0)</f>
        <v>0</v>
      </c>
      <c r="J190" s="91">
        <f>IFERROR(VLOOKUP(B190,新人戦!$A:$K,9,FALSE),0)</f>
        <v>0</v>
      </c>
      <c r="K190" s="4">
        <f>LARGE(E190:J190,1)+LARGE(E190:J190,2)+LARGE(E190:J190,3)</f>
        <v>0</v>
      </c>
    </row>
    <row r="191" spans="1:11">
      <c r="A191" s="2">
        <f>RANK($K191,$K:$K)</f>
        <v>115</v>
      </c>
      <c r="B191" s="140">
        <f>(選手!G193)</f>
        <v>0</v>
      </c>
      <c r="C191" s="2" t="str">
        <f>IFERROR(VLOOKUP(B191,選手!$G:$I,2,FALSE),"")</f>
        <v/>
      </c>
      <c r="D191" s="142" t="str">
        <f>IFERROR(VLOOKUP(B191,選手!$G:$I,3,FALSE),"")</f>
        <v/>
      </c>
      <c r="E191" s="91">
        <f>IFERROR(VLOOKUP(B191,春関!$A:$K,9,FALSE),0)</f>
        <v>0</v>
      </c>
      <c r="F191" s="91">
        <f>IFERROR(VLOOKUP(B191,西日本学生!$A:$K,9,FALSE),0)</f>
        <v>0</v>
      </c>
      <c r="G191" s="91">
        <f>IFERROR(VLOOKUP(B191,学生選抜!$A:$K,9,FALSE),0)</f>
        <v>0</v>
      </c>
      <c r="H191" s="91">
        <f>IFERROR(VLOOKUP(B191,秋関!$A:$K,9,FALSE),0)</f>
        <v>0</v>
      </c>
      <c r="I191" s="91">
        <f>IFERROR(VLOOKUP(B191,全日本学生!$A:$K,9,FALSE),0)</f>
        <v>0</v>
      </c>
      <c r="J191" s="91">
        <f>IFERROR(VLOOKUP(B191,新人戦!$A:$K,9,FALSE),0)</f>
        <v>0</v>
      </c>
      <c r="K191" s="4">
        <f>LARGE(E191:J191,1)+LARGE(E191:J191,2)+LARGE(E191:J191,3)</f>
        <v>0</v>
      </c>
    </row>
    <row r="192" spans="1:11">
      <c r="A192" s="2">
        <f>RANK($K192,$K:$K)</f>
        <v>115</v>
      </c>
      <c r="B192" s="140">
        <f>(選手!G194)</f>
        <v>0</v>
      </c>
      <c r="C192" s="2" t="str">
        <f>IFERROR(VLOOKUP(B192,選手!$G:$I,2,FALSE),"")</f>
        <v/>
      </c>
      <c r="D192" s="142" t="str">
        <f>IFERROR(VLOOKUP(B192,選手!$G:$I,3,FALSE),"")</f>
        <v/>
      </c>
      <c r="E192" s="91">
        <f>IFERROR(VLOOKUP(B192,春関!$A:$K,9,FALSE),0)</f>
        <v>0</v>
      </c>
      <c r="F192" s="91">
        <f>IFERROR(VLOOKUP(B192,西日本学生!$A:$K,9,FALSE),0)</f>
        <v>0</v>
      </c>
      <c r="G192" s="91">
        <f>IFERROR(VLOOKUP(B192,学生選抜!$A:$K,9,FALSE),0)</f>
        <v>0</v>
      </c>
      <c r="H192" s="91">
        <f>IFERROR(VLOOKUP(B192,秋関!$A:$K,9,FALSE),0)</f>
        <v>0</v>
      </c>
      <c r="I192" s="91">
        <f>IFERROR(VLOOKUP(B192,全日本学生!$A:$K,9,FALSE),0)</f>
        <v>0</v>
      </c>
      <c r="J192" s="91">
        <f>IFERROR(VLOOKUP(B192,新人戦!$A:$K,9,FALSE),0)</f>
        <v>0</v>
      </c>
      <c r="K192" s="4">
        <f>LARGE(E192:J192,1)+LARGE(E192:J192,2)+LARGE(E192:J192,3)</f>
        <v>0</v>
      </c>
    </row>
    <row r="193" spans="1:11">
      <c r="A193" s="2">
        <f>RANK($K193,$K:$K)</f>
        <v>115</v>
      </c>
      <c r="B193" s="140">
        <f>(選手!G195)</f>
        <v>0</v>
      </c>
      <c r="C193" s="2" t="str">
        <f>IFERROR(VLOOKUP(B193,選手!$G:$I,2,FALSE),"")</f>
        <v/>
      </c>
      <c r="D193" s="142" t="str">
        <f>IFERROR(VLOOKUP(B193,選手!$G:$I,3,FALSE),"")</f>
        <v/>
      </c>
      <c r="E193" s="91">
        <f>IFERROR(VLOOKUP(B193,春関!$A:$K,9,FALSE),0)</f>
        <v>0</v>
      </c>
      <c r="F193" s="91">
        <f>IFERROR(VLOOKUP(B193,西日本学生!$A:$K,9,FALSE),0)</f>
        <v>0</v>
      </c>
      <c r="G193" s="91">
        <f>IFERROR(VLOOKUP(B193,学生選抜!$A:$K,9,FALSE),0)</f>
        <v>0</v>
      </c>
      <c r="H193" s="91">
        <f>IFERROR(VLOOKUP(B193,秋関!$A:$K,9,FALSE),0)</f>
        <v>0</v>
      </c>
      <c r="I193" s="91">
        <f>IFERROR(VLOOKUP(B193,全日本学生!$A:$K,9,FALSE),0)</f>
        <v>0</v>
      </c>
      <c r="J193" s="91">
        <f>IFERROR(VLOOKUP(B193,新人戦!$A:$K,9,FALSE),0)</f>
        <v>0</v>
      </c>
      <c r="K193" s="4">
        <f>LARGE(E193:J193,1)+LARGE(E193:J193,2)+LARGE(E193:J193,3)</f>
        <v>0</v>
      </c>
    </row>
    <row r="194" spans="1:11">
      <c r="A194" s="2">
        <f>RANK($K194,$K:$K)</f>
        <v>115</v>
      </c>
      <c r="B194" s="140">
        <f>(選手!G196)</f>
        <v>0</v>
      </c>
      <c r="C194" s="2" t="str">
        <f>IFERROR(VLOOKUP(B194,選手!$G:$I,2,FALSE),"")</f>
        <v/>
      </c>
      <c r="D194" s="142" t="str">
        <f>IFERROR(VLOOKUP(B194,選手!$G:$I,3,FALSE),"")</f>
        <v/>
      </c>
      <c r="E194" s="91">
        <f>IFERROR(VLOOKUP(B194,春関!$A:$K,9,FALSE),0)</f>
        <v>0</v>
      </c>
      <c r="F194" s="91">
        <f>IFERROR(VLOOKUP(B194,西日本学生!$A:$K,9,FALSE),0)</f>
        <v>0</v>
      </c>
      <c r="G194" s="91">
        <f>IFERROR(VLOOKUP(B194,学生選抜!$A:$K,9,FALSE),0)</f>
        <v>0</v>
      </c>
      <c r="H194" s="91">
        <f>IFERROR(VLOOKUP(B194,秋関!$A:$K,9,FALSE),0)</f>
        <v>0</v>
      </c>
      <c r="I194" s="91">
        <f>IFERROR(VLOOKUP(B194,全日本学生!$A:$K,9,FALSE),0)</f>
        <v>0</v>
      </c>
      <c r="J194" s="91">
        <f>IFERROR(VLOOKUP(B194,新人戦!$A:$K,9,FALSE),0)</f>
        <v>0</v>
      </c>
      <c r="K194" s="4">
        <f>LARGE(E194:J194,1)+LARGE(E194:J194,2)+LARGE(E194:J194,3)</f>
        <v>0</v>
      </c>
    </row>
    <row r="195" spans="1:11">
      <c r="A195" s="2">
        <f>RANK($K195,$K:$K)</f>
        <v>115</v>
      </c>
      <c r="B195" s="140">
        <f>(選手!G197)</f>
        <v>0</v>
      </c>
      <c r="C195" s="2" t="str">
        <f>IFERROR(VLOOKUP(B195,選手!$G:$I,2,FALSE),"")</f>
        <v/>
      </c>
      <c r="D195" s="142" t="str">
        <f>IFERROR(VLOOKUP(B195,選手!$G:$I,3,FALSE),"")</f>
        <v/>
      </c>
      <c r="E195" s="91">
        <f>IFERROR(VLOOKUP(B195,春関!$A:$K,9,FALSE),0)</f>
        <v>0</v>
      </c>
      <c r="F195" s="91">
        <f>IFERROR(VLOOKUP(B195,西日本学生!$A:$K,9,FALSE),0)</f>
        <v>0</v>
      </c>
      <c r="G195" s="91">
        <f>IFERROR(VLOOKUP(B195,学生選抜!$A:$K,9,FALSE),0)</f>
        <v>0</v>
      </c>
      <c r="H195" s="91">
        <f>IFERROR(VLOOKUP(B195,秋関!$A:$K,9,FALSE),0)</f>
        <v>0</v>
      </c>
      <c r="I195" s="91">
        <f>IFERROR(VLOOKUP(B195,全日本学生!$A:$K,9,FALSE),0)</f>
        <v>0</v>
      </c>
      <c r="J195" s="91">
        <f>IFERROR(VLOOKUP(B195,新人戦!$A:$K,9,FALSE),0)</f>
        <v>0</v>
      </c>
      <c r="K195" s="4">
        <f>LARGE(E195:J195,1)+LARGE(E195:J195,2)+LARGE(E195:J195,3)</f>
        <v>0</v>
      </c>
    </row>
    <row r="196" spans="1:11">
      <c r="A196" s="2">
        <f>RANK($K196,$K:$K)</f>
        <v>115</v>
      </c>
      <c r="B196" s="140">
        <f>(選手!G198)</f>
        <v>0</v>
      </c>
      <c r="C196" s="2" t="str">
        <f>IFERROR(VLOOKUP(B196,選手!$G:$I,2,FALSE),"")</f>
        <v/>
      </c>
      <c r="D196" s="142" t="str">
        <f>IFERROR(VLOOKUP(B196,選手!$G:$I,3,FALSE),"")</f>
        <v/>
      </c>
      <c r="E196" s="91">
        <f>IFERROR(VLOOKUP(B196,春関!$A:$K,9,FALSE),0)</f>
        <v>0</v>
      </c>
      <c r="F196" s="91">
        <f>IFERROR(VLOOKUP(B196,西日本学生!$A:$K,9,FALSE),0)</f>
        <v>0</v>
      </c>
      <c r="G196" s="91">
        <f>IFERROR(VLOOKUP(B196,学生選抜!$A:$K,9,FALSE),0)</f>
        <v>0</v>
      </c>
      <c r="H196" s="91">
        <f>IFERROR(VLOOKUP(B196,秋関!$A:$K,9,FALSE),0)</f>
        <v>0</v>
      </c>
      <c r="I196" s="91">
        <f>IFERROR(VLOOKUP(B196,全日本学生!$A:$K,9,FALSE),0)</f>
        <v>0</v>
      </c>
      <c r="J196" s="91">
        <f>IFERROR(VLOOKUP(B196,新人戦!$A:$K,9,FALSE),0)</f>
        <v>0</v>
      </c>
      <c r="K196" s="4">
        <f>LARGE(E196:J196,1)+LARGE(E196:J196,2)+LARGE(E196:J196,3)</f>
        <v>0</v>
      </c>
    </row>
    <row r="197" spans="1:11">
      <c r="A197" s="2">
        <f>RANK($K197,$K:$K)</f>
        <v>115</v>
      </c>
      <c r="B197" s="140">
        <f>(選手!G199)</f>
        <v>0</v>
      </c>
      <c r="C197" s="2" t="str">
        <f>IFERROR(VLOOKUP(B197,選手!$G:$I,2,FALSE),"")</f>
        <v/>
      </c>
      <c r="D197" s="142" t="str">
        <f>IFERROR(VLOOKUP(B197,選手!$G:$I,3,FALSE),"")</f>
        <v/>
      </c>
      <c r="E197" s="91">
        <f>IFERROR(VLOOKUP(B197,春関!$A:$K,9,FALSE),0)</f>
        <v>0</v>
      </c>
      <c r="F197" s="91">
        <f>IFERROR(VLOOKUP(B197,西日本学生!$A:$K,9,FALSE),0)</f>
        <v>0</v>
      </c>
      <c r="G197" s="91">
        <f>IFERROR(VLOOKUP(B197,学生選抜!$A:$K,9,FALSE),0)</f>
        <v>0</v>
      </c>
      <c r="H197" s="91">
        <f>IFERROR(VLOOKUP(B197,秋関!$A:$K,9,FALSE),0)</f>
        <v>0</v>
      </c>
      <c r="I197" s="91">
        <f>IFERROR(VLOOKUP(B197,全日本学生!$A:$K,9,FALSE),0)</f>
        <v>0</v>
      </c>
      <c r="J197" s="91">
        <f>IFERROR(VLOOKUP(B197,新人戦!$A:$K,9,FALSE),0)</f>
        <v>0</v>
      </c>
      <c r="K197" s="4">
        <f>LARGE(E197:J197,1)+LARGE(E197:J197,2)+LARGE(E197:J197,3)</f>
        <v>0</v>
      </c>
    </row>
    <row r="198" spans="1:11">
      <c r="A198" s="2">
        <f>RANK($K198,$K:$K)</f>
        <v>115</v>
      </c>
      <c r="B198" s="140">
        <f>(選手!G200)</f>
        <v>0</v>
      </c>
      <c r="C198" s="2" t="str">
        <f>IFERROR(VLOOKUP(B198,選手!$G:$I,2,FALSE),"")</f>
        <v/>
      </c>
      <c r="D198" s="142" t="str">
        <f>IFERROR(VLOOKUP(B198,選手!$G:$I,3,FALSE),"")</f>
        <v/>
      </c>
      <c r="E198" s="91">
        <f>IFERROR(VLOOKUP(B198,春関!$A:$K,9,FALSE),0)</f>
        <v>0</v>
      </c>
      <c r="F198" s="91">
        <f>IFERROR(VLOOKUP(B198,西日本学生!$A:$K,9,FALSE),0)</f>
        <v>0</v>
      </c>
      <c r="G198" s="91">
        <f>IFERROR(VLOOKUP(B198,学生選抜!$A:$K,9,FALSE),0)</f>
        <v>0</v>
      </c>
      <c r="H198" s="91">
        <f>IFERROR(VLOOKUP(B198,秋関!$A:$K,9,FALSE),0)</f>
        <v>0</v>
      </c>
      <c r="I198" s="91">
        <f>IFERROR(VLOOKUP(B198,全日本学生!$A:$K,9,FALSE),0)</f>
        <v>0</v>
      </c>
      <c r="J198" s="91">
        <f>IFERROR(VLOOKUP(B198,新人戦!$A:$K,9,FALSE),0)</f>
        <v>0</v>
      </c>
      <c r="K198" s="4">
        <f>LARGE(E198:J198,1)+LARGE(E198:J198,2)+LARGE(E198:J198,3)</f>
        <v>0</v>
      </c>
    </row>
    <row r="199" spans="1:11">
      <c r="A199" s="2">
        <f>RANK($K199,$K:$K)</f>
        <v>115</v>
      </c>
      <c r="B199" s="140">
        <f>(選手!G201)</f>
        <v>0</v>
      </c>
      <c r="C199" s="2" t="str">
        <f>IFERROR(VLOOKUP(B199,選手!$G:$I,2,FALSE),"")</f>
        <v/>
      </c>
      <c r="D199" s="142" t="str">
        <f>IFERROR(VLOOKUP(B199,選手!$G:$I,3,FALSE),"")</f>
        <v/>
      </c>
      <c r="E199" s="91">
        <f>IFERROR(VLOOKUP(B199,春関!$A:$K,9,FALSE),0)</f>
        <v>0</v>
      </c>
      <c r="F199" s="91">
        <f>IFERROR(VLOOKUP(B199,西日本学生!$A:$K,9,FALSE),0)</f>
        <v>0</v>
      </c>
      <c r="G199" s="91">
        <f>IFERROR(VLOOKUP(B199,学生選抜!$A:$K,9,FALSE),0)</f>
        <v>0</v>
      </c>
      <c r="H199" s="91">
        <f>IFERROR(VLOOKUP(B199,秋関!$A:$K,9,FALSE),0)</f>
        <v>0</v>
      </c>
      <c r="I199" s="91">
        <f>IFERROR(VLOOKUP(B199,全日本学生!$A:$K,9,FALSE),0)</f>
        <v>0</v>
      </c>
      <c r="J199" s="91">
        <f>IFERROR(VLOOKUP(B199,新人戦!$A:$K,9,FALSE),0)</f>
        <v>0</v>
      </c>
      <c r="K199" s="4">
        <f>LARGE(E199:J199,1)+LARGE(E199:J199,2)+LARGE(E199:J199,3)</f>
        <v>0</v>
      </c>
    </row>
    <row r="200" spans="1:11">
      <c r="A200" s="2">
        <f>RANK($K200,$K:$K)</f>
        <v>115</v>
      </c>
      <c r="B200" s="140">
        <f>(選手!G202)</f>
        <v>0</v>
      </c>
      <c r="C200" s="2" t="str">
        <f>IFERROR(VLOOKUP(B200,選手!$G:$I,2,FALSE),"")</f>
        <v/>
      </c>
      <c r="D200" s="142" t="str">
        <f>IFERROR(VLOOKUP(B200,選手!$G:$I,3,FALSE),"")</f>
        <v/>
      </c>
      <c r="E200" s="91">
        <f>IFERROR(VLOOKUP(B200,春関!$A:$K,9,FALSE),0)</f>
        <v>0</v>
      </c>
      <c r="F200" s="91">
        <f>IFERROR(VLOOKUP(B200,西日本学生!$A:$K,9,FALSE),0)</f>
        <v>0</v>
      </c>
      <c r="G200" s="91">
        <f>IFERROR(VLOOKUP(B200,学生選抜!$A:$K,9,FALSE),0)</f>
        <v>0</v>
      </c>
      <c r="H200" s="91">
        <f>IFERROR(VLOOKUP(B200,秋関!$A:$K,9,FALSE),0)</f>
        <v>0</v>
      </c>
      <c r="I200" s="91">
        <f>IFERROR(VLOOKUP(B200,全日本学生!$A:$K,9,FALSE),0)</f>
        <v>0</v>
      </c>
      <c r="J200" s="91">
        <f>IFERROR(VLOOKUP(B200,新人戦!$A:$K,9,FALSE),0)</f>
        <v>0</v>
      </c>
      <c r="K200" s="4">
        <f>LARGE(E200:J200,1)+LARGE(E200:J200,2)+LARGE(E200:J200,3)</f>
        <v>0</v>
      </c>
    </row>
    <row r="201" spans="1:11">
      <c r="A201" s="2">
        <f>RANK($K201,$K:$K)</f>
        <v>115</v>
      </c>
      <c r="B201" s="140">
        <f>(選手!G203)</f>
        <v>0</v>
      </c>
      <c r="C201" s="2" t="str">
        <f>IFERROR(VLOOKUP(B201,選手!$G:$I,2,FALSE),"")</f>
        <v/>
      </c>
      <c r="D201" s="142" t="str">
        <f>IFERROR(VLOOKUP(B201,選手!$G:$I,3,FALSE),"")</f>
        <v/>
      </c>
      <c r="E201" s="91">
        <f>IFERROR(VLOOKUP(B201,春関!$A:$K,9,FALSE),0)</f>
        <v>0</v>
      </c>
      <c r="F201" s="91">
        <f>IFERROR(VLOOKUP(B201,西日本学生!$A:$K,9,FALSE),0)</f>
        <v>0</v>
      </c>
      <c r="G201" s="91">
        <f>IFERROR(VLOOKUP(B201,学生選抜!$A:$K,9,FALSE),0)</f>
        <v>0</v>
      </c>
      <c r="H201" s="91">
        <f>IFERROR(VLOOKUP(B201,秋関!$A:$K,9,FALSE),0)</f>
        <v>0</v>
      </c>
      <c r="I201" s="91">
        <f>IFERROR(VLOOKUP(B201,全日本学生!$A:$K,9,FALSE),0)</f>
        <v>0</v>
      </c>
      <c r="J201" s="91">
        <f>IFERROR(VLOOKUP(B201,新人戦!$A:$K,9,FALSE),0)</f>
        <v>0</v>
      </c>
      <c r="K201" s="4">
        <f>LARGE(E201:J201,1)+LARGE(E201:J201,2)+LARGE(E201:J201,3)</f>
        <v>0</v>
      </c>
    </row>
    <row r="202" spans="1:11">
      <c r="A202" s="2">
        <f>RANK($K202,$K:$K)</f>
        <v>115</v>
      </c>
      <c r="B202" s="140">
        <f>(選手!G204)</f>
        <v>0</v>
      </c>
      <c r="C202" s="2" t="str">
        <f>IFERROR(VLOOKUP(B202,選手!$G:$I,2,FALSE),"")</f>
        <v/>
      </c>
      <c r="D202" s="142" t="str">
        <f>IFERROR(VLOOKUP(B202,選手!$G:$I,3,FALSE),"")</f>
        <v/>
      </c>
      <c r="E202" s="91">
        <f>IFERROR(VLOOKUP(B202,春関!$A:$K,9,FALSE),0)</f>
        <v>0</v>
      </c>
      <c r="F202" s="91">
        <f>IFERROR(VLOOKUP(B202,西日本学生!$A:$K,9,FALSE),0)</f>
        <v>0</v>
      </c>
      <c r="G202" s="91">
        <f>IFERROR(VLOOKUP(B202,学生選抜!$A:$K,9,FALSE),0)</f>
        <v>0</v>
      </c>
      <c r="H202" s="91">
        <f>IFERROR(VLOOKUP(B202,秋関!$A:$K,9,FALSE),0)</f>
        <v>0</v>
      </c>
      <c r="I202" s="91">
        <f>IFERROR(VLOOKUP(B202,全日本学生!$A:$K,9,FALSE),0)</f>
        <v>0</v>
      </c>
      <c r="J202" s="91">
        <f>IFERROR(VLOOKUP(B202,新人戦!$A:$K,9,FALSE),0)</f>
        <v>0</v>
      </c>
      <c r="K202" s="4">
        <f>LARGE(E202:J202,1)+LARGE(E202:J202,2)+LARGE(E202:J202,3)</f>
        <v>0</v>
      </c>
    </row>
    <row r="203" spans="1:11">
      <c r="A203" s="2">
        <f>RANK($K203,$K:$K)</f>
        <v>115</v>
      </c>
      <c r="B203" s="140">
        <f>(選手!G205)</f>
        <v>0</v>
      </c>
      <c r="C203" s="2" t="str">
        <f>IFERROR(VLOOKUP(B203,選手!$G:$I,2,FALSE),"")</f>
        <v/>
      </c>
      <c r="D203" s="142" t="str">
        <f>IFERROR(VLOOKUP(B203,選手!$G:$I,3,FALSE),"")</f>
        <v/>
      </c>
      <c r="E203" s="91">
        <f>IFERROR(VLOOKUP(B203,春関!$A:$K,9,FALSE),0)</f>
        <v>0</v>
      </c>
      <c r="F203" s="91">
        <f>IFERROR(VLOOKUP(B203,西日本学生!$A:$K,9,FALSE),0)</f>
        <v>0</v>
      </c>
      <c r="G203" s="91">
        <f>IFERROR(VLOOKUP(B203,学生選抜!$A:$K,9,FALSE),0)</f>
        <v>0</v>
      </c>
      <c r="H203" s="91">
        <f>IFERROR(VLOOKUP(B203,秋関!$A:$K,9,FALSE),0)</f>
        <v>0</v>
      </c>
      <c r="I203" s="91">
        <f>IFERROR(VLOOKUP(B203,全日本学生!$A:$K,9,FALSE),0)</f>
        <v>0</v>
      </c>
      <c r="J203" s="91">
        <f>IFERROR(VLOOKUP(B203,新人戦!$A:$K,9,FALSE),0)</f>
        <v>0</v>
      </c>
      <c r="K203" s="4">
        <f>LARGE(E203:J203,1)+LARGE(E203:J203,2)+LARGE(E203:J203,3)</f>
        <v>0</v>
      </c>
    </row>
    <row r="204" spans="1:11">
      <c r="A204" s="2">
        <f>RANK($K204,$K:$K)</f>
        <v>115</v>
      </c>
      <c r="B204" s="140">
        <f>(選手!G206)</f>
        <v>0</v>
      </c>
      <c r="C204" s="2" t="str">
        <f>IFERROR(VLOOKUP(B204,選手!$G:$I,2,FALSE),"")</f>
        <v/>
      </c>
      <c r="D204" s="142" t="str">
        <f>IFERROR(VLOOKUP(B204,選手!$G:$I,3,FALSE),"")</f>
        <v/>
      </c>
      <c r="E204" s="91">
        <f>IFERROR(VLOOKUP(B204,春関!$A:$K,9,FALSE),0)</f>
        <v>0</v>
      </c>
      <c r="F204" s="91">
        <f>IFERROR(VLOOKUP(B204,西日本学生!$A:$K,9,FALSE),0)</f>
        <v>0</v>
      </c>
      <c r="G204" s="91">
        <f>IFERROR(VLOOKUP(B204,学生選抜!$A:$K,9,FALSE),0)</f>
        <v>0</v>
      </c>
      <c r="H204" s="91">
        <f>IFERROR(VLOOKUP(B204,秋関!$A:$K,9,FALSE),0)</f>
        <v>0</v>
      </c>
      <c r="I204" s="91">
        <f>IFERROR(VLOOKUP(B204,全日本学生!$A:$K,9,FALSE),0)</f>
        <v>0</v>
      </c>
      <c r="J204" s="91">
        <f>IFERROR(VLOOKUP(B204,新人戦!$A:$K,9,FALSE),0)</f>
        <v>0</v>
      </c>
      <c r="K204" s="4">
        <f>LARGE(E204:J204,1)+LARGE(E204:J204,2)+LARGE(E204:J204,3)</f>
        <v>0</v>
      </c>
    </row>
    <row r="205" spans="1:11">
      <c r="A205" s="2">
        <f>RANK($K205,$K:$K)</f>
        <v>115</v>
      </c>
      <c r="B205" s="140">
        <f>(選手!G207)</f>
        <v>0</v>
      </c>
      <c r="C205" s="2" t="str">
        <f>IFERROR(VLOOKUP(B205,選手!$G:$I,2,FALSE),"")</f>
        <v/>
      </c>
      <c r="D205" s="142" t="str">
        <f>IFERROR(VLOOKUP(B205,選手!$G:$I,3,FALSE),"")</f>
        <v/>
      </c>
      <c r="E205" s="91">
        <f>IFERROR(VLOOKUP(B205,春関!$A:$K,9,FALSE),0)</f>
        <v>0</v>
      </c>
      <c r="F205" s="91">
        <f>IFERROR(VLOOKUP(B205,西日本学生!$A:$K,9,FALSE),0)</f>
        <v>0</v>
      </c>
      <c r="G205" s="91">
        <f>IFERROR(VLOOKUP(B205,学生選抜!$A:$K,9,FALSE),0)</f>
        <v>0</v>
      </c>
      <c r="H205" s="91">
        <f>IFERROR(VLOOKUP(B205,秋関!$A:$K,9,FALSE),0)</f>
        <v>0</v>
      </c>
      <c r="I205" s="91">
        <f>IFERROR(VLOOKUP(B205,全日本学生!$A:$K,9,FALSE),0)</f>
        <v>0</v>
      </c>
      <c r="J205" s="91">
        <f>IFERROR(VLOOKUP(B205,新人戦!$A:$K,9,FALSE),0)</f>
        <v>0</v>
      </c>
      <c r="K205" s="4">
        <f>LARGE(E205:J205,1)+LARGE(E205:J205,2)+LARGE(E205:J205,3)</f>
        <v>0</v>
      </c>
    </row>
    <row r="206" spans="1:11">
      <c r="A206" s="2">
        <f>RANK($K206,$K:$K)</f>
        <v>115</v>
      </c>
      <c r="B206" s="140">
        <f>(選手!G208)</f>
        <v>0</v>
      </c>
      <c r="C206" s="2" t="str">
        <f>IFERROR(VLOOKUP(B206,選手!$G:$I,2,FALSE),"")</f>
        <v/>
      </c>
      <c r="D206" s="142" t="str">
        <f>IFERROR(VLOOKUP(B206,選手!$G:$I,3,FALSE),"")</f>
        <v/>
      </c>
      <c r="E206" s="91">
        <f>IFERROR(VLOOKUP(B206,春関!$A:$K,9,FALSE),0)</f>
        <v>0</v>
      </c>
      <c r="F206" s="91">
        <f>IFERROR(VLOOKUP(B206,西日本学生!$A:$K,9,FALSE),0)</f>
        <v>0</v>
      </c>
      <c r="G206" s="91">
        <f>IFERROR(VLOOKUP(B206,学生選抜!$A:$K,9,FALSE),0)</f>
        <v>0</v>
      </c>
      <c r="H206" s="91">
        <f>IFERROR(VLOOKUP(B206,秋関!$A:$K,9,FALSE),0)</f>
        <v>0</v>
      </c>
      <c r="I206" s="91">
        <f>IFERROR(VLOOKUP(B206,全日本学生!$A:$K,9,FALSE),0)</f>
        <v>0</v>
      </c>
      <c r="J206" s="91">
        <f>IFERROR(VLOOKUP(B206,新人戦!$A:$K,9,FALSE),0)</f>
        <v>0</v>
      </c>
      <c r="K206" s="4">
        <f>LARGE(E206:J206,1)+LARGE(E206:J206,2)+LARGE(E206:J206,3)</f>
        <v>0</v>
      </c>
    </row>
    <row r="207" spans="1:11">
      <c r="A207" s="2">
        <f>RANK($K207,$K:$K)</f>
        <v>115</v>
      </c>
      <c r="B207" s="140">
        <f>(選手!G209)</f>
        <v>0</v>
      </c>
      <c r="C207" s="2" t="str">
        <f>IFERROR(VLOOKUP(B207,選手!$G:$I,2,FALSE),"")</f>
        <v/>
      </c>
      <c r="D207" s="142" t="str">
        <f>IFERROR(VLOOKUP(B207,選手!$G:$I,3,FALSE),"")</f>
        <v/>
      </c>
      <c r="E207" s="91">
        <f>IFERROR(VLOOKUP(B207,春関!$A:$K,9,FALSE),0)</f>
        <v>0</v>
      </c>
      <c r="F207" s="91">
        <f>IFERROR(VLOOKUP(B207,西日本学生!$A:$K,9,FALSE),0)</f>
        <v>0</v>
      </c>
      <c r="G207" s="91">
        <f>IFERROR(VLOOKUP(B207,学生選抜!$A:$K,9,FALSE),0)</f>
        <v>0</v>
      </c>
      <c r="H207" s="91">
        <f>IFERROR(VLOOKUP(B207,秋関!$A:$K,9,FALSE),0)</f>
        <v>0</v>
      </c>
      <c r="I207" s="91">
        <f>IFERROR(VLOOKUP(B207,全日本学生!$A:$K,9,FALSE),0)</f>
        <v>0</v>
      </c>
      <c r="J207" s="91">
        <f>IFERROR(VLOOKUP(B207,新人戦!$A:$K,9,FALSE),0)</f>
        <v>0</v>
      </c>
      <c r="K207" s="4">
        <f>LARGE(E207:J207,1)+LARGE(E207:J207,2)+LARGE(E207:J207,3)</f>
        <v>0</v>
      </c>
    </row>
    <row r="208" spans="1:11">
      <c r="A208" s="2">
        <f>RANK($K208,$K:$K)</f>
        <v>115</v>
      </c>
      <c r="B208" s="140">
        <f>(選手!G210)</f>
        <v>0</v>
      </c>
      <c r="C208" s="2" t="str">
        <f>IFERROR(VLOOKUP(B208,選手!$G:$I,2,FALSE),"")</f>
        <v/>
      </c>
      <c r="D208" s="142" t="str">
        <f>IFERROR(VLOOKUP(B208,選手!$G:$I,3,FALSE),"")</f>
        <v/>
      </c>
      <c r="E208" s="91">
        <f>IFERROR(VLOOKUP(B208,春関!$A:$K,9,FALSE),0)</f>
        <v>0</v>
      </c>
      <c r="F208" s="91">
        <f>IFERROR(VLOOKUP(B208,西日本学生!$A:$K,9,FALSE),0)</f>
        <v>0</v>
      </c>
      <c r="G208" s="91">
        <f>IFERROR(VLOOKUP(B208,学生選抜!$A:$K,9,FALSE),0)</f>
        <v>0</v>
      </c>
      <c r="H208" s="91">
        <f>IFERROR(VLOOKUP(B208,秋関!$A:$K,9,FALSE),0)</f>
        <v>0</v>
      </c>
      <c r="I208" s="91">
        <f>IFERROR(VLOOKUP(B208,全日本学生!$A:$K,9,FALSE),0)</f>
        <v>0</v>
      </c>
      <c r="J208" s="91">
        <f>IFERROR(VLOOKUP(B208,新人戦!$A:$K,9,FALSE),0)</f>
        <v>0</v>
      </c>
      <c r="K208" s="4">
        <f>LARGE(E208:J208,1)+LARGE(E208:J208,2)+LARGE(E208:J208,3)</f>
        <v>0</v>
      </c>
    </row>
    <row r="209" spans="1:11">
      <c r="A209" s="2">
        <f>RANK($K209,$K:$K)</f>
        <v>115</v>
      </c>
      <c r="B209" s="140">
        <f>(選手!G211)</f>
        <v>0</v>
      </c>
      <c r="C209" s="2" t="str">
        <f>IFERROR(VLOOKUP(B209,選手!$G:$I,2,FALSE),"")</f>
        <v/>
      </c>
      <c r="D209" s="142" t="str">
        <f>IFERROR(VLOOKUP(B209,選手!$G:$I,3,FALSE),"")</f>
        <v/>
      </c>
      <c r="E209" s="91">
        <f>IFERROR(VLOOKUP(B209,春関!$A:$K,9,FALSE),0)</f>
        <v>0</v>
      </c>
      <c r="F209" s="91">
        <f>IFERROR(VLOOKUP(B209,西日本学生!$A:$K,9,FALSE),0)</f>
        <v>0</v>
      </c>
      <c r="G209" s="91">
        <f>IFERROR(VLOOKUP(B209,学生選抜!$A:$K,9,FALSE),0)</f>
        <v>0</v>
      </c>
      <c r="H209" s="91">
        <f>IFERROR(VLOOKUP(B209,秋関!$A:$K,9,FALSE),0)</f>
        <v>0</v>
      </c>
      <c r="I209" s="91">
        <f>IFERROR(VLOOKUP(B209,全日本学生!$A:$K,9,FALSE),0)</f>
        <v>0</v>
      </c>
      <c r="J209" s="91">
        <f>IFERROR(VLOOKUP(B209,新人戦!$A:$K,9,FALSE),0)</f>
        <v>0</v>
      </c>
      <c r="K209" s="4">
        <f>LARGE(E209:J209,1)+LARGE(E209:J209,2)+LARGE(E209:J209,3)</f>
        <v>0</v>
      </c>
    </row>
    <row r="210" spans="1:11">
      <c r="A210" s="2">
        <f>RANK($K210,$K:$K)</f>
        <v>115</v>
      </c>
      <c r="B210" s="140">
        <f>(選手!G212)</f>
        <v>0</v>
      </c>
      <c r="C210" s="2" t="str">
        <f>IFERROR(VLOOKUP(B210,選手!$G:$I,2,FALSE),"")</f>
        <v/>
      </c>
      <c r="D210" s="142" t="str">
        <f>IFERROR(VLOOKUP(B210,選手!$G:$I,3,FALSE),"")</f>
        <v/>
      </c>
      <c r="E210" s="91">
        <f>IFERROR(VLOOKUP(B210,春関!$A:$K,9,FALSE),0)</f>
        <v>0</v>
      </c>
      <c r="F210" s="91">
        <f>IFERROR(VLOOKUP(B210,西日本学生!$A:$K,9,FALSE),0)</f>
        <v>0</v>
      </c>
      <c r="G210" s="91">
        <f>IFERROR(VLOOKUP(B210,学生選抜!$A:$K,9,FALSE),0)</f>
        <v>0</v>
      </c>
      <c r="H210" s="91">
        <f>IFERROR(VLOOKUP(B210,秋関!$A:$K,9,FALSE),0)</f>
        <v>0</v>
      </c>
      <c r="I210" s="91">
        <f>IFERROR(VLOOKUP(B210,全日本学生!$A:$K,9,FALSE),0)</f>
        <v>0</v>
      </c>
      <c r="J210" s="91">
        <f>IFERROR(VLOOKUP(B210,新人戦!$A:$K,9,FALSE),0)</f>
        <v>0</v>
      </c>
      <c r="K210" s="4">
        <f>LARGE(E210:J210,1)+LARGE(E210:J210,2)+LARGE(E210:J210,3)</f>
        <v>0</v>
      </c>
    </row>
    <row r="211" spans="1:11">
      <c r="A211" s="2">
        <f>RANK($K211,$K:$K)</f>
        <v>115</v>
      </c>
      <c r="B211" s="140">
        <f>(選手!G213)</f>
        <v>0</v>
      </c>
      <c r="C211" s="2" t="str">
        <f>IFERROR(VLOOKUP(B211,選手!$G:$I,2,FALSE),"")</f>
        <v/>
      </c>
      <c r="D211" s="142" t="str">
        <f>IFERROR(VLOOKUP(B211,選手!$G:$I,3,FALSE),"")</f>
        <v/>
      </c>
      <c r="E211" s="91">
        <f>IFERROR(VLOOKUP(B211,春関!$A:$K,9,FALSE),0)</f>
        <v>0</v>
      </c>
      <c r="F211" s="91">
        <f>IFERROR(VLOOKUP(B211,西日本学生!$A:$K,9,FALSE),0)</f>
        <v>0</v>
      </c>
      <c r="G211" s="91">
        <f>IFERROR(VLOOKUP(B211,学生選抜!$A:$K,9,FALSE),0)</f>
        <v>0</v>
      </c>
      <c r="H211" s="91">
        <f>IFERROR(VLOOKUP(B211,秋関!$A:$K,9,FALSE),0)</f>
        <v>0</v>
      </c>
      <c r="I211" s="91">
        <f>IFERROR(VLOOKUP(B211,全日本学生!$A:$K,9,FALSE),0)</f>
        <v>0</v>
      </c>
      <c r="J211" s="91">
        <f>IFERROR(VLOOKUP(B211,新人戦!$A:$K,9,FALSE),0)</f>
        <v>0</v>
      </c>
      <c r="K211" s="4">
        <f>LARGE(E211:J211,1)+LARGE(E211:J211,2)+LARGE(E211:J211,3)</f>
        <v>0</v>
      </c>
    </row>
    <row r="212" spans="1:11">
      <c r="A212" s="2">
        <f>RANK($K212,$K:$K)</f>
        <v>115</v>
      </c>
      <c r="B212" s="140">
        <f>(選手!G214)</f>
        <v>0</v>
      </c>
      <c r="C212" s="2" t="str">
        <f>IFERROR(VLOOKUP(B212,選手!$G:$I,2,FALSE),"")</f>
        <v/>
      </c>
      <c r="D212" s="142" t="str">
        <f>IFERROR(VLOOKUP(B212,選手!$G:$I,3,FALSE),"")</f>
        <v/>
      </c>
      <c r="E212" s="91">
        <f>IFERROR(VLOOKUP(B212,春関!$A:$K,9,FALSE),0)</f>
        <v>0</v>
      </c>
      <c r="F212" s="91">
        <f>IFERROR(VLOOKUP(B212,西日本学生!$A:$K,9,FALSE),0)</f>
        <v>0</v>
      </c>
      <c r="G212" s="91">
        <f>IFERROR(VLOOKUP(B212,学生選抜!$A:$K,9,FALSE),0)</f>
        <v>0</v>
      </c>
      <c r="H212" s="91">
        <f>IFERROR(VLOOKUP(B212,秋関!$A:$K,9,FALSE),0)</f>
        <v>0</v>
      </c>
      <c r="I212" s="91">
        <f>IFERROR(VLOOKUP(B212,全日本学生!$A:$K,9,FALSE),0)</f>
        <v>0</v>
      </c>
      <c r="J212" s="91">
        <f>IFERROR(VLOOKUP(B212,新人戦!$A:$K,9,FALSE),0)</f>
        <v>0</v>
      </c>
      <c r="K212" s="4">
        <f>LARGE(E212:J212,1)+LARGE(E212:J212,2)+LARGE(E212:J212,3)</f>
        <v>0</v>
      </c>
    </row>
    <row r="213" spans="1:11">
      <c r="A213" s="2">
        <f>RANK($K213,$K:$K)</f>
        <v>115</v>
      </c>
      <c r="B213" s="140">
        <f>(選手!G215)</f>
        <v>0</v>
      </c>
      <c r="C213" s="2" t="str">
        <f>IFERROR(VLOOKUP(B213,選手!$G:$I,2,FALSE),"")</f>
        <v/>
      </c>
      <c r="D213" s="142" t="str">
        <f>IFERROR(VLOOKUP(B213,選手!$G:$I,3,FALSE),"")</f>
        <v/>
      </c>
      <c r="E213" s="91">
        <f>IFERROR(VLOOKUP(B213,春関!$A:$K,9,FALSE),0)</f>
        <v>0</v>
      </c>
      <c r="F213" s="91">
        <f>IFERROR(VLOOKUP(B213,西日本学生!$A:$K,9,FALSE),0)</f>
        <v>0</v>
      </c>
      <c r="G213" s="91">
        <f>IFERROR(VLOOKUP(B213,学生選抜!$A:$K,9,FALSE),0)</f>
        <v>0</v>
      </c>
      <c r="H213" s="91">
        <f>IFERROR(VLOOKUP(B213,秋関!$A:$K,9,FALSE),0)</f>
        <v>0</v>
      </c>
      <c r="I213" s="91">
        <f>IFERROR(VLOOKUP(B213,全日本学生!$A:$K,9,FALSE),0)</f>
        <v>0</v>
      </c>
      <c r="J213" s="91">
        <f>IFERROR(VLOOKUP(B213,新人戦!$A:$K,9,FALSE),0)</f>
        <v>0</v>
      </c>
      <c r="K213" s="4">
        <f>LARGE(E213:J213,1)+LARGE(E213:J213,2)+LARGE(E213:J213,3)</f>
        <v>0</v>
      </c>
    </row>
    <row r="214" spans="1:11">
      <c r="A214" s="2">
        <f>RANK($K214,$K:$K)</f>
        <v>115</v>
      </c>
      <c r="B214" s="140">
        <f>(選手!G216)</f>
        <v>0</v>
      </c>
      <c r="C214" s="2" t="str">
        <f>IFERROR(VLOOKUP(B214,選手!$G:$I,2,FALSE),"")</f>
        <v/>
      </c>
      <c r="D214" s="142" t="str">
        <f>IFERROR(VLOOKUP(B214,選手!$G:$I,3,FALSE),"")</f>
        <v/>
      </c>
      <c r="E214" s="91">
        <f>IFERROR(VLOOKUP(B214,春関!$A:$K,9,FALSE),0)</f>
        <v>0</v>
      </c>
      <c r="F214" s="91">
        <f>IFERROR(VLOOKUP(B214,西日本学生!$A:$K,9,FALSE),0)</f>
        <v>0</v>
      </c>
      <c r="G214" s="91">
        <f>IFERROR(VLOOKUP(B214,学生選抜!$A:$K,9,FALSE),0)</f>
        <v>0</v>
      </c>
      <c r="H214" s="91">
        <f>IFERROR(VLOOKUP(B214,秋関!$A:$K,9,FALSE),0)</f>
        <v>0</v>
      </c>
      <c r="I214" s="91">
        <f>IFERROR(VLOOKUP(B214,全日本学生!$A:$K,9,FALSE),0)</f>
        <v>0</v>
      </c>
      <c r="J214" s="91">
        <f>IFERROR(VLOOKUP(B214,新人戦!$A:$K,9,FALSE),0)</f>
        <v>0</v>
      </c>
      <c r="K214" s="4">
        <f>LARGE(E214:J214,1)+LARGE(E214:J214,2)+LARGE(E214:J214,3)</f>
        <v>0</v>
      </c>
    </row>
    <row r="215" spans="1:11">
      <c r="A215" s="2">
        <f>RANK($K215,$K:$K)</f>
        <v>115</v>
      </c>
      <c r="B215" s="140">
        <f>(選手!G217)</f>
        <v>0</v>
      </c>
      <c r="C215" s="2" t="str">
        <f>IFERROR(VLOOKUP(B215,選手!$G:$I,2,FALSE),"")</f>
        <v/>
      </c>
      <c r="D215" s="142" t="str">
        <f>IFERROR(VLOOKUP(B215,選手!$G:$I,3,FALSE),"")</f>
        <v/>
      </c>
      <c r="E215" s="91">
        <f>IFERROR(VLOOKUP(B215,春関!$A:$K,9,FALSE),0)</f>
        <v>0</v>
      </c>
      <c r="F215" s="91">
        <f>IFERROR(VLOOKUP(B215,西日本学生!$A:$K,9,FALSE),0)</f>
        <v>0</v>
      </c>
      <c r="G215" s="91">
        <f>IFERROR(VLOOKUP(B215,学生選抜!$A:$K,9,FALSE),0)</f>
        <v>0</v>
      </c>
      <c r="H215" s="91">
        <f>IFERROR(VLOOKUP(B215,秋関!$A:$K,9,FALSE),0)</f>
        <v>0</v>
      </c>
      <c r="I215" s="91">
        <f>IFERROR(VLOOKUP(B215,全日本学生!$A:$K,9,FALSE),0)</f>
        <v>0</v>
      </c>
      <c r="J215" s="91">
        <f>IFERROR(VLOOKUP(B215,新人戦!$A:$K,9,FALSE),0)</f>
        <v>0</v>
      </c>
      <c r="K215" s="4">
        <f>LARGE(E215:J215,1)+LARGE(E215:J215,2)+LARGE(E215:J215,3)</f>
        <v>0</v>
      </c>
    </row>
    <row r="216" spans="1:11">
      <c r="A216" s="2">
        <f>RANK($K216,$K:$K)</f>
        <v>115</v>
      </c>
      <c r="B216" s="140">
        <f>(選手!G218)</f>
        <v>0</v>
      </c>
      <c r="C216" s="2" t="str">
        <f>IFERROR(VLOOKUP(B216,選手!$G:$I,2,FALSE),"")</f>
        <v/>
      </c>
      <c r="D216" s="142" t="str">
        <f>IFERROR(VLOOKUP(B216,選手!$G:$I,3,FALSE),"")</f>
        <v/>
      </c>
      <c r="E216" s="91">
        <f>IFERROR(VLOOKUP(B216,春関!$A:$K,9,FALSE),0)</f>
        <v>0</v>
      </c>
      <c r="F216" s="91">
        <f>IFERROR(VLOOKUP(B216,西日本学生!$A:$K,9,FALSE),0)</f>
        <v>0</v>
      </c>
      <c r="G216" s="91">
        <f>IFERROR(VLOOKUP(B216,学生選抜!$A:$K,9,FALSE),0)</f>
        <v>0</v>
      </c>
      <c r="H216" s="91">
        <f>IFERROR(VLOOKUP(B216,秋関!$A:$K,9,FALSE),0)</f>
        <v>0</v>
      </c>
      <c r="I216" s="91">
        <f>IFERROR(VLOOKUP(B216,全日本学生!$A:$K,9,FALSE),0)</f>
        <v>0</v>
      </c>
      <c r="J216" s="91">
        <f>IFERROR(VLOOKUP(B216,新人戦!$A:$K,9,FALSE),0)</f>
        <v>0</v>
      </c>
      <c r="K216" s="4">
        <f>LARGE(E216:J216,1)+LARGE(E216:J216,2)+LARGE(E216:J216,3)</f>
        <v>0</v>
      </c>
    </row>
    <row r="217" spans="1:11">
      <c r="A217" s="2">
        <f>RANK($K217,$K:$K)</f>
        <v>115</v>
      </c>
      <c r="B217" s="140">
        <f>(選手!G219)</f>
        <v>0</v>
      </c>
      <c r="C217" s="2" t="str">
        <f>IFERROR(VLOOKUP(B217,選手!$G:$I,2,FALSE),"")</f>
        <v/>
      </c>
      <c r="D217" s="142" t="str">
        <f>IFERROR(VLOOKUP(B217,選手!$G:$I,3,FALSE),"")</f>
        <v/>
      </c>
      <c r="E217" s="91">
        <f>IFERROR(VLOOKUP(B217,春関!$A:$K,9,FALSE),0)</f>
        <v>0</v>
      </c>
      <c r="F217" s="91">
        <f>IFERROR(VLOOKUP(B217,西日本学生!$A:$K,9,FALSE),0)</f>
        <v>0</v>
      </c>
      <c r="G217" s="91">
        <f>IFERROR(VLOOKUP(B217,学生選抜!$A:$K,9,FALSE),0)</f>
        <v>0</v>
      </c>
      <c r="H217" s="91">
        <f>IFERROR(VLOOKUP(B217,秋関!$A:$K,9,FALSE),0)</f>
        <v>0</v>
      </c>
      <c r="I217" s="91">
        <f>IFERROR(VLOOKUP(B217,全日本学生!$A:$K,9,FALSE),0)</f>
        <v>0</v>
      </c>
      <c r="J217" s="91">
        <f>IFERROR(VLOOKUP(B217,新人戦!$A:$K,9,FALSE),0)</f>
        <v>0</v>
      </c>
      <c r="K217" s="4">
        <f>LARGE(E217:J217,1)+LARGE(E217:J217,2)+LARGE(E217:J217,3)</f>
        <v>0</v>
      </c>
    </row>
    <row r="218" spans="1:11">
      <c r="A218" s="2">
        <f>RANK($K218,$K:$K)</f>
        <v>115</v>
      </c>
      <c r="B218" s="140">
        <f>(選手!G220)</f>
        <v>0</v>
      </c>
      <c r="C218" s="2" t="str">
        <f>IFERROR(VLOOKUP(B218,選手!$G:$I,2,FALSE),"")</f>
        <v/>
      </c>
      <c r="D218" s="142" t="str">
        <f>IFERROR(VLOOKUP(B218,選手!$G:$I,3,FALSE),"")</f>
        <v/>
      </c>
      <c r="E218" s="91">
        <f>IFERROR(VLOOKUP(B218,春関!$A:$K,9,FALSE),0)</f>
        <v>0</v>
      </c>
      <c r="F218" s="91">
        <f>IFERROR(VLOOKUP(B218,西日本学生!$A:$K,9,FALSE),0)</f>
        <v>0</v>
      </c>
      <c r="G218" s="91">
        <f>IFERROR(VLOOKUP(B218,学生選抜!$A:$K,9,FALSE),0)</f>
        <v>0</v>
      </c>
      <c r="H218" s="91">
        <f>IFERROR(VLOOKUP(B218,秋関!$A:$K,9,FALSE),0)</f>
        <v>0</v>
      </c>
      <c r="I218" s="91">
        <f>IFERROR(VLOOKUP(B218,全日本学生!$A:$K,9,FALSE),0)</f>
        <v>0</v>
      </c>
      <c r="J218" s="91">
        <f>IFERROR(VLOOKUP(B218,新人戦!$A:$K,9,FALSE),0)</f>
        <v>0</v>
      </c>
      <c r="K218" s="4">
        <f>LARGE(E218:J218,1)+LARGE(E218:J218,2)+LARGE(E218:J218,3)</f>
        <v>0</v>
      </c>
    </row>
    <row r="219" spans="1:11">
      <c r="A219" s="2">
        <f>RANK($K219,$K:$K)</f>
        <v>115</v>
      </c>
      <c r="B219" s="140">
        <f>(選手!G221)</f>
        <v>0</v>
      </c>
      <c r="C219" s="2" t="str">
        <f>IFERROR(VLOOKUP(B219,選手!$G:$I,2,FALSE),"")</f>
        <v/>
      </c>
      <c r="D219" s="142" t="str">
        <f>IFERROR(VLOOKUP(B219,選手!$G:$I,3,FALSE),"")</f>
        <v/>
      </c>
      <c r="E219" s="91">
        <f>IFERROR(VLOOKUP(B219,春関!$A:$K,9,FALSE),0)</f>
        <v>0</v>
      </c>
      <c r="F219" s="91">
        <f>IFERROR(VLOOKUP(B219,西日本学生!$A:$K,9,FALSE),0)</f>
        <v>0</v>
      </c>
      <c r="G219" s="91">
        <f>IFERROR(VLOOKUP(B219,学生選抜!$A:$K,9,FALSE),0)</f>
        <v>0</v>
      </c>
      <c r="H219" s="91">
        <f>IFERROR(VLOOKUP(B219,秋関!$A:$K,9,FALSE),0)</f>
        <v>0</v>
      </c>
      <c r="I219" s="91">
        <f>IFERROR(VLOOKUP(B219,全日本学生!$A:$K,9,FALSE),0)</f>
        <v>0</v>
      </c>
      <c r="J219" s="91">
        <f>IFERROR(VLOOKUP(B219,新人戦!$A:$K,9,FALSE),0)</f>
        <v>0</v>
      </c>
      <c r="K219" s="4">
        <f>LARGE(E219:J219,1)+LARGE(E219:J219,2)+LARGE(E219:J219,3)</f>
        <v>0</v>
      </c>
    </row>
    <row r="220" spans="1:11">
      <c r="A220" s="2">
        <f>RANK($K220,$K:$K)</f>
        <v>115</v>
      </c>
      <c r="B220" s="140">
        <f>(選手!G222)</f>
        <v>0</v>
      </c>
      <c r="C220" s="2" t="str">
        <f>IFERROR(VLOOKUP(B220,選手!$G:$I,2,FALSE),"")</f>
        <v/>
      </c>
      <c r="D220" s="142" t="str">
        <f>IFERROR(VLOOKUP(B220,選手!$G:$I,3,FALSE),"")</f>
        <v/>
      </c>
      <c r="E220" s="91">
        <f>IFERROR(VLOOKUP(B220,春関!$A:$K,9,FALSE),0)</f>
        <v>0</v>
      </c>
      <c r="F220" s="91">
        <f>IFERROR(VLOOKUP(B220,西日本学生!$A:$K,9,FALSE),0)</f>
        <v>0</v>
      </c>
      <c r="G220" s="91">
        <f>IFERROR(VLOOKUP(B220,学生選抜!$A:$K,9,FALSE),0)</f>
        <v>0</v>
      </c>
      <c r="H220" s="91">
        <f>IFERROR(VLOOKUP(B220,秋関!$A:$K,9,FALSE),0)</f>
        <v>0</v>
      </c>
      <c r="I220" s="91">
        <f>IFERROR(VLOOKUP(B220,全日本学生!$A:$K,9,FALSE),0)</f>
        <v>0</v>
      </c>
      <c r="J220" s="91">
        <f>IFERROR(VLOOKUP(B220,新人戦!$A:$K,9,FALSE),0)</f>
        <v>0</v>
      </c>
      <c r="K220" s="4">
        <f>LARGE(E220:J220,1)+LARGE(E220:J220,2)+LARGE(E220:J220,3)</f>
        <v>0</v>
      </c>
    </row>
    <row r="221" spans="1:11">
      <c r="A221" s="2">
        <f>RANK($K221,$K:$K)</f>
        <v>115</v>
      </c>
      <c r="B221" s="140">
        <f>(選手!G223)</f>
        <v>0</v>
      </c>
      <c r="C221" s="2" t="str">
        <f>IFERROR(VLOOKUP(B221,選手!$G:$I,2,FALSE),"")</f>
        <v/>
      </c>
      <c r="D221" s="142" t="str">
        <f>IFERROR(VLOOKUP(B221,選手!$G:$I,3,FALSE),"")</f>
        <v/>
      </c>
      <c r="E221" s="91">
        <f>IFERROR(VLOOKUP(B221,春関!$A:$K,9,FALSE),0)</f>
        <v>0</v>
      </c>
      <c r="F221" s="91">
        <f>IFERROR(VLOOKUP(B221,西日本学生!$A:$K,9,FALSE),0)</f>
        <v>0</v>
      </c>
      <c r="G221" s="91">
        <f>IFERROR(VLOOKUP(B221,学生選抜!$A:$K,9,FALSE),0)</f>
        <v>0</v>
      </c>
      <c r="H221" s="91">
        <f>IFERROR(VLOOKUP(B221,秋関!$A:$K,9,FALSE),0)</f>
        <v>0</v>
      </c>
      <c r="I221" s="91">
        <f>IFERROR(VLOOKUP(B221,全日本学生!$A:$K,9,FALSE),0)</f>
        <v>0</v>
      </c>
      <c r="J221" s="91">
        <f>IFERROR(VLOOKUP(B221,新人戦!$A:$K,9,FALSE),0)</f>
        <v>0</v>
      </c>
      <c r="K221" s="4">
        <f>LARGE(E221:J221,1)+LARGE(E221:J221,2)+LARGE(E221:J221,3)</f>
        <v>0</v>
      </c>
    </row>
    <row r="222" spans="1:11">
      <c r="A222" s="2">
        <f>RANK($K222,$K:$K)</f>
        <v>115</v>
      </c>
      <c r="B222" s="140">
        <f>(選手!G224)</f>
        <v>0</v>
      </c>
      <c r="C222" s="2" t="str">
        <f>IFERROR(VLOOKUP(B222,選手!$G:$I,2,FALSE),"")</f>
        <v/>
      </c>
      <c r="D222" s="142" t="str">
        <f>IFERROR(VLOOKUP(B222,選手!$G:$I,3,FALSE),"")</f>
        <v/>
      </c>
      <c r="E222" s="91">
        <f>IFERROR(VLOOKUP(B222,春関!$A:$K,9,FALSE),0)</f>
        <v>0</v>
      </c>
      <c r="F222" s="91">
        <f>IFERROR(VLOOKUP(B222,西日本学生!$A:$K,9,FALSE),0)</f>
        <v>0</v>
      </c>
      <c r="G222" s="91">
        <f>IFERROR(VLOOKUP(B222,学生選抜!$A:$K,9,FALSE),0)</f>
        <v>0</v>
      </c>
      <c r="H222" s="91">
        <f>IFERROR(VLOOKUP(B222,秋関!$A:$K,9,FALSE),0)</f>
        <v>0</v>
      </c>
      <c r="I222" s="91">
        <f>IFERROR(VLOOKUP(B222,全日本学生!$A:$K,9,FALSE),0)</f>
        <v>0</v>
      </c>
      <c r="J222" s="91">
        <f>IFERROR(VLOOKUP(B222,新人戦!$A:$K,9,FALSE),0)</f>
        <v>0</v>
      </c>
      <c r="K222" s="4">
        <f>LARGE(E222:J222,1)+LARGE(E222:J222,2)+LARGE(E222:J222,3)</f>
        <v>0</v>
      </c>
    </row>
    <row r="223" spans="1:11">
      <c r="A223" s="2">
        <f>RANK($K223,$K:$K)</f>
        <v>115</v>
      </c>
      <c r="B223" s="140">
        <f>(選手!G225)</f>
        <v>0</v>
      </c>
      <c r="C223" s="2" t="str">
        <f>IFERROR(VLOOKUP(B223,選手!$G:$I,2,FALSE),"")</f>
        <v/>
      </c>
      <c r="D223" s="142" t="str">
        <f>IFERROR(VLOOKUP(B223,選手!$G:$I,3,FALSE),"")</f>
        <v/>
      </c>
      <c r="E223" s="91">
        <f>IFERROR(VLOOKUP(B223,春関!$A:$K,9,FALSE),0)</f>
        <v>0</v>
      </c>
      <c r="F223" s="91">
        <f>IFERROR(VLOOKUP(B223,西日本学生!$A:$K,9,FALSE),0)</f>
        <v>0</v>
      </c>
      <c r="G223" s="91">
        <f>IFERROR(VLOOKUP(B223,学生選抜!$A:$K,9,FALSE),0)</f>
        <v>0</v>
      </c>
      <c r="H223" s="91">
        <f>IFERROR(VLOOKUP(B223,秋関!$A:$K,9,FALSE),0)</f>
        <v>0</v>
      </c>
      <c r="I223" s="91">
        <f>IFERROR(VLOOKUP(B223,全日本学生!$A:$K,9,FALSE),0)</f>
        <v>0</v>
      </c>
      <c r="J223" s="91">
        <f>IFERROR(VLOOKUP(B223,新人戦!$A:$K,9,FALSE),0)</f>
        <v>0</v>
      </c>
      <c r="K223" s="4">
        <f>LARGE(E223:J223,1)+LARGE(E223:J223,2)+LARGE(E223:J223,3)</f>
        <v>0</v>
      </c>
    </row>
    <row r="224" spans="1:11">
      <c r="A224" s="2">
        <f>RANK($K224,$K:$K)</f>
        <v>115</v>
      </c>
      <c r="B224" s="140">
        <f>(選手!G226)</f>
        <v>0</v>
      </c>
      <c r="C224" s="2" t="str">
        <f>IFERROR(VLOOKUP(B224,選手!$G:$I,2,FALSE),"")</f>
        <v/>
      </c>
      <c r="D224" s="142" t="str">
        <f>IFERROR(VLOOKUP(B224,選手!$G:$I,3,FALSE),"")</f>
        <v/>
      </c>
      <c r="E224" s="91">
        <f>IFERROR(VLOOKUP(B224,春関!$A:$K,9,FALSE),0)</f>
        <v>0</v>
      </c>
      <c r="F224" s="91">
        <f>IFERROR(VLOOKUP(B224,西日本学生!$A:$K,9,FALSE),0)</f>
        <v>0</v>
      </c>
      <c r="G224" s="91">
        <f>IFERROR(VLOOKUP(B224,学生選抜!$A:$K,9,FALSE),0)</f>
        <v>0</v>
      </c>
      <c r="H224" s="91">
        <f>IFERROR(VLOOKUP(B224,秋関!$A:$K,9,FALSE),0)</f>
        <v>0</v>
      </c>
      <c r="I224" s="91">
        <f>IFERROR(VLOOKUP(B224,全日本学生!$A:$K,9,FALSE),0)</f>
        <v>0</v>
      </c>
      <c r="J224" s="91">
        <f>IFERROR(VLOOKUP(B224,新人戦!$A:$K,9,FALSE),0)</f>
        <v>0</v>
      </c>
      <c r="K224" s="4">
        <f>LARGE(E224:J224,1)+LARGE(E224:J224,2)+LARGE(E224:J224,3)</f>
        <v>0</v>
      </c>
    </row>
    <row r="225" spans="1:11">
      <c r="A225" s="2">
        <f>RANK($K225,$K:$K)</f>
        <v>115</v>
      </c>
      <c r="B225" s="140">
        <f>(選手!G227)</f>
        <v>0</v>
      </c>
      <c r="C225" s="2" t="str">
        <f>IFERROR(VLOOKUP(B225,選手!$G:$I,2,FALSE),"")</f>
        <v/>
      </c>
      <c r="D225" s="142" t="str">
        <f>IFERROR(VLOOKUP(B225,選手!$G:$I,3,FALSE),"")</f>
        <v/>
      </c>
      <c r="E225" s="91">
        <f>IFERROR(VLOOKUP(B225,春関!$A:$K,9,FALSE),0)</f>
        <v>0</v>
      </c>
      <c r="F225" s="91">
        <f>IFERROR(VLOOKUP(B225,西日本学生!$A:$K,9,FALSE),0)</f>
        <v>0</v>
      </c>
      <c r="G225" s="91">
        <f>IFERROR(VLOOKUP(B225,学生選抜!$A:$K,9,FALSE),0)</f>
        <v>0</v>
      </c>
      <c r="H225" s="91">
        <f>IFERROR(VLOOKUP(B225,秋関!$A:$K,9,FALSE),0)</f>
        <v>0</v>
      </c>
      <c r="I225" s="91">
        <f>IFERROR(VLOOKUP(B225,全日本学生!$A:$K,9,FALSE),0)</f>
        <v>0</v>
      </c>
      <c r="J225" s="91">
        <f>IFERROR(VLOOKUP(B225,新人戦!$A:$K,9,FALSE),0)</f>
        <v>0</v>
      </c>
      <c r="K225" s="4">
        <f>LARGE(E225:J225,1)+LARGE(E225:J225,2)+LARGE(E225:J225,3)</f>
        <v>0</v>
      </c>
    </row>
    <row r="226" spans="1:11">
      <c r="A226" s="2">
        <f>RANK($K226,$K:$K)</f>
        <v>115</v>
      </c>
      <c r="B226" s="140">
        <f>(選手!G228)</f>
        <v>0</v>
      </c>
      <c r="C226" s="2" t="str">
        <f>IFERROR(VLOOKUP(B226,選手!$G:$I,2,FALSE),"")</f>
        <v/>
      </c>
      <c r="D226" s="142" t="str">
        <f>IFERROR(VLOOKUP(B226,選手!$G:$I,3,FALSE),"")</f>
        <v/>
      </c>
      <c r="E226" s="91">
        <f>IFERROR(VLOOKUP(B226,春関!$A:$K,9,FALSE),0)</f>
        <v>0</v>
      </c>
      <c r="F226" s="91">
        <f>IFERROR(VLOOKUP(B226,西日本学生!$A:$K,9,FALSE),0)</f>
        <v>0</v>
      </c>
      <c r="G226" s="91">
        <f>IFERROR(VLOOKUP(B226,学生選抜!$A:$K,9,FALSE),0)</f>
        <v>0</v>
      </c>
      <c r="H226" s="91">
        <f>IFERROR(VLOOKUP(B226,秋関!$A:$K,9,FALSE),0)</f>
        <v>0</v>
      </c>
      <c r="I226" s="91">
        <f>IFERROR(VLOOKUP(B226,全日本学生!$A:$K,9,FALSE),0)</f>
        <v>0</v>
      </c>
      <c r="J226" s="91">
        <f>IFERROR(VLOOKUP(B226,新人戦!$A:$K,9,FALSE),0)</f>
        <v>0</v>
      </c>
      <c r="K226" s="4">
        <f>LARGE(E226:J226,1)+LARGE(E226:J226,2)+LARGE(E226:J226,3)</f>
        <v>0</v>
      </c>
    </row>
    <row r="227" spans="1:11">
      <c r="A227" s="2">
        <f>RANK($K227,$K:$K)</f>
        <v>115</v>
      </c>
      <c r="B227" s="140">
        <f>(選手!G229)</f>
        <v>0</v>
      </c>
      <c r="C227" s="2" t="str">
        <f>IFERROR(VLOOKUP(B227,選手!$G:$I,2,FALSE),"")</f>
        <v/>
      </c>
      <c r="D227" s="142" t="str">
        <f>IFERROR(VLOOKUP(B227,選手!$G:$I,3,FALSE),"")</f>
        <v/>
      </c>
      <c r="E227" s="91">
        <f>IFERROR(VLOOKUP(B227,春関!$A:$K,9,FALSE),0)</f>
        <v>0</v>
      </c>
      <c r="F227" s="91">
        <f>IFERROR(VLOOKUP(B227,西日本学生!$A:$K,9,FALSE),0)</f>
        <v>0</v>
      </c>
      <c r="G227" s="91">
        <f>IFERROR(VLOOKUP(B227,学生選抜!$A:$K,9,FALSE),0)</f>
        <v>0</v>
      </c>
      <c r="H227" s="91">
        <f>IFERROR(VLOOKUP(B227,秋関!$A:$K,9,FALSE),0)</f>
        <v>0</v>
      </c>
      <c r="I227" s="91">
        <f>IFERROR(VLOOKUP(B227,全日本学生!$A:$K,9,FALSE),0)</f>
        <v>0</v>
      </c>
      <c r="J227" s="91">
        <f>IFERROR(VLOOKUP(B227,新人戦!$A:$K,9,FALSE),0)</f>
        <v>0</v>
      </c>
      <c r="K227" s="4">
        <f>LARGE(E227:J227,1)+LARGE(E227:J227,2)+LARGE(E227:J227,3)</f>
        <v>0</v>
      </c>
    </row>
    <row r="228" spans="1:11">
      <c r="A228" s="2">
        <f>RANK($K228,$K:$K)</f>
        <v>115</v>
      </c>
      <c r="B228" s="140">
        <f>(選手!G230)</f>
        <v>0</v>
      </c>
      <c r="C228" s="2" t="str">
        <f>IFERROR(VLOOKUP(B228,選手!$G:$I,2,FALSE),"")</f>
        <v/>
      </c>
      <c r="D228" s="142" t="str">
        <f>IFERROR(VLOOKUP(B228,選手!$G:$I,3,FALSE),"")</f>
        <v/>
      </c>
      <c r="E228" s="91">
        <f>IFERROR(VLOOKUP(B228,春関!$A:$K,9,FALSE),0)</f>
        <v>0</v>
      </c>
      <c r="F228" s="91">
        <f>IFERROR(VLOOKUP(B228,西日本学生!$A:$K,9,FALSE),0)</f>
        <v>0</v>
      </c>
      <c r="G228" s="91">
        <f>IFERROR(VLOOKUP(B228,学生選抜!$A:$K,9,FALSE),0)</f>
        <v>0</v>
      </c>
      <c r="H228" s="91">
        <f>IFERROR(VLOOKUP(B228,秋関!$A:$K,9,FALSE),0)</f>
        <v>0</v>
      </c>
      <c r="I228" s="91">
        <f>IFERROR(VLOOKUP(B228,全日本学生!$A:$K,9,FALSE),0)</f>
        <v>0</v>
      </c>
      <c r="J228" s="91">
        <f>IFERROR(VLOOKUP(B228,新人戦!$A:$K,9,FALSE),0)</f>
        <v>0</v>
      </c>
      <c r="K228" s="4">
        <f>LARGE(E228:J228,1)+LARGE(E228:J228,2)+LARGE(E228:J228,3)</f>
        <v>0</v>
      </c>
    </row>
    <row r="229" spans="1:11">
      <c r="A229" s="2">
        <f>RANK($K229,$K:$K)</f>
        <v>115</v>
      </c>
      <c r="B229" s="140">
        <f>(選手!G231)</f>
        <v>0</v>
      </c>
      <c r="C229" s="2" t="str">
        <f>IFERROR(VLOOKUP(B229,選手!$G:$I,2,FALSE),"")</f>
        <v/>
      </c>
      <c r="D229" s="142" t="str">
        <f>IFERROR(VLOOKUP(B229,選手!$G:$I,3,FALSE),"")</f>
        <v/>
      </c>
      <c r="E229" s="91">
        <f>IFERROR(VLOOKUP(B229,春関!$A:$K,9,FALSE),0)</f>
        <v>0</v>
      </c>
      <c r="F229" s="91">
        <f>IFERROR(VLOOKUP(B229,西日本学生!$A:$K,9,FALSE),0)</f>
        <v>0</v>
      </c>
      <c r="G229" s="91">
        <f>IFERROR(VLOOKUP(B229,学生選抜!$A:$K,9,FALSE),0)</f>
        <v>0</v>
      </c>
      <c r="H229" s="91">
        <f>IFERROR(VLOOKUP(B229,秋関!$A:$K,9,FALSE),0)</f>
        <v>0</v>
      </c>
      <c r="I229" s="91">
        <f>IFERROR(VLOOKUP(B229,全日本学生!$A:$K,9,FALSE),0)</f>
        <v>0</v>
      </c>
      <c r="J229" s="91">
        <f>IFERROR(VLOOKUP(B229,新人戦!$A:$K,9,FALSE),0)</f>
        <v>0</v>
      </c>
      <c r="K229" s="4">
        <f>LARGE(E229:J229,1)+LARGE(E229:J229,2)+LARGE(E229:J229,3)</f>
        <v>0</v>
      </c>
    </row>
    <row r="230" spans="1:11">
      <c r="A230" s="2">
        <f>RANK($K230,$K:$K)</f>
        <v>115</v>
      </c>
      <c r="B230" s="140">
        <f>(選手!G232)</f>
        <v>0</v>
      </c>
      <c r="C230" s="2" t="str">
        <f>IFERROR(VLOOKUP(B230,選手!$G:$I,2,FALSE),"")</f>
        <v/>
      </c>
      <c r="D230" s="142" t="str">
        <f>IFERROR(VLOOKUP(B230,選手!$G:$I,3,FALSE),"")</f>
        <v/>
      </c>
      <c r="E230" s="91">
        <f>IFERROR(VLOOKUP(B230,春関!$A:$K,9,FALSE),0)</f>
        <v>0</v>
      </c>
      <c r="F230" s="91">
        <f>IFERROR(VLOOKUP(B230,西日本学生!$A:$K,9,FALSE),0)</f>
        <v>0</v>
      </c>
      <c r="G230" s="91">
        <f>IFERROR(VLOOKUP(B230,学生選抜!$A:$K,9,FALSE),0)</f>
        <v>0</v>
      </c>
      <c r="H230" s="91">
        <f>IFERROR(VLOOKUP(B230,秋関!$A:$K,9,FALSE),0)</f>
        <v>0</v>
      </c>
      <c r="I230" s="91">
        <f>IFERROR(VLOOKUP(B230,全日本学生!$A:$K,9,FALSE),0)</f>
        <v>0</v>
      </c>
      <c r="J230" s="91">
        <f>IFERROR(VLOOKUP(B230,新人戦!$A:$K,9,FALSE),0)</f>
        <v>0</v>
      </c>
      <c r="K230" s="4">
        <f>LARGE(E230:J230,1)+LARGE(E230:J230,2)+LARGE(E230:J230,3)</f>
        <v>0</v>
      </c>
    </row>
    <row r="231" spans="1:11">
      <c r="A231" s="2">
        <f>RANK($K231,$K:$K)</f>
        <v>115</v>
      </c>
      <c r="B231" s="140">
        <f>(選手!G233)</f>
        <v>0</v>
      </c>
      <c r="C231" s="2" t="str">
        <f>IFERROR(VLOOKUP(B231,選手!$G:$I,2,FALSE),"")</f>
        <v/>
      </c>
      <c r="D231" s="142" t="str">
        <f>IFERROR(VLOOKUP(B231,選手!$G:$I,3,FALSE),"")</f>
        <v/>
      </c>
      <c r="E231" s="91">
        <f>IFERROR(VLOOKUP(B231,春関!$A:$K,9,FALSE),0)</f>
        <v>0</v>
      </c>
      <c r="F231" s="91">
        <f>IFERROR(VLOOKUP(B231,西日本学生!$A:$K,9,FALSE),0)</f>
        <v>0</v>
      </c>
      <c r="G231" s="91">
        <f>IFERROR(VLOOKUP(B231,学生選抜!$A:$K,9,FALSE),0)</f>
        <v>0</v>
      </c>
      <c r="H231" s="91">
        <f>IFERROR(VLOOKUP(B231,秋関!$A:$K,9,FALSE),0)</f>
        <v>0</v>
      </c>
      <c r="I231" s="91">
        <f>IFERROR(VLOOKUP(B231,全日本学生!$A:$K,9,FALSE),0)</f>
        <v>0</v>
      </c>
      <c r="J231" s="91">
        <f>IFERROR(VLOOKUP(B231,新人戦!$A:$K,9,FALSE),0)</f>
        <v>0</v>
      </c>
      <c r="K231" s="4">
        <f>LARGE(E231:J231,1)+LARGE(E231:J231,2)+LARGE(E231:J231,3)</f>
        <v>0</v>
      </c>
    </row>
    <row r="232" spans="1:11">
      <c r="A232" s="2">
        <f>RANK($K232,$K:$K)</f>
        <v>115</v>
      </c>
      <c r="B232" s="140">
        <f>(選手!G234)</f>
        <v>0</v>
      </c>
      <c r="C232" s="2" t="str">
        <f>IFERROR(VLOOKUP(B232,選手!$G:$I,2,FALSE),"")</f>
        <v/>
      </c>
      <c r="D232" s="142" t="str">
        <f>IFERROR(VLOOKUP(B232,選手!$G:$I,3,FALSE),"")</f>
        <v/>
      </c>
      <c r="E232" s="91">
        <f>IFERROR(VLOOKUP(B232,春関!$A:$K,9,FALSE),0)</f>
        <v>0</v>
      </c>
      <c r="F232" s="91">
        <f>IFERROR(VLOOKUP(B232,西日本学生!$A:$K,9,FALSE),0)</f>
        <v>0</v>
      </c>
      <c r="G232" s="91">
        <f>IFERROR(VLOOKUP(B232,学生選抜!$A:$K,9,FALSE),0)</f>
        <v>0</v>
      </c>
      <c r="H232" s="91">
        <f>IFERROR(VLOOKUP(B232,秋関!$A:$K,9,FALSE),0)</f>
        <v>0</v>
      </c>
      <c r="I232" s="91">
        <f>IFERROR(VLOOKUP(B232,全日本学生!$A:$K,9,FALSE),0)</f>
        <v>0</v>
      </c>
      <c r="J232" s="91">
        <f>IFERROR(VLOOKUP(B232,新人戦!$A:$K,9,FALSE),0)</f>
        <v>0</v>
      </c>
      <c r="K232" s="4">
        <f>LARGE(E232:J232,1)+LARGE(E232:J232,2)+LARGE(E232:J232,3)</f>
        <v>0</v>
      </c>
    </row>
    <row r="233" spans="1:11">
      <c r="A233" s="2">
        <f>RANK($K233,$K:$K)</f>
        <v>115</v>
      </c>
      <c r="B233" s="140">
        <f>(選手!G235)</f>
        <v>0</v>
      </c>
      <c r="C233" s="2" t="str">
        <f>IFERROR(VLOOKUP(B233,選手!$G:$I,2,FALSE),"")</f>
        <v/>
      </c>
      <c r="D233" s="142" t="str">
        <f>IFERROR(VLOOKUP(B233,選手!$G:$I,3,FALSE),"")</f>
        <v/>
      </c>
      <c r="E233" s="91">
        <f>IFERROR(VLOOKUP(B233,春関!$A:$K,9,FALSE),0)</f>
        <v>0</v>
      </c>
      <c r="F233" s="91">
        <f>IFERROR(VLOOKUP(B233,西日本学生!$A:$K,9,FALSE),0)</f>
        <v>0</v>
      </c>
      <c r="G233" s="91">
        <f>IFERROR(VLOOKUP(B233,学生選抜!$A:$K,9,FALSE),0)</f>
        <v>0</v>
      </c>
      <c r="H233" s="91">
        <f>IFERROR(VLOOKUP(B233,秋関!$A:$K,9,FALSE),0)</f>
        <v>0</v>
      </c>
      <c r="I233" s="91">
        <f>IFERROR(VLOOKUP(B233,全日本学生!$A:$K,9,FALSE),0)</f>
        <v>0</v>
      </c>
      <c r="J233" s="91">
        <f>IFERROR(VLOOKUP(B233,新人戦!$A:$K,9,FALSE),0)</f>
        <v>0</v>
      </c>
      <c r="K233" s="4">
        <f>LARGE(E233:J233,1)+LARGE(E233:J233,2)+LARGE(E233:J233,3)</f>
        <v>0</v>
      </c>
    </row>
    <row r="234" spans="1:11">
      <c r="A234" s="2">
        <f>RANK($K234,$K:$K)</f>
        <v>115</v>
      </c>
      <c r="B234" s="140">
        <f>(選手!G236)</f>
        <v>0</v>
      </c>
      <c r="C234" s="2" t="str">
        <f>IFERROR(VLOOKUP(B234,選手!$G:$I,2,FALSE),"")</f>
        <v/>
      </c>
      <c r="D234" s="142" t="str">
        <f>IFERROR(VLOOKUP(B234,選手!$G:$I,3,FALSE),"")</f>
        <v/>
      </c>
      <c r="E234" s="91">
        <f>IFERROR(VLOOKUP(B234,春関!$A:$K,9,FALSE),0)</f>
        <v>0</v>
      </c>
      <c r="F234" s="91">
        <f>IFERROR(VLOOKUP(B234,西日本学生!$A:$K,9,FALSE),0)</f>
        <v>0</v>
      </c>
      <c r="G234" s="91">
        <f>IFERROR(VLOOKUP(B234,学生選抜!$A:$K,9,FALSE),0)</f>
        <v>0</v>
      </c>
      <c r="H234" s="91">
        <f>IFERROR(VLOOKUP(B234,秋関!$A:$K,9,FALSE),0)</f>
        <v>0</v>
      </c>
      <c r="I234" s="91">
        <f>IFERROR(VLOOKUP(B234,全日本学生!$A:$K,9,FALSE),0)</f>
        <v>0</v>
      </c>
      <c r="J234" s="91">
        <f>IFERROR(VLOOKUP(B234,新人戦!$A:$K,9,FALSE),0)</f>
        <v>0</v>
      </c>
      <c r="K234" s="4">
        <f>LARGE(E234:J234,1)+LARGE(E234:J234,2)+LARGE(E234:J234,3)</f>
        <v>0</v>
      </c>
    </row>
    <row r="235" spans="1:11">
      <c r="A235" s="2">
        <f>RANK($K235,$K:$K)</f>
        <v>115</v>
      </c>
      <c r="B235" s="140">
        <f>(選手!G237)</f>
        <v>0</v>
      </c>
      <c r="C235" s="2" t="str">
        <f>IFERROR(VLOOKUP(B235,選手!$G:$I,2,FALSE),"")</f>
        <v/>
      </c>
      <c r="D235" s="142" t="str">
        <f>IFERROR(VLOOKUP(B235,選手!$G:$I,3,FALSE),"")</f>
        <v/>
      </c>
      <c r="E235" s="91">
        <f>IFERROR(VLOOKUP(B235,春関!$A:$K,9,FALSE),0)</f>
        <v>0</v>
      </c>
      <c r="F235" s="91">
        <f>IFERROR(VLOOKUP(B235,西日本学生!$A:$K,9,FALSE),0)</f>
        <v>0</v>
      </c>
      <c r="G235" s="91">
        <f>IFERROR(VLOOKUP(B235,学生選抜!$A:$K,9,FALSE),0)</f>
        <v>0</v>
      </c>
      <c r="H235" s="91">
        <f>IFERROR(VLOOKUP(B235,秋関!$A:$K,9,FALSE),0)</f>
        <v>0</v>
      </c>
      <c r="I235" s="91">
        <f>IFERROR(VLOOKUP(B235,全日本学生!$A:$K,9,FALSE),0)</f>
        <v>0</v>
      </c>
      <c r="J235" s="91">
        <f>IFERROR(VLOOKUP(B235,新人戦!$A:$K,9,FALSE),0)</f>
        <v>0</v>
      </c>
      <c r="K235" s="4">
        <f>LARGE(E235:J235,1)+LARGE(E235:J235,2)+LARGE(E235:J235,3)</f>
        <v>0</v>
      </c>
    </row>
    <row r="236" spans="1:11">
      <c r="A236" s="2">
        <f>RANK($K236,$K:$K)</f>
        <v>115</v>
      </c>
      <c r="B236" s="140">
        <f>(選手!G238)</f>
        <v>0</v>
      </c>
      <c r="C236" s="2" t="str">
        <f>IFERROR(VLOOKUP(B236,選手!$G:$I,2,FALSE),"")</f>
        <v/>
      </c>
      <c r="D236" s="142" t="str">
        <f>IFERROR(VLOOKUP(B236,選手!$G:$I,3,FALSE),"")</f>
        <v/>
      </c>
      <c r="E236" s="91">
        <f>IFERROR(VLOOKUP(B236,春関!$A:$K,9,FALSE),0)</f>
        <v>0</v>
      </c>
      <c r="F236" s="91">
        <f>IFERROR(VLOOKUP(B236,西日本学生!$A:$K,9,FALSE),0)</f>
        <v>0</v>
      </c>
      <c r="G236" s="91">
        <f>IFERROR(VLOOKUP(B236,学生選抜!$A:$K,9,FALSE),0)</f>
        <v>0</v>
      </c>
      <c r="H236" s="91">
        <f>IFERROR(VLOOKUP(B236,秋関!$A:$K,9,FALSE),0)</f>
        <v>0</v>
      </c>
      <c r="I236" s="91">
        <f>IFERROR(VLOOKUP(B236,全日本学生!$A:$K,9,FALSE),0)</f>
        <v>0</v>
      </c>
      <c r="J236" s="91">
        <f>IFERROR(VLOOKUP(B236,新人戦!$A:$K,9,FALSE),0)</f>
        <v>0</v>
      </c>
      <c r="K236" s="4">
        <f>LARGE(E236:J236,1)+LARGE(E236:J236,2)+LARGE(E236:J236,3)</f>
        <v>0</v>
      </c>
    </row>
    <row r="237" spans="1:11">
      <c r="A237" s="2">
        <f>RANK($K237,$K:$K)</f>
        <v>115</v>
      </c>
      <c r="B237" s="140">
        <f>(選手!G239)</f>
        <v>0</v>
      </c>
      <c r="C237" s="2" t="str">
        <f>IFERROR(VLOOKUP(B237,選手!$G:$I,2,FALSE),"")</f>
        <v/>
      </c>
      <c r="D237" s="142" t="str">
        <f>IFERROR(VLOOKUP(B237,選手!$G:$I,3,FALSE),"")</f>
        <v/>
      </c>
      <c r="E237" s="91">
        <f>IFERROR(VLOOKUP(B237,春関!$A:$K,9,FALSE),0)</f>
        <v>0</v>
      </c>
      <c r="F237" s="91">
        <f>IFERROR(VLOOKUP(B237,西日本学生!$A:$K,9,FALSE),0)</f>
        <v>0</v>
      </c>
      <c r="G237" s="91">
        <f>IFERROR(VLOOKUP(B237,学生選抜!$A:$K,9,FALSE),0)</f>
        <v>0</v>
      </c>
      <c r="H237" s="91">
        <f>IFERROR(VLOOKUP(B237,秋関!$A:$K,9,FALSE),0)</f>
        <v>0</v>
      </c>
      <c r="I237" s="91">
        <f>IFERROR(VLOOKUP(B237,全日本学生!$A:$K,9,FALSE),0)</f>
        <v>0</v>
      </c>
      <c r="J237" s="91">
        <f>IFERROR(VLOOKUP(B237,新人戦!$A:$K,9,FALSE),0)</f>
        <v>0</v>
      </c>
      <c r="K237" s="4">
        <f>LARGE(E237:J237,1)+LARGE(E237:J237,2)+LARGE(E237:J237,3)</f>
        <v>0</v>
      </c>
    </row>
    <row r="238" spans="1:11">
      <c r="A238" s="2">
        <f>RANK($K238,$K:$K)</f>
        <v>115</v>
      </c>
      <c r="B238" s="140">
        <f>(選手!G240)</f>
        <v>0</v>
      </c>
      <c r="C238" s="2" t="str">
        <f>IFERROR(VLOOKUP(B238,選手!$G:$I,2,FALSE),"")</f>
        <v/>
      </c>
      <c r="D238" s="142" t="str">
        <f>IFERROR(VLOOKUP(B238,選手!$G:$I,3,FALSE),"")</f>
        <v/>
      </c>
      <c r="E238" s="91">
        <f>IFERROR(VLOOKUP(B238,春関!$A:$K,9,FALSE),0)</f>
        <v>0</v>
      </c>
      <c r="F238" s="91">
        <f>IFERROR(VLOOKUP(B238,西日本学生!$A:$K,9,FALSE),0)</f>
        <v>0</v>
      </c>
      <c r="G238" s="91">
        <f>IFERROR(VLOOKUP(B238,学生選抜!$A:$K,9,FALSE),0)</f>
        <v>0</v>
      </c>
      <c r="H238" s="91">
        <f>IFERROR(VLOOKUP(B238,秋関!$A:$K,9,FALSE),0)</f>
        <v>0</v>
      </c>
      <c r="I238" s="91">
        <f>IFERROR(VLOOKUP(B238,全日本学生!$A:$K,9,FALSE),0)</f>
        <v>0</v>
      </c>
      <c r="J238" s="91">
        <f>IFERROR(VLOOKUP(B238,新人戦!$A:$K,9,FALSE),0)</f>
        <v>0</v>
      </c>
      <c r="K238" s="4">
        <f>LARGE(E238:J238,1)+LARGE(E238:J238,2)+LARGE(E238:J238,3)</f>
        <v>0</v>
      </c>
    </row>
    <row r="239" spans="1:11">
      <c r="A239" s="2">
        <f>RANK($K239,$K:$K)</f>
        <v>115</v>
      </c>
      <c r="B239" s="140">
        <f>(選手!G241)</f>
        <v>0</v>
      </c>
      <c r="C239" s="2" t="str">
        <f>IFERROR(VLOOKUP(B239,選手!$G:$I,2,FALSE),"")</f>
        <v/>
      </c>
      <c r="D239" s="142" t="str">
        <f>IFERROR(VLOOKUP(B239,選手!$G:$I,3,FALSE),"")</f>
        <v/>
      </c>
      <c r="E239" s="91">
        <f>IFERROR(VLOOKUP(B239,春関!$A:$K,9,FALSE),0)</f>
        <v>0</v>
      </c>
      <c r="F239" s="91">
        <f>IFERROR(VLOOKUP(B239,西日本学生!$A:$K,9,FALSE),0)</f>
        <v>0</v>
      </c>
      <c r="G239" s="91">
        <f>IFERROR(VLOOKUP(B239,学生選抜!$A:$K,9,FALSE),0)</f>
        <v>0</v>
      </c>
      <c r="H239" s="91">
        <f>IFERROR(VLOOKUP(B239,秋関!$A:$K,9,FALSE),0)</f>
        <v>0</v>
      </c>
      <c r="I239" s="91">
        <f>IFERROR(VLOOKUP(B239,全日本学生!$A:$K,9,FALSE),0)</f>
        <v>0</v>
      </c>
      <c r="J239" s="91">
        <f>IFERROR(VLOOKUP(B239,新人戦!$A:$K,9,FALSE),0)</f>
        <v>0</v>
      </c>
      <c r="K239" s="4">
        <f>LARGE(E239:J239,1)+LARGE(E239:J239,2)+LARGE(E239:J239,3)</f>
        <v>0</v>
      </c>
    </row>
    <row r="240" spans="1:11">
      <c r="A240" s="2">
        <f>RANK($K240,$K:$K)</f>
        <v>115</v>
      </c>
      <c r="B240" s="140">
        <f>(選手!G242)</f>
        <v>0</v>
      </c>
      <c r="C240" s="2" t="str">
        <f>IFERROR(VLOOKUP(B240,選手!$G:$I,2,FALSE),"")</f>
        <v/>
      </c>
      <c r="D240" s="142" t="str">
        <f>IFERROR(VLOOKUP(B240,選手!$G:$I,3,FALSE),"")</f>
        <v/>
      </c>
      <c r="E240" s="91">
        <f>IFERROR(VLOOKUP(B240,春関!$A:$K,9,FALSE),0)</f>
        <v>0</v>
      </c>
      <c r="F240" s="91">
        <f>IFERROR(VLOOKUP(B240,西日本学生!$A:$K,9,FALSE),0)</f>
        <v>0</v>
      </c>
      <c r="G240" s="91">
        <f>IFERROR(VLOOKUP(B240,学生選抜!$A:$K,9,FALSE),0)</f>
        <v>0</v>
      </c>
      <c r="H240" s="91">
        <f>IFERROR(VLOOKUP(B240,秋関!$A:$K,9,FALSE),0)</f>
        <v>0</v>
      </c>
      <c r="I240" s="91">
        <f>IFERROR(VLOOKUP(B240,全日本学生!$A:$K,9,FALSE),0)</f>
        <v>0</v>
      </c>
      <c r="J240" s="91">
        <f>IFERROR(VLOOKUP(B240,新人戦!$A:$K,9,FALSE),0)</f>
        <v>0</v>
      </c>
      <c r="K240" s="4">
        <f>LARGE(E240:J240,1)+LARGE(E240:J240,2)+LARGE(E240:J240,3)</f>
        <v>0</v>
      </c>
    </row>
    <row r="241" spans="1:11">
      <c r="A241" s="2">
        <f>RANK($K241,$K:$K)</f>
        <v>115</v>
      </c>
      <c r="B241" s="140">
        <f>(選手!G243)</f>
        <v>0</v>
      </c>
      <c r="C241" s="2" t="str">
        <f>IFERROR(VLOOKUP(B241,選手!$G:$I,2,FALSE),"")</f>
        <v/>
      </c>
      <c r="D241" s="142" t="str">
        <f>IFERROR(VLOOKUP(B241,選手!$G:$I,3,FALSE),"")</f>
        <v/>
      </c>
      <c r="E241" s="91">
        <f>IFERROR(VLOOKUP(B241,春関!$A:$K,9,FALSE),0)</f>
        <v>0</v>
      </c>
      <c r="F241" s="91">
        <f>IFERROR(VLOOKUP(B241,西日本学生!$A:$K,9,FALSE),0)</f>
        <v>0</v>
      </c>
      <c r="G241" s="91">
        <f>IFERROR(VLOOKUP(B241,学生選抜!$A:$K,9,FALSE),0)</f>
        <v>0</v>
      </c>
      <c r="H241" s="91">
        <f>IFERROR(VLOOKUP(B241,秋関!$A:$K,9,FALSE),0)</f>
        <v>0</v>
      </c>
      <c r="I241" s="91">
        <f>IFERROR(VLOOKUP(B241,全日本学生!$A:$K,9,FALSE),0)</f>
        <v>0</v>
      </c>
      <c r="J241" s="91">
        <f>IFERROR(VLOOKUP(B241,新人戦!$A:$K,9,FALSE),0)</f>
        <v>0</v>
      </c>
      <c r="K241" s="4">
        <f>LARGE(E241:J241,1)+LARGE(E241:J241,2)+LARGE(E241:J241,3)</f>
        <v>0</v>
      </c>
    </row>
    <row r="242" spans="1:11">
      <c r="A242" s="2">
        <f>RANK($K242,$K:$K)</f>
        <v>115</v>
      </c>
      <c r="B242" s="140">
        <f>(選手!G244)</f>
        <v>0</v>
      </c>
      <c r="C242" s="2" t="str">
        <f>IFERROR(VLOOKUP(B242,選手!$G:$I,2,FALSE),"")</f>
        <v/>
      </c>
      <c r="D242" s="142" t="str">
        <f>IFERROR(VLOOKUP(B242,選手!$G:$I,3,FALSE),"")</f>
        <v/>
      </c>
      <c r="E242" s="91">
        <f>IFERROR(VLOOKUP(B242,春関!$A:$K,9,FALSE),0)</f>
        <v>0</v>
      </c>
      <c r="F242" s="91">
        <f>IFERROR(VLOOKUP(B242,西日本学生!$A:$K,9,FALSE),0)</f>
        <v>0</v>
      </c>
      <c r="G242" s="91">
        <f>IFERROR(VLOOKUP(B242,学生選抜!$A:$K,9,FALSE),0)</f>
        <v>0</v>
      </c>
      <c r="H242" s="91">
        <f>IFERROR(VLOOKUP(B242,秋関!$A:$K,9,FALSE),0)</f>
        <v>0</v>
      </c>
      <c r="I242" s="91">
        <f>IFERROR(VLOOKUP(B242,全日本学生!$A:$K,9,FALSE),0)</f>
        <v>0</v>
      </c>
      <c r="J242" s="91">
        <f>IFERROR(VLOOKUP(B242,新人戦!$A:$K,9,FALSE),0)</f>
        <v>0</v>
      </c>
      <c r="K242" s="4">
        <f>LARGE(E242:J242,1)+LARGE(E242:J242,2)+LARGE(E242:J242,3)</f>
        <v>0</v>
      </c>
    </row>
    <row r="243" spans="1:11">
      <c r="A243" s="2">
        <f>RANK($K243,$K:$K)</f>
        <v>115</v>
      </c>
      <c r="B243" s="140">
        <f>(選手!G245)</f>
        <v>0</v>
      </c>
      <c r="C243" s="2" t="str">
        <f>IFERROR(VLOOKUP(B243,選手!$G:$I,2,FALSE),"")</f>
        <v/>
      </c>
      <c r="D243" s="142" t="str">
        <f>IFERROR(VLOOKUP(B243,選手!$G:$I,3,FALSE),"")</f>
        <v/>
      </c>
      <c r="E243" s="91">
        <f>IFERROR(VLOOKUP(B243,春関!$A:$K,9,FALSE),0)</f>
        <v>0</v>
      </c>
      <c r="F243" s="91">
        <f>IFERROR(VLOOKUP(B243,西日本学生!$A:$K,9,FALSE),0)</f>
        <v>0</v>
      </c>
      <c r="G243" s="91">
        <f>IFERROR(VLOOKUP(B243,学生選抜!$A:$K,9,FALSE),0)</f>
        <v>0</v>
      </c>
      <c r="H243" s="91">
        <f>IFERROR(VLOOKUP(B243,秋関!$A:$K,9,FALSE),0)</f>
        <v>0</v>
      </c>
      <c r="I243" s="91">
        <f>IFERROR(VLOOKUP(B243,全日本学生!$A:$K,9,FALSE),0)</f>
        <v>0</v>
      </c>
      <c r="J243" s="91">
        <f>IFERROR(VLOOKUP(B243,新人戦!$A:$K,9,FALSE),0)</f>
        <v>0</v>
      </c>
      <c r="K243" s="4">
        <f>LARGE(E243:J243,1)+LARGE(E243:J243,2)+LARGE(E243:J243,3)</f>
        <v>0</v>
      </c>
    </row>
    <row r="244" spans="1:11">
      <c r="A244" s="2">
        <f>RANK($K244,$K:$K)</f>
        <v>115</v>
      </c>
      <c r="B244" s="140">
        <f>(選手!G246)</f>
        <v>0</v>
      </c>
      <c r="C244" s="2" t="str">
        <f>IFERROR(VLOOKUP(B244,選手!$G:$I,2,FALSE),"")</f>
        <v/>
      </c>
      <c r="D244" s="142" t="str">
        <f>IFERROR(VLOOKUP(B244,選手!$G:$I,3,FALSE),"")</f>
        <v/>
      </c>
      <c r="E244" s="91">
        <f>IFERROR(VLOOKUP(B244,春関!$A:$K,9,FALSE),0)</f>
        <v>0</v>
      </c>
      <c r="F244" s="91">
        <f>IFERROR(VLOOKUP(B244,西日本学生!$A:$K,9,FALSE),0)</f>
        <v>0</v>
      </c>
      <c r="G244" s="91">
        <f>IFERROR(VLOOKUP(B244,学生選抜!$A:$K,9,FALSE),0)</f>
        <v>0</v>
      </c>
      <c r="H244" s="91">
        <f>IFERROR(VLOOKUP(B244,秋関!$A:$K,9,FALSE),0)</f>
        <v>0</v>
      </c>
      <c r="I244" s="91">
        <f>IFERROR(VLOOKUP(B244,全日本学生!$A:$K,9,FALSE),0)</f>
        <v>0</v>
      </c>
      <c r="J244" s="91">
        <f>IFERROR(VLOOKUP(B244,新人戦!$A:$K,9,FALSE),0)</f>
        <v>0</v>
      </c>
      <c r="K244" s="4">
        <f>LARGE(E244:J244,1)+LARGE(E244:J244,2)+LARGE(E244:J244,3)</f>
        <v>0</v>
      </c>
    </row>
    <row r="245" spans="1:11">
      <c r="A245" s="2">
        <f>RANK($K245,$K:$K)</f>
        <v>115</v>
      </c>
      <c r="B245" s="140">
        <f>(選手!G247)</f>
        <v>0</v>
      </c>
      <c r="C245" s="2" t="str">
        <f>IFERROR(VLOOKUP(B245,選手!$G:$I,2,FALSE),"")</f>
        <v/>
      </c>
      <c r="D245" s="142" t="str">
        <f>IFERROR(VLOOKUP(B245,選手!$G:$I,3,FALSE),"")</f>
        <v/>
      </c>
      <c r="E245" s="91">
        <f>IFERROR(VLOOKUP(B245,春関!$A:$K,9,FALSE),0)</f>
        <v>0</v>
      </c>
      <c r="F245" s="91">
        <f>IFERROR(VLOOKUP(B245,西日本学生!$A:$K,9,FALSE),0)</f>
        <v>0</v>
      </c>
      <c r="G245" s="91">
        <f>IFERROR(VLOOKUP(B245,学生選抜!$A:$K,9,FALSE),0)</f>
        <v>0</v>
      </c>
      <c r="H245" s="91">
        <f>IFERROR(VLOOKUP(B245,秋関!$A:$K,9,FALSE),0)</f>
        <v>0</v>
      </c>
      <c r="I245" s="91">
        <f>IFERROR(VLOOKUP(B245,全日本学生!$A:$K,9,FALSE),0)</f>
        <v>0</v>
      </c>
      <c r="J245" s="91">
        <f>IFERROR(VLOOKUP(B245,新人戦!$A:$K,9,FALSE),0)</f>
        <v>0</v>
      </c>
      <c r="K245" s="4">
        <f>LARGE(E245:J245,1)+LARGE(E245:J245,2)+LARGE(E245:J245,3)</f>
        <v>0</v>
      </c>
    </row>
    <row r="246" spans="1:11">
      <c r="A246" s="2">
        <f>RANK($K246,$K:$K)</f>
        <v>115</v>
      </c>
      <c r="B246" s="140">
        <f>(選手!G248)</f>
        <v>0</v>
      </c>
      <c r="C246" s="2" t="str">
        <f>IFERROR(VLOOKUP(B246,選手!$G:$I,2,FALSE),"")</f>
        <v/>
      </c>
      <c r="D246" s="142" t="str">
        <f>IFERROR(VLOOKUP(B246,選手!$G:$I,3,FALSE),"")</f>
        <v/>
      </c>
      <c r="E246" s="91">
        <f>IFERROR(VLOOKUP(B246,春関!$A:$K,9,FALSE),0)</f>
        <v>0</v>
      </c>
      <c r="F246" s="91">
        <f>IFERROR(VLOOKUP(B246,西日本学生!$A:$K,9,FALSE),0)</f>
        <v>0</v>
      </c>
      <c r="G246" s="91">
        <f>IFERROR(VLOOKUP(B246,学生選抜!$A:$K,9,FALSE),0)</f>
        <v>0</v>
      </c>
      <c r="H246" s="91">
        <f>IFERROR(VLOOKUP(B246,秋関!$A:$K,9,FALSE),0)</f>
        <v>0</v>
      </c>
      <c r="I246" s="91">
        <f>IFERROR(VLOOKUP(B246,全日本学生!$A:$K,9,FALSE),0)</f>
        <v>0</v>
      </c>
      <c r="J246" s="91">
        <f>IFERROR(VLOOKUP(B246,新人戦!$A:$K,9,FALSE),0)</f>
        <v>0</v>
      </c>
      <c r="K246" s="4">
        <f>LARGE(E246:J246,1)+LARGE(E246:J246,2)+LARGE(E246:J246,3)</f>
        <v>0</v>
      </c>
    </row>
    <row r="247" spans="1:11">
      <c r="A247" s="2">
        <f>RANK($K247,$K:$K)</f>
        <v>115</v>
      </c>
      <c r="B247" s="140">
        <f>(選手!G249)</f>
        <v>0</v>
      </c>
      <c r="C247" s="2" t="str">
        <f>IFERROR(VLOOKUP(B247,選手!$G:$I,2,FALSE),"")</f>
        <v/>
      </c>
      <c r="D247" s="142" t="str">
        <f>IFERROR(VLOOKUP(B247,選手!$G:$I,3,FALSE),"")</f>
        <v/>
      </c>
      <c r="E247" s="91">
        <f>IFERROR(VLOOKUP(B247,春関!$A:$K,9,FALSE),0)</f>
        <v>0</v>
      </c>
      <c r="F247" s="91">
        <f>IFERROR(VLOOKUP(B247,西日本学生!$A:$K,9,FALSE),0)</f>
        <v>0</v>
      </c>
      <c r="G247" s="91">
        <f>IFERROR(VLOOKUP(B247,学生選抜!$A:$K,9,FALSE),0)</f>
        <v>0</v>
      </c>
      <c r="H247" s="91">
        <f>IFERROR(VLOOKUP(B247,秋関!$A:$K,9,FALSE),0)</f>
        <v>0</v>
      </c>
      <c r="I247" s="91">
        <f>IFERROR(VLOOKUP(B247,全日本学生!$A:$K,9,FALSE),0)</f>
        <v>0</v>
      </c>
      <c r="J247" s="91">
        <f>IFERROR(VLOOKUP(B247,新人戦!$A:$K,9,FALSE),0)</f>
        <v>0</v>
      </c>
      <c r="K247" s="4">
        <f>LARGE(E247:J247,1)+LARGE(E247:J247,2)+LARGE(E247:J247,3)</f>
        <v>0</v>
      </c>
    </row>
    <row r="248" spans="1:11">
      <c r="A248" s="2">
        <f>RANK($K248,$K:$K)</f>
        <v>115</v>
      </c>
      <c r="B248" s="140">
        <f>(選手!G250)</f>
        <v>0</v>
      </c>
      <c r="C248" s="2" t="str">
        <f>IFERROR(VLOOKUP(B248,選手!$G:$I,2,FALSE),"")</f>
        <v/>
      </c>
      <c r="D248" s="142" t="str">
        <f>IFERROR(VLOOKUP(B248,選手!$G:$I,3,FALSE),"")</f>
        <v/>
      </c>
      <c r="E248" s="91">
        <f>IFERROR(VLOOKUP(B248,春関!$A:$K,9,FALSE),0)</f>
        <v>0</v>
      </c>
      <c r="F248" s="91">
        <f>IFERROR(VLOOKUP(B248,西日本学生!$A:$K,9,FALSE),0)</f>
        <v>0</v>
      </c>
      <c r="G248" s="91">
        <f>IFERROR(VLOOKUP(B248,学生選抜!$A:$K,9,FALSE),0)</f>
        <v>0</v>
      </c>
      <c r="H248" s="91">
        <f>IFERROR(VLOOKUP(B248,秋関!$A:$K,9,FALSE),0)</f>
        <v>0</v>
      </c>
      <c r="I248" s="91">
        <f>IFERROR(VLOOKUP(B248,全日本学生!$A:$K,9,FALSE),0)</f>
        <v>0</v>
      </c>
      <c r="J248" s="91">
        <f>IFERROR(VLOOKUP(B248,新人戦!$A:$K,9,FALSE),0)</f>
        <v>0</v>
      </c>
      <c r="K248" s="4">
        <f>LARGE(E248:J248,1)+LARGE(E248:J248,2)+LARGE(E248:J248,3)</f>
        <v>0</v>
      </c>
    </row>
    <row r="249" spans="1:11">
      <c r="A249" s="2">
        <f>RANK($K249,$K:$K)</f>
        <v>115</v>
      </c>
      <c r="B249" s="140">
        <f>(選手!G251)</f>
        <v>0</v>
      </c>
      <c r="C249" s="2" t="str">
        <f>IFERROR(VLOOKUP(B249,選手!$G:$I,2,FALSE),"")</f>
        <v/>
      </c>
      <c r="D249" s="142" t="str">
        <f>IFERROR(VLOOKUP(B249,選手!$G:$I,3,FALSE),"")</f>
        <v/>
      </c>
      <c r="E249" s="91">
        <f>IFERROR(VLOOKUP(B249,春関!$A:$K,9,FALSE),0)</f>
        <v>0</v>
      </c>
      <c r="F249" s="91">
        <f>IFERROR(VLOOKUP(B249,西日本学生!$A:$K,9,FALSE),0)</f>
        <v>0</v>
      </c>
      <c r="G249" s="91">
        <f>IFERROR(VLOOKUP(B249,学生選抜!$A:$K,9,FALSE),0)</f>
        <v>0</v>
      </c>
      <c r="H249" s="91">
        <f>IFERROR(VLOOKUP(B249,秋関!$A:$K,9,FALSE),0)</f>
        <v>0</v>
      </c>
      <c r="I249" s="91">
        <f>IFERROR(VLOOKUP(B249,全日本学生!$A:$K,9,FALSE),0)</f>
        <v>0</v>
      </c>
      <c r="J249" s="91">
        <f>IFERROR(VLOOKUP(B249,新人戦!$A:$K,9,FALSE),0)</f>
        <v>0</v>
      </c>
      <c r="K249" s="4">
        <f>LARGE(E249:J249,1)+LARGE(E249:J249,2)+LARGE(E249:J249,3)</f>
        <v>0</v>
      </c>
    </row>
    <row r="250" spans="1:11">
      <c r="A250" s="2">
        <f>RANK($K250,$K:$K)</f>
        <v>115</v>
      </c>
      <c r="B250" s="140">
        <f>(選手!G252)</f>
        <v>0</v>
      </c>
      <c r="C250" s="2" t="str">
        <f>IFERROR(VLOOKUP(B250,選手!$G:$I,2,FALSE),"")</f>
        <v/>
      </c>
      <c r="D250" s="142" t="str">
        <f>IFERROR(VLOOKUP(B250,選手!$G:$I,3,FALSE),"")</f>
        <v/>
      </c>
      <c r="E250" s="91">
        <f>IFERROR(VLOOKUP(B250,春関!$A:$K,9,FALSE),0)</f>
        <v>0</v>
      </c>
      <c r="F250" s="91">
        <f>IFERROR(VLOOKUP(B250,西日本学生!$A:$K,9,FALSE),0)</f>
        <v>0</v>
      </c>
      <c r="G250" s="91">
        <f>IFERROR(VLOOKUP(B250,学生選抜!$A:$K,9,FALSE),0)</f>
        <v>0</v>
      </c>
      <c r="H250" s="91">
        <f>IFERROR(VLOOKUP(B250,秋関!$A:$K,9,FALSE),0)</f>
        <v>0</v>
      </c>
      <c r="I250" s="91">
        <f>IFERROR(VLOOKUP(B250,全日本学生!$A:$K,9,FALSE),0)</f>
        <v>0</v>
      </c>
      <c r="J250" s="91">
        <f>IFERROR(VLOOKUP(B250,新人戦!$A:$K,9,FALSE),0)</f>
        <v>0</v>
      </c>
      <c r="K250" s="4">
        <f>LARGE(E250:J250,1)+LARGE(E250:J250,2)+LARGE(E250:J250,3)</f>
        <v>0</v>
      </c>
    </row>
    <row r="251" spans="1:11">
      <c r="A251" s="2">
        <f>RANK($K251,$K:$K)</f>
        <v>115</v>
      </c>
      <c r="B251" s="140">
        <f>(選手!G253)</f>
        <v>0</v>
      </c>
      <c r="C251" s="2" t="str">
        <f>IFERROR(VLOOKUP(B251,選手!$G:$I,2,FALSE),"")</f>
        <v/>
      </c>
      <c r="D251" s="142" t="str">
        <f>IFERROR(VLOOKUP(B251,選手!$G:$I,3,FALSE),"")</f>
        <v/>
      </c>
      <c r="E251" s="91">
        <f>IFERROR(VLOOKUP(B251,春関!$A:$K,9,FALSE),0)</f>
        <v>0</v>
      </c>
      <c r="F251" s="91">
        <f>IFERROR(VLOOKUP(B251,西日本学生!$A:$K,9,FALSE),0)</f>
        <v>0</v>
      </c>
      <c r="G251" s="91">
        <f>IFERROR(VLOOKUP(B251,学生選抜!$A:$K,9,FALSE),0)</f>
        <v>0</v>
      </c>
      <c r="H251" s="91">
        <f>IFERROR(VLOOKUP(B251,秋関!$A:$K,9,FALSE),0)</f>
        <v>0</v>
      </c>
      <c r="I251" s="91">
        <f>IFERROR(VLOOKUP(B251,全日本学生!$A:$K,9,FALSE),0)</f>
        <v>0</v>
      </c>
      <c r="J251" s="91">
        <f>IFERROR(VLOOKUP(B251,新人戦!$A:$K,9,FALSE),0)</f>
        <v>0</v>
      </c>
      <c r="K251" s="4">
        <f>LARGE(E251:J251,1)+LARGE(E251:J251,2)+LARGE(E251:J251,3)</f>
        <v>0</v>
      </c>
    </row>
    <row r="252" spans="1:11">
      <c r="A252" s="2">
        <f>RANK($K252,$K:$K)</f>
        <v>115</v>
      </c>
      <c r="B252" s="140">
        <f>(選手!G254)</f>
        <v>0</v>
      </c>
      <c r="C252" s="2" t="str">
        <f>IFERROR(VLOOKUP(B252,選手!$G:$I,2,FALSE),"")</f>
        <v/>
      </c>
      <c r="D252" s="142" t="str">
        <f>IFERROR(VLOOKUP(B252,選手!$G:$I,3,FALSE),"")</f>
        <v/>
      </c>
      <c r="E252" s="91">
        <f>IFERROR(VLOOKUP(B252,春関!$A:$K,9,FALSE),0)</f>
        <v>0</v>
      </c>
      <c r="F252" s="91">
        <f>IFERROR(VLOOKUP(B252,西日本学生!$A:$K,9,FALSE),0)</f>
        <v>0</v>
      </c>
      <c r="G252" s="91">
        <f>IFERROR(VLOOKUP(B252,学生選抜!$A:$K,9,FALSE),0)</f>
        <v>0</v>
      </c>
      <c r="H252" s="91">
        <f>IFERROR(VLOOKUP(B252,秋関!$A:$K,9,FALSE),0)</f>
        <v>0</v>
      </c>
      <c r="I252" s="91">
        <f>IFERROR(VLOOKUP(B252,全日本学生!$A:$K,9,FALSE),0)</f>
        <v>0</v>
      </c>
      <c r="J252" s="91">
        <f>IFERROR(VLOOKUP(B252,新人戦!$A:$K,9,FALSE),0)</f>
        <v>0</v>
      </c>
      <c r="K252" s="4">
        <f>LARGE(E252:J252,1)+LARGE(E252:J252,2)+LARGE(E252:J252,3)</f>
        <v>0</v>
      </c>
    </row>
    <row r="253" spans="1:11">
      <c r="A253" s="2">
        <f>RANK($K253,$K:$K)</f>
        <v>115</v>
      </c>
      <c r="B253" s="140">
        <f>(選手!G255)</f>
        <v>0</v>
      </c>
      <c r="C253" s="2" t="str">
        <f>IFERROR(VLOOKUP(B253,選手!$G:$I,2,FALSE),"")</f>
        <v/>
      </c>
      <c r="D253" s="142" t="str">
        <f>IFERROR(VLOOKUP(B253,選手!$G:$I,3,FALSE),"")</f>
        <v/>
      </c>
      <c r="E253" s="91">
        <f>IFERROR(VLOOKUP(B253,春関!$A:$K,9,FALSE),0)</f>
        <v>0</v>
      </c>
      <c r="F253" s="91">
        <f>IFERROR(VLOOKUP(B253,西日本学生!$A:$K,9,FALSE),0)</f>
        <v>0</v>
      </c>
      <c r="G253" s="91">
        <f>IFERROR(VLOOKUP(B253,学生選抜!$A:$K,9,FALSE),0)</f>
        <v>0</v>
      </c>
      <c r="H253" s="91">
        <f>IFERROR(VLOOKUP(B253,秋関!$A:$K,9,FALSE),0)</f>
        <v>0</v>
      </c>
      <c r="I253" s="91">
        <f>IFERROR(VLOOKUP(B253,全日本学生!$A:$K,9,FALSE),0)</f>
        <v>0</v>
      </c>
      <c r="J253" s="91">
        <f>IFERROR(VLOOKUP(B253,新人戦!$A:$K,9,FALSE),0)</f>
        <v>0</v>
      </c>
      <c r="K253" s="4">
        <f>LARGE(E253:J253,1)+LARGE(E253:J253,2)+LARGE(E253:J253,3)</f>
        <v>0</v>
      </c>
    </row>
    <row r="254" spans="1:11">
      <c r="A254" s="2">
        <f>RANK($K254,$K:$K)</f>
        <v>115</v>
      </c>
      <c r="B254" s="140">
        <f>(選手!G256)</f>
        <v>0</v>
      </c>
      <c r="C254" s="2" t="str">
        <f>IFERROR(VLOOKUP(B254,選手!$G:$I,2,FALSE),"")</f>
        <v/>
      </c>
      <c r="D254" s="142" t="str">
        <f>IFERROR(VLOOKUP(B254,選手!$G:$I,3,FALSE),"")</f>
        <v/>
      </c>
      <c r="E254" s="91">
        <f>IFERROR(VLOOKUP(B254,春関!$A:$K,9,FALSE),0)</f>
        <v>0</v>
      </c>
      <c r="F254" s="91">
        <f>IFERROR(VLOOKUP(B254,西日本学生!$A:$K,9,FALSE),0)</f>
        <v>0</v>
      </c>
      <c r="G254" s="91">
        <f>IFERROR(VLOOKUP(B254,学生選抜!$A:$K,9,FALSE),0)</f>
        <v>0</v>
      </c>
      <c r="H254" s="91">
        <f>IFERROR(VLOOKUP(B254,秋関!$A:$K,9,FALSE),0)</f>
        <v>0</v>
      </c>
      <c r="I254" s="91">
        <f>IFERROR(VLOOKUP(B254,全日本学生!$A:$K,9,FALSE),0)</f>
        <v>0</v>
      </c>
      <c r="J254" s="91">
        <f>IFERROR(VLOOKUP(B254,新人戦!$A:$K,9,FALSE),0)</f>
        <v>0</v>
      </c>
      <c r="K254" s="4">
        <f>LARGE(E254:J254,1)+LARGE(E254:J254,2)+LARGE(E254:J254,3)</f>
        <v>0</v>
      </c>
    </row>
    <row r="255" spans="1:11">
      <c r="A255" s="2">
        <f>RANK($K255,$K:$K)</f>
        <v>115</v>
      </c>
      <c r="B255" s="140">
        <f>(選手!G257)</f>
        <v>0</v>
      </c>
      <c r="C255" s="2" t="str">
        <f>IFERROR(VLOOKUP(B255,選手!$G:$I,2,FALSE),"")</f>
        <v/>
      </c>
      <c r="D255" s="142" t="str">
        <f>IFERROR(VLOOKUP(B255,選手!$G:$I,3,FALSE),"")</f>
        <v/>
      </c>
      <c r="E255" s="91">
        <f>IFERROR(VLOOKUP(B255,春関!$A:$K,9,FALSE),0)</f>
        <v>0</v>
      </c>
      <c r="F255" s="91">
        <f>IFERROR(VLOOKUP(B255,西日本学生!$A:$K,9,FALSE),0)</f>
        <v>0</v>
      </c>
      <c r="G255" s="91">
        <f>IFERROR(VLOOKUP(B255,学生選抜!$A:$K,9,FALSE),0)</f>
        <v>0</v>
      </c>
      <c r="H255" s="91">
        <f>IFERROR(VLOOKUP(B255,秋関!$A:$K,9,FALSE),0)</f>
        <v>0</v>
      </c>
      <c r="I255" s="91">
        <f>IFERROR(VLOOKUP(B255,全日本学生!$A:$K,9,FALSE),0)</f>
        <v>0</v>
      </c>
      <c r="J255" s="91">
        <f>IFERROR(VLOOKUP(B255,新人戦!$A:$K,9,FALSE),0)</f>
        <v>0</v>
      </c>
      <c r="K255" s="4">
        <f>LARGE(E255:J255,1)+LARGE(E255:J255,2)+LARGE(E255:J255,3)</f>
        <v>0</v>
      </c>
    </row>
    <row r="256" spans="1:11">
      <c r="A256" s="2">
        <f>RANK($K256,$K:$K)</f>
        <v>115</v>
      </c>
      <c r="B256" s="140">
        <f>(選手!G258)</f>
        <v>0</v>
      </c>
      <c r="C256" s="2" t="str">
        <f>IFERROR(VLOOKUP(B256,選手!$G:$I,2,FALSE),"")</f>
        <v/>
      </c>
      <c r="D256" s="142" t="str">
        <f>IFERROR(VLOOKUP(B256,選手!$G:$I,3,FALSE),"")</f>
        <v/>
      </c>
      <c r="E256" s="91">
        <f>IFERROR(VLOOKUP(B256,春関!$A:$K,9,FALSE),0)</f>
        <v>0</v>
      </c>
      <c r="F256" s="91">
        <f>IFERROR(VLOOKUP(B256,西日本学生!$A:$K,9,FALSE),0)</f>
        <v>0</v>
      </c>
      <c r="G256" s="91">
        <f>IFERROR(VLOOKUP(B256,学生選抜!$A:$K,9,FALSE),0)</f>
        <v>0</v>
      </c>
      <c r="H256" s="91">
        <f>IFERROR(VLOOKUP(B256,秋関!$A:$K,9,FALSE),0)</f>
        <v>0</v>
      </c>
      <c r="I256" s="91">
        <f>IFERROR(VLOOKUP(B256,全日本学生!$A:$K,9,FALSE),0)</f>
        <v>0</v>
      </c>
      <c r="J256" s="91">
        <f>IFERROR(VLOOKUP(B256,新人戦!$A:$K,9,FALSE),0)</f>
        <v>0</v>
      </c>
      <c r="K256" s="4">
        <f>LARGE(E256:J256,1)+LARGE(E256:J256,2)+LARGE(E256:J256,3)</f>
        <v>0</v>
      </c>
    </row>
    <row r="257" spans="1:11">
      <c r="A257" s="2">
        <f>RANK($K257,$K:$K)</f>
        <v>115</v>
      </c>
      <c r="B257" s="140">
        <f>(選手!G259)</f>
        <v>0</v>
      </c>
      <c r="C257" s="2" t="str">
        <f>IFERROR(VLOOKUP(B257,選手!$G:$I,2,FALSE),"")</f>
        <v/>
      </c>
      <c r="D257" s="142" t="str">
        <f>IFERROR(VLOOKUP(B257,選手!$G:$I,3,FALSE),"")</f>
        <v/>
      </c>
      <c r="E257" s="91">
        <f>IFERROR(VLOOKUP(B257,春関!$A:$K,9,FALSE),0)</f>
        <v>0</v>
      </c>
      <c r="F257" s="91">
        <f>IFERROR(VLOOKUP(B257,西日本学生!$A:$K,9,FALSE),0)</f>
        <v>0</v>
      </c>
      <c r="G257" s="91">
        <f>IFERROR(VLOOKUP(B257,学生選抜!$A:$K,9,FALSE),0)</f>
        <v>0</v>
      </c>
      <c r="H257" s="91">
        <f>IFERROR(VLOOKUP(B257,秋関!$A:$K,9,FALSE),0)</f>
        <v>0</v>
      </c>
      <c r="I257" s="91">
        <f>IFERROR(VLOOKUP(B257,全日本学生!$A:$K,9,FALSE),0)</f>
        <v>0</v>
      </c>
      <c r="J257" s="91">
        <f>IFERROR(VLOOKUP(B257,新人戦!$A:$K,9,FALSE),0)</f>
        <v>0</v>
      </c>
      <c r="K257" s="4">
        <f>LARGE(E257:J257,1)+LARGE(E257:J257,2)+LARGE(E257:J257,3)</f>
        <v>0</v>
      </c>
    </row>
    <row r="258" spans="1:11">
      <c r="A258" s="2">
        <f>RANK($K258,$K:$K)</f>
        <v>115</v>
      </c>
      <c r="B258" s="140">
        <f>(選手!G260)</f>
        <v>0</v>
      </c>
      <c r="C258" s="2" t="str">
        <f>IFERROR(VLOOKUP(B258,選手!$G:$I,2,FALSE),"")</f>
        <v/>
      </c>
      <c r="D258" s="142" t="str">
        <f>IFERROR(VLOOKUP(B258,選手!$G:$I,3,FALSE),"")</f>
        <v/>
      </c>
      <c r="E258" s="91">
        <f>IFERROR(VLOOKUP(B258,春関!$A:$K,9,FALSE),0)</f>
        <v>0</v>
      </c>
      <c r="F258" s="91">
        <f>IFERROR(VLOOKUP(B258,西日本学生!$A:$K,9,FALSE),0)</f>
        <v>0</v>
      </c>
      <c r="G258" s="91">
        <f>IFERROR(VLOOKUP(B258,学生選抜!$A:$K,9,FALSE),0)</f>
        <v>0</v>
      </c>
      <c r="H258" s="91">
        <f>IFERROR(VLOOKUP(B258,秋関!$A:$K,9,FALSE),0)</f>
        <v>0</v>
      </c>
      <c r="I258" s="91">
        <f>IFERROR(VLOOKUP(B258,全日本学生!$A:$K,9,FALSE),0)</f>
        <v>0</v>
      </c>
      <c r="J258" s="91">
        <f>IFERROR(VLOOKUP(B258,新人戦!$A:$K,9,FALSE),0)</f>
        <v>0</v>
      </c>
      <c r="K258" s="4">
        <f>LARGE(E258:J258,1)+LARGE(E258:J258,2)+LARGE(E258:J258,3)</f>
        <v>0</v>
      </c>
    </row>
    <row r="259" spans="1:11">
      <c r="A259" s="2">
        <f>RANK($K259,$K:$K)</f>
        <v>115</v>
      </c>
      <c r="B259" s="140">
        <f>(選手!G261)</f>
        <v>0</v>
      </c>
      <c r="C259" s="2" t="str">
        <f>IFERROR(VLOOKUP(B259,選手!$G:$I,2,FALSE),"")</f>
        <v/>
      </c>
      <c r="D259" s="142" t="str">
        <f>IFERROR(VLOOKUP(B259,選手!$G:$I,3,FALSE),"")</f>
        <v/>
      </c>
      <c r="E259" s="91">
        <f>IFERROR(VLOOKUP(B259,春関!$A:$K,9,FALSE),0)</f>
        <v>0</v>
      </c>
      <c r="F259" s="91">
        <f>IFERROR(VLOOKUP(B259,西日本学生!$A:$K,9,FALSE),0)</f>
        <v>0</v>
      </c>
      <c r="G259" s="91">
        <f>IFERROR(VLOOKUP(B259,学生選抜!$A:$K,9,FALSE),0)</f>
        <v>0</v>
      </c>
      <c r="H259" s="91">
        <f>IFERROR(VLOOKUP(B259,秋関!$A:$K,9,FALSE),0)</f>
        <v>0</v>
      </c>
      <c r="I259" s="91">
        <f>IFERROR(VLOOKUP(B259,全日本学生!$A:$K,9,FALSE),0)</f>
        <v>0</v>
      </c>
      <c r="J259" s="91">
        <f>IFERROR(VLOOKUP(B259,新人戦!$A:$K,9,FALSE),0)</f>
        <v>0</v>
      </c>
      <c r="K259" s="4">
        <f>LARGE(E259:J259,1)+LARGE(E259:J259,2)+LARGE(E259:J259,3)</f>
        <v>0</v>
      </c>
    </row>
    <row r="260" spans="1:11">
      <c r="A260" s="2">
        <f>RANK($K260,$K:$K)</f>
        <v>115</v>
      </c>
      <c r="B260" s="140">
        <f>(選手!G262)</f>
        <v>0</v>
      </c>
      <c r="C260" s="2" t="str">
        <f>IFERROR(VLOOKUP(B260,選手!$G:$I,2,FALSE),"")</f>
        <v/>
      </c>
      <c r="D260" s="142" t="str">
        <f>IFERROR(VLOOKUP(B260,選手!$G:$I,3,FALSE),"")</f>
        <v/>
      </c>
      <c r="E260" s="91">
        <f>IFERROR(VLOOKUP(B260,春関!$A:$K,9,FALSE),0)</f>
        <v>0</v>
      </c>
      <c r="F260" s="91">
        <f>IFERROR(VLOOKUP(B260,西日本学生!$A:$K,9,FALSE),0)</f>
        <v>0</v>
      </c>
      <c r="G260" s="91">
        <f>IFERROR(VLOOKUP(B260,学生選抜!$A:$K,9,FALSE),0)</f>
        <v>0</v>
      </c>
      <c r="H260" s="91">
        <f>IFERROR(VLOOKUP(B260,秋関!$A:$K,9,FALSE),0)</f>
        <v>0</v>
      </c>
      <c r="I260" s="91">
        <f>IFERROR(VLOOKUP(B260,全日本学生!$A:$K,9,FALSE),0)</f>
        <v>0</v>
      </c>
      <c r="J260" s="91">
        <f>IFERROR(VLOOKUP(B260,新人戦!$A:$K,9,FALSE),0)</f>
        <v>0</v>
      </c>
      <c r="K260" s="4">
        <f>LARGE(E260:J260,1)+LARGE(E260:J260,2)+LARGE(E260:J260,3)</f>
        <v>0</v>
      </c>
    </row>
    <row r="261" spans="1:11">
      <c r="A261" s="2">
        <f>RANK($K261,$K:$K)</f>
        <v>115</v>
      </c>
      <c r="B261" s="140">
        <f>(選手!G263)</f>
        <v>0</v>
      </c>
      <c r="C261" s="2" t="str">
        <f>IFERROR(VLOOKUP(B261,選手!$G:$I,2,FALSE),"")</f>
        <v/>
      </c>
      <c r="D261" s="142" t="str">
        <f>IFERROR(VLOOKUP(B261,選手!$G:$I,3,FALSE),"")</f>
        <v/>
      </c>
      <c r="E261" s="91">
        <f>IFERROR(VLOOKUP(B261,春関!$A:$K,9,FALSE),0)</f>
        <v>0</v>
      </c>
      <c r="F261" s="91">
        <f>IFERROR(VLOOKUP(B261,西日本学生!$A:$K,9,FALSE),0)</f>
        <v>0</v>
      </c>
      <c r="G261" s="91">
        <f>IFERROR(VLOOKUP(B261,学生選抜!$A:$K,9,FALSE),0)</f>
        <v>0</v>
      </c>
      <c r="H261" s="91">
        <f>IFERROR(VLOOKUP(B261,秋関!$A:$K,9,FALSE),0)</f>
        <v>0</v>
      </c>
      <c r="I261" s="91">
        <f>IFERROR(VLOOKUP(B261,全日本学生!$A:$K,9,FALSE),0)</f>
        <v>0</v>
      </c>
      <c r="J261" s="91">
        <f>IFERROR(VLOOKUP(B261,新人戦!$A:$K,9,FALSE),0)</f>
        <v>0</v>
      </c>
      <c r="K261" s="4">
        <f>LARGE(E261:J261,1)+LARGE(E261:J261,2)+LARGE(E261:J261,3)</f>
        <v>0</v>
      </c>
    </row>
    <row r="262" spans="1:11">
      <c r="A262" s="2">
        <f>RANK($K262,$K:$K)</f>
        <v>115</v>
      </c>
      <c r="B262" s="140">
        <f>(選手!G264)</f>
        <v>0</v>
      </c>
      <c r="C262" s="2" t="str">
        <f>IFERROR(VLOOKUP(B262,選手!$G:$I,2,FALSE),"")</f>
        <v/>
      </c>
      <c r="D262" s="142" t="str">
        <f>IFERROR(VLOOKUP(B262,選手!$G:$I,3,FALSE),"")</f>
        <v/>
      </c>
      <c r="E262" s="91">
        <f>IFERROR(VLOOKUP(B262,春関!$A:$K,9,FALSE),0)</f>
        <v>0</v>
      </c>
      <c r="F262" s="91">
        <f>IFERROR(VLOOKUP(B262,西日本学生!$A:$K,9,FALSE),0)</f>
        <v>0</v>
      </c>
      <c r="G262" s="91">
        <f>IFERROR(VLOOKUP(B262,学生選抜!$A:$K,9,FALSE),0)</f>
        <v>0</v>
      </c>
      <c r="H262" s="91">
        <f>IFERROR(VLOOKUP(B262,秋関!$A:$K,9,FALSE),0)</f>
        <v>0</v>
      </c>
      <c r="I262" s="91">
        <f>IFERROR(VLOOKUP(B262,全日本学生!$A:$K,9,FALSE),0)</f>
        <v>0</v>
      </c>
      <c r="J262" s="91">
        <f>IFERROR(VLOOKUP(B262,新人戦!$A:$K,9,FALSE),0)</f>
        <v>0</v>
      </c>
      <c r="K262" s="4">
        <f>LARGE(E262:J262,1)+LARGE(E262:J262,2)+LARGE(E262:J262,3)</f>
        <v>0</v>
      </c>
    </row>
    <row r="263" spans="1:11">
      <c r="A263" s="2">
        <f>RANK($K263,$K:$K)</f>
        <v>115</v>
      </c>
      <c r="B263" s="140">
        <f>(選手!G265)</f>
        <v>0</v>
      </c>
      <c r="C263" s="2" t="str">
        <f>IFERROR(VLOOKUP(B263,選手!$G:$I,2,FALSE),"")</f>
        <v/>
      </c>
      <c r="D263" s="142" t="str">
        <f>IFERROR(VLOOKUP(B263,選手!$G:$I,3,FALSE),"")</f>
        <v/>
      </c>
      <c r="E263" s="91">
        <f>IFERROR(VLOOKUP(B263,春関!$A:$K,9,FALSE),0)</f>
        <v>0</v>
      </c>
      <c r="F263" s="91">
        <f>IFERROR(VLOOKUP(B263,西日本学生!$A:$K,9,FALSE),0)</f>
        <v>0</v>
      </c>
      <c r="G263" s="91">
        <f>IFERROR(VLOOKUP(B263,学生選抜!$A:$K,9,FALSE),0)</f>
        <v>0</v>
      </c>
      <c r="H263" s="91">
        <f>IFERROR(VLOOKUP(B263,秋関!$A:$K,9,FALSE),0)</f>
        <v>0</v>
      </c>
      <c r="I263" s="91">
        <f>IFERROR(VLOOKUP(B263,全日本学生!$A:$K,9,FALSE),0)</f>
        <v>0</v>
      </c>
      <c r="J263" s="91">
        <f>IFERROR(VLOOKUP(B263,新人戦!$A:$K,9,FALSE),0)</f>
        <v>0</v>
      </c>
      <c r="K263" s="4">
        <f>LARGE(E263:J263,1)+LARGE(E263:J263,2)+LARGE(E263:J263,3)</f>
        <v>0</v>
      </c>
    </row>
    <row r="264" spans="1:11">
      <c r="A264" s="2">
        <f>RANK($K264,$K:$K)</f>
        <v>115</v>
      </c>
      <c r="B264" s="140">
        <f>(選手!G266)</f>
        <v>0</v>
      </c>
      <c r="C264" s="2" t="str">
        <f>IFERROR(VLOOKUP(B264,選手!$G:$I,2,FALSE),"")</f>
        <v/>
      </c>
      <c r="D264" s="142" t="str">
        <f>IFERROR(VLOOKUP(B264,選手!$G:$I,3,FALSE),"")</f>
        <v/>
      </c>
      <c r="E264" s="91">
        <f>IFERROR(VLOOKUP(B264,春関!$A:$K,9,FALSE),0)</f>
        <v>0</v>
      </c>
      <c r="F264" s="91">
        <f>IFERROR(VLOOKUP(B264,西日本学生!$A:$K,9,FALSE),0)</f>
        <v>0</v>
      </c>
      <c r="G264" s="91">
        <f>IFERROR(VLOOKUP(B264,学生選抜!$A:$K,9,FALSE),0)</f>
        <v>0</v>
      </c>
      <c r="H264" s="91">
        <f>IFERROR(VLOOKUP(B264,秋関!$A:$K,9,FALSE),0)</f>
        <v>0</v>
      </c>
      <c r="I264" s="91">
        <f>IFERROR(VLOOKUP(B264,全日本学生!$A:$K,9,FALSE),0)</f>
        <v>0</v>
      </c>
      <c r="J264" s="91">
        <f>IFERROR(VLOOKUP(B264,新人戦!$A:$K,9,FALSE),0)</f>
        <v>0</v>
      </c>
      <c r="K264" s="4">
        <f>LARGE(E264:J264,1)+LARGE(E264:J264,2)+LARGE(E264:J264,3)</f>
        <v>0</v>
      </c>
    </row>
    <row r="265" spans="1:11">
      <c r="A265" s="2">
        <f>RANK($K265,$K:$K)</f>
        <v>115</v>
      </c>
      <c r="B265" s="140">
        <f>(選手!G267)</f>
        <v>0</v>
      </c>
      <c r="C265" s="2" t="str">
        <f>IFERROR(VLOOKUP(B265,選手!$G:$I,2,FALSE),"")</f>
        <v/>
      </c>
      <c r="D265" s="142" t="str">
        <f>IFERROR(VLOOKUP(B265,選手!$G:$I,3,FALSE),"")</f>
        <v/>
      </c>
      <c r="E265" s="91">
        <f>IFERROR(VLOOKUP(B265,春関!$A:$K,9,FALSE),0)</f>
        <v>0</v>
      </c>
      <c r="F265" s="91">
        <f>IFERROR(VLOOKUP(B265,西日本学生!$A:$K,9,FALSE),0)</f>
        <v>0</v>
      </c>
      <c r="G265" s="91">
        <f>IFERROR(VLOOKUP(B265,学生選抜!$A:$K,9,FALSE),0)</f>
        <v>0</v>
      </c>
      <c r="H265" s="91">
        <f>IFERROR(VLOOKUP(B265,秋関!$A:$K,9,FALSE),0)</f>
        <v>0</v>
      </c>
      <c r="I265" s="91">
        <f>IFERROR(VLOOKUP(B265,全日本学生!$A:$K,9,FALSE),0)</f>
        <v>0</v>
      </c>
      <c r="J265" s="91">
        <f>IFERROR(VLOOKUP(B265,新人戦!$A:$K,9,FALSE),0)</f>
        <v>0</v>
      </c>
      <c r="K265" s="4">
        <f>LARGE(E265:J265,1)+LARGE(E265:J265,2)+LARGE(E265:J265,3)</f>
        <v>0</v>
      </c>
    </row>
    <row r="266" spans="1:11">
      <c r="A266" s="2">
        <f>RANK($K266,$K:$K)</f>
        <v>115</v>
      </c>
      <c r="B266" s="140">
        <f>(選手!G268)</f>
        <v>0</v>
      </c>
      <c r="C266" s="2" t="str">
        <f>IFERROR(VLOOKUP(B266,選手!$G:$I,2,FALSE),"")</f>
        <v/>
      </c>
      <c r="D266" s="142" t="str">
        <f>IFERROR(VLOOKUP(B266,選手!$G:$I,3,FALSE),"")</f>
        <v/>
      </c>
      <c r="E266" s="91">
        <f>IFERROR(VLOOKUP(B266,春関!$A:$K,9,FALSE),0)</f>
        <v>0</v>
      </c>
      <c r="F266" s="91">
        <f>IFERROR(VLOOKUP(B266,西日本学生!$A:$K,9,FALSE),0)</f>
        <v>0</v>
      </c>
      <c r="G266" s="91">
        <f>IFERROR(VLOOKUP(B266,学生選抜!$A:$K,9,FALSE),0)</f>
        <v>0</v>
      </c>
      <c r="H266" s="91">
        <f>IFERROR(VLOOKUP(B266,秋関!$A:$K,9,FALSE),0)</f>
        <v>0</v>
      </c>
      <c r="I266" s="91">
        <f>IFERROR(VLOOKUP(B266,全日本学生!$A:$K,9,FALSE),0)</f>
        <v>0</v>
      </c>
      <c r="J266" s="91">
        <f>IFERROR(VLOOKUP(B266,新人戦!$A:$K,9,FALSE),0)</f>
        <v>0</v>
      </c>
      <c r="K266" s="4">
        <f>LARGE(E266:J266,1)+LARGE(E266:J266,2)+LARGE(E266:J266,3)</f>
        <v>0</v>
      </c>
    </row>
    <row r="267" spans="1:11">
      <c r="A267" s="2">
        <f>RANK($K267,$K:$K)</f>
        <v>115</v>
      </c>
      <c r="B267" s="140">
        <f>(選手!G269)</f>
        <v>0</v>
      </c>
      <c r="C267" s="2" t="str">
        <f>IFERROR(VLOOKUP(B267,選手!$G:$I,2,FALSE),"")</f>
        <v/>
      </c>
      <c r="D267" s="142" t="str">
        <f>IFERROR(VLOOKUP(B267,選手!$G:$I,3,FALSE),"")</f>
        <v/>
      </c>
      <c r="E267" s="91">
        <f>IFERROR(VLOOKUP(B267,春関!$A:$K,9,FALSE),0)</f>
        <v>0</v>
      </c>
      <c r="F267" s="91">
        <f>IFERROR(VLOOKUP(B267,西日本学生!$A:$K,9,FALSE),0)</f>
        <v>0</v>
      </c>
      <c r="G267" s="91">
        <f>IFERROR(VLOOKUP(B267,学生選抜!$A:$K,9,FALSE),0)</f>
        <v>0</v>
      </c>
      <c r="H267" s="91">
        <f>IFERROR(VLOOKUP(B267,秋関!$A:$K,9,FALSE),0)</f>
        <v>0</v>
      </c>
      <c r="I267" s="91">
        <f>IFERROR(VLOOKUP(B267,全日本学生!$A:$K,9,FALSE),0)</f>
        <v>0</v>
      </c>
      <c r="J267" s="91">
        <f>IFERROR(VLOOKUP(B267,新人戦!$A:$K,9,FALSE),0)</f>
        <v>0</v>
      </c>
      <c r="K267" s="4">
        <f>LARGE(E267:J267,1)+LARGE(E267:J267,2)+LARGE(E267:J267,3)</f>
        <v>0</v>
      </c>
    </row>
    <row r="268" spans="1:11">
      <c r="A268" s="2">
        <f>RANK($K268,$K:$K)</f>
        <v>115</v>
      </c>
      <c r="B268" s="140">
        <f>(選手!G270)</f>
        <v>0</v>
      </c>
      <c r="C268" s="2" t="str">
        <f>IFERROR(VLOOKUP(B268,選手!$G:$I,2,FALSE),"")</f>
        <v/>
      </c>
      <c r="D268" s="142" t="str">
        <f>IFERROR(VLOOKUP(B268,選手!$G:$I,3,FALSE),"")</f>
        <v/>
      </c>
      <c r="E268" s="91">
        <f>IFERROR(VLOOKUP(B268,春関!$A:$K,9,FALSE),0)</f>
        <v>0</v>
      </c>
      <c r="F268" s="91">
        <f>IFERROR(VLOOKUP(B268,西日本学生!$A:$K,9,FALSE),0)</f>
        <v>0</v>
      </c>
      <c r="G268" s="91">
        <f>IFERROR(VLOOKUP(B268,学生選抜!$A:$K,9,FALSE),0)</f>
        <v>0</v>
      </c>
      <c r="H268" s="91">
        <f>IFERROR(VLOOKUP(B268,秋関!$A:$K,9,FALSE),0)</f>
        <v>0</v>
      </c>
      <c r="I268" s="91">
        <f>IFERROR(VLOOKUP(B268,全日本学生!$A:$K,9,FALSE),0)</f>
        <v>0</v>
      </c>
      <c r="J268" s="91">
        <f>IFERROR(VLOOKUP(B268,新人戦!$A:$K,9,FALSE),0)</f>
        <v>0</v>
      </c>
      <c r="K268" s="4">
        <f>LARGE(E268:J268,1)+LARGE(E268:J268,2)+LARGE(E268:J268,3)</f>
        <v>0</v>
      </c>
    </row>
    <row r="269" spans="1:11">
      <c r="A269" s="2">
        <f>RANK($K269,$K:$K)</f>
        <v>115</v>
      </c>
      <c r="B269" s="140">
        <f>(選手!G271)</f>
        <v>0</v>
      </c>
      <c r="C269" s="2" t="str">
        <f>IFERROR(VLOOKUP(B269,選手!$G:$I,2,FALSE),"")</f>
        <v/>
      </c>
      <c r="D269" s="142" t="str">
        <f>IFERROR(VLOOKUP(B269,選手!$G:$I,3,FALSE),"")</f>
        <v/>
      </c>
      <c r="E269" s="91">
        <f>IFERROR(VLOOKUP(B269,春関!$A:$K,9,FALSE),0)</f>
        <v>0</v>
      </c>
      <c r="F269" s="91">
        <f>IFERROR(VLOOKUP(B269,西日本学生!$A:$K,9,FALSE),0)</f>
        <v>0</v>
      </c>
      <c r="G269" s="91">
        <f>IFERROR(VLOOKUP(B269,学生選抜!$A:$K,9,FALSE),0)</f>
        <v>0</v>
      </c>
      <c r="H269" s="91">
        <f>IFERROR(VLOOKUP(B269,秋関!$A:$K,9,FALSE),0)</f>
        <v>0</v>
      </c>
      <c r="I269" s="91">
        <f>IFERROR(VLOOKUP(B269,全日本学生!$A:$K,9,FALSE),0)</f>
        <v>0</v>
      </c>
      <c r="J269" s="91">
        <f>IFERROR(VLOOKUP(B269,新人戦!$A:$K,9,FALSE),0)</f>
        <v>0</v>
      </c>
      <c r="K269" s="4">
        <f>LARGE(E269:J269,1)+LARGE(E269:J269,2)+LARGE(E269:J269,3)</f>
        <v>0</v>
      </c>
    </row>
    <row r="270" spans="1:11">
      <c r="A270" s="2">
        <f>RANK($K270,$K:$K)</f>
        <v>115</v>
      </c>
      <c r="B270" s="140">
        <f>(選手!G272)</f>
        <v>0</v>
      </c>
      <c r="C270" s="2" t="str">
        <f>IFERROR(VLOOKUP(B270,選手!$G:$I,2,FALSE),"")</f>
        <v/>
      </c>
      <c r="D270" s="142" t="str">
        <f>IFERROR(VLOOKUP(B270,選手!$G:$I,3,FALSE),"")</f>
        <v/>
      </c>
      <c r="E270" s="91">
        <f>IFERROR(VLOOKUP(B270,春関!$A:$K,9,FALSE),0)</f>
        <v>0</v>
      </c>
      <c r="F270" s="91">
        <f>IFERROR(VLOOKUP(B270,西日本学生!$A:$K,9,FALSE),0)</f>
        <v>0</v>
      </c>
      <c r="G270" s="91">
        <f>IFERROR(VLOOKUP(B270,学生選抜!$A:$K,9,FALSE),0)</f>
        <v>0</v>
      </c>
      <c r="H270" s="91">
        <f>IFERROR(VLOOKUP(B270,秋関!$A:$K,9,FALSE),0)</f>
        <v>0</v>
      </c>
      <c r="I270" s="91">
        <f>IFERROR(VLOOKUP(B270,全日本学生!$A:$K,9,FALSE),0)</f>
        <v>0</v>
      </c>
      <c r="J270" s="91">
        <f>IFERROR(VLOOKUP(B270,新人戦!$A:$K,9,FALSE),0)</f>
        <v>0</v>
      </c>
      <c r="K270" s="4">
        <f>LARGE(E270:J270,1)+LARGE(E270:J270,2)+LARGE(E270:J270,3)</f>
        <v>0</v>
      </c>
    </row>
    <row r="271" spans="1:11">
      <c r="A271" s="2">
        <f>RANK($K271,$K:$K)</f>
        <v>115</v>
      </c>
      <c r="B271" s="140">
        <f>(選手!G273)</f>
        <v>0</v>
      </c>
      <c r="C271" s="2" t="str">
        <f>IFERROR(VLOOKUP(B271,選手!$G:$I,2,FALSE),"")</f>
        <v/>
      </c>
      <c r="D271" s="142" t="str">
        <f>IFERROR(VLOOKUP(B271,選手!$G:$I,3,FALSE),"")</f>
        <v/>
      </c>
      <c r="E271" s="91">
        <f>IFERROR(VLOOKUP(B271,春関!$A:$K,9,FALSE),0)</f>
        <v>0</v>
      </c>
      <c r="F271" s="91">
        <f>IFERROR(VLOOKUP(B271,西日本学生!$A:$K,9,FALSE),0)</f>
        <v>0</v>
      </c>
      <c r="G271" s="91">
        <f>IFERROR(VLOOKUP(B271,学生選抜!$A:$K,9,FALSE),0)</f>
        <v>0</v>
      </c>
      <c r="H271" s="91">
        <f>IFERROR(VLOOKUP(B271,秋関!$A:$K,9,FALSE),0)</f>
        <v>0</v>
      </c>
      <c r="I271" s="91">
        <f>IFERROR(VLOOKUP(B271,全日本学生!$A:$K,9,FALSE),0)</f>
        <v>0</v>
      </c>
      <c r="J271" s="91">
        <f>IFERROR(VLOOKUP(B271,新人戦!$A:$K,9,FALSE),0)</f>
        <v>0</v>
      </c>
      <c r="K271" s="4">
        <f>LARGE(E271:J271,1)+LARGE(E271:J271,2)+LARGE(E271:J271,3)</f>
        <v>0</v>
      </c>
    </row>
    <row r="272" spans="1:11">
      <c r="A272" s="2">
        <f>RANK($K272,$K:$K)</f>
        <v>115</v>
      </c>
      <c r="B272" s="140">
        <f>(選手!G274)</f>
        <v>0</v>
      </c>
      <c r="C272" s="2" t="str">
        <f>IFERROR(VLOOKUP(B272,選手!$G:$I,2,FALSE),"")</f>
        <v/>
      </c>
      <c r="D272" s="142" t="str">
        <f>IFERROR(VLOOKUP(B272,選手!$G:$I,3,FALSE),"")</f>
        <v/>
      </c>
      <c r="E272" s="91">
        <f>IFERROR(VLOOKUP(B272,春関!$A:$K,9,FALSE),0)</f>
        <v>0</v>
      </c>
      <c r="F272" s="91">
        <f>IFERROR(VLOOKUP(B272,西日本学生!$A:$K,9,FALSE),0)</f>
        <v>0</v>
      </c>
      <c r="G272" s="91">
        <f>IFERROR(VLOOKUP(B272,学生選抜!$A:$K,9,FALSE),0)</f>
        <v>0</v>
      </c>
      <c r="H272" s="91">
        <f>IFERROR(VLOOKUP(B272,秋関!$A:$K,9,FALSE),0)</f>
        <v>0</v>
      </c>
      <c r="I272" s="91">
        <f>IFERROR(VLOOKUP(B272,全日本学生!$A:$K,9,FALSE),0)</f>
        <v>0</v>
      </c>
      <c r="J272" s="91">
        <f>IFERROR(VLOOKUP(B272,新人戦!$A:$K,9,FALSE),0)</f>
        <v>0</v>
      </c>
      <c r="K272" s="4">
        <f>LARGE(E272:J272,1)+LARGE(E272:J272,2)+LARGE(E272:J272,3)</f>
        <v>0</v>
      </c>
    </row>
    <row r="273" spans="1:11">
      <c r="A273" s="2">
        <f>RANK($K273,$K:$K)</f>
        <v>115</v>
      </c>
      <c r="B273" s="140">
        <f>(選手!G275)</f>
        <v>0</v>
      </c>
      <c r="C273" s="2" t="str">
        <f>IFERROR(VLOOKUP(B273,選手!$G:$I,2,FALSE),"")</f>
        <v/>
      </c>
      <c r="D273" s="142" t="str">
        <f>IFERROR(VLOOKUP(B273,選手!$G:$I,3,FALSE),"")</f>
        <v/>
      </c>
      <c r="E273" s="91">
        <f>IFERROR(VLOOKUP(B273,春関!$A:$K,9,FALSE),0)</f>
        <v>0</v>
      </c>
      <c r="F273" s="91">
        <f>IFERROR(VLOOKUP(B273,西日本学生!$A:$K,9,FALSE),0)</f>
        <v>0</v>
      </c>
      <c r="G273" s="91">
        <f>IFERROR(VLOOKUP(B273,学生選抜!$A:$K,9,FALSE),0)</f>
        <v>0</v>
      </c>
      <c r="H273" s="91">
        <f>IFERROR(VLOOKUP(B273,秋関!$A:$K,9,FALSE),0)</f>
        <v>0</v>
      </c>
      <c r="I273" s="91">
        <f>IFERROR(VLOOKUP(B273,全日本学生!$A:$K,9,FALSE),0)</f>
        <v>0</v>
      </c>
      <c r="J273" s="91">
        <f>IFERROR(VLOOKUP(B273,新人戦!$A:$K,9,FALSE),0)</f>
        <v>0</v>
      </c>
      <c r="K273" s="4">
        <f>LARGE(E273:J273,1)+LARGE(E273:J273,2)+LARGE(E273:J273,3)</f>
        <v>0</v>
      </c>
    </row>
    <row r="274" spans="1:11">
      <c r="A274" s="2">
        <f>RANK($K274,$K:$K)</f>
        <v>115</v>
      </c>
      <c r="B274" s="140">
        <f>(選手!G276)</f>
        <v>0</v>
      </c>
      <c r="C274" s="2" t="str">
        <f>IFERROR(VLOOKUP(B274,選手!$G:$I,2,FALSE),"")</f>
        <v/>
      </c>
      <c r="D274" s="142" t="str">
        <f>IFERROR(VLOOKUP(B274,選手!$G:$I,3,FALSE),"")</f>
        <v/>
      </c>
      <c r="E274" s="91">
        <f>IFERROR(VLOOKUP(B274,春関!$A:$K,9,FALSE),0)</f>
        <v>0</v>
      </c>
      <c r="F274" s="91">
        <f>IFERROR(VLOOKUP(B274,西日本学生!$A:$K,9,FALSE),0)</f>
        <v>0</v>
      </c>
      <c r="G274" s="91">
        <f>IFERROR(VLOOKUP(B274,学生選抜!$A:$K,9,FALSE),0)</f>
        <v>0</v>
      </c>
      <c r="H274" s="91">
        <f>IFERROR(VLOOKUP(B274,秋関!$A:$K,9,FALSE),0)</f>
        <v>0</v>
      </c>
      <c r="I274" s="91">
        <f>IFERROR(VLOOKUP(B274,全日本学生!$A:$K,9,FALSE),0)</f>
        <v>0</v>
      </c>
      <c r="J274" s="91">
        <f>IFERROR(VLOOKUP(B274,新人戦!$A:$K,9,FALSE),0)</f>
        <v>0</v>
      </c>
      <c r="K274" s="4">
        <f>LARGE(E274:J274,1)+LARGE(E274:J274,2)+LARGE(E274:J274,3)</f>
        <v>0</v>
      </c>
    </row>
    <row r="275" spans="1:11">
      <c r="A275" s="2">
        <f>RANK($K275,$K:$K)</f>
        <v>115</v>
      </c>
      <c r="B275" s="140">
        <f>(選手!G277)</f>
        <v>0</v>
      </c>
      <c r="C275" s="2" t="str">
        <f>IFERROR(VLOOKUP(B275,選手!$G:$I,2,FALSE),"")</f>
        <v/>
      </c>
      <c r="D275" s="142" t="str">
        <f>IFERROR(VLOOKUP(B275,選手!$G:$I,3,FALSE),"")</f>
        <v/>
      </c>
      <c r="E275" s="91">
        <f>IFERROR(VLOOKUP(B275,春関!$A:$K,9,FALSE),0)</f>
        <v>0</v>
      </c>
      <c r="F275" s="91">
        <f>IFERROR(VLOOKUP(B275,西日本学生!$A:$K,9,FALSE),0)</f>
        <v>0</v>
      </c>
      <c r="G275" s="91">
        <f>IFERROR(VLOOKUP(B275,学生選抜!$A:$K,9,FALSE),0)</f>
        <v>0</v>
      </c>
      <c r="H275" s="91">
        <f>IFERROR(VLOOKUP(B275,秋関!$A:$K,9,FALSE),0)</f>
        <v>0</v>
      </c>
      <c r="I275" s="91">
        <f>IFERROR(VLOOKUP(B275,全日本学生!$A:$K,9,FALSE),0)</f>
        <v>0</v>
      </c>
      <c r="J275" s="91">
        <f>IFERROR(VLOOKUP(B275,新人戦!$A:$K,9,FALSE),0)</f>
        <v>0</v>
      </c>
      <c r="K275" s="4">
        <f>LARGE(E275:J275,1)+LARGE(E275:J275,2)+LARGE(E275:J275,3)</f>
        <v>0</v>
      </c>
    </row>
    <row r="276" spans="1:11">
      <c r="A276" s="2">
        <f>RANK($K276,$K:$K)</f>
        <v>115</v>
      </c>
      <c r="B276" s="140">
        <f>(選手!G278)</f>
        <v>0</v>
      </c>
      <c r="C276" s="2" t="str">
        <f>IFERROR(VLOOKUP(B276,選手!$G:$I,2,FALSE),"")</f>
        <v/>
      </c>
      <c r="D276" s="142" t="str">
        <f>IFERROR(VLOOKUP(B276,選手!$G:$I,3,FALSE),"")</f>
        <v/>
      </c>
      <c r="E276" s="91">
        <f>IFERROR(VLOOKUP(B276,春関!$A:$K,9,FALSE),0)</f>
        <v>0</v>
      </c>
      <c r="F276" s="91">
        <f>IFERROR(VLOOKUP(B276,西日本学生!$A:$K,9,FALSE),0)</f>
        <v>0</v>
      </c>
      <c r="G276" s="91">
        <f>IFERROR(VLOOKUP(B276,学生選抜!$A:$K,9,FALSE),0)</f>
        <v>0</v>
      </c>
      <c r="H276" s="91">
        <f>IFERROR(VLOOKUP(B276,秋関!$A:$K,9,FALSE),0)</f>
        <v>0</v>
      </c>
      <c r="I276" s="91">
        <f>IFERROR(VLOOKUP(B276,全日本学生!$A:$K,9,FALSE),0)</f>
        <v>0</v>
      </c>
      <c r="J276" s="91">
        <f>IFERROR(VLOOKUP(B276,新人戦!$A:$K,9,FALSE),0)</f>
        <v>0</v>
      </c>
      <c r="K276" s="4">
        <f>LARGE(E276:J276,1)+LARGE(E276:J276,2)+LARGE(E276:J276,3)</f>
        <v>0</v>
      </c>
    </row>
    <row r="277" spans="1:11">
      <c r="A277" s="2">
        <f>RANK($K277,$K:$K)</f>
        <v>115</v>
      </c>
      <c r="B277" s="140">
        <f>(選手!G279)</f>
        <v>0</v>
      </c>
      <c r="C277" s="2" t="str">
        <f>IFERROR(VLOOKUP(B277,選手!$G:$I,2,FALSE),"")</f>
        <v/>
      </c>
      <c r="D277" s="142" t="str">
        <f>IFERROR(VLOOKUP(B277,選手!$G:$I,3,FALSE),"")</f>
        <v/>
      </c>
      <c r="E277" s="91">
        <f>IFERROR(VLOOKUP(B277,春関!$A:$K,9,FALSE),0)</f>
        <v>0</v>
      </c>
      <c r="F277" s="91">
        <f>IFERROR(VLOOKUP(B277,西日本学生!$A:$K,9,FALSE),0)</f>
        <v>0</v>
      </c>
      <c r="G277" s="91">
        <f>IFERROR(VLOOKUP(B277,学生選抜!$A:$K,9,FALSE),0)</f>
        <v>0</v>
      </c>
      <c r="H277" s="91">
        <f>IFERROR(VLOOKUP(B277,秋関!$A:$K,9,FALSE),0)</f>
        <v>0</v>
      </c>
      <c r="I277" s="91">
        <f>IFERROR(VLOOKUP(B277,全日本学生!$A:$K,9,FALSE),0)</f>
        <v>0</v>
      </c>
      <c r="J277" s="91">
        <f>IFERROR(VLOOKUP(B277,新人戦!$A:$K,9,FALSE),0)</f>
        <v>0</v>
      </c>
      <c r="K277" s="4">
        <f>LARGE(E277:J277,1)+LARGE(E277:J277,2)+LARGE(E277:J277,3)</f>
        <v>0</v>
      </c>
    </row>
    <row r="278" spans="1:11">
      <c r="A278" s="2">
        <f>RANK($K278,$K:$K)</f>
        <v>115</v>
      </c>
      <c r="B278" s="140">
        <f>(選手!G280)</f>
        <v>0</v>
      </c>
      <c r="C278" s="2" t="str">
        <f>IFERROR(VLOOKUP(B278,選手!$G:$I,2,FALSE),"")</f>
        <v/>
      </c>
      <c r="D278" s="142" t="str">
        <f>IFERROR(VLOOKUP(B278,選手!$G:$I,3,FALSE),"")</f>
        <v/>
      </c>
      <c r="E278" s="91">
        <f>IFERROR(VLOOKUP(B278,春関!$A:$K,9,FALSE),0)</f>
        <v>0</v>
      </c>
      <c r="F278" s="91">
        <f>IFERROR(VLOOKUP(B278,西日本学生!$A:$K,9,FALSE),0)</f>
        <v>0</v>
      </c>
      <c r="G278" s="91">
        <f>IFERROR(VLOOKUP(B278,学生選抜!$A:$K,9,FALSE),0)</f>
        <v>0</v>
      </c>
      <c r="H278" s="91">
        <f>IFERROR(VLOOKUP(B278,秋関!$A:$K,9,FALSE),0)</f>
        <v>0</v>
      </c>
      <c r="I278" s="91">
        <f>IFERROR(VLOOKUP(B278,全日本学生!$A:$K,9,FALSE),0)</f>
        <v>0</v>
      </c>
      <c r="J278" s="91">
        <f>IFERROR(VLOOKUP(B278,新人戦!$A:$K,9,FALSE),0)</f>
        <v>0</v>
      </c>
      <c r="K278" s="4">
        <f>LARGE(E278:J278,1)+LARGE(E278:J278,2)+LARGE(E278:J278,3)</f>
        <v>0</v>
      </c>
    </row>
    <row r="279" spans="1:11">
      <c r="A279" s="2">
        <f>RANK($K279,$K:$K)</f>
        <v>115</v>
      </c>
      <c r="B279" s="140">
        <f>(選手!G281)</f>
        <v>0</v>
      </c>
      <c r="C279" s="2" t="str">
        <f>IFERROR(VLOOKUP(B279,選手!$G:$I,2,FALSE),"")</f>
        <v/>
      </c>
      <c r="D279" s="142" t="str">
        <f>IFERROR(VLOOKUP(B279,選手!$G:$I,3,FALSE),"")</f>
        <v/>
      </c>
      <c r="E279" s="91">
        <f>IFERROR(VLOOKUP(B279,春関!$A:$K,9,FALSE),0)</f>
        <v>0</v>
      </c>
      <c r="F279" s="91">
        <f>IFERROR(VLOOKUP(B279,西日本学生!$A:$K,9,FALSE),0)</f>
        <v>0</v>
      </c>
      <c r="G279" s="91">
        <f>IFERROR(VLOOKUP(B279,学生選抜!$A:$K,9,FALSE),0)</f>
        <v>0</v>
      </c>
      <c r="H279" s="91">
        <f>IFERROR(VLOOKUP(B279,秋関!$A:$K,9,FALSE),0)</f>
        <v>0</v>
      </c>
      <c r="I279" s="91">
        <f>IFERROR(VLOOKUP(B279,全日本学生!$A:$K,9,FALSE),0)</f>
        <v>0</v>
      </c>
      <c r="J279" s="91">
        <f>IFERROR(VLOOKUP(B279,新人戦!$A:$K,9,FALSE),0)</f>
        <v>0</v>
      </c>
      <c r="K279" s="4">
        <f>LARGE(E279:J279,1)+LARGE(E279:J279,2)+LARGE(E279:J279,3)</f>
        <v>0</v>
      </c>
    </row>
    <row r="280" spans="1:11">
      <c r="A280" s="2">
        <f>RANK($K280,$K:$K)</f>
        <v>115</v>
      </c>
      <c r="B280" s="140">
        <f>(選手!G282)</f>
        <v>0</v>
      </c>
      <c r="C280" s="2" t="str">
        <f>IFERROR(VLOOKUP(B280,選手!$G:$I,2,FALSE),"")</f>
        <v/>
      </c>
      <c r="D280" s="142" t="str">
        <f>IFERROR(VLOOKUP(B280,選手!$G:$I,3,FALSE),"")</f>
        <v/>
      </c>
      <c r="E280" s="91">
        <f>IFERROR(VLOOKUP(B280,春関!$A:$K,9,FALSE),0)</f>
        <v>0</v>
      </c>
      <c r="F280" s="91">
        <f>IFERROR(VLOOKUP(B280,西日本学生!$A:$K,9,FALSE),0)</f>
        <v>0</v>
      </c>
      <c r="G280" s="91">
        <f>IFERROR(VLOOKUP(B280,学生選抜!$A:$K,9,FALSE),0)</f>
        <v>0</v>
      </c>
      <c r="H280" s="91">
        <f>IFERROR(VLOOKUP(B280,秋関!$A:$K,9,FALSE),0)</f>
        <v>0</v>
      </c>
      <c r="I280" s="91">
        <f>IFERROR(VLOOKUP(B280,全日本学生!$A:$K,9,FALSE),0)</f>
        <v>0</v>
      </c>
      <c r="J280" s="91">
        <f>IFERROR(VLOOKUP(B280,新人戦!$A:$K,9,FALSE),0)</f>
        <v>0</v>
      </c>
      <c r="K280" s="4">
        <f>LARGE(E280:J280,1)+LARGE(E280:J280,2)+LARGE(E280:J280,3)</f>
        <v>0</v>
      </c>
    </row>
    <row r="281" spans="1:11">
      <c r="A281" s="2">
        <f>RANK($K281,$K:$K)</f>
        <v>115</v>
      </c>
      <c r="B281" s="140">
        <f>(選手!G283)</f>
        <v>0</v>
      </c>
      <c r="C281" s="2" t="str">
        <f>IFERROR(VLOOKUP(B281,選手!$G:$I,2,FALSE),"")</f>
        <v/>
      </c>
      <c r="D281" s="142" t="str">
        <f>IFERROR(VLOOKUP(B281,選手!$G:$I,3,FALSE),"")</f>
        <v/>
      </c>
      <c r="E281" s="91">
        <f>IFERROR(VLOOKUP(B281,春関!$A:$K,9,FALSE),0)</f>
        <v>0</v>
      </c>
      <c r="F281" s="91">
        <f>IFERROR(VLOOKUP(B281,西日本学生!$A:$K,9,FALSE),0)</f>
        <v>0</v>
      </c>
      <c r="G281" s="91">
        <f>IFERROR(VLOOKUP(B281,学生選抜!$A:$K,9,FALSE),0)</f>
        <v>0</v>
      </c>
      <c r="H281" s="91">
        <f>IFERROR(VLOOKUP(B281,秋関!$A:$K,9,FALSE),0)</f>
        <v>0</v>
      </c>
      <c r="I281" s="91">
        <f>IFERROR(VLOOKUP(B281,全日本学生!$A:$K,9,FALSE),0)</f>
        <v>0</v>
      </c>
      <c r="J281" s="91">
        <f>IFERROR(VLOOKUP(B281,新人戦!$A:$K,9,FALSE),0)</f>
        <v>0</v>
      </c>
      <c r="K281" s="4">
        <f>LARGE(E281:J281,1)+LARGE(E281:J281,2)+LARGE(E281:J281,3)</f>
        <v>0</v>
      </c>
    </row>
    <row r="282" spans="1:11">
      <c r="A282" s="2">
        <f>RANK($K282,$K:$K)</f>
        <v>115</v>
      </c>
      <c r="B282" s="140">
        <f>(選手!G284)</f>
        <v>0</v>
      </c>
      <c r="C282" s="2" t="str">
        <f>IFERROR(VLOOKUP(B282,選手!$G:$I,2,FALSE),"")</f>
        <v/>
      </c>
      <c r="D282" s="142" t="str">
        <f>IFERROR(VLOOKUP(B282,選手!$G:$I,3,FALSE),"")</f>
        <v/>
      </c>
      <c r="E282" s="91">
        <f>IFERROR(VLOOKUP(B282,春関!$A:$K,9,FALSE),0)</f>
        <v>0</v>
      </c>
      <c r="F282" s="91">
        <f>IFERROR(VLOOKUP(B282,西日本学生!$A:$K,9,FALSE),0)</f>
        <v>0</v>
      </c>
      <c r="G282" s="91">
        <f>IFERROR(VLOOKUP(B282,学生選抜!$A:$K,9,FALSE),0)</f>
        <v>0</v>
      </c>
      <c r="H282" s="91">
        <f>IFERROR(VLOOKUP(B282,秋関!$A:$K,9,FALSE),0)</f>
        <v>0</v>
      </c>
      <c r="I282" s="91">
        <f>IFERROR(VLOOKUP(B282,全日本学生!$A:$K,9,FALSE),0)</f>
        <v>0</v>
      </c>
      <c r="J282" s="91">
        <f>IFERROR(VLOOKUP(B282,新人戦!$A:$K,9,FALSE),0)</f>
        <v>0</v>
      </c>
      <c r="K282" s="4">
        <f>LARGE(E282:J282,1)+LARGE(E282:J282,2)+LARGE(E282:J282,3)</f>
        <v>0</v>
      </c>
    </row>
    <row r="283" spans="1:11">
      <c r="A283" s="2">
        <f>RANK($K283,$K:$K)</f>
        <v>115</v>
      </c>
      <c r="B283" s="140">
        <f>(選手!G285)</f>
        <v>0</v>
      </c>
      <c r="C283" s="2" t="str">
        <f>IFERROR(VLOOKUP(B283,選手!$G:$I,2,FALSE),"")</f>
        <v/>
      </c>
      <c r="D283" s="142" t="str">
        <f>IFERROR(VLOOKUP(B283,選手!$G:$I,3,FALSE),"")</f>
        <v/>
      </c>
      <c r="E283" s="91">
        <f>IFERROR(VLOOKUP(B283,春関!$A:$K,9,FALSE),0)</f>
        <v>0</v>
      </c>
      <c r="F283" s="91">
        <f>IFERROR(VLOOKUP(B283,西日本学生!$A:$K,9,FALSE),0)</f>
        <v>0</v>
      </c>
      <c r="G283" s="91">
        <f>IFERROR(VLOOKUP(B283,学生選抜!$A:$K,9,FALSE),0)</f>
        <v>0</v>
      </c>
      <c r="H283" s="91">
        <f>IFERROR(VLOOKUP(B283,秋関!$A:$K,9,FALSE),0)</f>
        <v>0</v>
      </c>
      <c r="I283" s="91">
        <f>IFERROR(VLOOKUP(B283,全日本学生!$A:$K,9,FALSE),0)</f>
        <v>0</v>
      </c>
      <c r="J283" s="91">
        <f>IFERROR(VLOOKUP(B283,新人戦!$A:$K,9,FALSE),0)</f>
        <v>0</v>
      </c>
      <c r="K283" s="4">
        <f>LARGE(E283:J283,1)+LARGE(E283:J283,2)+LARGE(E283:J283,3)</f>
        <v>0</v>
      </c>
    </row>
    <row r="284" spans="1:11">
      <c r="A284" s="2">
        <f>RANK($K284,$K:$K)</f>
        <v>115</v>
      </c>
      <c r="B284" s="140">
        <f>(選手!G286)</f>
        <v>0</v>
      </c>
      <c r="C284" s="2" t="str">
        <f>IFERROR(VLOOKUP(B284,選手!$G:$I,2,FALSE),"")</f>
        <v/>
      </c>
      <c r="D284" s="142" t="str">
        <f>IFERROR(VLOOKUP(B284,選手!$G:$I,3,FALSE),"")</f>
        <v/>
      </c>
      <c r="E284" s="91">
        <f>IFERROR(VLOOKUP(B284,春関!$A:$K,9,FALSE),0)</f>
        <v>0</v>
      </c>
      <c r="F284" s="91">
        <f>IFERROR(VLOOKUP(B284,西日本学生!$A:$K,9,FALSE),0)</f>
        <v>0</v>
      </c>
      <c r="G284" s="91">
        <f>IFERROR(VLOOKUP(B284,学生選抜!$A:$K,9,FALSE),0)</f>
        <v>0</v>
      </c>
      <c r="H284" s="91">
        <f>IFERROR(VLOOKUP(B284,秋関!$A:$K,9,FALSE),0)</f>
        <v>0</v>
      </c>
      <c r="I284" s="91">
        <f>IFERROR(VLOOKUP(B284,全日本学生!$A:$K,9,FALSE),0)</f>
        <v>0</v>
      </c>
      <c r="J284" s="91">
        <f>IFERROR(VLOOKUP(B284,新人戦!$A:$K,9,FALSE),0)</f>
        <v>0</v>
      </c>
      <c r="K284" s="4">
        <f>LARGE(E284:J284,1)+LARGE(E284:J284,2)+LARGE(E284:J284,3)</f>
        <v>0</v>
      </c>
    </row>
    <row r="285" spans="1:11">
      <c r="A285" s="2">
        <f>RANK($K285,$K:$K)</f>
        <v>115</v>
      </c>
      <c r="B285" s="140">
        <f>(選手!G287)</f>
        <v>0</v>
      </c>
      <c r="C285" s="2" t="str">
        <f>IFERROR(VLOOKUP(B285,選手!$G:$I,2,FALSE),"")</f>
        <v/>
      </c>
      <c r="D285" s="142" t="str">
        <f>IFERROR(VLOOKUP(B285,選手!$G:$I,3,FALSE),"")</f>
        <v/>
      </c>
      <c r="E285" s="91">
        <f>IFERROR(VLOOKUP(B285,春関!$A:$K,9,FALSE),0)</f>
        <v>0</v>
      </c>
      <c r="F285" s="91">
        <f>IFERROR(VLOOKUP(B285,西日本学生!$A:$K,9,FALSE),0)</f>
        <v>0</v>
      </c>
      <c r="G285" s="91">
        <f>IFERROR(VLOOKUP(B285,学生選抜!$A:$K,9,FALSE),0)</f>
        <v>0</v>
      </c>
      <c r="H285" s="91">
        <f>IFERROR(VLOOKUP(B285,秋関!$A:$K,9,FALSE),0)</f>
        <v>0</v>
      </c>
      <c r="I285" s="91">
        <f>IFERROR(VLOOKUP(B285,全日本学生!$A:$K,9,FALSE),0)</f>
        <v>0</v>
      </c>
      <c r="J285" s="91">
        <f>IFERROR(VLOOKUP(B285,新人戦!$A:$K,9,FALSE),0)</f>
        <v>0</v>
      </c>
      <c r="K285" s="4">
        <f>LARGE(E285:J285,1)+LARGE(E285:J285,2)+LARGE(E285:J285,3)</f>
        <v>0</v>
      </c>
    </row>
    <row r="286" spans="1:11">
      <c r="A286" s="2">
        <f>RANK($K286,$K:$K)</f>
        <v>115</v>
      </c>
      <c r="B286" s="140">
        <f>(選手!G288)</f>
        <v>0</v>
      </c>
      <c r="C286" s="2" t="str">
        <f>IFERROR(VLOOKUP(B286,選手!$G:$I,2,FALSE),"")</f>
        <v/>
      </c>
      <c r="D286" s="142" t="str">
        <f>IFERROR(VLOOKUP(B286,選手!$G:$I,3,FALSE),"")</f>
        <v/>
      </c>
      <c r="E286" s="91">
        <f>IFERROR(VLOOKUP(B286,春関!$A:$K,9,FALSE),0)</f>
        <v>0</v>
      </c>
      <c r="F286" s="91">
        <f>IFERROR(VLOOKUP(B286,西日本学生!$A:$K,9,FALSE),0)</f>
        <v>0</v>
      </c>
      <c r="G286" s="91">
        <f>IFERROR(VLOOKUP(B286,学生選抜!$A:$K,9,FALSE),0)</f>
        <v>0</v>
      </c>
      <c r="H286" s="91">
        <f>IFERROR(VLOOKUP(B286,秋関!$A:$K,9,FALSE),0)</f>
        <v>0</v>
      </c>
      <c r="I286" s="91">
        <f>IFERROR(VLOOKUP(B286,全日本学生!$A:$K,9,FALSE),0)</f>
        <v>0</v>
      </c>
      <c r="J286" s="91">
        <f>IFERROR(VLOOKUP(B286,新人戦!$A:$K,9,FALSE),0)</f>
        <v>0</v>
      </c>
      <c r="K286" s="4">
        <f>LARGE(E286:J286,1)+LARGE(E286:J286,2)+LARGE(E286:J286,3)</f>
        <v>0</v>
      </c>
    </row>
    <row r="287" spans="1:11">
      <c r="A287" s="2">
        <f>RANK($K287,$K:$K)</f>
        <v>115</v>
      </c>
      <c r="B287" s="140">
        <f>(選手!G289)</f>
        <v>0</v>
      </c>
      <c r="C287" s="2" t="str">
        <f>IFERROR(VLOOKUP(B287,選手!$G:$I,2,FALSE),"")</f>
        <v/>
      </c>
      <c r="D287" s="142" t="str">
        <f>IFERROR(VLOOKUP(B287,選手!$G:$I,3,FALSE),"")</f>
        <v/>
      </c>
      <c r="E287" s="91">
        <f>IFERROR(VLOOKUP(B287,春関!$A:$K,9,FALSE),0)</f>
        <v>0</v>
      </c>
      <c r="F287" s="91">
        <f>IFERROR(VLOOKUP(B287,西日本学生!$A:$K,9,FALSE),0)</f>
        <v>0</v>
      </c>
      <c r="G287" s="91">
        <f>IFERROR(VLOOKUP(B287,学生選抜!$A:$K,9,FALSE),0)</f>
        <v>0</v>
      </c>
      <c r="H287" s="91">
        <f>IFERROR(VLOOKUP(B287,秋関!$A:$K,9,FALSE),0)</f>
        <v>0</v>
      </c>
      <c r="I287" s="91">
        <f>IFERROR(VLOOKUP(B287,全日本学生!$A:$K,9,FALSE),0)</f>
        <v>0</v>
      </c>
      <c r="J287" s="91">
        <f>IFERROR(VLOOKUP(B287,新人戦!$A:$K,9,FALSE),0)</f>
        <v>0</v>
      </c>
      <c r="K287" s="4">
        <f>LARGE(E287:J287,1)+LARGE(E287:J287,2)+LARGE(E287:J287,3)</f>
        <v>0</v>
      </c>
    </row>
    <row r="288" spans="1:11">
      <c r="A288" s="2">
        <f>RANK($K288,$K:$K)</f>
        <v>115</v>
      </c>
      <c r="B288" s="140">
        <f>(選手!G290)</f>
        <v>0</v>
      </c>
      <c r="C288" s="2" t="str">
        <f>IFERROR(VLOOKUP(B288,選手!$G:$I,2,FALSE),"")</f>
        <v/>
      </c>
      <c r="D288" s="142" t="str">
        <f>IFERROR(VLOOKUP(B288,選手!$G:$I,3,FALSE),"")</f>
        <v/>
      </c>
      <c r="E288" s="91">
        <f>IFERROR(VLOOKUP(B288,春関!$A:$K,9,FALSE),0)</f>
        <v>0</v>
      </c>
      <c r="F288" s="91">
        <f>IFERROR(VLOOKUP(B288,西日本学生!$A:$K,9,FALSE),0)</f>
        <v>0</v>
      </c>
      <c r="G288" s="91">
        <f>IFERROR(VLOOKUP(B288,学生選抜!$A:$K,9,FALSE),0)</f>
        <v>0</v>
      </c>
      <c r="H288" s="91">
        <f>IFERROR(VLOOKUP(B288,秋関!$A:$K,9,FALSE),0)</f>
        <v>0</v>
      </c>
      <c r="I288" s="91">
        <f>IFERROR(VLOOKUP(B288,全日本学生!$A:$K,9,FALSE),0)</f>
        <v>0</v>
      </c>
      <c r="J288" s="91">
        <f>IFERROR(VLOOKUP(B288,新人戦!$A:$K,9,FALSE),0)</f>
        <v>0</v>
      </c>
      <c r="K288" s="4">
        <f>LARGE(E288:J288,1)+LARGE(E288:J288,2)+LARGE(E288:J288,3)</f>
        <v>0</v>
      </c>
    </row>
    <row r="289" spans="1:11">
      <c r="A289" s="2">
        <f>RANK($K289,$K:$K)</f>
        <v>115</v>
      </c>
      <c r="B289" s="140">
        <f>(選手!G291)</f>
        <v>0</v>
      </c>
      <c r="C289" s="2" t="str">
        <f>IFERROR(VLOOKUP(B289,選手!$G:$I,2,FALSE),"")</f>
        <v/>
      </c>
      <c r="D289" s="142" t="str">
        <f>IFERROR(VLOOKUP(B289,選手!$G:$I,3,FALSE),"")</f>
        <v/>
      </c>
      <c r="E289" s="91">
        <f>IFERROR(VLOOKUP(B289,春関!$A:$K,9,FALSE),0)</f>
        <v>0</v>
      </c>
      <c r="F289" s="91">
        <f>IFERROR(VLOOKUP(B289,西日本学生!$A:$K,9,FALSE),0)</f>
        <v>0</v>
      </c>
      <c r="G289" s="91">
        <f>IFERROR(VLOOKUP(B289,学生選抜!$A:$K,9,FALSE),0)</f>
        <v>0</v>
      </c>
      <c r="H289" s="91">
        <f>IFERROR(VLOOKUP(B289,秋関!$A:$K,9,FALSE),0)</f>
        <v>0</v>
      </c>
      <c r="I289" s="91">
        <f>IFERROR(VLOOKUP(B289,全日本学生!$A:$K,9,FALSE),0)</f>
        <v>0</v>
      </c>
      <c r="J289" s="91">
        <f>IFERROR(VLOOKUP(B289,新人戦!$A:$K,9,FALSE),0)</f>
        <v>0</v>
      </c>
      <c r="K289" s="4">
        <f>LARGE(E289:J289,1)+LARGE(E289:J289,2)+LARGE(E289:J289,3)</f>
        <v>0</v>
      </c>
    </row>
    <row r="290" spans="1:11">
      <c r="A290" s="2">
        <f>RANK($K290,$K:$K)</f>
        <v>115</v>
      </c>
      <c r="B290" s="140">
        <f>(選手!G292)</f>
        <v>0</v>
      </c>
      <c r="C290" s="2" t="str">
        <f>IFERROR(VLOOKUP(B290,選手!$G:$I,2,FALSE),"")</f>
        <v/>
      </c>
      <c r="D290" s="142" t="str">
        <f>IFERROR(VLOOKUP(B290,選手!$G:$I,3,FALSE),"")</f>
        <v/>
      </c>
      <c r="E290" s="91">
        <f>IFERROR(VLOOKUP(B290,春関!$A:$K,9,FALSE),0)</f>
        <v>0</v>
      </c>
      <c r="F290" s="91">
        <f>IFERROR(VLOOKUP(B290,西日本学生!$A:$K,9,FALSE),0)</f>
        <v>0</v>
      </c>
      <c r="G290" s="91">
        <f>IFERROR(VLOOKUP(B290,学生選抜!$A:$K,9,FALSE),0)</f>
        <v>0</v>
      </c>
      <c r="H290" s="91">
        <f>IFERROR(VLOOKUP(B290,秋関!$A:$K,9,FALSE),0)</f>
        <v>0</v>
      </c>
      <c r="I290" s="91">
        <f>IFERROR(VLOOKUP(B290,全日本学生!$A:$K,9,FALSE),0)</f>
        <v>0</v>
      </c>
      <c r="J290" s="91">
        <f>IFERROR(VLOOKUP(B290,新人戦!$A:$K,9,FALSE),0)</f>
        <v>0</v>
      </c>
      <c r="K290" s="4">
        <f>LARGE(E290:J290,1)+LARGE(E290:J290,2)+LARGE(E290:J290,3)</f>
        <v>0</v>
      </c>
    </row>
    <row r="291" spans="1:11">
      <c r="A291" s="2">
        <f>RANK($K291,$K:$K)</f>
        <v>115</v>
      </c>
      <c r="B291" s="140">
        <f>(選手!G293)</f>
        <v>0</v>
      </c>
      <c r="C291" s="2" t="str">
        <f>IFERROR(VLOOKUP(B291,選手!$G:$I,2,FALSE),"")</f>
        <v/>
      </c>
      <c r="D291" s="142" t="str">
        <f>IFERROR(VLOOKUP(B291,選手!$G:$I,3,FALSE),"")</f>
        <v/>
      </c>
      <c r="E291" s="91">
        <f>IFERROR(VLOOKUP(B291,春関!$A:$K,9,FALSE),0)</f>
        <v>0</v>
      </c>
      <c r="F291" s="91">
        <f>IFERROR(VLOOKUP(B291,西日本学生!$A:$K,9,FALSE),0)</f>
        <v>0</v>
      </c>
      <c r="G291" s="91">
        <f>IFERROR(VLOOKUP(B291,学生選抜!$A:$K,9,FALSE),0)</f>
        <v>0</v>
      </c>
      <c r="H291" s="91">
        <f>IFERROR(VLOOKUP(B291,秋関!$A:$K,9,FALSE),0)</f>
        <v>0</v>
      </c>
      <c r="I291" s="91">
        <f>IFERROR(VLOOKUP(B291,全日本学生!$A:$K,9,FALSE),0)</f>
        <v>0</v>
      </c>
      <c r="J291" s="91">
        <f>IFERROR(VLOOKUP(B291,新人戦!$A:$K,9,FALSE),0)</f>
        <v>0</v>
      </c>
      <c r="K291" s="4">
        <f>LARGE(E291:J291,1)+LARGE(E291:J291,2)+LARGE(E291:J291,3)</f>
        <v>0</v>
      </c>
    </row>
    <row r="292" spans="1:11">
      <c r="A292" s="2">
        <f>RANK($K292,$K:$K)</f>
        <v>115</v>
      </c>
      <c r="B292" s="140">
        <f>(選手!G294)</f>
        <v>0</v>
      </c>
      <c r="C292" s="2" t="str">
        <f>IFERROR(VLOOKUP(B292,選手!$G:$I,2,FALSE),"")</f>
        <v/>
      </c>
      <c r="D292" s="142" t="str">
        <f>IFERROR(VLOOKUP(B292,選手!$G:$I,3,FALSE),"")</f>
        <v/>
      </c>
      <c r="E292" s="91">
        <f>IFERROR(VLOOKUP(B292,春関!$A:$K,9,FALSE),0)</f>
        <v>0</v>
      </c>
      <c r="F292" s="91">
        <f>IFERROR(VLOOKUP(B292,西日本学生!$A:$K,9,FALSE),0)</f>
        <v>0</v>
      </c>
      <c r="G292" s="91">
        <f>IFERROR(VLOOKUP(B292,学生選抜!$A:$K,9,FALSE),0)</f>
        <v>0</v>
      </c>
      <c r="H292" s="91">
        <f>IFERROR(VLOOKUP(B292,秋関!$A:$K,9,FALSE),0)</f>
        <v>0</v>
      </c>
      <c r="I292" s="91">
        <f>IFERROR(VLOOKUP(B292,全日本学生!$A:$K,9,FALSE),0)</f>
        <v>0</v>
      </c>
      <c r="J292" s="91">
        <f>IFERROR(VLOOKUP(B292,新人戦!$A:$K,9,FALSE),0)</f>
        <v>0</v>
      </c>
      <c r="K292" s="4">
        <f>LARGE(E292:J292,1)+LARGE(E292:J292,2)+LARGE(E292:J292,3)</f>
        <v>0</v>
      </c>
    </row>
    <row r="293" spans="1:11">
      <c r="A293" s="2">
        <f>RANK($K293,$K:$K)</f>
        <v>115</v>
      </c>
      <c r="B293" s="140">
        <f>(選手!G295)</f>
        <v>0</v>
      </c>
      <c r="C293" s="2" t="str">
        <f>IFERROR(VLOOKUP(B293,選手!$G:$I,2,FALSE),"")</f>
        <v/>
      </c>
      <c r="D293" s="142" t="str">
        <f>IFERROR(VLOOKUP(B293,選手!$G:$I,3,FALSE),"")</f>
        <v/>
      </c>
      <c r="E293" s="91">
        <f>IFERROR(VLOOKUP(B293,春関!$A:$K,9,FALSE),0)</f>
        <v>0</v>
      </c>
      <c r="F293" s="91">
        <f>IFERROR(VLOOKUP(B293,西日本学生!$A:$K,9,FALSE),0)</f>
        <v>0</v>
      </c>
      <c r="G293" s="91">
        <f>IFERROR(VLOOKUP(B293,学生選抜!$A:$K,9,FALSE),0)</f>
        <v>0</v>
      </c>
      <c r="H293" s="91">
        <f>IFERROR(VLOOKUP(B293,秋関!$A:$K,9,FALSE),0)</f>
        <v>0</v>
      </c>
      <c r="I293" s="91">
        <f>IFERROR(VLOOKUP(B293,全日本学生!$A:$K,9,FALSE),0)</f>
        <v>0</v>
      </c>
      <c r="J293" s="91">
        <f>IFERROR(VLOOKUP(B293,新人戦!$A:$K,9,FALSE),0)</f>
        <v>0</v>
      </c>
      <c r="K293" s="4">
        <f>LARGE(E293:J293,1)+LARGE(E293:J293,2)+LARGE(E293:J293,3)</f>
        <v>0</v>
      </c>
    </row>
    <row r="294" spans="1:11">
      <c r="A294" s="2">
        <f>RANK($K294,$K:$K)</f>
        <v>115</v>
      </c>
      <c r="B294" s="140">
        <f>(選手!G296)</f>
        <v>0</v>
      </c>
      <c r="C294" s="2" t="str">
        <f>IFERROR(VLOOKUP(B294,選手!$G:$I,2,FALSE),"")</f>
        <v/>
      </c>
      <c r="D294" s="142" t="str">
        <f>IFERROR(VLOOKUP(B294,選手!$G:$I,3,FALSE),"")</f>
        <v/>
      </c>
      <c r="E294" s="91">
        <f>IFERROR(VLOOKUP(B294,春関!$A:$K,9,FALSE),0)</f>
        <v>0</v>
      </c>
      <c r="F294" s="91">
        <f>IFERROR(VLOOKUP(B294,西日本学生!$A:$K,9,FALSE),0)</f>
        <v>0</v>
      </c>
      <c r="G294" s="91">
        <f>IFERROR(VLOOKUP(B294,学生選抜!$A:$K,9,FALSE),0)</f>
        <v>0</v>
      </c>
      <c r="H294" s="91">
        <f>IFERROR(VLOOKUP(B294,秋関!$A:$K,9,FALSE),0)</f>
        <v>0</v>
      </c>
      <c r="I294" s="91">
        <f>IFERROR(VLOOKUP(B294,全日本学生!$A:$K,9,FALSE),0)</f>
        <v>0</v>
      </c>
      <c r="J294" s="91">
        <f>IFERROR(VLOOKUP(B294,新人戦!$A:$K,9,FALSE),0)</f>
        <v>0</v>
      </c>
      <c r="K294" s="4">
        <f>LARGE(E294:J294,1)+LARGE(E294:J294,2)+LARGE(E294:J294,3)</f>
        <v>0</v>
      </c>
    </row>
    <row r="295" spans="1:11">
      <c r="A295" s="2">
        <f>RANK($K295,$K:$K)</f>
        <v>115</v>
      </c>
      <c r="B295" s="140">
        <f>(選手!G297)</f>
        <v>0</v>
      </c>
      <c r="C295" s="2" t="str">
        <f>IFERROR(VLOOKUP(B295,選手!$G:$I,2,FALSE),"")</f>
        <v/>
      </c>
      <c r="D295" s="142" t="str">
        <f>IFERROR(VLOOKUP(B295,選手!$G:$I,3,FALSE),"")</f>
        <v/>
      </c>
      <c r="E295" s="91">
        <f>IFERROR(VLOOKUP(B295,春関!$A:$K,9,FALSE),0)</f>
        <v>0</v>
      </c>
      <c r="F295" s="91">
        <f>IFERROR(VLOOKUP(B295,西日本学生!$A:$K,9,FALSE),0)</f>
        <v>0</v>
      </c>
      <c r="G295" s="91">
        <f>IFERROR(VLOOKUP(B295,学生選抜!$A:$K,9,FALSE),0)</f>
        <v>0</v>
      </c>
      <c r="H295" s="91">
        <f>IFERROR(VLOOKUP(B295,秋関!$A:$K,9,FALSE),0)</f>
        <v>0</v>
      </c>
      <c r="I295" s="91">
        <f>IFERROR(VLOOKUP(B295,全日本学生!$A:$K,9,FALSE),0)</f>
        <v>0</v>
      </c>
      <c r="J295" s="91">
        <f>IFERROR(VLOOKUP(B295,新人戦!$A:$K,9,FALSE),0)</f>
        <v>0</v>
      </c>
      <c r="K295" s="4">
        <f>LARGE(E295:J295,1)+LARGE(E295:J295,2)+LARGE(E295:J295,3)</f>
        <v>0</v>
      </c>
    </row>
    <row r="296" spans="1:11">
      <c r="A296" s="2">
        <f>RANK($K296,$K:$K)</f>
        <v>115</v>
      </c>
      <c r="B296" s="140">
        <f>(選手!G298)</f>
        <v>0</v>
      </c>
      <c r="C296" s="2" t="str">
        <f>IFERROR(VLOOKUP(B296,選手!$G:$I,2,FALSE),"")</f>
        <v/>
      </c>
      <c r="D296" s="142" t="str">
        <f>IFERROR(VLOOKUP(B296,選手!$G:$I,3,FALSE),"")</f>
        <v/>
      </c>
      <c r="E296" s="91">
        <f>IFERROR(VLOOKUP(B296,春関!$A:$K,9,FALSE),0)</f>
        <v>0</v>
      </c>
      <c r="F296" s="91">
        <f>IFERROR(VLOOKUP(B296,西日本学生!$A:$K,9,FALSE),0)</f>
        <v>0</v>
      </c>
      <c r="G296" s="91">
        <f>IFERROR(VLOOKUP(B296,学生選抜!$A:$K,9,FALSE),0)</f>
        <v>0</v>
      </c>
      <c r="H296" s="91">
        <f>IFERROR(VLOOKUP(B296,秋関!$A:$K,9,FALSE),0)</f>
        <v>0</v>
      </c>
      <c r="I296" s="91">
        <f>IFERROR(VLOOKUP(B296,全日本学生!$A:$K,9,FALSE),0)</f>
        <v>0</v>
      </c>
      <c r="J296" s="91">
        <f>IFERROR(VLOOKUP(B296,新人戦!$A:$K,9,FALSE),0)</f>
        <v>0</v>
      </c>
      <c r="K296" s="4">
        <f>LARGE(E296:J296,1)+LARGE(E296:J296,2)+LARGE(E296:J296,3)</f>
        <v>0</v>
      </c>
    </row>
    <row r="297" spans="1:11">
      <c r="A297" s="2">
        <f>RANK($K297,$K:$K)</f>
        <v>115</v>
      </c>
      <c r="B297" s="140">
        <f>(選手!G299)</f>
        <v>0</v>
      </c>
      <c r="C297" s="2" t="str">
        <f>IFERROR(VLOOKUP(B297,選手!$G:$I,2,FALSE),"")</f>
        <v/>
      </c>
      <c r="D297" s="142" t="str">
        <f>IFERROR(VLOOKUP(B297,選手!$G:$I,3,FALSE),"")</f>
        <v/>
      </c>
      <c r="E297" s="91">
        <f>IFERROR(VLOOKUP(B297,春関!$A:$K,9,FALSE),0)</f>
        <v>0</v>
      </c>
      <c r="F297" s="91">
        <f>IFERROR(VLOOKUP(B297,西日本学生!$A:$K,9,FALSE),0)</f>
        <v>0</v>
      </c>
      <c r="G297" s="91">
        <f>IFERROR(VLOOKUP(B297,学生選抜!$A:$K,9,FALSE),0)</f>
        <v>0</v>
      </c>
      <c r="H297" s="91">
        <f>IFERROR(VLOOKUP(B297,秋関!$A:$K,9,FALSE),0)</f>
        <v>0</v>
      </c>
      <c r="I297" s="91">
        <f>IFERROR(VLOOKUP(B297,全日本学生!$A:$K,9,FALSE),0)</f>
        <v>0</v>
      </c>
      <c r="J297" s="91">
        <f>IFERROR(VLOOKUP(B297,新人戦!$A:$K,9,FALSE),0)</f>
        <v>0</v>
      </c>
      <c r="K297" s="4">
        <f>LARGE(E297:J297,1)+LARGE(E297:J297,2)+LARGE(E297:J297,3)</f>
        <v>0</v>
      </c>
    </row>
    <row r="298" spans="1:11">
      <c r="A298" s="2">
        <f>RANK($K298,$K:$K)</f>
        <v>115</v>
      </c>
      <c r="B298" s="140">
        <f>(選手!G300)</f>
        <v>0</v>
      </c>
      <c r="C298" s="2" t="str">
        <f>IFERROR(VLOOKUP(B298,選手!$G:$I,2,FALSE),"")</f>
        <v/>
      </c>
      <c r="D298" s="142" t="str">
        <f>IFERROR(VLOOKUP(B298,選手!$G:$I,3,FALSE),"")</f>
        <v/>
      </c>
      <c r="E298" s="91">
        <f>IFERROR(VLOOKUP(B298,春関!$A:$K,9,FALSE),0)</f>
        <v>0</v>
      </c>
      <c r="F298" s="91">
        <f>IFERROR(VLOOKUP(B298,西日本学生!$A:$K,9,FALSE),0)</f>
        <v>0</v>
      </c>
      <c r="G298" s="91">
        <f>IFERROR(VLOOKUP(B298,学生選抜!$A:$K,9,FALSE),0)</f>
        <v>0</v>
      </c>
      <c r="H298" s="91">
        <f>IFERROR(VLOOKUP(B298,秋関!$A:$K,9,FALSE),0)</f>
        <v>0</v>
      </c>
      <c r="I298" s="91">
        <f>IFERROR(VLOOKUP(B298,全日本学生!$A:$K,9,FALSE),0)</f>
        <v>0</v>
      </c>
      <c r="J298" s="91">
        <f>IFERROR(VLOOKUP(B298,新人戦!$A:$K,9,FALSE),0)</f>
        <v>0</v>
      </c>
      <c r="K298" s="4">
        <f>LARGE(E298:J298,1)+LARGE(E298:J298,2)+LARGE(E298:J298,3)</f>
        <v>0</v>
      </c>
    </row>
    <row r="299" spans="1:11">
      <c r="A299" s="2">
        <f>RANK($K299,$K:$K)</f>
        <v>115</v>
      </c>
      <c r="B299" s="140">
        <f>(選手!G301)</f>
        <v>0</v>
      </c>
      <c r="C299" s="2" t="str">
        <f>IFERROR(VLOOKUP(B299,選手!$G:$I,2,FALSE),"")</f>
        <v/>
      </c>
      <c r="D299" s="142" t="str">
        <f>IFERROR(VLOOKUP(B299,選手!$G:$I,3,FALSE),"")</f>
        <v/>
      </c>
      <c r="E299" s="91">
        <f>IFERROR(VLOOKUP(B299,春関!$A:$K,9,FALSE),0)</f>
        <v>0</v>
      </c>
      <c r="F299" s="91">
        <f>IFERROR(VLOOKUP(B299,西日本学生!$A:$K,9,FALSE),0)</f>
        <v>0</v>
      </c>
      <c r="G299" s="91">
        <f>IFERROR(VLOOKUP(B299,学生選抜!$A:$K,9,FALSE),0)</f>
        <v>0</v>
      </c>
      <c r="H299" s="91">
        <f>IFERROR(VLOOKUP(B299,秋関!$A:$K,9,FALSE),0)</f>
        <v>0</v>
      </c>
      <c r="I299" s="91">
        <f>IFERROR(VLOOKUP(B299,全日本学生!$A:$K,9,FALSE),0)</f>
        <v>0</v>
      </c>
      <c r="J299" s="91">
        <f>IFERROR(VLOOKUP(B299,新人戦!$A:$K,9,FALSE),0)</f>
        <v>0</v>
      </c>
      <c r="K299" s="4">
        <f>LARGE(E299:J299,1)+LARGE(E299:J299,2)+LARGE(E299:J299,3)</f>
        <v>0</v>
      </c>
    </row>
    <row r="300" spans="1:11">
      <c r="A300" s="2">
        <f>RANK($K300,$K:$K)</f>
        <v>115</v>
      </c>
      <c r="B300" s="140">
        <f>(選手!G302)</f>
        <v>0</v>
      </c>
      <c r="C300" s="2" t="str">
        <f>IFERROR(VLOOKUP(B300,選手!$G:$I,2,FALSE),"")</f>
        <v/>
      </c>
      <c r="D300" s="142" t="str">
        <f>IFERROR(VLOOKUP(B300,選手!$G:$I,3,FALSE),"")</f>
        <v/>
      </c>
      <c r="E300" s="91">
        <f>IFERROR(VLOOKUP(B300,春関!$A:$K,9,FALSE),0)</f>
        <v>0</v>
      </c>
      <c r="F300" s="91">
        <f>IFERROR(VLOOKUP(B300,西日本学生!$A:$K,9,FALSE),0)</f>
        <v>0</v>
      </c>
      <c r="G300" s="91">
        <f>IFERROR(VLOOKUP(B300,学生選抜!$A:$K,9,FALSE),0)</f>
        <v>0</v>
      </c>
      <c r="H300" s="91">
        <f>IFERROR(VLOOKUP(B300,秋関!$A:$K,9,FALSE),0)</f>
        <v>0</v>
      </c>
      <c r="I300" s="91">
        <f>IFERROR(VLOOKUP(B300,全日本学生!$A:$K,9,FALSE),0)</f>
        <v>0</v>
      </c>
      <c r="J300" s="91">
        <f>IFERROR(VLOOKUP(B300,新人戦!$A:$K,9,FALSE),0)</f>
        <v>0</v>
      </c>
      <c r="K300" s="4">
        <f>LARGE(E300:J300,1)+LARGE(E300:J300,2)+LARGE(E300:J300,3)</f>
        <v>0</v>
      </c>
    </row>
    <row r="301" spans="1:11">
      <c r="A301" s="2">
        <f>RANK($K301,$K:$K)</f>
        <v>115</v>
      </c>
      <c r="B301" s="140">
        <f>(選手!G303)</f>
        <v>0</v>
      </c>
      <c r="C301" s="2" t="str">
        <f>IFERROR(VLOOKUP(B301,選手!$G:$I,2,FALSE),"")</f>
        <v/>
      </c>
      <c r="D301" s="142" t="str">
        <f>IFERROR(VLOOKUP(B301,選手!$G:$I,3,FALSE),"")</f>
        <v/>
      </c>
      <c r="E301" s="91">
        <f>IFERROR(VLOOKUP(B301,春関!$A:$K,9,FALSE),0)</f>
        <v>0</v>
      </c>
      <c r="F301" s="91">
        <f>IFERROR(VLOOKUP(B301,西日本学生!$A:$K,9,FALSE),0)</f>
        <v>0</v>
      </c>
      <c r="G301" s="91">
        <f>IFERROR(VLOOKUP(B301,学生選抜!$A:$K,9,FALSE),0)</f>
        <v>0</v>
      </c>
      <c r="H301" s="91">
        <f>IFERROR(VLOOKUP(B301,秋関!$A:$K,9,FALSE),0)</f>
        <v>0</v>
      </c>
      <c r="I301" s="91">
        <f>IFERROR(VLOOKUP(B301,全日本学生!$A:$K,9,FALSE),0)</f>
        <v>0</v>
      </c>
      <c r="J301" s="91">
        <f>IFERROR(VLOOKUP(B301,新人戦!$A:$K,9,FALSE),0)</f>
        <v>0</v>
      </c>
      <c r="K301" s="4">
        <f>LARGE(E301:J301,1)+LARGE(E301:J301,2)+LARGE(E301:J301,3)</f>
        <v>0</v>
      </c>
    </row>
    <row r="302" spans="1:11">
      <c r="A302" s="2">
        <f>RANK($K302,$K:$K)</f>
        <v>115</v>
      </c>
      <c r="B302" s="140">
        <f>(選手!G304)</f>
        <v>0</v>
      </c>
      <c r="C302" s="2" t="str">
        <f>IFERROR(VLOOKUP(B302,選手!$G:$I,2,FALSE),"")</f>
        <v/>
      </c>
      <c r="D302" s="142" t="str">
        <f>IFERROR(VLOOKUP(B302,選手!$G:$I,3,FALSE),"")</f>
        <v/>
      </c>
      <c r="E302" s="91">
        <f>IFERROR(VLOOKUP(B302,春関!$A:$K,9,FALSE),0)</f>
        <v>0</v>
      </c>
      <c r="F302" s="91">
        <f>IFERROR(VLOOKUP(B302,西日本学生!$A:$K,9,FALSE),0)</f>
        <v>0</v>
      </c>
      <c r="G302" s="91">
        <f>IFERROR(VLOOKUP(B302,学生選抜!$A:$K,9,FALSE),0)</f>
        <v>0</v>
      </c>
      <c r="H302" s="91">
        <f>IFERROR(VLOOKUP(B302,秋関!$A:$K,9,FALSE),0)</f>
        <v>0</v>
      </c>
      <c r="I302" s="91">
        <f>IFERROR(VLOOKUP(B302,全日本学生!$A:$K,9,FALSE),0)</f>
        <v>0</v>
      </c>
      <c r="J302" s="91">
        <f>IFERROR(VLOOKUP(B302,新人戦!$A:$K,9,FALSE),0)</f>
        <v>0</v>
      </c>
      <c r="K302" s="4">
        <f>LARGE(E302:J302,1)+LARGE(E302:J302,2)+LARGE(E302:J302,3)</f>
        <v>0</v>
      </c>
    </row>
    <row r="303" spans="1:11">
      <c r="A303" s="2">
        <f>RANK($K303,$K:$K)</f>
        <v>115</v>
      </c>
      <c r="B303" s="140">
        <f>(選手!G305)</f>
        <v>0</v>
      </c>
      <c r="C303" s="2" t="str">
        <f>IFERROR(VLOOKUP(B303,選手!$G:$I,2,FALSE),"")</f>
        <v/>
      </c>
      <c r="D303" s="142" t="str">
        <f>IFERROR(VLOOKUP(B303,選手!$G:$I,3,FALSE),"")</f>
        <v/>
      </c>
      <c r="E303" s="91">
        <f>IFERROR(VLOOKUP(B303,春関!$A:$K,9,FALSE),0)</f>
        <v>0</v>
      </c>
      <c r="F303" s="91">
        <f>IFERROR(VLOOKUP(B303,西日本学生!$A:$K,9,FALSE),0)</f>
        <v>0</v>
      </c>
      <c r="G303" s="91">
        <f>IFERROR(VLOOKUP(B303,学生選抜!$A:$K,9,FALSE),0)</f>
        <v>0</v>
      </c>
      <c r="H303" s="91">
        <f>IFERROR(VLOOKUP(B303,秋関!$A:$K,9,FALSE),0)</f>
        <v>0</v>
      </c>
      <c r="I303" s="91">
        <f>IFERROR(VLOOKUP(B303,全日本学生!$A:$K,9,FALSE),0)</f>
        <v>0</v>
      </c>
      <c r="J303" s="91">
        <f>IFERROR(VLOOKUP(B303,新人戦!$A:$K,9,FALSE),0)</f>
        <v>0</v>
      </c>
      <c r="K303" s="4">
        <f>LARGE(E303:J303,1)+LARGE(E303:J303,2)+LARGE(E303:J303,3)</f>
        <v>0</v>
      </c>
    </row>
    <row r="304" spans="1:11">
      <c r="A304" s="2">
        <f>RANK($K304,$K:$K)</f>
        <v>115</v>
      </c>
      <c r="B304" s="140">
        <f>(選手!G306)</f>
        <v>0</v>
      </c>
      <c r="C304" s="2" t="str">
        <f>IFERROR(VLOOKUP(B304,選手!$G:$I,2,FALSE),"")</f>
        <v/>
      </c>
      <c r="D304" s="142" t="str">
        <f>IFERROR(VLOOKUP(B304,選手!$G:$I,3,FALSE),"")</f>
        <v/>
      </c>
      <c r="E304" s="91">
        <f>IFERROR(VLOOKUP(B304,春関!$A:$K,9,FALSE),0)</f>
        <v>0</v>
      </c>
      <c r="F304" s="91">
        <f>IFERROR(VLOOKUP(B304,西日本学生!$A:$K,9,FALSE),0)</f>
        <v>0</v>
      </c>
      <c r="G304" s="91">
        <f>IFERROR(VLOOKUP(B304,学生選抜!$A:$K,9,FALSE),0)</f>
        <v>0</v>
      </c>
      <c r="H304" s="91">
        <f>IFERROR(VLOOKUP(B304,秋関!$A:$K,9,FALSE),0)</f>
        <v>0</v>
      </c>
      <c r="I304" s="91">
        <f>IFERROR(VLOOKUP(B304,全日本学生!$A:$K,9,FALSE),0)</f>
        <v>0</v>
      </c>
      <c r="J304" s="91">
        <f>IFERROR(VLOOKUP(B304,新人戦!$A:$K,9,FALSE),0)</f>
        <v>0</v>
      </c>
      <c r="K304" s="4">
        <f>LARGE(E304:J304,1)+LARGE(E304:J304,2)+LARGE(E304:J304,3)</f>
        <v>0</v>
      </c>
    </row>
    <row r="305" spans="1:11">
      <c r="A305" s="2">
        <f>RANK($K305,$K:$K)</f>
        <v>115</v>
      </c>
      <c r="B305" s="140">
        <f>(選手!G307)</f>
        <v>0</v>
      </c>
      <c r="C305" s="2" t="str">
        <f>IFERROR(VLOOKUP(B305,選手!$G:$I,2,FALSE),"")</f>
        <v/>
      </c>
      <c r="D305" s="142" t="str">
        <f>IFERROR(VLOOKUP(B305,選手!$G:$I,3,FALSE),"")</f>
        <v/>
      </c>
      <c r="E305" s="91">
        <f>IFERROR(VLOOKUP(B305,春関!$A:$K,9,FALSE),0)</f>
        <v>0</v>
      </c>
      <c r="F305" s="91">
        <f>IFERROR(VLOOKUP(B305,西日本学生!$A:$K,9,FALSE),0)</f>
        <v>0</v>
      </c>
      <c r="G305" s="91">
        <f>IFERROR(VLOOKUP(B305,学生選抜!$A:$K,9,FALSE),0)</f>
        <v>0</v>
      </c>
      <c r="H305" s="91">
        <f>IFERROR(VLOOKUP(B305,秋関!$A:$K,9,FALSE),0)</f>
        <v>0</v>
      </c>
      <c r="I305" s="91">
        <f>IFERROR(VLOOKUP(B305,全日本学生!$A:$K,9,FALSE),0)</f>
        <v>0</v>
      </c>
      <c r="J305" s="91">
        <f>IFERROR(VLOOKUP(B305,新人戦!$A:$K,9,FALSE),0)</f>
        <v>0</v>
      </c>
      <c r="K305" s="4">
        <f>LARGE(E305:J305,1)+LARGE(E305:J305,2)+LARGE(E305:J305,3)</f>
        <v>0</v>
      </c>
    </row>
    <row r="306" spans="1:11">
      <c r="A306" s="2">
        <f>RANK($K306,$K:$K)</f>
        <v>115</v>
      </c>
      <c r="B306" s="140">
        <f>(選手!G308)</f>
        <v>0</v>
      </c>
      <c r="C306" s="2" t="str">
        <f>IFERROR(VLOOKUP(B306,選手!$G:$I,2,FALSE),"")</f>
        <v/>
      </c>
      <c r="D306" s="142" t="str">
        <f>IFERROR(VLOOKUP(B306,選手!$G:$I,3,FALSE),"")</f>
        <v/>
      </c>
      <c r="E306" s="91">
        <f>IFERROR(VLOOKUP(B306,春関!$A:$K,9,FALSE),0)</f>
        <v>0</v>
      </c>
      <c r="F306" s="91">
        <f>IFERROR(VLOOKUP(B306,西日本学生!$A:$K,9,FALSE),0)</f>
        <v>0</v>
      </c>
      <c r="G306" s="91">
        <f>IFERROR(VLOOKUP(B306,学生選抜!$A:$K,9,FALSE),0)</f>
        <v>0</v>
      </c>
      <c r="H306" s="91">
        <f>IFERROR(VLOOKUP(B306,秋関!$A:$K,9,FALSE),0)</f>
        <v>0</v>
      </c>
      <c r="I306" s="91">
        <f>IFERROR(VLOOKUP(B306,全日本学生!$A:$K,9,FALSE),0)</f>
        <v>0</v>
      </c>
      <c r="J306" s="91">
        <f>IFERROR(VLOOKUP(B306,新人戦!$A:$K,9,FALSE),0)</f>
        <v>0</v>
      </c>
      <c r="K306" s="4">
        <f>LARGE(E306:J306,1)+LARGE(E306:J306,2)+LARGE(E306:J306,3)</f>
        <v>0</v>
      </c>
    </row>
    <row r="307" spans="1:11">
      <c r="A307" s="2">
        <f>RANK($K307,$K:$K)</f>
        <v>115</v>
      </c>
      <c r="B307" s="140">
        <f>(選手!G309)</f>
        <v>0</v>
      </c>
      <c r="C307" s="2" t="str">
        <f>IFERROR(VLOOKUP(B307,選手!$G:$I,2,FALSE),"")</f>
        <v/>
      </c>
      <c r="D307" s="142" t="str">
        <f>IFERROR(VLOOKUP(B307,選手!$G:$I,3,FALSE),"")</f>
        <v/>
      </c>
      <c r="E307" s="91">
        <f>IFERROR(VLOOKUP(B307,春関!$A:$K,9,FALSE),0)</f>
        <v>0</v>
      </c>
      <c r="F307" s="91">
        <f>IFERROR(VLOOKUP(B307,西日本学生!$A:$K,9,FALSE),0)</f>
        <v>0</v>
      </c>
      <c r="G307" s="91">
        <f>IFERROR(VLOOKUP(B307,学生選抜!$A:$K,9,FALSE),0)</f>
        <v>0</v>
      </c>
      <c r="H307" s="91">
        <f>IFERROR(VLOOKUP(B307,秋関!$A:$K,9,FALSE),0)</f>
        <v>0</v>
      </c>
      <c r="I307" s="91">
        <f>IFERROR(VLOOKUP(B307,全日本学生!$A:$K,9,FALSE),0)</f>
        <v>0</v>
      </c>
      <c r="J307" s="91">
        <f>IFERROR(VLOOKUP(B307,新人戦!$A:$K,9,FALSE),0)</f>
        <v>0</v>
      </c>
      <c r="K307" s="4">
        <f>LARGE(E307:J307,1)+LARGE(E307:J307,2)+LARGE(E307:J307,3)</f>
        <v>0</v>
      </c>
    </row>
    <row r="308" spans="1:11">
      <c r="A308" s="2">
        <f>RANK($K308,$K:$K)</f>
        <v>115</v>
      </c>
      <c r="B308" s="140">
        <f>(選手!G310)</f>
        <v>0</v>
      </c>
      <c r="C308" s="2" t="str">
        <f>IFERROR(VLOOKUP(B308,選手!$G:$I,2,FALSE),"")</f>
        <v/>
      </c>
      <c r="D308" s="142" t="str">
        <f>IFERROR(VLOOKUP(B308,選手!$G:$I,3,FALSE),"")</f>
        <v/>
      </c>
      <c r="E308" s="91">
        <f>IFERROR(VLOOKUP(B308,春関!$A:$K,9,FALSE),0)</f>
        <v>0</v>
      </c>
      <c r="F308" s="91">
        <f>IFERROR(VLOOKUP(B308,西日本学生!$A:$K,9,FALSE),0)</f>
        <v>0</v>
      </c>
      <c r="G308" s="91">
        <f>IFERROR(VLOOKUP(B308,学生選抜!$A:$K,9,FALSE),0)</f>
        <v>0</v>
      </c>
      <c r="H308" s="91">
        <f>IFERROR(VLOOKUP(B308,秋関!$A:$K,9,FALSE),0)</f>
        <v>0</v>
      </c>
      <c r="I308" s="91">
        <f>IFERROR(VLOOKUP(B308,全日本学生!$A:$K,9,FALSE),0)</f>
        <v>0</v>
      </c>
      <c r="J308" s="91">
        <f>IFERROR(VLOOKUP(B308,新人戦!$A:$K,9,FALSE),0)</f>
        <v>0</v>
      </c>
      <c r="K308" s="4">
        <f>LARGE(E308:J308,1)+LARGE(E308:J308,2)+LARGE(E308:J308,3)</f>
        <v>0</v>
      </c>
    </row>
    <row r="309" spans="1:11">
      <c r="A309" s="2">
        <f>RANK($K309,$K:$K)</f>
        <v>115</v>
      </c>
      <c r="B309" s="140">
        <f>(選手!G311)</f>
        <v>0</v>
      </c>
      <c r="C309" s="2" t="str">
        <f>IFERROR(VLOOKUP(B309,選手!$G:$I,2,FALSE),"")</f>
        <v/>
      </c>
      <c r="D309" s="142" t="str">
        <f>IFERROR(VLOOKUP(B309,選手!$G:$I,3,FALSE),"")</f>
        <v/>
      </c>
      <c r="E309" s="91">
        <f>IFERROR(VLOOKUP(B309,春関!$A:$K,9,FALSE),0)</f>
        <v>0</v>
      </c>
      <c r="F309" s="91">
        <f>IFERROR(VLOOKUP(B309,西日本学生!$A:$K,9,FALSE),0)</f>
        <v>0</v>
      </c>
      <c r="G309" s="91">
        <f>IFERROR(VLOOKUP(B309,学生選抜!$A:$K,9,FALSE),0)</f>
        <v>0</v>
      </c>
      <c r="H309" s="91">
        <f>IFERROR(VLOOKUP(B309,秋関!$A:$K,9,FALSE),0)</f>
        <v>0</v>
      </c>
      <c r="I309" s="91">
        <f>IFERROR(VLOOKUP(B309,全日本学生!$A:$K,9,FALSE),0)</f>
        <v>0</v>
      </c>
      <c r="J309" s="91">
        <f>IFERROR(VLOOKUP(B309,新人戦!$A:$K,9,FALSE),0)</f>
        <v>0</v>
      </c>
      <c r="K309" s="4">
        <f>LARGE(E309:J309,1)+LARGE(E309:J309,2)+LARGE(E309:J309,3)</f>
        <v>0</v>
      </c>
    </row>
    <row r="310" spans="1:11">
      <c r="A310" s="2">
        <f>RANK($K310,$K:$K)</f>
        <v>115</v>
      </c>
      <c r="B310" s="140">
        <f>(選手!G312)</f>
        <v>0</v>
      </c>
      <c r="C310" s="2" t="str">
        <f>IFERROR(VLOOKUP(B310,選手!$G:$I,2,FALSE),"")</f>
        <v/>
      </c>
      <c r="D310" s="142" t="str">
        <f>IFERROR(VLOOKUP(B310,選手!$G:$I,3,FALSE),"")</f>
        <v/>
      </c>
      <c r="E310" s="91">
        <f>IFERROR(VLOOKUP(B310,春関!$A:$K,9,FALSE),0)</f>
        <v>0</v>
      </c>
      <c r="F310" s="91">
        <f>IFERROR(VLOOKUP(B310,西日本学生!$A:$K,9,FALSE),0)</f>
        <v>0</v>
      </c>
      <c r="G310" s="91">
        <f>IFERROR(VLOOKUP(B310,学生選抜!$A:$K,9,FALSE),0)</f>
        <v>0</v>
      </c>
      <c r="H310" s="91">
        <f>IFERROR(VLOOKUP(B310,秋関!$A:$K,9,FALSE),0)</f>
        <v>0</v>
      </c>
      <c r="I310" s="91">
        <f>IFERROR(VLOOKUP(B310,全日本学生!$A:$K,9,FALSE),0)</f>
        <v>0</v>
      </c>
      <c r="J310" s="91">
        <f>IFERROR(VLOOKUP(B310,新人戦!$A:$K,9,FALSE),0)</f>
        <v>0</v>
      </c>
      <c r="K310" s="4">
        <f>LARGE(E310:J310,1)+LARGE(E310:J310,2)+LARGE(E310:J310,3)</f>
        <v>0</v>
      </c>
    </row>
    <row r="311" spans="1:11">
      <c r="A311" s="2">
        <f>RANK($K311,$K:$K)</f>
        <v>115</v>
      </c>
      <c r="B311" s="140">
        <f>(選手!G313)</f>
        <v>0</v>
      </c>
      <c r="C311" s="2" t="str">
        <f>IFERROR(VLOOKUP(B311,選手!$G:$I,2,FALSE),"")</f>
        <v/>
      </c>
      <c r="D311" s="142" t="str">
        <f>IFERROR(VLOOKUP(B311,選手!$G:$I,3,FALSE),"")</f>
        <v/>
      </c>
      <c r="E311" s="91">
        <f>IFERROR(VLOOKUP(B311,春関!$A:$K,9,FALSE),0)</f>
        <v>0</v>
      </c>
      <c r="F311" s="91">
        <f>IFERROR(VLOOKUP(B311,西日本学生!$A:$K,9,FALSE),0)</f>
        <v>0</v>
      </c>
      <c r="G311" s="91">
        <f>IFERROR(VLOOKUP(B311,学生選抜!$A:$K,9,FALSE),0)</f>
        <v>0</v>
      </c>
      <c r="H311" s="91">
        <f>IFERROR(VLOOKUP(B311,秋関!$A:$K,9,FALSE),0)</f>
        <v>0</v>
      </c>
      <c r="I311" s="91">
        <f>IFERROR(VLOOKUP(B311,全日本学生!$A:$K,9,FALSE),0)</f>
        <v>0</v>
      </c>
      <c r="J311" s="91">
        <f>IFERROR(VLOOKUP(B311,新人戦!$A:$K,9,FALSE),0)</f>
        <v>0</v>
      </c>
      <c r="K311" s="4">
        <f>LARGE(E311:J311,1)+LARGE(E311:J311,2)+LARGE(E311:J311,3)</f>
        <v>0</v>
      </c>
    </row>
    <row r="312" spans="1:11">
      <c r="A312" s="2">
        <f>RANK($K312,$K:$K)</f>
        <v>115</v>
      </c>
      <c r="B312" s="140">
        <f>(選手!G314)</f>
        <v>0</v>
      </c>
      <c r="C312" s="2" t="str">
        <f>IFERROR(VLOOKUP(B312,選手!$G:$I,2,FALSE),"")</f>
        <v/>
      </c>
      <c r="D312" s="142" t="str">
        <f>IFERROR(VLOOKUP(B312,選手!$G:$I,3,FALSE),"")</f>
        <v/>
      </c>
      <c r="E312" s="91">
        <f>IFERROR(VLOOKUP(B312,春関!$A:$K,9,FALSE),0)</f>
        <v>0</v>
      </c>
      <c r="F312" s="91">
        <f>IFERROR(VLOOKUP(B312,西日本学生!$A:$K,9,FALSE),0)</f>
        <v>0</v>
      </c>
      <c r="G312" s="91">
        <f>IFERROR(VLOOKUP(B312,学生選抜!$A:$K,9,FALSE),0)</f>
        <v>0</v>
      </c>
      <c r="H312" s="91">
        <f>IFERROR(VLOOKUP(B312,秋関!$A:$K,9,FALSE),0)</f>
        <v>0</v>
      </c>
      <c r="I312" s="91">
        <f>IFERROR(VLOOKUP(B312,全日本学生!$A:$K,9,FALSE),0)</f>
        <v>0</v>
      </c>
      <c r="J312" s="91">
        <f>IFERROR(VLOOKUP(B312,新人戦!$A:$K,9,FALSE),0)</f>
        <v>0</v>
      </c>
      <c r="K312" s="4">
        <f>LARGE(E312:J312,1)+LARGE(E312:J312,2)+LARGE(E312:J312,3)</f>
        <v>0</v>
      </c>
    </row>
    <row r="313" spans="1:11">
      <c r="A313" s="2">
        <f>RANK($K313,$K:$K)</f>
        <v>115</v>
      </c>
      <c r="B313" s="140">
        <f>(選手!G315)</f>
        <v>0</v>
      </c>
      <c r="C313" s="2" t="str">
        <f>IFERROR(VLOOKUP(B313,選手!$G:$I,2,FALSE),"")</f>
        <v/>
      </c>
      <c r="D313" s="142" t="str">
        <f>IFERROR(VLOOKUP(B313,選手!$G:$I,3,FALSE),"")</f>
        <v/>
      </c>
      <c r="E313" s="91">
        <f>IFERROR(VLOOKUP(B313,春関!$A:$K,9,FALSE),0)</f>
        <v>0</v>
      </c>
      <c r="F313" s="91">
        <f>IFERROR(VLOOKUP(B313,西日本学生!$A:$K,9,FALSE),0)</f>
        <v>0</v>
      </c>
      <c r="G313" s="91">
        <f>IFERROR(VLOOKUP(B313,学生選抜!$A:$K,9,FALSE),0)</f>
        <v>0</v>
      </c>
      <c r="H313" s="91">
        <f>IFERROR(VLOOKUP(B313,秋関!$A:$K,9,FALSE),0)</f>
        <v>0</v>
      </c>
      <c r="I313" s="91">
        <f>IFERROR(VLOOKUP(B313,全日本学生!$A:$K,9,FALSE),0)</f>
        <v>0</v>
      </c>
      <c r="J313" s="91">
        <f>IFERROR(VLOOKUP(B313,新人戦!$A:$K,9,FALSE),0)</f>
        <v>0</v>
      </c>
      <c r="K313" s="4">
        <f>LARGE(E313:J313,1)+LARGE(E313:J313,2)+LARGE(E313:J313,3)</f>
        <v>0</v>
      </c>
    </row>
    <row r="314" spans="1:11">
      <c r="A314" s="2">
        <f>RANK($K314,$K:$K)</f>
        <v>115</v>
      </c>
      <c r="B314" s="140">
        <f>(選手!G316)</f>
        <v>0</v>
      </c>
      <c r="C314" s="2" t="str">
        <f>IFERROR(VLOOKUP(B314,選手!$G:$I,2,FALSE),"")</f>
        <v/>
      </c>
      <c r="D314" s="142" t="str">
        <f>IFERROR(VLOOKUP(B314,選手!$G:$I,3,FALSE),"")</f>
        <v/>
      </c>
      <c r="E314" s="91">
        <f>IFERROR(VLOOKUP(B314,春関!$A:$K,9,FALSE),0)</f>
        <v>0</v>
      </c>
      <c r="F314" s="91">
        <f>IFERROR(VLOOKUP(B314,西日本学生!$A:$K,9,FALSE),0)</f>
        <v>0</v>
      </c>
      <c r="G314" s="91">
        <f>IFERROR(VLOOKUP(B314,学生選抜!$A:$K,9,FALSE),0)</f>
        <v>0</v>
      </c>
      <c r="H314" s="91">
        <f>IFERROR(VLOOKUP(B314,秋関!$A:$K,9,FALSE),0)</f>
        <v>0</v>
      </c>
      <c r="I314" s="91">
        <f>IFERROR(VLOOKUP(B314,全日本学生!$A:$K,9,FALSE),0)</f>
        <v>0</v>
      </c>
      <c r="J314" s="91">
        <f>IFERROR(VLOOKUP(B314,新人戦!$A:$K,9,FALSE),0)</f>
        <v>0</v>
      </c>
      <c r="K314" s="4">
        <f>LARGE(E314:J314,1)+LARGE(E314:J314,2)+LARGE(E314:J314,3)</f>
        <v>0</v>
      </c>
    </row>
    <row r="315" spans="1:11">
      <c r="A315" s="2">
        <f>RANK($K315,$K:$K)</f>
        <v>115</v>
      </c>
      <c r="B315" s="140">
        <f>(選手!G317)</f>
        <v>0</v>
      </c>
      <c r="C315" s="2" t="str">
        <f>IFERROR(VLOOKUP(B315,選手!$G:$I,2,FALSE),"")</f>
        <v/>
      </c>
      <c r="D315" s="142" t="str">
        <f>IFERROR(VLOOKUP(B315,選手!$G:$I,3,FALSE),"")</f>
        <v/>
      </c>
      <c r="E315" s="91">
        <f>IFERROR(VLOOKUP(B315,春関!$A:$K,9,FALSE),0)</f>
        <v>0</v>
      </c>
      <c r="F315" s="91">
        <f>IFERROR(VLOOKUP(B315,西日本学生!$A:$K,9,FALSE),0)</f>
        <v>0</v>
      </c>
      <c r="G315" s="91">
        <f>IFERROR(VLOOKUP(B315,学生選抜!$A:$K,9,FALSE),0)</f>
        <v>0</v>
      </c>
      <c r="H315" s="91">
        <f>IFERROR(VLOOKUP(B315,秋関!$A:$K,9,FALSE),0)</f>
        <v>0</v>
      </c>
      <c r="I315" s="91">
        <f>IFERROR(VLOOKUP(B315,全日本学生!$A:$K,9,FALSE),0)</f>
        <v>0</v>
      </c>
      <c r="J315" s="91">
        <f>IFERROR(VLOOKUP(B315,新人戦!$A:$K,9,FALSE),0)</f>
        <v>0</v>
      </c>
      <c r="K315" s="4">
        <f>LARGE(E315:J315,1)+LARGE(E315:J315,2)+LARGE(E315:J315,3)</f>
        <v>0</v>
      </c>
    </row>
    <row r="316" spans="1:11">
      <c r="A316" s="2">
        <f>RANK($K316,$K:$K)</f>
        <v>115</v>
      </c>
      <c r="B316" s="140">
        <f>(選手!G318)</f>
        <v>0</v>
      </c>
      <c r="C316" s="2" t="str">
        <f>IFERROR(VLOOKUP(B316,選手!$G:$I,2,FALSE),"")</f>
        <v/>
      </c>
      <c r="D316" s="142" t="str">
        <f>IFERROR(VLOOKUP(B316,選手!$G:$I,3,FALSE),"")</f>
        <v/>
      </c>
      <c r="E316" s="91">
        <f>IFERROR(VLOOKUP(B316,春関!$A:$K,9,FALSE),0)</f>
        <v>0</v>
      </c>
      <c r="F316" s="91">
        <f>IFERROR(VLOOKUP(B316,西日本学生!$A:$K,9,FALSE),0)</f>
        <v>0</v>
      </c>
      <c r="G316" s="91">
        <f>IFERROR(VLOOKUP(B316,学生選抜!$A:$K,9,FALSE),0)</f>
        <v>0</v>
      </c>
      <c r="H316" s="91">
        <f>IFERROR(VLOOKUP(B316,秋関!$A:$K,9,FALSE),0)</f>
        <v>0</v>
      </c>
      <c r="I316" s="91">
        <f>IFERROR(VLOOKUP(B316,全日本学生!$A:$K,9,FALSE),0)</f>
        <v>0</v>
      </c>
      <c r="J316" s="91">
        <f>IFERROR(VLOOKUP(B316,新人戦!$A:$K,9,FALSE),0)</f>
        <v>0</v>
      </c>
      <c r="K316" s="4">
        <f>LARGE(E316:J316,1)+LARGE(E316:J316,2)+LARGE(E316:J316,3)</f>
        <v>0</v>
      </c>
    </row>
    <row r="317" spans="1:11">
      <c r="A317" s="2">
        <f>RANK($K317,$K:$K)</f>
        <v>115</v>
      </c>
      <c r="B317" s="140">
        <f>(選手!G319)</f>
        <v>0</v>
      </c>
      <c r="C317" s="2" t="str">
        <f>IFERROR(VLOOKUP(B317,選手!$G:$I,2,FALSE),"")</f>
        <v/>
      </c>
      <c r="D317" s="142" t="str">
        <f>IFERROR(VLOOKUP(B317,選手!$G:$I,3,FALSE),"")</f>
        <v/>
      </c>
      <c r="E317" s="91">
        <f>IFERROR(VLOOKUP(B317,春関!$A:$K,9,FALSE),0)</f>
        <v>0</v>
      </c>
      <c r="F317" s="91">
        <f>IFERROR(VLOOKUP(B317,西日本学生!$A:$K,9,FALSE),0)</f>
        <v>0</v>
      </c>
      <c r="G317" s="91">
        <f>IFERROR(VLOOKUP(B317,学生選抜!$A:$K,9,FALSE),0)</f>
        <v>0</v>
      </c>
      <c r="H317" s="91">
        <f>IFERROR(VLOOKUP(B317,秋関!$A:$K,9,FALSE),0)</f>
        <v>0</v>
      </c>
      <c r="I317" s="91">
        <f>IFERROR(VLOOKUP(B317,全日本学生!$A:$K,9,FALSE),0)</f>
        <v>0</v>
      </c>
      <c r="J317" s="91">
        <f>IFERROR(VLOOKUP(B317,新人戦!$A:$K,9,FALSE),0)</f>
        <v>0</v>
      </c>
      <c r="K317" s="4">
        <f>LARGE(E317:J317,1)+LARGE(E317:J317,2)+LARGE(E317:J317,3)</f>
        <v>0</v>
      </c>
    </row>
    <row r="318" spans="1:11">
      <c r="A318" s="2">
        <f>RANK($K318,$K:$K)</f>
        <v>115</v>
      </c>
      <c r="B318" s="140">
        <f>(選手!G320)</f>
        <v>0</v>
      </c>
      <c r="C318" s="2" t="str">
        <f>IFERROR(VLOOKUP(B318,選手!$G:$I,2,FALSE),"")</f>
        <v/>
      </c>
      <c r="D318" s="142" t="str">
        <f>IFERROR(VLOOKUP(B318,選手!$G:$I,3,FALSE),"")</f>
        <v/>
      </c>
      <c r="E318" s="91">
        <f>IFERROR(VLOOKUP(B318,春関!$A:$K,9,FALSE),0)</f>
        <v>0</v>
      </c>
      <c r="F318" s="91">
        <f>IFERROR(VLOOKUP(B318,西日本学生!$A:$K,9,FALSE),0)</f>
        <v>0</v>
      </c>
      <c r="G318" s="91">
        <f>IFERROR(VLOOKUP(B318,学生選抜!$A:$K,9,FALSE),0)</f>
        <v>0</v>
      </c>
      <c r="H318" s="91">
        <f>IFERROR(VLOOKUP(B318,秋関!$A:$K,9,FALSE),0)</f>
        <v>0</v>
      </c>
      <c r="I318" s="91">
        <f>IFERROR(VLOOKUP(B318,全日本学生!$A:$K,9,FALSE),0)</f>
        <v>0</v>
      </c>
      <c r="J318" s="91">
        <f>IFERROR(VLOOKUP(B318,新人戦!$A:$K,9,FALSE),0)</f>
        <v>0</v>
      </c>
      <c r="K318" s="4">
        <f>LARGE(E318:J318,1)+LARGE(E318:J318,2)+LARGE(E318:J318,3)</f>
        <v>0</v>
      </c>
    </row>
    <row r="319" spans="1:11">
      <c r="A319" s="2">
        <f>RANK($K319,$K:$K)</f>
        <v>115</v>
      </c>
      <c r="B319" s="140">
        <f>(選手!G321)</f>
        <v>0</v>
      </c>
      <c r="C319" s="2" t="str">
        <f>IFERROR(VLOOKUP(B319,選手!$G:$I,2,FALSE),"")</f>
        <v/>
      </c>
      <c r="D319" s="142" t="str">
        <f>IFERROR(VLOOKUP(B319,選手!$G:$I,3,FALSE),"")</f>
        <v/>
      </c>
      <c r="E319" s="91">
        <f>IFERROR(VLOOKUP(B319,春関!$A:$K,9,FALSE),0)</f>
        <v>0</v>
      </c>
      <c r="F319" s="91">
        <f>IFERROR(VLOOKUP(B319,西日本学生!$A:$K,9,FALSE),0)</f>
        <v>0</v>
      </c>
      <c r="G319" s="91">
        <f>IFERROR(VLOOKUP(B319,学生選抜!$A:$K,9,FALSE),0)</f>
        <v>0</v>
      </c>
      <c r="H319" s="91">
        <f>IFERROR(VLOOKUP(B319,秋関!$A:$K,9,FALSE),0)</f>
        <v>0</v>
      </c>
      <c r="I319" s="91">
        <f>IFERROR(VLOOKUP(B319,全日本学生!$A:$K,9,FALSE),0)</f>
        <v>0</v>
      </c>
      <c r="J319" s="91">
        <f>IFERROR(VLOOKUP(B319,新人戦!$A:$K,9,FALSE),0)</f>
        <v>0</v>
      </c>
      <c r="K319" s="4">
        <f>LARGE(E319:J319,1)+LARGE(E319:J319,2)+LARGE(E319:J319,3)</f>
        <v>0</v>
      </c>
    </row>
    <row r="320" spans="1:11">
      <c r="A320" s="2">
        <f>RANK($K320,$K:$K)</f>
        <v>115</v>
      </c>
      <c r="B320" s="140">
        <f>(選手!G322)</f>
        <v>0</v>
      </c>
      <c r="C320" s="2" t="str">
        <f>IFERROR(VLOOKUP(B320,選手!$G:$I,2,FALSE),"")</f>
        <v/>
      </c>
      <c r="D320" s="142" t="str">
        <f>IFERROR(VLOOKUP(B320,選手!$G:$I,3,FALSE),"")</f>
        <v/>
      </c>
      <c r="E320" s="91">
        <f>IFERROR(VLOOKUP(B320,春関!$A:$K,9,FALSE),0)</f>
        <v>0</v>
      </c>
      <c r="F320" s="91">
        <f>IFERROR(VLOOKUP(B320,西日本学生!$A:$K,9,FALSE),0)</f>
        <v>0</v>
      </c>
      <c r="G320" s="91">
        <f>IFERROR(VLOOKUP(B320,学生選抜!$A:$K,9,FALSE),0)</f>
        <v>0</v>
      </c>
      <c r="H320" s="91">
        <f>IFERROR(VLOOKUP(B320,秋関!$A:$K,9,FALSE),0)</f>
        <v>0</v>
      </c>
      <c r="I320" s="91">
        <f>IFERROR(VLOOKUP(B320,全日本学生!$A:$K,9,FALSE),0)</f>
        <v>0</v>
      </c>
      <c r="J320" s="91">
        <f>IFERROR(VLOOKUP(B320,新人戦!$A:$K,9,FALSE),0)</f>
        <v>0</v>
      </c>
      <c r="K320" s="4">
        <f>LARGE(E320:J320,1)+LARGE(E320:J320,2)+LARGE(E320:J320,3)</f>
        <v>0</v>
      </c>
    </row>
    <row r="321" spans="1:11">
      <c r="A321" s="2">
        <f>RANK($K321,$K:$K)</f>
        <v>115</v>
      </c>
      <c r="B321" s="140">
        <f>(選手!G323)</f>
        <v>0</v>
      </c>
      <c r="C321" s="2" t="str">
        <f>IFERROR(VLOOKUP(B321,選手!$G:$I,2,FALSE),"")</f>
        <v/>
      </c>
      <c r="D321" s="142" t="str">
        <f>IFERROR(VLOOKUP(B321,選手!$G:$I,3,FALSE),"")</f>
        <v/>
      </c>
      <c r="E321" s="91">
        <f>IFERROR(VLOOKUP(B321,春関!$A:$K,9,FALSE),0)</f>
        <v>0</v>
      </c>
      <c r="F321" s="91">
        <f>IFERROR(VLOOKUP(B321,西日本学生!$A:$K,9,FALSE),0)</f>
        <v>0</v>
      </c>
      <c r="G321" s="91">
        <f>IFERROR(VLOOKUP(B321,学生選抜!$A:$K,9,FALSE),0)</f>
        <v>0</v>
      </c>
      <c r="H321" s="91">
        <f>IFERROR(VLOOKUP(B321,秋関!$A:$K,9,FALSE),0)</f>
        <v>0</v>
      </c>
      <c r="I321" s="91">
        <f>IFERROR(VLOOKUP(B321,全日本学生!$A:$K,9,FALSE),0)</f>
        <v>0</v>
      </c>
      <c r="J321" s="91">
        <f>IFERROR(VLOOKUP(B321,新人戦!$A:$K,9,FALSE),0)</f>
        <v>0</v>
      </c>
      <c r="K321" s="4">
        <f>LARGE(E321:J321,1)+LARGE(E321:J321,2)+LARGE(E321:J321,3)</f>
        <v>0</v>
      </c>
    </row>
    <row r="322" spans="1:11">
      <c r="A322" s="2">
        <f>RANK($K322,$K:$K)</f>
        <v>115</v>
      </c>
      <c r="B322" s="140">
        <f>(選手!G324)</f>
        <v>0</v>
      </c>
      <c r="C322" s="2" t="str">
        <f>IFERROR(VLOOKUP(B322,選手!$G:$I,2,FALSE),"")</f>
        <v/>
      </c>
      <c r="D322" s="142" t="str">
        <f>IFERROR(VLOOKUP(B322,選手!$G:$I,3,FALSE),"")</f>
        <v/>
      </c>
      <c r="E322" s="91">
        <f>IFERROR(VLOOKUP(B322,春関!$A:$K,9,FALSE),0)</f>
        <v>0</v>
      </c>
      <c r="F322" s="91">
        <f>IFERROR(VLOOKUP(B322,西日本学生!$A:$K,9,FALSE),0)</f>
        <v>0</v>
      </c>
      <c r="G322" s="91">
        <f>IFERROR(VLOOKUP(B322,学生選抜!$A:$K,9,FALSE),0)</f>
        <v>0</v>
      </c>
      <c r="H322" s="91">
        <f>IFERROR(VLOOKUP(B322,秋関!$A:$K,9,FALSE),0)</f>
        <v>0</v>
      </c>
      <c r="I322" s="91">
        <f>IFERROR(VLOOKUP(B322,全日本学生!$A:$K,9,FALSE),0)</f>
        <v>0</v>
      </c>
      <c r="J322" s="91">
        <f>IFERROR(VLOOKUP(B322,新人戦!$A:$K,9,FALSE),0)</f>
        <v>0</v>
      </c>
      <c r="K322" s="4">
        <f>LARGE(E322:J322,1)+LARGE(E322:J322,2)+LARGE(E322:J322,3)</f>
        <v>0</v>
      </c>
    </row>
    <row r="323" spans="1:11">
      <c r="A323" s="2">
        <f>RANK($K323,$K:$K)</f>
        <v>115</v>
      </c>
      <c r="B323" s="140">
        <f>(選手!G325)</f>
        <v>0</v>
      </c>
      <c r="C323" s="2" t="str">
        <f>IFERROR(VLOOKUP(B323,選手!$G:$I,2,FALSE),"")</f>
        <v/>
      </c>
      <c r="D323" s="142" t="str">
        <f>IFERROR(VLOOKUP(B323,選手!$G:$I,3,FALSE),"")</f>
        <v/>
      </c>
      <c r="E323" s="91">
        <f>IFERROR(VLOOKUP(B323,春関!$A:$K,9,FALSE),0)</f>
        <v>0</v>
      </c>
      <c r="F323" s="91">
        <f>IFERROR(VLOOKUP(B323,西日本学生!$A:$K,9,FALSE),0)</f>
        <v>0</v>
      </c>
      <c r="G323" s="91">
        <f>IFERROR(VLOOKUP(B323,学生選抜!$A:$K,9,FALSE),0)</f>
        <v>0</v>
      </c>
      <c r="H323" s="91">
        <f>IFERROR(VLOOKUP(B323,秋関!$A:$K,9,FALSE),0)</f>
        <v>0</v>
      </c>
      <c r="I323" s="91">
        <f>IFERROR(VLOOKUP(B323,全日本学生!$A:$K,9,FALSE),0)</f>
        <v>0</v>
      </c>
      <c r="J323" s="91">
        <f>IFERROR(VLOOKUP(B323,新人戦!$A:$K,9,FALSE),0)</f>
        <v>0</v>
      </c>
      <c r="K323" s="4">
        <f>LARGE(E323:J323,1)+LARGE(E323:J323,2)+LARGE(E323:J323,3)</f>
        <v>0</v>
      </c>
    </row>
    <row r="324" spans="1:11">
      <c r="A324" s="2">
        <f>RANK($K324,$K:$K)</f>
        <v>115</v>
      </c>
      <c r="B324" s="140">
        <f>(選手!G326)</f>
        <v>0</v>
      </c>
      <c r="C324" s="2" t="str">
        <f>IFERROR(VLOOKUP(B324,選手!$G:$I,2,FALSE),"")</f>
        <v/>
      </c>
      <c r="D324" s="142" t="str">
        <f>IFERROR(VLOOKUP(B324,選手!$G:$I,3,FALSE),"")</f>
        <v/>
      </c>
      <c r="E324" s="91">
        <f>IFERROR(VLOOKUP(B324,春関!$A:$K,9,FALSE),0)</f>
        <v>0</v>
      </c>
      <c r="F324" s="91">
        <f>IFERROR(VLOOKUP(B324,西日本学生!$A:$K,9,FALSE),0)</f>
        <v>0</v>
      </c>
      <c r="G324" s="91">
        <f>IFERROR(VLOOKUP(B324,学生選抜!$A:$K,9,FALSE),0)</f>
        <v>0</v>
      </c>
      <c r="H324" s="91">
        <f>IFERROR(VLOOKUP(B324,秋関!$A:$K,9,FALSE),0)</f>
        <v>0</v>
      </c>
      <c r="I324" s="91">
        <f>IFERROR(VLOOKUP(B324,全日本学生!$A:$K,9,FALSE),0)</f>
        <v>0</v>
      </c>
      <c r="J324" s="91">
        <f>IFERROR(VLOOKUP(B324,新人戦!$A:$K,9,FALSE),0)</f>
        <v>0</v>
      </c>
      <c r="K324" s="4">
        <f>LARGE(E324:J324,1)+LARGE(E324:J324,2)+LARGE(E324:J324,3)</f>
        <v>0</v>
      </c>
    </row>
    <row r="325" spans="1:11">
      <c r="A325" s="2">
        <f>RANK($K325,$K:$K)</f>
        <v>115</v>
      </c>
      <c r="B325" s="140">
        <f>(選手!G327)</f>
        <v>0</v>
      </c>
      <c r="C325" s="2" t="str">
        <f>IFERROR(VLOOKUP(B325,選手!$G:$I,2,FALSE),"")</f>
        <v/>
      </c>
      <c r="D325" s="142" t="str">
        <f>IFERROR(VLOOKUP(B325,選手!$G:$I,3,FALSE),"")</f>
        <v/>
      </c>
      <c r="E325" s="91">
        <f>IFERROR(VLOOKUP(B325,春関!$A:$K,9,FALSE),0)</f>
        <v>0</v>
      </c>
      <c r="F325" s="91">
        <f>IFERROR(VLOOKUP(B325,西日本学生!$A:$K,9,FALSE),0)</f>
        <v>0</v>
      </c>
      <c r="G325" s="91">
        <f>IFERROR(VLOOKUP(B325,学生選抜!$A:$K,9,FALSE),0)</f>
        <v>0</v>
      </c>
      <c r="H325" s="91">
        <f>IFERROR(VLOOKUP(B325,秋関!$A:$K,9,FALSE),0)</f>
        <v>0</v>
      </c>
      <c r="I325" s="91">
        <f>IFERROR(VLOOKUP(B325,全日本学生!$A:$K,9,FALSE),0)</f>
        <v>0</v>
      </c>
      <c r="J325" s="91">
        <f>IFERROR(VLOOKUP(B325,新人戦!$A:$K,9,FALSE),0)</f>
        <v>0</v>
      </c>
      <c r="K325" s="4">
        <f>LARGE(E325:J325,1)+LARGE(E325:J325,2)+LARGE(E325:J325,3)</f>
        <v>0</v>
      </c>
    </row>
    <row r="326" spans="1:11">
      <c r="A326" s="2">
        <f>RANK($K326,$K:$K)</f>
        <v>115</v>
      </c>
      <c r="B326" s="140">
        <f>(選手!G328)</f>
        <v>0</v>
      </c>
      <c r="C326" s="2" t="str">
        <f>IFERROR(VLOOKUP(B326,選手!$G:$I,2,FALSE),"")</f>
        <v/>
      </c>
      <c r="D326" s="142" t="str">
        <f>IFERROR(VLOOKUP(B326,選手!$G:$I,3,FALSE),"")</f>
        <v/>
      </c>
      <c r="E326" s="91">
        <f>IFERROR(VLOOKUP(B326,春関!$A:$K,9,FALSE),0)</f>
        <v>0</v>
      </c>
      <c r="F326" s="91">
        <f>IFERROR(VLOOKUP(B326,西日本学生!$A:$K,9,FALSE),0)</f>
        <v>0</v>
      </c>
      <c r="G326" s="91">
        <f>IFERROR(VLOOKUP(B326,学生選抜!$A:$K,9,FALSE),0)</f>
        <v>0</v>
      </c>
      <c r="H326" s="91">
        <f>IFERROR(VLOOKUP(B326,秋関!$A:$K,9,FALSE),0)</f>
        <v>0</v>
      </c>
      <c r="I326" s="91">
        <f>IFERROR(VLOOKUP(B326,全日本学生!$A:$K,9,FALSE),0)</f>
        <v>0</v>
      </c>
      <c r="J326" s="91">
        <f>IFERROR(VLOOKUP(B326,新人戦!$A:$K,9,FALSE),0)</f>
        <v>0</v>
      </c>
      <c r="K326" s="4">
        <f>LARGE(E326:J326,1)+LARGE(E326:J326,2)+LARGE(E326:J326,3)</f>
        <v>0</v>
      </c>
    </row>
    <row r="327" spans="1:11">
      <c r="A327" s="2">
        <f>RANK($K327,$K:$K)</f>
        <v>115</v>
      </c>
      <c r="B327" s="140">
        <f>(選手!G329)</f>
        <v>0</v>
      </c>
      <c r="C327" s="2" t="str">
        <f>IFERROR(VLOOKUP(B327,選手!$G:$I,2,FALSE),"")</f>
        <v/>
      </c>
      <c r="D327" s="142" t="str">
        <f>IFERROR(VLOOKUP(B327,選手!$G:$I,3,FALSE),"")</f>
        <v/>
      </c>
      <c r="E327" s="91">
        <f>IFERROR(VLOOKUP(B327,春関!$A:$K,9,FALSE),0)</f>
        <v>0</v>
      </c>
      <c r="F327" s="91">
        <f>IFERROR(VLOOKUP(B327,西日本学生!$A:$K,9,FALSE),0)</f>
        <v>0</v>
      </c>
      <c r="G327" s="91">
        <f>IFERROR(VLOOKUP(B327,学生選抜!$A:$K,9,FALSE),0)</f>
        <v>0</v>
      </c>
      <c r="H327" s="91">
        <f>IFERROR(VLOOKUP(B327,秋関!$A:$K,9,FALSE),0)</f>
        <v>0</v>
      </c>
      <c r="I327" s="91">
        <f>IFERROR(VLOOKUP(B327,全日本学生!$A:$K,9,FALSE),0)</f>
        <v>0</v>
      </c>
      <c r="J327" s="91">
        <f>IFERROR(VLOOKUP(B327,新人戦!$A:$K,9,FALSE),0)</f>
        <v>0</v>
      </c>
      <c r="K327" s="4">
        <f>LARGE(E327:J327,1)+LARGE(E327:J327,2)+LARGE(E327:J327,3)</f>
        <v>0</v>
      </c>
    </row>
    <row r="328" spans="1:11">
      <c r="A328" s="2">
        <f>RANK($K328,$K:$K)</f>
        <v>115</v>
      </c>
      <c r="B328" s="140">
        <f>(選手!G330)</f>
        <v>0</v>
      </c>
      <c r="C328" s="2" t="str">
        <f>IFERROR(VLOOKUP(B328,選手!$G:$I,2,FALSE),"")</f>
        <v/>
      </c>
      <c r="D328" s="142" t="str">
        <f>IFERROR(VLOOKUP(B328,選手!$G:$I,3,FALSE),"")</f>
        <v/>
      </c>
      <c r="E328" s="91">
        <f>IFERROR(VLOOKUP(B328,春関!$A:$K,9,FALSE),0)</f>
        <v>0</v>
      </c>
      <c r="F328" s="91">
        <f>IFERROR(VLOOKUP(B328,西日本学生!$A:$K,9,FALSE),0)</f>
        <v>0</v>
      </c>
      <c r="G328" s="91">
        <f>IFERROR(VLOOKUP(B328,学生選抜!$A:$K,9,FALSE),0)</f>
        <v>0</v>
      </c>
      <c r="H328" s="91">
        <f>IFERROR(VLOOKUP(B328,秋関!$A:$K,9,FALSE),0)</f>
        <v>0</v>
      </c>
      <c r="I328" s="91">
        <f>IFERROR(VLOOKUP(B328,全日本学生!$A:$K,9,FALSE),0)</f>
        <v>0</v>
      </c>
      <c r="J328" s="91">
        <f>IFERROR(VLOOKUP(B328,新人戦!$A:$K,9,FALSE),0)</f>
        <v>0</v>
      </c>
      <c r="K328" s="4">
        <f>LARGE(E328:J328,1)+LARGE(E328:J328,2)+LARGE(E328:J328,3)</f>
        <v>0</v>
      </c>
    </row>
    <row r="329" spans="1:11">
      <c r="A329" s="2">
        <f>RANK($K329,$K:$K)</f>
        <v>115</v>
      </c>
      <c r="B329" s="140">
        <f>(選手!G331)</f>
        <v>0</v>
      </c>
      <c r="C329" s="2" t="str">
        <f>IFERROR(VLOOKUP(B329,選手!$G:$I,2,FALSE),"")</f>
        <v/>
      </c>
      <c r="D329" s="142" t="str">
        <f>IFERROR(VLOOKUP(B329,選手!$G:$I,3,FALSE),"")</f>
        <v/>
      </c>
      <c r="E329" s="91">
        <f>IFERROR(VLOOKUP(B329,春関!$A:$K,9,FALSE),0)</f>
        <v>0</v>
      </c>
      <c r="F329" s="91">
        <f>IFERROR(VLOOKUP(B329,西日本学生!$A:$K,9,FALSE),0)</f>
        <v>0</v>
      </c>
      <c r="G329" s="91">
        <f>IFERROR(VLOOKUP(B329,学生選抜!$A:$K,9,FALSE),0)</f>
        <v>0</v>
      </c>
      <c r="H329" s="91">
        <f>IFERROR(VLOOKUP(B329,秋関!$A:$K,9,FALSE),0)</f>
        <v>0</v>
      </c>
      <c r="I329" s="91">
        <f>IFERROR(VLOOKUP(B329,全日本学生!$A:$K,9,FALSE),0)</f>
        <v>0</v>
      </c>
      <c r="J329" s="91">
        <f>IFERROR(VLOOKUP(B329,新人戦!$A:$K,9,FALSE),0)</f>
        <v>0</v>
      </c>
      <c r="K329" s="4">
        <f>LARGE(E329:J329,1)+LARGE(E329:J329,2)+LARGE(E329:J329,3)</f>
        <v>0</v>
      </c>
    </row>
    <row r="330" spans="1:11">
      <c r="A330" s="2">
        <f>RANK($K330,$K:$K)</f>
        <v>115</v>
      </c>
      <c r="B330" s="140">
        <f>(選手!G332)</f>
        <v>0</v>
      </c>
      <c r="C330" s="2" t="str">
        <f>IFERROR(VLOOKUP(B330,選手!$G:$I,2,FALSE),"")</f>
        <v/>
      </c>
      <c r="D330" s="142" t="str">
        <f>IFERROR(VLOOKUP(B330,選手!$G:$I,3,FALSE),"")</f>
        <v/>
      </c>
      <c r="E330" s="91">
        <f>IFERROR(VLOOKUP(B330,春関!$A:$K,9,FALSE),0)</f>
        <v>0</v>
      </c>
      <c r="F330" s="91">
        <f>IFERROR(VLOOKUP(B330,西日本学生!$A:$K,9,FALSE),0)</f>
        <v>0</v>
      </c>
      <c r="G330" s="91">
        <f>IFERROR(VLOOKUP(B330,学生選抜!$A:$K,9,FALSE),0)</f>
        <v>0</v>
      </c>
      <c r="H330" s="91">
        <f>IFERROR(VLOOKUP(B330,秋関!$A:$K,9,FALSE),0)</f>
        <v>0</v>
      </c>
      <c r="I330" s="91">
        <f>IFERROR(VLOOKUP(B330,全日本学生!$A:$K,9,FALSE),0)</f>
        <v>0</v>
      </c>
      <c r="J330" s="91">
        <f>IFERROR(VLOOKUP(B330,新人戦!$A:$K,9,FALSE),0)</f>
        <v>0</v>
      </c>
      <c r="K330" s="4">
        <f>LARGE(E330:J330,1)+LARGE(E330:J330,2)+LARGE(E330:J330,3)</f>
        <v>0</v>
      </c>
    </row>
    <row r="331" spans="1:11">
      <c r="A331" s="2">
        <f>RANK($K331,$K:$K)</f>
        <v>115</v>
      </c>
      <c r="B331" s="140">
        <f>(選手!G333)</f>
        <v>0</v>
      </c>
      <c r="C331" s="2" t="str">
        <f>IFERROR(VLOOKUP(B331,選手!$G:$I,2,FALSE),"")</f>
        <v/>
      </c>
      <c r="D331" s="142" t="str">
        <f>IFERROR(VLOOKUP(B331,選手!$G:$I,3,FALSE),"")</f>
        <v/>
      </c>
      <c r="E331" s="91">
        <f>IFERROR(VLOOKUP(B331,春関!$A:$K,9,FALSE),0)</f>
        <v>0</v>
      </c>
      <c r="F331" s="91">
        <f>IFERROR(VLOOKUP(B331,西日本学生!$A:$K,9,FALSE),0)</f>
        <v>0</v>
      </c>
      <c r="G331" s="91">
        <f>IFERROR(VLOOKUP(B331,学生選抜!$A:$K,9,FALSE),0)</f>
        <v>0</v>
      </c>
      <c r="H331" s="91">
        <f>IFERROR(VLOOKUP(B331,秋関!$A:$K,9,FALSE),0)</f>
        <v>0</v>
      </c>
      <c r="I331" s="91">
        <f>IFERROR(VLOOKUP(B331,全日本学生!$A:$K,9,FALSE),0)</f>
        <v>0</v>
      </c>
      <c r="J331" s="91">
        <f>IFERROR(VLOOKUP(B331,新人戦!$A:$K,9,FALSE),0)</f>
        <v>0</v>
      </c>
      <c r="K331" s="4">
        <f>LARGE(E331:J331,1)+LARGE(E331:J331,2)+LARGE(E331:J331,3)</f>
        <v>0</v>
      </c>
    </row>
    <row r="332" spans="1:11">
      <c r="A332" s="2">
        <f>RANK($K332,$K:$K)</f>
        <v>115</v>
      </c>
      <c r="B332" s="140">
        <f>(選手!G334)</f>
        <v>0</v>
      </c>
      <c r="C332" s="2" t="str">
        <f>IFERROR(VLOOKUP(B332,選手!$G:$I,2,FALSE),"")</f>
        <v/>
      </c>
      <c r="D332" s="142" t="str">
        <f>IFERROR(VLOOKUP(B332,選手!$G:$I,3,FALSE),"")</f>
        <v/>
      </c>
      <c r="E332" s="91">
        <f>IFERROR(VLOOKUP(B332,春関!$A:$K,9,FALSE),0)</f>
        <v>0</v>
      </c>
      <c r="F332" s="91">
        <f>IFERROR(VLOOKUP(B332,西日本学生!$A:$K,9,FALSE),0)</f>
        <v>0</v>
      </c>
      <c r="G332" s="91">
        <f>IFERROR(VLOOKUP(B332,学生選抜!$A:$K,9,FALSE),0)</f>
        <v>0</v>
      </c>
      <c r="H332" s="91">
        <f>IFERROR(VLOOKUP(B332,秋関!$A:$K,9,FALSE),0)</f>
        <v>0</v>
      </c>
      <c r="I332" s="91">
        <f>IFERROR(VLOOKUP(B332,全日本学生!$A:$K,9,FALSE),0)</f>
        <v>0</v>
      </c>
      <c r="J332" s="91">
        <f>IFERROR(VLOOKUP(B332,新人戦!$A:$K,9,FALSE),0)</f>
        <v>0</v>
      </c>
      <c r="K332" s="4">
        <f>LARGE(E332:J332,1)+LARGE(E332:J332,2)+LARGE(E332:J332,3)</f>
        <v>0</v>
      </c>
    </row>
    <row r="333" spans="1:11">
      <c r="A333" s="2">
        <f>RANK($K333,$K:$K)</f>
        <v>115</v>
      </c>
      <c r="B333" s="140">
        <f>(選手!G335)</f>
        <v>0</v>
      </c>
      <c r="C333" s="2" t="str">
        <f>IFERROR(VLOOKUP(B333,選手!$G:$I,2,FALSE),"")</f>
        <v/>
      </c>
      <c r="D333" s="142" t="str">
        <f>IFERROR(VLOOKUP(B333,選手!$G:$I,3,FALSE),"")</f>
        <v/>
      </c>
      <c r="E333" s="91">
        <f>IFERROR(VLOOKUP(B333,春関!$A:$K,9,FALSE),0)</f>
        <v>0</v>
      </c>
      <c r="F333" s="91">
        <f>IFERROR(VLOOKUP(B333,西日本学生!$A:$K,9,FALSE),0)</f>
        <v>0</v>
      </c>
      <c r="G333" s="91">
        <f>IFERROR(VLOOKUP(B333,学生選抜!$A:$K,9,FALSE),0)</f>
        <v>0</v>
      </c>
      <c r="H333" s="91">
        <f>IFERROR(VLOOKUP(B333,秋関!$A:$K,9,FALSE),0)</f>
        <v>0</v>
      </c>
      <c r="I333" s="91">
        <f>IFERROR(VLOOKUP(B333,全日本学生!$A:$K,9,FALSE),0)</f>
        <v>0</v>
      </c>
      <c r="J333" s="91">
        <f>IFERROR(VLOOKUP(B333,新人戦!$A:$K,9,FALSE),0)</f>
        <v>0</v>
      </c>
      <c r="K333" s="4">
        <f>LARGE(E333:J333,1)+LARGE(E333:J333,2)+LARGE(E333:J333,3)</f>
        <v>0</v>
      </c>
    </row>
    <row r="334" spans="1:11">
      <c r="A334" s="2">
        <f>RANK($K334,$K:$K)</f>
        <v>115</v>
      </c>
      <c r="B334" s="140">
        <f>(選手!G336)</f>
        <v>0</v>
      </c>
      <c r="C334" s="2" t="str">
        <f>IFERROR(VLOOKUP(B334,選手!$G:$I,2,FALSE),"")</f>
        <v/>
      </c>
      <c r="D334" s="142" t="str">
        <f>IFERROR(VLOOKUP(B334,選手!$G:$I,3,FALSE),"")</f>
        <v/>
      </c>
      <c r="E334" s="91">
        <f>IFERROR(VLOOKUP(B334,春関!$A:$K,9,FALSE),0)</f>
        <v>0</v>
      </c>
      <c r="F334" s="91">
        <f>IFERROR(VLOOKUP(B334,西日本学生!$A:$K,9,FALSE),0)</f>
        <v>0</v>
      </c>
      <c r="G334" s="91">
        <f>IFERROR(VLOOKUP(B334,学生選抜!$A:$K,9,FALSE),0)</f>
        <v>0</v>
      </c>
      <c r="H334" s="91">
        <f>IFERROR(VLOOKUP(B334,秋関!$A:$K,9,FALSE),0)</f>
        <v>0</v>
      </c>
      <c r="I334" s="91">
        <f>IFERROR(VLOOKUP(B334,全日本学生!$A:$K,9,FALSE),0)</f>
        <v>0</v>
      </c>
      <c r="J334" s="91">
        <f>IFERROR(VLOOKUP(B334,新人戦!$A:$K,9,FALSE),0)</f>
        <v>0</v>
      </c>
      <c r="K334" s="4">
        <f>LARGE(E334:J334,1)+LARGE(E334:J334,2)+LARGE(E334:J334,3)</f>
        <v>0</v>
      </c>
    </row>
    <row r="335" spans="1:11">
      <c r="A335" s="2">
        <f>RANK($K335,$K:$K)</f>
        <v>115</v>
      </c>
      <c r="B335" s="140">
        <f>(選手!G337)</f>
        <v>0</v>
      </c>
      <c r="C335" s="2" t="str">
        <f>IFERROR(VLOOKUP(B335,選手!$G:$I,2,FALSE),"")</f>
        <v/>
      </c>
      <c r="D335" s="142" t="str">
        <f>IFERROR(VLOOKUP(B335,選手!$G:$I,3,FALSE),"")</f>
        <v/>
      </c>
      <c r="E335" s="91">
        <f>IFERROR(VLOOKUP(B335,春関!$A:$K,9,FALSE),0)</f>
        <v>0</v>
      </c>
      <c r="F335" s="91">
        <f>IFERROR(VLOOKUP(B335,西日本学生!$A:$K,9,FALSE),0)</f>
        <v>0</v>
      </c>
      <c r="G335" s="91">
        <f>IFERROR(VLOOKUP(B335,学生選抜!$A:$K,9,FALSE),0)</f>
        <v>0</v>
      </c>
      <c r="H335" s="91">
        <f>IFERROR(VLOOKUP(B335,秋関!$A:$K,9,FALSE),0)</f>
        <v>0</v>
      </c>
      <c r="I335" s="91">
        <f>IFERROR(VLOOKUP(B335,全日本学生!$A:$K,9,FALSE),0)</f>
        <v>0</v>
      </c>
      <c r="J335" s="91">
        <f>IFERROR(VLOOKUP(B335,新人戦!$A:$K,9,FALSE),0)</f>
        <v>0</v>
      </c>
      <c r="K335" s="4">
        <f>LARGE(E335:J335,1)+LARGE(E335:J335,2)+LARGE(E335:J335,3)</f>
        <v>0</v>
      </c>
    </row>
    <row r="336" spans="1:11">
      <c r="A336" s="2">
        <f>RANK($K336,$K:$K)</f>
        <v>115</v>
      </c>
      <c r="B336" s="140">
        <f>(選手!G338)</f>
        <v>0</v>
      </c>
      <c r="C336" s="2" t="str">
        <f>IFERROR(VLOOKUP(B336,選手!$G:$I,2,FALSE),"")</f>
        <v/>
      </c>
      <c r="D336" s="142" t="str">
        <f>IFERROR(VLOOKUP(B336,選手!$G:$I,3,FALSE),"")</f>
        <v/>
      </c>
      <c r="E336" s="91">
        <f>IFERROR(VLOOKUP(B336,春関!$A:$K,9,FALSE),0)</f>
        <v>0</v>
      </c>
      <c r="F336" s="91">
        <f>IFERROR(VLOOKUP(B336,西日本学生!$A:$K,9,FALSE),0)</f>
        <v>0</v>
      </c>
      <c r="G336" s="91">
        <f>IFERROR(VLOOKUP(B336,学生選抜!$A:$K,9,FALSE),0)</f>
        <v>0</v>
      </c>
      <c r="H336" s="91">
        <f>IFERROR(VLOOKUP(B336,秋関!$A:$K,9,FALSE),0)</f>
        <v>0</v>
      </c>
      <c r="I336" s="91">
        <f>IFERROR(VLOOKUP(B336,全日本学生!$A:$K,9,FALSE),0)</f>
        <v>0</v>
      </c>
      <c r="J336" s="91">
        <f>IFERROR(VLOOKUP(B336,新人戦!$A:$K,9,FALSE),0)</f>
        <v>0</v>
      </c>
      <c r="K336" s="4">
        <f>LARGE(E336:J336,1)+LARGE(E336:J336,2)+LARGE(E336:J336,3)</f>
        <v>0</v>
      </c>
    </row>
    <row r="337" spans="1:11">
      <c r="A337" s="2">
        <f>RANK($K337,$K:$K)</f>
        <v>115</v>
      </c>
      <c r="B337" s="140">
        <f>(選手!G339)</f>
        <v>0</v>
      </c>
      <c r="C337" s="2" t="str">
        <f>IFERROR(VLOOKUP(B337,選手!$G:$I,2,FALSE),"")</f>
        <v/>
      </c>
      <c r="D337" s="142" t="str">
        <f>IFERROR(VLOOKUP(B337,選手!$G:$I,3,FALSE),"")</f>
        <v/>
      </c>
      <c r="E337" s="91">
        <f>IFERROR(VLOOKUP(B337,春関!$A:$K,9,FALSE),0)</f>
        <v>0</v>
      </c>
      <c r="F337" s="91">
        <f>IFERROR(VLOOKUP(B337,西日本学生!$A:$K,9,FALSE),0)</f>
        <v>0</v>
      </c>
      <c r="G337" s="91">
        <f>IFERROR(VLOOKUP(B337,学生選抜!$A:$K,9,FALSE),0)</f>
        <v>0</v>
      </c>
      <c r="H337" s="91">
        <f>IFERROR(VLOOKUP(B337,秋関!$A:$K,9,FALSE),0)</f>
        <v>0</v>
      </c>
      <c r="I337" s="91">
        <f>IFERROR(VLOOKUP(B337,全日本学生!$A:$K,9,FALSE),0)</f>
        <v>0</v>
      </c>
      <c r="J337" s="91">
        <f>IFERROR(VLOOKUP(B337,新人戦!$A:$K,9,FALSE),0)</f>
        <v>0</v>
      </c>
      <c r="K337" s="4">
        <f>LARGE(E337:J337,1)+LARGE(E337:J337,2)+LARGE(E337:J337,3)</f>
        <v>0</v>
      </c>
    </row>
    <row r="338" spans="1:11">
      <c r="A338" s="2">
        <f>RANK($K338,$K:$K)</f>
        <v>115</v>
      </c>
      <c r="B338" s="140">
        <f>(選手!G340)</f>
        <v>0</v>
      </c>
      <c r="C338" s="2" t="str">
        <f>IFERROR(VLOOKUP(B338,選手!$G:$I,2,FALSE),"")</f>
        <v/>
      </c>
      <c r="D338" s="142" t="str">
        <f>IFERROR(VLOOKUP(B338,選手!$G:$I,3,FALSE),"")</f>
        <v/>
      </c>
      <c r="E338" s="91">
        <f>IFERROR(VLOOKUP(B338,春関!$A:$K,9,FALSE),0)</f>
        <v>0</v>
      </c>
      <c r="F338" s="91">
        <f>IFERROR(VLOOKUP(B338,西日本学生!$A:$K,9,FALSE),0)</f>
        <v>0</v>
      </c>
      <c r="G338" s="91">
        <f>IFERROR(VLOOKUP(B338,学生選抜!$A:$K,9,FALSE),0)</f>
        <v>0</v>
      </c>
      <c r="H338" s="91">
        <f>IFERROR(VLOOKUP(B338,秋関!$A:$K,9,FALSE),0)</f>
        <v>0</v>
      </c>
      <c r="I338" s="91">
        <f>IFERROR(VLOOKUP(B338,全日本学生!$A:$K,9,FALSE),0)</f>
        <v>0</v>
      </c>
      <c r="J338" s="91">
        <f>IFERROR(VLOOKUP(B338,新人戦!$A:$K,9,FALSE),0)</f>
        <v>0</v>
      </c>
      <c r="K338" s="4">
        <f>LARGE(E338:J338,1)+LARGE(E338:J338,2)+LARGE(E338:J338,3)</f>
        <v>0</v>
      </c>
    </row>
    <row r="339" spans="1:11">
      <c r="A339" s="2">
        <f>RANK($K339,$K:$K)</f>
        <v>115</v>
      </c>
      <c r="B339" s="140">
        <f>(選手!G341)</f>
        <v>0</v>
      </c>
      <c r="C339" s="2" t="str">
        <f>IFERROR(VLOOKUP(B339,選手!$G:$I,2,FALSE),"")</f>
        <v/>
      </c>
      <c r="D339" s="142" t="str">
        <f>IFERROR(VLOOKUP(B339,選手!$G:$I,3,FALSE),"")</f>
        <v/>
      </c>
      <c r="E339" s="91">
        <f>IFERROR(VLOOKUP(B339,春関!$A:$K,9,FALSE),0)</f>
        <v>0</v>
      </c>
      <c r="F339" s="91">
        <f>IFERROR(VLOOKUP(B339,西日本学生!$A:$K,9,FALSE),0)</f>
        <v>0</v>
      </c>
      <c r="G339" s="91">
        <f>IFERROR(VLOOKUP(B339,学生選抜!$A:$K,9,FALSE),0)</f>
        <v>0</v>
      </c>
      <c r="H339" s="91">
        <f>IFERROR(VLOOKUP(B339,秋関!$A:$K,9,FALSE),0)</f>
        <v>0</v>
      </c>
      <c r="I339" s="91">
        <f>IFERROR(VLOOKUP(B339,全日本学生!$A:$K,9,FALSE),0)</f>
        <v>0</v>
      </c>
      <c r="J339" s="91">
        <f>IFERROR(VLOOKUP(B339,新人戦!$A:$K,9,FALSE),0)</f>
        <v>0</v>
      </c>
      <c r="K339" s="4">
        <f>LARGE(E339:J339,1)+LARGE(E339:J339,2)+LARGE(E339:J339,3)</f>
        <v>0</v>
      </c>
    </row>
    <row r="340" spans="1:11">
      <c r="A340" s="2">
        <f>RANK($K340,$K:$K)</f>
        <v>115</v>
      </c>
      <c r="B340" s="140">
        <f>(選手!G342)</f>
        <v>0</v>
      </c>
      <c r="C340" s="2" t="str">
        <f>IFERROR(VLOOKUP(B340,選手!$G:$I,2,FALSE),"")</f>
        <v/>
      </c>
      <c r="D340" s="142" t="str">
        <f>IFERROR(VLOOKUP(B340,選手!$G:$I,3,FALSE),"")</f>
        <v/>
      </c>
      <c r="E340" s="91">
        <f>IFERROR(VLOOKUP(B340,春関!$A:$K,9,FALSE),0)</f>
        <v>0</v>
      </c>
      <c r="F340" s="91">
        <f>IFERROR(VLOOKUP(B340,西日本学生!$A:$K,9,FALSE),0)</f>
        <v>0</v>
      </c>
      <c r="G340" s="91">
        <f>IFERROR(VLOOKUP(B340,学生選抜!$A:$K,9,FALSE),0)</f>
        <v>0</v>
      </c>
      <c r="H340" s="91">
        <f>IFERROR(VLOOKUP(B340,秋関!$A:$K,9,FALSE),0)</f>
        <v>0</v>
      </c>
      <c r="I340" s="91">
        <f>IFERROR(VLOOKUP(B340,全日本学生!$A:$K,9,FALSE),0)</f>
        <v>0</v>
      </c>
      <c r="J340" s="91">
        <f>IFERROR(VLOOKUP(B340,新人戦!$A:$K,9,FALSE),0)</f>
        <v>0</v>
      </c>
      <c r="K340" s="4">
        <f>LARGE(E340:J340,1)+LARGE(E340:J340,2)+LARGE(E340:J340,3)</f>
        <v>0</v>
      </c>
    </row>
    <row r="341" spans="1:11">
      <c r="A341" s="2">
        <f>RANK($K341,$K:$K)</f>
        <v>115</v>
      </c>
      <c r="B341" s="140">
        <f>(選手!G343)</f>
        <v>0</v>
      </c>
      <c r="C341" s="2" t="str">
        <f>IFERROR(VLOOKUP(B341,選手!$G:$I,2,FALSE),"")</f>
        <v/>
      </c>
      <c r="D341" s="142" t="str">
        <f>IFERROR(VLOOKUP(B341,選手!$G:$I,3,FALSE),"")</f>
        <v/>
      </c>
      <c r="E341" s="91">
        <f>IFERROR(VLOOKUP(B341,春関!$A:$K,9,FALSE),0)</f>
        <v>0</v>
      </c>
      <c r="F341" s="91">
        <f>IFERROR(VLOOKUP(B341,西日本学生!$A:$K,9,FALSE),0)</f>
        <v>0</v>
      </c>
      <c r="G341" s="91">
        <f>IFERROR(VLOOKUP(B341,学生選抜!$A:$K,9,FALSE),0)</f>
        <v>0</v>
      </c>
      <c r="H341" s="91">
        <f>IFERROR(VLOOKUP(B341,秋関!$A:$K,9,FALSE),0)</f>
        <v>0</v>
      </c>
      <c r="I341" s="91">
        <f>IFERROR(VLOOKUP(B341,全日本学生!$A:$K,9,FALSE),0)</f>
        <v>0</v>
      </c>
      <c r="J341" s="91">
        <f>IFERROR(VLOOKUP(B341,新人戦!$A:$K,9,FALSE),0)</f>
        <v>0</v>
      </c>
      <c r="K341" s="4">
        <f>LARGE(E341:J341,1)+LARGE(E341:J341,2)+LARGE(E341:J341,3)</f>
        <v>0</v>
      </c>
    </row>
    <row r="342" spans="1:11">
      <c r="A342" s="2">
        <f>RANK($K342,$K:$K)</f>
        <v>115</v>
      </c>
      <c r="B342" s="140">
        <f>(選手!G344)</f>
        <v>0</v>
      </c>
      <c r="C342" s="2" t="str">
        <f>IFERROR(VLOOKUP(B342,選手!$G:$I,2,FALSE),"")</f>
        <v/>
      </c>
      <c r="D342" s="142" t="str">
        <f>IFERROR(VLOOKUP(B342,選手!$G:$I,3,FALSE),"")</f>
        <v/>
      </c>
      <c r="E342" s="91">
        <f>IFERROR(VLOOKUP(B342,春関!$A:$K,9,FALSE),0)</f>
        <v>0</v>
      </c>
      <c r="F342" s="91">
        <f>IFERROR(VLOOKUP(B342,西日本学生!$A:$K,9,FALSE),0)</f>
        <v>0</v>
      </c>
      <c r="G342" s="91">
        <f>IFERROR(VLOOKUP(B342,学生選抜!$A:$K,9,FALSE),0)</f>
        <v>0</v>
      </c>
      <c r="H342" s="91">
        <f>IFERROR(VLOOKUP(B342,秋関!$A:$K,9,FALSE),0)</f>
        <v>0</v>
      </c>
      <c r="I342" s="91">
        <f>IFERROR(VLOOKUP(B342,全日本学生!$A:$K,9,FALSE),0)</f>
        <v>0</v>
      </c>
      <c r="J342" s="91">
        <f>IFERROR(VLOOKUP(B342,新人戦!$A:$K,9,FALSE),0)</f>
        <v>0</v>
      </c>
      <c r="K342" s="4">
        <f>LARGE(E342:J342,1)+LARGE(E342:J342,2)+LARGE(E342:J342,3)</f>
        <v>0</v>
      </c>
    </row>
    <row r="343" spans="1:11">
      <c r="A343" s="2">
        <f>RANK($K343,$K:$K)</f>
        <v>115</v>
      </c>
      <c r="B343" s="140">
        <f>(選手!G345)</f>
        <v>0</v>
      </c>
      <c r="C343" s="2" t="str">
        <f>IFERROR(VLOOKUP(B343,選手!$G:$I,2,FALSE),"")</f>
        <v/>
      </c>
      <c r="D343" s="142" t="str">
        <f>IFERROR(VLOOKUP(B343,選手!$G:$I,3,FALSE),"")</f>
        <v/>
      </c>
      <c r="E343" s="91">
        <f>IFERROR(VLOOKUP(B343,春関!$A:$K,9,FALSE),0)</f>
        <v>0</v>
      </c>
      <c r="F343" s="91">
        <f>IFERROR(VLOOKUP(B343,西日本学生!$A:$K,9,FALSE),0)</f>
        <v>0</v>
      </c>
      <c r="G343" s="91">
        <f>IFERROR(VLOOKUP(B343,学生選抜!$A:$K,9,FALSE),0)</f>
        <v>0</v>
      </c>
      <c r="H343" s="91">
        <f>IFERROR(VLOOKUP(B343,秋関!$A:$K,9,FALSE),0)</f>
        <v>0</v>
      </c>
      <c r="I343" s="91">
        <f>IFERROR(VLOOKUP(B343,全日本学生!$A:$K,9,FALSE),0)</f>
        <v>0</v>
      </c>
      <c r="J343" s="91">
        <f>IFERROR(VLOOKUP(B343,新人戦!$A:$K,9,FALSE),0)</f>
        <v>0</v>
      </c>
      <c r="K343" s="4">
        <f>LARGE(E343:J343,1)+LARGE(E343:J343,2)+LARGE(E343:J343,3)</f>
        <v>0</v>
      </c>
    </row>
    <row r="344" spans="1:11">
      <c r="A344" s="2">
        <f>RANK($K344,$K:$K)</f>
        <v>115</v>
      </c>
      <c r="B344" s="140">
        <f>(選手!G346)</f>
        <v>0</v>
      </c>
      <c r="C344" s="2" t="str">
        <f>IFERROR(VLOOKUP(B344,選手!$G:$I,2,FALSE),"")</f>
        <v/>
      </c>
      <c r="D344" s="142" t="str">
        <f>IFERROR(VLOOKUP(B344,選手!$G:$I,3,FALSE),"")</f>
        <v/>
      </c>
      <c r="E344" s="91">
        <f>IFERROR(VLOOKUP(B344,春関!$A:$K,9,FALSE),0)</f>
        <v>0</v>
      </c>
      <c r="F344" s="91">
        <f>IFERROR(VLOOKUP(B344,西日本学生!$A:$K,9,FALSE),0)</f>
        <v>0</v>
      </c>
      <c r="G344" s="91">
        <f>IFERROR(VLOOKUP(B344,学生選抜!$A:$K,9,FALSE),0)</f>
        <v>0</v>
      </c>
      <c r="H344" s="91">
        <f>IFERROR(VLOOKUP(B344,秋関!$A:$K,9,FALSE),0)</f>
        <v>0</v>
      </c>
      <c r="I344" s="91">
        <f>IFERROR(VLOOKUP(B344,全日本学生!$A:$K,9,FALSE),0)</f>
        <v>0</v>
      </c>
      <c r="J344" s="91">
        <f>IFERROR(VLOOKUP(B344,新人戦!$A:$K,9,FALSE),0)</f>
        <v>0</v>
      </c>
      <c r="K344" s="4">
        <f>LARGE(E344:J344,1)+LARGE(E344:J344,2)+LARGE(E344:J344,3)</f>
        <v>0</v>
      </c>
    </row>
    <row r="345" spans="1:11">
      <c r="A345" s="2">
        <f>RANK($K345,$K:$K)</f>
        <v>115</v>
      </c>
      <c r="B345" s="140">
        <f>(選手!G347)</f>
        <v>0</v>
      </c>
      <c r="C345" s="2" t="str">
        <f>IFERROR(VLOOKUP(B345,選手!$G:$I,2,FALSE),"")</f>
        <v/>
      </c>
      <c r="D345" s="142" t="str">
        <f>IFERROR(VLOOKUP(B345,選手!$G:$I,3,FALSE),"")</f>
        <v/>
      </c>
      <c r="E345" s="91">
        <f>IFERROR(VLOOKUP(B345,春関!$A:$K,9,FALSE),0)</f>
        <v>0</v>
      </c>
      <c r="F345" s="91">
        <f>IFERROR(VLOOKUP(B345,西日本学生!$A:$K,9,FALSE),0)</f>
        <v>0</v>
      </c>
      <c r="G345" s="91">
        <f>IFERROR(VLOOKUP(B345,学生選抜!$A:$K,9,FALSE),0)</f>
        <v>0</v>
      </c>
      <c r="H345" s="91">
        <f>IFERROR(VLOOKUP(B345,秋関!$A:$K,9,FALSE),0)</f>
        <v>0</v>
      </c>
      <c r="I345" s="91">
        <f>IFERROR(VLOOKUP(B345,全日本学生!$A:$K,9,FALSE),0)</f>
        <v>0</v>
      </c>
      <c r="J345" s="91">
        <f>IFERROR(VLOOKUP(B345,新人戦!$A:$K,9,FALSE),0)</f>
        <v>0</v>
      </c>
      <c r="K345" s="4">
        <f>LARGE(E345:J345,1)+LARGE(E345:J345,2)+LARGE(E345:J345,3)</f>
        <v>0</v>
      </c>
    </row>
    <row r="346" spans="1:11">
      <c r="A346" s="2">
        <f>RANK($K346,$K:$K)</f>
        <v>115</v>
      </c>
      <c r="B346" s="140">
        <f>(選手!G348)</f>
        <v>0</v>
      </c>
      <c r="C346" s="2" t="str">
        <f>IFERROR(VLOOKUP(B346,選手!$G:$I,2,FALSE),"")</f>
        <v/>
      </c>
      <c r="D346" s="142" t="str">
        <f>IFERROR(VLOOKUP(B346,選手!$G:$I,3,FALSE),"")</f>
        <v/>
      </c>
      <c r="E346" s="91">
        <f>IFERROR(VLOOKUP(B346,春関!$A:$K,9,FALSE),0)</f>
        <v>0</v>
      </c>
      <c r="F346" s="91">
        <f>IFERROR(VLOOKUP(B346,西日本学生!$A:$K,9,FALSE),0)</f>
        <v>0</v>
      </c>
      <c r="G346" s="91">
        <f>IFERROR(VLOOKUP(B346,学生選抜!$A:$K,9,FALSE),0)</f>
        <v>0</v>
      </c>
      <c r="H346" s="91">
        <f>IFERROR(VLOOKUP(B346,秋関!$A:$K,9,FALSE),0)</f>
        <v>0</v>
      </c>
      <c r="I346" s="91">
        <f>IFERROR(VLOOKUP(B346,全日本学生!$A:$K,9,FALSE),0)</f>
        <v>0</v>
      </c>
      <c r="J346" s="91">
        <f>IFERROR(VLOOKUP(B346,新人戦!$A:$K,9,FALSE),0)</f>
        <v>0</v>
      </c>
      <c r="K346" s="4">
        <f>LARGE(E346:J346,1)+LARGE(E346:J346,2)+LARGE(E346:J346,3)</f>
        <v>0</v>
      </c>
    </row>
    <row r="347" spans="1:11">
      <c r="A347" s="2">
        <f>RANK($K347,$K:$K)</f>
        <v>115</v>
      </c>
      <c r="B347" s="140">
        <f>(選手!G349)</f>
        <v>0</v>
      </c>
      <c r="C347" s="2" t="str">
        <f>IFERROR(VLOOKUP(B347,選手!$G:$I,2,FALSE),"")</f>
        <v/>
      </c>
      <c r="D347" s="142" t="str">
        <f>IFERROR(VLOOKUP(B347,選手!$G:$I,3,FALSE),"")</f>
        <v/>
      </c>
      <c r="E347" s="91">
        <f>IFERROR(VLOOKUP(B347,春関!$A:$K,9,FALSE),0)</f>
        <v>0</v>
      </c>
      <c r="F347" s="91">
        <f>IFERROR(VLOOKUP(B347,西日本学生!$A:$K,9,FALSE),0)</f>
        <v>0</v>
      </c>
      <c r="G347" s="91">
        <f>IFERROR(VLOOKUP(B347,学生選抜!$A:$K,9,FALSE),0)</f>
        <v>0</v>
      </c>
      <c r="H347" s="91">
        <f>IFERROR(VLOOKUP(B347,秋関!$A:$K,9,FALSE),0)</f>
        <v>0</v>
      </c>
      <c r="I347" s="91">
        <f>IFERROR(VLOOKUP(B347,全日本学生!$A:$K,9,FALSE),0)</f>
        <v>0</v>
      </c>
      <c r="J347" s="91">
        <f>IFERROR(VLOOKUP(B347,新人戦!$A:$K,9,FALSE),0)</f>
        <v>0</v>
      </c>
      <c r="K347" s="4">
        <f>LARGE(E347:J347,1)+LARGE(E347:J347,2)+LARGE(E347:J347,3)</f>
        <v>0</v>
      </c>
    </row>
    <row r="348" spans="1:11">
      <c r="A348" s="2">
        <f>RANK($K348,$K:$K)</f>
        <v>115</v>
      </c>
      <c r="B348" s="140">
        <f>(選手!G350)</f>
        <v>0</v>
      </c>
      <c r="C348" s="2" t="str">
        <f>IFERROR(VLOOKUP(B348,選手!$G:$I,2,FALSE),"")</f>
        <v/>
      </c>
      <c r="D348" s="142" t="str">
        <f>IFERROR(VLOOKUP(B348,選手!$G:$I,3,FALSE),"")</f>
        <v/>
      </c>
      <c r="E348" s="91">
        <f>IFERROR(VLOOKUP(B348,春関!$A:$K,9,FALSE),0)</f>
        <v>0</v>
      </c>
      <c r="F348" s="91">
        <f>IFERROR(VLOOKUP(B348,西日本学生!$A:$K,9,FALSE),0)</f>
        <v>0</v>
      </c>
      <c r="G348" s="91">
        <f>IFERROR(VLOOKUP(B348,学生選抜!$A:$K,9,FALSE),0)</f>
        <v>0</v>
      </c>
      <c r="H348" s="91">
        <f>IFERROR(VLOOKUP(B348,秋関!$A:$K,9,FALSE),0)</f>
        <v>0</v>
      </c>
      <c r="I348" s="91">
        <f>IFERROR(VLOOKUP(B348,全日本学生!$A:$K,9,FALSE),0)</f>
        <v>0</v>
      </c>
      <c r="J348" s="91">
        <f>IFERROR(VLOOKUP(B348,新人戦!$A:$K,9,FALSE),0)</f>
        <v>0</v>
      </c>
      <c r="K348" s="4">
        <f>LARGE(E348:J348,1)+LARGE(E348:J348,2)+LARGE(E348:J348,3)</f>
        <v>0</v>
      </c>
    </row>
    <row r="349" spans="1:11">
      <c r="A349" s="2">
        <f>RANK($K349,$K:$K)</f>
        <v>115</v>
      </c>
      <c r="B349" s="140">
        <f>(選手!G351)</f>
        <v>0</v>
      </c>
      <c r="C349" s="2" t="str">
        <f>IFERROR(VLOOKUP(B349,選手!$G:$I,2,FALSE),"")</f>
        <v/>
      </c>
      <c r="D349" s="142" t="str">
        <f>IFERROR(VLOOKUP(B349,選手!$G:$I,3,FALSE),"")</f>
        <v/>
      </c>
      <c r="E349" s="91">
        <f>IFERROR(VLOOKUP(B349,春関!$A:$K,9,FALSE),0)</f>
        <v>0</v>
      </c>
      <c r="F349" s="91">
        <f>IFERROR(VLOOKUP(B349,西日本学生!$A:$K,9,FALSE),0)</f>
        <v>0</v>
      </c>
      <c r="G349" s="91">
        <f>IFERROR(VLOOKUP(B349,学生選抜!$A:$K,9,FALSE),0)</f>
        <v>0</v>
      </c>
      <c r="H349" s="91">
        <f>IFERROR(VLOOKUP(B349,秋関!$A:$K,9,FALSE),0)</f>
        <v>0</v>
      </c>
      <c r="I349" s="91">
        <f>IFERROR(VLOOKUP(B349,全日本学生!$A:$K,9,FALSE),0)</f>
        <v>0</v>
      </c>
      <c r="J349" s="91">
        <f>IFERROR(VLOOKUP(B349,新人戦!$A:$K,9,FALSE),0)</f>
        <v>0</v>
      </c>
      <c r="K349" s="4">
        <f>LARGE(E349:J349,1)+LARGE(E349:J349,2)+LARGE(E349:J349,3)</f>
        <v>0</v>
      </c>
    </row>
    <row r="350" spans="1:11">
      <c r="A350" s="2">
        <f>RANK($K350,$K:$K)</f>
        <v>115</v>
      </c>
      <c r="B350" s="140">
        <f>(選手!G352)</f>
        <v>0</v>
      </c>
      <c r="C350" s="2" t="str">
        <f>IFERROR(VLOOKUP(B350,選手!$G:$I,2,FALSE),"")</f>
        <v/>
      </c>
      <c r="D350" s="142" t="str">
        <f>IFERROR(VLOOKUP(B350,選手!$G:$I,3,FALSE),"")</f>
        <v/>
      </c>
      <c r="E350" s="91">
        <f>IFERROR(VLOOKUP(B350,春関!$A:$K,9,FALSE),0)</f>
        <v>0</v>
      </c>
      <c r="F350" s="91">
        <f>IFERROR(VLOOKUP(B350,西日本学生!$A:$K,9,FALSE),0)</f>
        <v>0</v>
      </c>
      <c r="G350" s="91">
        <f>IFERROR(VLOOKUP(B350,学生選抜!$A:$K,9,FALSE),0)</f>
        <v>0</v>
      </c>
      <c r="H350" s="91">
        <f>IFERROR(VLOOKUP(B350,秋関!$A:$K,9,FALSE),0)</f>
        <v>0</v>
      </c>
      <c r="I350" s="91">
        <f>IFERROR(VLOOKUP(B350,全日本学生!$A:$K,9,FALSE),0)</f>
        <v>0</v>
      </c>
      <c r="J350" s="91">
        <f>IFERROR(VLOOKUP(B350,新人戦!$A:$K,9,FALSE),0)</f>
        <v>0</v>
      </c>
      <c r="K350" s="4">
        <f>LARGE(E350:J350,1)+LARGE(E350:J350,2)+LARGE(E350:J350,3)</f>
        <v>0</v>
      </c>
    </row>
    <row r="351" spans="1:11">
      <c r="A351" s="2">
        <f>RANK($K351,$K:$K)</f>
        <v>115</v>
      </c>
      <c r="B351" s="140">
        <f>(選手!G353)</f>
        <v>0</v>
      </c>
      <c r="C351" s="2" t="str">
        <f>IFERROR(VLOOKUP(B351,選手!$G:$I,2,FALSE),"")</f>
        <v/>
      </c>
      <c r="D351" s="142" t="str">
        <f>IFERROR(VLOOKUP(B351,選手!$G:$I,3,FALSE),"")</f>
        <v/>
      </c>
      <c r="E351" s="91">
        <f>IFERROR(VLOOKUP(B351,春関!$A:$K,9,FALSE),0)</f>
        <v>0</v>
      </c>
      <c r="F351" s="91">
        <f>IFERROR(VLOOKUP(B351,西日本学生!$A:$K,9,FALSE),0)</f>
        <v>0</v>
      </c>
      <c r="G351" s="91">
        <f>IFERROR(VLOOKUP(B351,学生選抜!$A:$K,9,FALSE),0)</f>
        <v>0</v>
      </c>
      <c r="H351" s="91">
        <f>IFERROR(VLOOKUP(B351,秋関!$A:$K,9,FALSE),0)</f>
        <v>0</v>
      </c>
      <c r="I351" s="91">
        <f>IFERROR(VLOOKUP(B351,全日本学生!$A:$K,9,FALSE),0)</f>
        <v>0</v>
      </c>
      <c r="J351" s="91">
        <f>IFERROR(VLOOKUP(B351,新人戦!$A:$K,9,FALSE),0)</f>
        <v>0</v>
      </c>
      <c r="K351" s="4">
        <f>LARGE(E351:J351,1)+LARGE(E351:J351,2)+LARGE(E351:J351,3)</f>
        <v>0</v>
      </c>
    </row>
    <row r="352" spans="1:11">
      <c r="A352" s="2">
        <f>RANK($K352,$K:$K)</f>
        <v>115</v>
      </c>
      <c r="B352" s="140">
        <f>(選手!G354)</f>
        <v>0</v>
      </c>
      <c r="C352" s="2" t="str">
        <f>IFERROR(VLOOKUP(B352,選手!$G:$I,2,FALSE),"")</f>
        <v/>
      </c>
      <c r="D352" s="142" t="str">
        <f>IFERROR(VLOOKUP(B352,選手!$G:$I,3,FALSE),"")</f>
        <v/>
      </c>
      <c r="E352" s="91">
        <f>IFERROR(VLOOKUP(B352,春関!$A:$K,9,FALSE),0)</f>
        <v>0</v>
      </c>
      <c r="F352" s="91">
        <f>IFERROR(VLOOKUP(B352,西日本学生!$A:$K,9,FALSE),0)</f>
        <v>0</v>
      </c>
      <c r="G352" s="91">
        <f>IFERROR(VLOOKUP(B352,学生選抜!$A:$K,9,FALSE),0)</f>
        <v>0</v>
      </c>
      <c r="H352" s="91">
        <f>IFERROR(VLOOKUP(B352,秋関!$A:$K,9,FALSE),0)</f>
        <v>0</v>
      </c>
      <c r="I352" s="91">
        <f>IFERROR(VLOOKUP(B352,全日本学生!$A:$K,9,FALSE),0)</f>
        <v>0</v>
      </c>
      <c r="J352" s="91">
        <f>IFERROR(VLOOKUP(B352,新人戦!$A:$K,9,FALSE),0)</f>
        <v>0</v>
      </c>
      <c r="K352" s="4">
        <f>LARGE(E352:J352,1)+LARGE(E352:J352,2)+LARGE(E352:J352,3)</f>
        <v>0</v>
      </c>
    </row>
    <row r="353" spans="1:11">
      <c r="A353" s="2">
        <f>RANK($K353,$K:$K)</f>
        <v>115</v>
      </c>
      <c r="B353" s="140">
        <f>(選手!G355)</f>
        <v>0</v>
      </c>
      <c r="C353" s="2" t="str">
        <f>IFERROR(VLOOKUP(B353,選手!$G:$I,2,FALSE),"")</f>
        <v/>
      </c>
      <c r="D353" s="142" t="str">
        <f>IFERROR(VLOOKUP(B353,選手!$G:$I,3,FALSE),"")</f>
        <v/>
      </c>
      <c r="E353" s="91">
        <f>IFERROR(VLOOKUP(B353,春関!$A:$K,9,FALSE),0)</f>
        <v>0</v>
      </c>
      <c r="F353" s="91">
        <f>IFERROR(VLOOKUP(B353,西日本学生!$A:$K,9,FALSE),0)</f>
        <v>0</v>
      </c>
      <c r="G353" s="91">
        <f>IFERROR(VLOOKUP(B353,学生選抜!$A:$K,9,FALSE),0)</f>
        <v>0</v>
      </c>
      <c r="H353" s="91">
        <f>IFERROR(VLOOKUP(B353,秋関!$A:$K,9,FALSE),0)</f>
        <v>0</v>
      </c>
      <c r="I353" s="91">
        <f>IFERROR(VLOOKUP(B353,全日本学生!$A:$K,9,FALSE),0)</f>
        <v>0</v>
      </c>
      <c r="J353" s="91">
        <f>IFERROR(VLOOKUP(B353,新人戦!$A:$K,9,FALSE),0)</f>
        <v>0</v>
      </c>
      <c r="K353" s="4">
        <f>LARGE(E353:J353,1)+LARGE(E353:J353,2)+LARGE(E353:J353,3)</f>
        <v>0</v>
      </c>
    </row>
    <row r="354" spans="1:11">
      <c r="A354" s="2">
        <f>RANK($K354,$K:$K)</f>
        <v>115</v>
      </c>
      <c r="B354" s="140">
        <f>(選手!G356)</f>
        <v>0</v>
      </c>
      <c r="C354" s="2" t="str">
        <f>IFERROR(VLOOKUP(B354,選手!$G:$I,2,FALSE),"")</f>
        <v/>
      </c>
      <c r="D354" s="142" t="str">
        <f>IFERROR(VLOOKUP(B354,選手!$G:$I,3,FALSE),"")</f>
        <v/>
      </c>
      <c r="E354" s="91">
        <f>IFERROR(VLOOKUP(B354,春関!$A:$K,9,FALSE),0)</f>
        <v>0</v>
      </c>
      <c r="F354" s="91">
        <f>IFERROR(VLOOKUP(B354,西日本学生!$A:$K,9,FALSE),0)</f>
        <v>0</v>
      </c>
      <c r="G354" s="91">
        <f>IFERROR(VLOOKUP(B354,学生選抜!$A:$K,9,FALSE),0)</f>
        <v>0</v>
      </c>
      <c r="H354" s="91">
        <f>IFERROR(VLOOKUP(B354,秋関!$A:$K,9,FALSE),0)</f>
        <v>0</v>
      </c>
      <c r="I354" s="91">
        <f>IFERROR(VLOOKUP(B354,全日本学生!$A:$K,9,FALSE),0)</f>
        <v>0</v>
      </c>
      <c r="J354" s="91">
        <f>IFERROR(VLOOKUP(B354,新人戦!$A:$K,9,FALSE),0)</f>
        <v>0</v>
      </c>
      <c r="K354" s="4">
        <f>LARGE(E354:J354,1)+LARGE(E354:J354,2)+LARGE(E354:J354,3)</f>
        <v>0</v>
      </c>
    </row>
    <row r="355" spans="1:11">
      <c r="A355" s="2">
        <f>RANK($K355,$K:$K)</f>
        <v>115</v>
      </c>
      <c r="B355" s="140">
        <f>(選手!G357)</f>
        <v>0</v>
      </c>
      <c r="C355" s="2" t="str">
        <f>IFERROR(VLOOKUP(B355,選手!$G:$I,2,FALSE),"")</f>
        <v/>
      </c>
      <c r="D355" s="142" t="str">
        <f>IFERROR(VLOOKUP(B355,選手!$G:$I,3,FALSE),"")</f>
        <v/>
      </c>
      <c r="E355" s="91">
        <f>IFERROR(VLOOKUP(B355,春関!$A:$K,9,FALSE),0)</f>
        <v>0</v>
      </c>
      <c r="F355" s="91">
        <f>IFERROR(VLOOKUP(B355,西日本学生!$A:$K,9,FALSE),0)</f>
        <v>0</v>
      </c>
      <c r="G355" s="91">
        <f>IFERROR(VLOOKUP(B355,学生選抜!$A:$K,9,FALSE),0)</f>
        <v>0</v>
      </c>
      <c r="H355" s="91">
        <f>IFERROR(VLOOKUP(B355,秋関!$A:$K,9,FALSE),0)</f>
        <v>0</v>
      </c>
      <c r="I355" s="91">
        <f>IFERROR(VLOOKUP(B355,全日本学生!$A:$K,9,FALSE),0)</f>
        <v>0</v>
      </c>
      <c r="J355" s="91">
        <f>IFERROR(VLOOKUP(B355,新人戦!$A:$K,9,FALSE),0)</f>
        <v>0</v>
      </c>
      <c r="K355" s="4">
        <f>LARGE(E355:J355,1)+LARGE(E355:J355,2)+LARGE(E355:J355,3)</f>
        <v>0</v>
      </c>
    </row>
    <row r="356" spans="1:11">
      <c r="A356" s="2">
        <f>RANK($K356,$K:$K)</f>
        <v>115</v>
      </c>
      <c r="B356" s="140">
        <f>(選手!G358)</f>
        <v>0</v>
      </c>
      <c r="C356" s="2" t="str">
        <f>IFERROR(VLOOKUP(B356,選手!$G:$I,2,FALSE),"")</f>
        <v/>
      </c>
      <c r="D356" s="142" t="str">
        <f>IFERROR(VLOOKUP(B356,選手!$G:$I,3,FALSE),"")</f>
        <v/>
      </c>
      <c r="E356" s="91">
        <f>IFERROR(VLOOKUP(B356,春関!$A:$K,9,FALSE),0)</f>
        <v>0</v>
      </c>
      <c r="F356" s="91">
        <f>IFERROR(VLOOKUP(B356,西日本学生!$A:$K,9,FALSE),0)</f>
        <v>0</v>
      </c>
      <c r="G356" s="91">
        <f>IFERROR(VLOOKUP(B356,学生選抜!$A:$K,9,FALSE),0)</f>
        <v>0</v>
      </c>
      <c r="H356" s="91">
        <f>IFERROR(VLOOKUP(B356,秋関!$A:$K,9,FALSE),0)</f>
        <v>0</v>
      </c>
      <c r="I356" s="91">
        <f>IFERROR(VLOOKUP(B356,全日本学生!$A:$K,9,FALSE),0)</f>
        <v>0</v>
      </c>
      <c r="J356" s="91">
        <f>IFERROR(VLOOKUP(B356,新人戦!$A:$K,9,FALSE),0)</f>
        <v>0</v>
      </c>
      <c r="K356" s="4">
        <f>LARGE(E356:J356,1)+LARGE(E356:J356,2)+LARGE(E356:J356,3)</f>
        <v>0</v>
      </c>
    </row>
    <row r="357" spans="1:11">
      <c r="A357" s="2">
        <f>RANK($K357,$K:$K)</f>
        <v>115</v>
      </c>
      <c r="B357" s="140">
        <f>(選手!G359)</f>
        <v>0</v>
      </c>
      <c r="C357" s="2" t="str">
        <f>IFERROR(VLOOKUP(B357,選手!$G:$I,2,FALSE),"")</f>
        <v/>
      </c>
      <c r="D357" s="142" t="str">
        <f>IFERROR(VLOOKUP(B357,選手!$G:$I,3,FALSE),"")</f>
        <v/>
      </c>
      <c r="E357" s="91">
        <f>IFERROR(VLOOKUP(B357,春関!$A:$K,9,FALSE),0)</f>
        <v>0</v>
      </c>
      <c r="F357" s="91">
        <f>IFERROR(VLOOKUP(B357,西日本学生!$A:$K,9,FALSE),0)</f>
        <v>0</v>
      </c>
      <c r="G357" s="91">
        <f>IFERROR(VLOOKUP(B357,学生選抜!$A:$K,9,FALSE),0)</f>
        <v>0</v>
      </c>
      <c r="H357" s="91">
        <f>IFERROR(VLOOKUP(B357,秋関!$A:$K,9,FALSE),0)</f>
        <v>0</v>
      </c>
      <c r="I357" s="91">
        <f>IFERROR(VLOOKUP(B357,全日本学生!$A:$K,9,FALSE),0)</f>
        <v>0</v>
      </c>
      <c r="J357" s="91">
        <f>IFERROR(VLOOKUP(B357,新人戦!$A:$K,9,FALSE),0)</f>
        <v>0</v>
      </c>
      <c r="K357" s="4">
        <f>LARGE(E357:J357,1)+LARGE(E357:J357,2)+LARGE(E357:J357,3)</f>
        <v>0</v>
      </c>
    </row>
    <row r="358" spans="1:11">
      <c r="A358" s="2">
        <f>RANK($K358,$K:$K)</f>
        <v>115</v>
      </c>
      <c r="B358" s="140">
        <f>(選手!G360)</f>
        <v>0</v>
      </c>
      <c r="C358" s="2" t="str">
        <f>IFERROR(VLOOKUP(B358,選手!$G:$I,2,FALSE),"")</f>
        <v/>
      </c>
      <c r="D358" s="142" t="str">
        <f>IFERROR(VLOOKUP(B358,選手!$G:$I,3,FALSE),"")</f>
        <v/>
      </c>
      <c r="E358" s="91">
        <f>IFERROR(VLOOKUP(B358,春関!$A:$K,9,FALSE),0)</f>
        <v>0</v>
      </c>
      <c r="F358" s="91">
        <f>IFERROR(VLOOKUP(B358,西日本学生!$A:$K,9,FALSE),0)</f>
        <v>0</v>
      </c>
      <c r="G358" s="91">
        <f>IFERROR(VLOOKUP(B358,学生選抜!$A:$K,9,FALSE),0)</f>
        <v>0</v>
      </c>
      <c r="H358" s="91">
        <f>IFERROR(VLOOKUP(B358,秋関!$A:$K,9,FALSE),0)</f>
        <v>0</v>
      </c>
      <c r="I358" s="91">
        <f>IFERROR(VLOOKUP(B358,全日本学生!$A:$K,9,FALSE),0)</f>
        <v>0</v>
      </c>
      <c r="J358" s="91">
        <f>IFERROR(VLOOKUP(B358,新人戦!$A:$K,9,FALSE),0)</f>
        <v>0</v>
      </c>
      <c r="K358" s="4">
        <f>LARGE(E358:J358,1)+LARGE(E358:J358,2)+LARGE(E358:J358,3)</f>
        <v>0</v>
      </c>
    </row>
    <row r="359" spans="1:11">
      <c r="A359" s="2">
        <f>RANK($K359,$K:$K)</f>
        <v>115</v>
      </c>
      <c r="B359" s="140">
        <f>(選手!G361)</f>
        <v>0</v>
      </c>
      <c r="C359" s="2" t="str">
        <f>IFERROR(VLOOKUP(B359,選手!$G:$I,2,FALSE),"")</f>
        <v/>
      </c>
      <c r="D359" s="142" t="str">
        <f>IFERROR(VLOOKUP(B359,選手!$G:$I,3,FALSE),"")</f>
        <v/>
      </c>
      <c r="E359" s="91">
        <f>IFERROR(VLOOKUP(B359,春関!$A:$K,9,FALSE),0)</f>
        <v>0</v>
      </c>
      <c r="F359" s="91">
        <f>IFERROR(VLOOKUP(B359,西日本学生!$A:$K,9,FALSE),0)</f>
        <v>0</v>
      </c>
      <c r="G359" s="91">
        <f>IFERROR(VLOOKUP(B359,学生選抜!$A:$K,9,FALSE),0)</f>
        <v>0</v>
      </c>
      <c r="H359" s="91">
        <f>IFERROR(VLOOKUP(B359,秋関!$A:$K,9,FALSE),0)</f>
        <v>0</v>
      </c>
      <c r="I359" s="91">
        <f>IFERROR(VLOOKUP(B359,全日本学生!$A:$K,9,FALSE),0)</f>
        <v>0</v>
      </c>
      <c r="J359" s="91">
        <f>IFERROR(VLOOKUP(B359,新人戦!$A:$K,9,FALSE),0)</f>
        <v>0</v>
      </c>
      <c r="K359" s="4">
        <f>LARGE(E359:J359,1)+LARGE(E359:J359,2)+LARGE(E359:J359,3)</f>
        <v>0</v>
      </c>
    </row>
    <row r="360" spans="1:11">
      <c r="A360" s="2">
        <f>RANK($K360,$K:$K)</f>
        <v>115</v>
      </c>
      <c r="B360" s="140">
        <f>(選手!G362)</f>
        <v>0</v>
      </c>
      <c r="C360" s="2" t="str">
        <f>IFERROR(VLOOKUP(B360,選手!$G:$I,2,FALSE),"")</f>
        <v/>
      </c>
      <c r="D360" s="142" t="str">
        <f>IFERROR(VLOOKUP(B360,選手!$G:$I,3,FALSE),"")</f>
        <v/>
      </c>
      <c r="E360" s="91">
        <f>IFERROR(VLOOKUP(B360,春関!$A:$K,9,FALSE),0)</f>
        <v>0</v>
      </c>
      <c r="F360" s="91">
        <f>IFERROR(VLOOKUP(B360,西日本学生!$A:$K,9,FALSE),0)</f>
        <v>0</v>
      </c>
      <c r="G360" s="91">
        <f>IFERROR(VLOOKUP(B360,学生選抜!$A:$K,9,FALSE),0)</f>
        <v>0</v>
      </c>
      <c r="H360" s="91">
        <f>IFERROR(VLOOKUP(B360,秋関!$A:$K,9,FALSE),0)</f>
        <v>0</v>
      </c>
      <c r="I360" s="91">
        <f>IFERROR(VLOOKUP(B360,全日本学生!$A:$K,9,FALSE),0)</f>
        <v>0</v>
      </c>
      <c r="J360" s="91">
        <f>IFERROR(VLOOKUP(B360,新人戦!$A:$K,9,FALSE),0)</f>
        <v>0</v>
      </c>
      <c r="K360" s="4">
        <f>LARGE(E360:J360,1)+LARGE(E360:J360,2)+LARGE(E360:J360,3)</f>
        <v>0</v>
      </c>
    </row>
    <row r="361" spans="1:11">
      <c r="A361" s="2">
        <f>RANK($K361,$K:$K)</f>
        <v>115</v>
      </c>
      <c r="B361" s="140">
        <f>(選手!G363)</f>
        <v>0</v>
      </c>
      <c r="C361" s="2" t="str">
        <f>IFERROR(VLOOKUP(B361,選手!$G:$I,2,FALSE),"")</f>
        <v/>
      </c>
      <c r="D361" s="142" t="str">
        <f>IFERROR(VLOOKUP(B361,選手!$G:$I,3,FALSE),"")</f>
        <v/>
      </c>
      <c r="E361" s="91">
        <f>IFERROR(VLOOKUP(B361,春関!$A:$K,9,FALSE),0)</f>
        <v>0</v>
      </c>
      <c r="F361" s="91">
        <f>IFERROR(VLOOKUP(B361,西日本学生!$A:$K,9,FALSE),0)</f>
        <v>0</v>
      </c>
      <c r="G361" s="91">
        <f>IFERROR(VLOOKUP(B361,学生選抜!$A:$K,9,FALSE),0)</f>
        <v>0</v>
      </c>
      <c r="H361" s="91">
        <f>IFERROR(VLOOKUP(B361,秋関!$A:$K,9,FALSE),0)</f>
        <v>0</v>
      </c>
      <c r="I361" s="91">
        <f>IFERROR(VLOOKUP(B361,全日本学生!$A:$K,9,FALSE),0)</f>
        <v>0</v>
      </c>
      <c r="J361" s="91">
        <f>IFERROR(VLOOKUP(B361,新人戦!$A:$K,9,FALSE),0)</f>
        <v>0</v>
      </c>
      <c r="K361" s="4">
        <f>LARGE(E361:J361,1)+LARGE(E361:J361,2)+LARGE(E361:J361,3)</f>
        <v>0</v>
      </c>
    </row>
    <row r="362" spans="1:11">
      <c r="A362" s="2">
        <f>RANK($K362,$K:$K)</f>
        <v>115</v>
      </c>
      <c r="B362" s="140">
        <f>(選手!G364)</f>
        <v>0</v>
      </c>
      <c r="C362" s="2" t="str">
        <f>IFERROR(VLOOKUP(B362,選手!$G:$I,2,FALSE),"")</f>
        <v/>
      </c>
      <c r="D362" s="142" t="str">
        <f>IFERROR(VLOOKUP(B362,選手!$G:$I,3,FALSE),"")</f>
        <v/>
      </c>
      <c r="E362" s="91">
        <f>IFERROR(VLOOKUP(B362,春関!$A:$K,9,FALSE),0)</f>
        <v>0</v>
      </c>
      <c r="F362" s="91">
        <f>IFERROR(VLOOKUP(B362,西日本学生!$A:$K,9,FALSE),0)</f>
        <v>0</v>
      </c>
      <c r="G362" s="91">
        <f>IFERROR(VLOOKUP(B362,学生選抜!$A:$K,9,FALSE),0)</f>
        <v>0</v>
      </c>
      <c r="H362" s="91">
        <f>IFERROR(VLOOKUP(B362,秋関!$A:$K,9,FALSE),0)</f>
        <v>0</v>
      </c>
      <c r="I362" s="91">
        <f>IFERROR(VLOOKUP(B362,全日本学生!$A:$K,9,FALSE),0)</f>
        <v>0</v>
      </c>
      <c r="J362" s="91">
        <f>IFERROR(VLOOKUP(B362,新人戦!$A:$K,9,FALSE),0)</f>
        <v>0</v>
      </c>
      <c r="K362" s="4">
        <f>LARGE(E362:J362,1)+LARGE(E362:J362,2)+LARGE(E362:J362,3)</f>
        <v>0</v>
      </c>
    </row>
    <row r="363" spans="1:11">
      <c r="A363" s="2">
        <f>RANK($K363,$K:$K)</f>
        <v>115</v>
      </c>
      <c r="B363" s="140">
        <f>(選手!G365)</f>
        <v>0</v>
      </c>
      <c r="C363" s="2" t="str">
        <f>IFERROR(VLOOKUP(B363,選手!$G:$I,2,FALSE),"")</f>
        <v/>
      </c>
      <c r="D363" s="142" t="str">
        <f>IFERROR(VLOOKUP(B363,選手!$G:$I,3,FALSE),"")</f>
        <v/>
      </c>
      <c r="E363" s="91">
        <f>IFERROR(VLOOKUP(B363,春関!$A:$K,9,FALSE),0)</f>
        <v>0</v>
      </c>
      <c r="F363" s="91">
        <f>IFERROR(VLOOKUP(B363,西日本学生!$A:$K,9,FALSE),0)</f>
        <v>0</v>
      </c>
      <c r="G363" s="91">
        <f>IFERROR(VLOOKUP(B363,学生選抜!$A:$K,9,FALSE),0)</f>
        <v>0</v>
      </c>
      <c r="H363" s="91">
        <f>IFERROR(VLOOKUP(B363,秋関!$A:$K,9,FALSE),0)</f>
        <v>0</v>
      </c>
      <c r="I363" s="91">
        <f>IFERROR(VLOOKUP(B363,全日本学生!$A:$K,9,FALSE),0)</f>
        <v>0</v>
      </c>
      <c r="J363" s="91">
        <f>IFERROR(VLOOKUP(B363,新人戦!$A:$K,9,FALSE),0)</f>
        <v>0</v>
      </c>
      <c r="K363" s="4">
        <f>LARGE(E363:J363,1)+LARGE(E363:J363,2)+LARGE(E363:J363,3)</f>
        <v>0</v>
      </c>
    </row>
    <row r="364" spans="1:11">
      <c r="A364" s="2">
        <f>RANK($K364,$K:$K)</f>
        <v>115</v>
      </c>
      <c r="B364" s="140">
        <f>(選手!G366)</f>
        <v>0</v>
      </c>
      <c r="C364" s="2" t="str">
        <f>IFERROR(VLOOKUP(B364,選手!$G:$I,2,FALSE),"")</f>
        <v/>
      </c>
      <c r="D364" s="142" t="str">
        <f>IFERROR(VLOOKUP(B364,選手!$G:$I,3,FALSE),"")</f>
        <v/>
      </c>
      <c r="E364" s="91">
        <f>IFERROR(VLOOKUP(B364,春関!$A:$K,9,FALSE),0)</f>
        <v>0</v>
      </c>
      <c r="F364" s="91">
        <f>IFERROR(VLOOKUP(B364,西日本学生!$A:$K,9,FALSE),0)</f>
        <v>0</v>
      </c>
      <c r="G364" s="91">
        <f>IFERROR(VLOOKUP(B364,学生選抜!$A:$K,9,FALSE),0)</f>
        <v>0</v>
      </c>
      <c r="H364" s="91">
        <f>IFERROR(VLOOKUP(B364,秋関!$A:$K,9,FALSE),0)</f>
        <v>0</v>
      </c>
      <c r="I364" s="91">
        <f>IFERROR(VLOOKUP(B364,全日本学生!$A:$K,9,FALSE),0)</f>
        <v>0</v>
      </c>
      <c r="J364" s="91">
        <f>IFERROR(VLOOKUP(B364,新人戦!$A:$K,9,FALSE),0)</f>
        <v>0</v>
      </c>
      <c r="K364" s="4">
        <f>LARGE(E364:J364,1)+LARGE(E364:J364,2)+LARGE(E364:J364,3)</f>
        <v>0</v>
      </c>
    </row>
    <row r="365" spans="1:11">
      <c r="A365" s="2">
        <f>RANK($K365,$K:$K)</f>
        <v>115</v>
      </c>
      <c r="B365" s="140">
        <f>(選手!G367)</f>
        <v>0</v>
      </c>
      <c r="C365" s="2" t="str">
        <f>IFERROR(VLOOKUP(B365,選手!$G:$I,2,FALSE),"")</f>
        <v/>
      </c>
      <c r="D365" s="142" t="str">
        <f>IFERROR(VLOOKUP(B365,選手!$G:$I,3,FALSE),"")</f>
        <v/>
      </c>
      <c r="E365" s="91">
        <f>IFERROR(VLOOKUP(B365,春関!$A:$K,9,FALSE),0)</f>
        <v>0</v>
      </c>
      <c r="F365" s="91">
        <f>IFERROR(VLOOKUP(B365,西日本学生!$A:$K,9,FALSE),0)</f>
        <v>0</v>
      </c>
      <c r="G365" s="91">
        <f>IFERROR(VLOOKUP(B365,学生選抜!$A:$K,9,FALSE),0)</f>
        <v>0</v>
      </c>
      <c r="H365" s="91">
        <f>IFERROR(VLOOKUP(B365,秋関!$A:$K,9,FALSE),0)</f>
        <v>0</v>
      </c>
      <c r="I365" s="91">
        <f>IFERROR(VLOOKUP(B365,全日本学生!$A:$K,9,FALSE),0)</f>
        <v>0</v>
      </c>
      <c r="J365" s="91">
        <f>IFERROR(VLOOKUP(B365,新人戦!$A:$K,9,FALSE),0)</f>
        <v>0</v>
      </c>
      <c r="K365" s="4">
        <f>LARGE(E365:J365,1)+LARGE(E365:J365,2)+LARGE(E365:J365,3)</f>
        <v>0</v>
      </c>
    </row>
    <row r="366" spans="1:11">
      <c r="A366" s="2">
        <f>RANK($K366,$K:$K)</f>
        <v>115</v>
      </c>
      <c r="B366" s="140">
        <f>(選手!G368)</f>
        <v>0</v>
      </c>
      <c r="C366" s="2" t="str">
        <f>IFERROR(VLOOKUP(B366,選手!$G:$I,2,FALSE),"")</f>
        <v/>
      </c>
      <c r="D366" s="142" t="str">
        <f>IFERROR(VLOOKUP(B366,選手!$G:$I,3,FALSE),"")</f>
        <v/>
      </c>
      <c r="E366" s="91">
        <f>IFERROR(VLOOKUP(B366,春関!$A:$K,9,FALSE),0)</f>
        <v>0</v>
      </c>
      <c r="F366" s="91">
        <f>IFERROR(VLOOKUP(B366,西日本学生!$A:$K,9,FALSE),0)</f>
        <v>0</v>
      </c>
      <c r="G366" s="91">
        <f>IFERROR(VLOOKUP(B366,学生選抜!$A:$K,9,FALSE),0)</f>
        <v>0</v>
      </c>
      <c r="H366" s="91">
        <f>IFERROR(VLOOKUP(B366,秋関!$A:$K,9,FALSE),0)</f>
        <v>0</v>
      </c>
      <c r="I366" s="91">
        <f>IFERROR(VLOOKUP(B366,全日本学生!$A:$K,9,FALSE),0)</f>
        <v>0</v>
      </c>
      <c r="J366" s="91">
        <f>IFERROR(VLOOKUP(B366,新人戦!$A:$K,9,FALSE),0)</f>
        <v>0</v>
      </c>
      <c r="K366" s="4">
        <f>LARGE(E366:J366,1)+LARGE(E366:J366,2)+LARGE(E366:J366,3)</f>
        <v>0</v>
      </c>
    </row>
    <row r="367" spans="1:11">
      <c r="A367" s="2">
        <f>RANK($K367,$K:$K)</f>
        <v>115</v>
      </c>
      <c r="B367" s="140">
        <f>(選手!G369)</f>
        <v>0</v>
      </c>
      <c r="C367" s="2" t="str">
        <f>IFERROR(VLOOKUP(B367,選手!$G:$I,2,FALSE),"")</f>
        <v/>
      </c>
      <c r="D367" s="142" t="str">
        <f>IFERROR(VLOOKUP(B367,選手!$G:$I,3,FALSE),"")</f>
        <v/>
      </c>
      <c r="E367" s="91">
        <f>IFERROR(VLOOKUP(B367,春関!$A:$K,9,FALSE),0)</f>
        <v>0</v>
      </c>
      <c r="F367" s="91">
        <f>IFERROR(VLOOKUP(B367,西日本学生!$A:$K,9,FALSE),0)</f>
        <v>0</v>
      </c>
      <c r="G367" s="91">
        <f>IFERROR(VLOOKUP(B367,学生選抜!$A:$K,9,FALSE),0)</f>
        <v>0</v>
      </c>
      <c r="H367" s="91">
        <f>IFERROR(VLOOKUP(B367,秋関!$A:$K,9,FALSE),0)</f>
        <v>0</v>
      </c>
      <c r="I367" s="91">
        <f>IFERROR(VLOOKUP(B367,全日本学生!$A:$K,9,FALSE),0)</f>
        <v>0</v>
      </c>
      <c r="J367" s="91">
        <f>IFERROR(VLOOKUP(B367,新人戦!$A:$K,9,FALSE),0)</f>
        <v>0</v>
      </c>
      <c r="K367" s="4">
        <f>LARGE(E367:J367,1)+LARGE(E367:J367,2)+LARGE(E367:J367,3)</f>
        <v>0</v>
      </c>
    </row>
    <row r="368" spans="1:11">
      <c r="A368" s="2">
        <f>RANK($K368,$K:$K)</f>
        <v>115</v>
      </c>
      <c r="B368" s="140">
        <f>(選手!G370)</f>
        <v>0</v>
      </c>
      <c r="C368" s="2" t="str">
        <f>IFERROR(VLOOKUP(B368,選手!$G:$I,2,FALSE),"")</f>
        <v/>
      </c>
      <c r="D368" s="142" t="str">
        <f>IFERROR(VLOOKUP(B368,選手!$G:$I,3,FALSE),"")</f>
        <v/>
      </c>
      <c r="E368" s="91">
        <f>IFERROR(VLOOKUP(B368,春関!$A:$K,9,FALSE),0)</f>
        <v>0</v>
      </c>
      <c r="F368" s="91">
        <f>IFERROR(VLOOKUP(B368,西日本学生!$A:$K,9,FALSE),0)</f>
        <v>0</v>
      </c>
      <c r="G368" s="91">
        <f>IFERROR(VLOOKUP(B368,学生選抜!$A:$K,9,FALSE),0)</f>
        <v>0</v>
      </c>
      <c r="H368" s="91">
        <f>IFERROR(VLOOKUP(B368,秋関!$A:$K,9,FALSE),0)</f>
        <v>0</v>
      </c>
      <c r="I368" s="91">
        <f>IFERROR(VLOOKUP(B368,全日本学生!$A:$K,9,FALSE),0)</f>
        <v>0</v>
      </c>
      <c r="J368" s="91">
        <f>IFERROR(VLOOKUP(B368,新人戦!$A:$K,9,FALSE),0)</f>
        <v>0</v>
      </c>
      <c r="K368" s="4">
        <f>LARGE(E368:J368,1)+LARGE(E368:J368,2)+LARGE(E368:J368,3)</f>
        <v>0</v>
      </c>
    </row>
    <row r="369" spans="1:11">
      <c r="A369" s="2">
        <f>RANK($K369,$K:$K)</f>
        <v>115</v>
      </c>
      <c r="B369" s="140">
        <f>(選手!G371)</f>
        <v>0</v>
      </c>
      <c r="C369" s="2" t="str">
        <f>IFERROR(VLOOKUP(B369,選手!$G:$I,2,FALSE),"")</f>
        <v/>
      </c>
      <c r="D369" s="142" t="str">
        <f>IFERROR(VLOOKUP(B369,選手!$G:$I,3,FALSE),"")</f>
        <v/>
      </c>
      <c r="E369" s="91">
        <f>IFERROR(VLOOKUP(B369,春関!$A:$K,9,FALSE),0)</f>
        <v>0</v>
      </c>
      <c r="F369" s="91">
        <f>IFERROR(VLOOKUP(B369,西日本学生!$A:$K,9,FALSE),0)</f>
        <v>0</v>
      </c>
      <c r="G369" s="91">
        <f>IFERROR(VLOOKUP(B369,学生選抜!$A:$K,9,FALSE),0)</f>
        <v>0</v>
      </c>
      <c r="H369" s="91">
        <f>IFERROR(VLOOKUP(B369,秋関!$A:$K,9,FALSE),0)</f>
        <v>0</v>
      </c>
      <c r="I369" s="91">
        <f>IFERROR(VLOOKUP(B369,全日本学生!$A:$K,9,FALSE),0)</f>
        <v>0</v>
      </c>
      <c r="J369" s="91">
        <f>IFERROR(VLOOKUP(B369,新人戦!$A:$K,9,FALSE),0)</f>
        <v>0</v>
      </c>
      <c r="K369" s="4">
        <f>LARGE(E369:J369,1)+LARGE(E369:J369,2)+LARGE(E369:J369,3)</f>
        <v>0</v>
      </c>
    </row>
    <row r="370" spans="1:11">
      <c r="A370" s="2">
        <f>RANK($K370,$K:$K)</f>
        <v>115</v>
      </c>
      <c r="B370" s="140">
        <f>(選手!G372)</f>
        <v>0</v>
      </c>
      <c r="C370" s="2" t="str">
        <f>IFERROR(VLOOKUP(B370,選手!$G:$I,2,FALSE),"")</f>
        <v/>
      </c>
      <c r="D370" s="142" t="str">
        <f>IFERROR(VLOOKUP(B370,選手!$G:$I,3,FALSE),"")</f>
        <v/>
      </c>
      <c r="E370" s="91">
        <f>IFERROR(VLOOKUP(B370,春関!$A:$K,9,FALSE),0)</f>
        <v>0</v>
      </c>
      <c r="F370" s="91">
        <f>IFERROR(VLOOKUP(B370,西日本学生!$A:$K,9,FALSE),0)</f>
        <v>0</v>
      </c>
      <c r="G370" s="91">
        <f>IFERROR(VLOOKUP(B370,学生選抜!$A:$K,9,FALSE),0)</f>
        <v>0</v>
      </c>
      <c r="H370" s="91">
        <f>IFERROR(VLOOKUP(B370,秋関!$A:$K,9,FALSE),0)</f>
        <v>0</v>
      </c>
      <c r="I370" s="91">
        <f>IFERROR(VLOOKUP(B370,全日本学生!$A:$K,9,FALSE),0)</f>
        <v>0</v>
      </c>
      <c r="J370" s="91">
        <f>IFERROR(VLOOKUP(B370,新人戦!$A:$K,9,FALSE),0)</f>
        <v>0</v>
      </c>
      <c r="K370" s="4">
        <f>LARGE(E370:J370,1)+LARGE(E370:J370,2)+LARGE(E370:J370,3)</f>
        <v>0</v>
      </c>
    </row>
    <row r="371" spans="1:11">
      <c r="A371" s="2">
        <f>RANK($K371,$K:$K)</f>
        <v>115</v>
      </c>
      <c r="B371" s="140">
        <f>(選手!G373)</f>
        <v>0</v>
      </c>
      <c r="C371" s="2" t="str">
        <f>IFERROR(VLOOKUP(B371,選手!$G:$I,2,FALSE),"")</f>
        <v/>
      </c>
      <c r="D371" s="142" t="str">
        <f>IFERROR(VLOOKUP(B371,選手!$G:$I,3,FALSE),"")</f>
        <v/>
      </c>
      <c r="E371" s="91">
        <f>IFERROR(VLOOKUP(B371,春関!$A:$K,9,FALSE),0)</f>
        <v>0</v>
      </c>
      <c r="F371" s="91">
        <f>IFERROR(VLOOKUP(B371,西日本学生!$A:$K,9,FALSE),0)</f>
        <v>0</v>
      </c>
      <c r="G371" s="91">
        <f>IFERROR(VLOOKUP(B371,学生選抜!$A:$K,9,FALSE),0)</f>
        <v>0</v>
      </c>
      <c r="H371" s="91">
        <f>IFERROR(VLOOKUP(B371,秋関!$A:$K,9,FALSE),0)</f>
        <v>0</v>
      </c>
      <c r="I371" s="91">
        <f>IFERROR(VLOOKUP(B371,全日本学生!$A:$K,9,FALSE),0)</f>
        <v>0</v>
      </c>
      <c r="J371" s="91">
        <f>IFERROR(VLOOKUP(B371,新人戦!$A:$K,9,FALSE),0)</f>
        <v>0</v>
      </c>
      <c r="K371" s="4">
        <f>LARGE(E371:J371,1)+LARGE(E371:J371,2)+LARGE(E371:J371,3)</f>
        <v>0</v>
      </c>
    </row>
    <row r="372" spans="1:11">
      <c r="A372" s="2">
        <f>RANK($K372,$K:$K)</f>
        <v>115</v>
      </c>
      <c r="B372" s="140">
        <f>(選手!G374)</f>
        <v>0</v>
      </c>
      <c r="C372" s="2" t="str">
        <f>IFERROR(VLOOKUP(B372,選手!$G:$I,2,FALSE),"")</f>
        <v/>
      </c>
      <c r="D372" s="142" t="str">
        <f>IFERROR(VLOOKUP(B372,選手!$G:$I,3,FALSE),"")</f>
        <v/>
      </c>
      <c r="E372" s="91">
        <f>IFERROR(VLOOKUP(B372,春関!$A:$K,9,FALSE),0)</f>
        <v>0</v>
      </c>
      <c r="F372" s="91">
        <f>IFERROR(VLOOKUP(B372,西日本学生!$A:$K,9,FALSE),0)</f>
        <v>0</v>
      </c>
      <c r="G372" s="91">
        <f>IFERROR(VLOOKUP(B372,学生選抜!$A:$K,9,FALSE),0)</f>
        <v>0</v>
      </c>
      <c r="H372" s="91">
        <f>IFERROR(VLOOKUP(B372,秋関!$A:$K,9,FALSE),0)</f>
        <v>0</v>
      </c>
      <c r="I372" s="91">
        <f>IFERROR(VLOOKUP(B372,全日本学生!$A:$K,9,FALSE),0)</f>
        <v>0</v>
      </c>
      <c r="J372" s="91">
        <f>IFERROR(VLOOKUP(B372,新人戦!$A:$K,9,FALSE),0)</f>
        <v>0</v>
      </c>
      <c r="K372" s="4">
        <f>LARGE(E372:J372,1)+LARGE(E372:J372,2)+LARGE(E372:J372,3)</f>
        <v>0</v>
      </c>
    </row>
    <row r="373" spans="1:11">
      <c r="A373" s="2">
        <f>RANK($K373,$K:$K)</f>
        <v>115</v>
      </c>
      <c r="B373" s="140">
        <f>(選手!G375)</f>
        <v>0</v>
      </c>
      <c r="C373" s="2" t="str">
        <f>IFERROR(VLOOKUP(B373,選手!$G:$I,2,FALSE),"")</f>
        <v/>
      </c>
      <c r="D373" s="142" t="str">
        <f>IFERROR(VLOOKUP(B373,選手!$G:$I,3,FALSE),"")</f>
        <v/>
      </c>
      <c r="E373" s="91">
        <f>IFERROR(VLOOKUP(B373,春関!$A:$K,9,FALSE),0)</f>
        <v>0</v>
      </c>
      <c r="F373" s="91">
        <f>IFERROR(VLOOKUP(B373,西日本学生!$A:$K,9,FALSE),0)</f>
        <v>0</v>
      </c>
      <c r="G373" s="91">
        <f>IFERROR(VLOOKUP(B373,学生選抜!$A:$K,9,FALSE),0)</f>
        <v>0</v>
      </c>
      <c r="H373" s="91">
        <f>IFERROR(VLOOKUP(B373,秋関!$A:$K,9,FALSE),0)</f>
        <v>0</v>
      </c>
      <c r="I373" s="91">
        <f>IFERROR(VLOOKUP(B373,全日本学生!$A:$K,9,FALSE),0)</f>
        <v>0</v>
      </c>
      <c r="J373" s="91">
        <f>IFERROR(VLOOKUP(B373,新人戦!$A:$K,9,FALSE),0)</f>
        <v>0</v>
      </c>
      <c r="K373" s="4">
        <f>LARGE(E373:J373,1)+LARGE(E373:J373,2)+LARGE(E373:J373,3)</f>
        <v>0</v>
      </c>
    </row>
    <row r="374" spans="1:11">
      <c r="A374" s="2">
        <f>RANK($K374,$K:$K)</f>
        <v>115</v>
      </c>
      <c r="B374" s="140">
        <f>(選手!G376)</f>
        <v>0</v>
      </c>
      <c r="C374" s="2" t="str">
        <f>IFERROR(VLOOKUP(B374,選手!$G:$I,2,FALSE),"")</f>
        <v/>
      </c>
      <c r="D374" s="142" t="str">
        <f>IFERROR(VLOOKUP(B374,選手!$G:$I,3,FALSE),"")</f>
        <v/>
      </c>
      <c r="E374" s="91">
        <f>IFERROR(VLOOKUP(B374,春関!$A:$K,9,FALSE),0)</f>
        <v>0</v>
      </c>
      <c r="F374" s="91">
        <f>IFERROR(VLOOKUP(B374,西日本学生!$A:$K,9,FALSE),0)</f>
        <v>0</v>
      </c>
      <c r="G374" s="91">
        <f>IFERROR(VLOOKUP(B374,学生選抜!$A:$K,9,FALSE),0)</f>
        <v>0</v>
      </c>
      <c r="H374" s="91">
        <f>IFERROR(VLOOKUP(B374,秋関!$A:$K,9,FALSE),0)</f>
        <v>0</v>
      </c>
      <c r="I374" s="91">
        <f>IFERROR(VLOOKUP(B374,全日本学生!$A:$K,9,FALSE),0)</f>
        <v>0</v>
      </c>
      <c r="J374" s="91">
        <f>IFERROR(VLOOKUP(B374,新人戦!$A:$K,9,FALSE),0)</f>
        <v>0</v>
      </c>
      <c r="K374" s="4">
        <f>LARGE(E374:J374,1)+LARGE(E374:J374,2)+LARGE(E374:J374,3)</f>
        <v>0</v>
      </c>
    </row>
    <row r="375" spans="1:11">
      <c r="A375" s="2">
        <f>RANK($K375,$K:$K)</f>
        <v>115</v>
      </c>
      <c r="B375" s="140">
        <f>(選手!G377)</f>
        <v>0</v>
      </c>
      <c r="C375" s="2" t="str">
        <f>IFERROR(VLOOKUP(B375,選手!$G:$I,2,FALSE),"")</f>
        <v/>
      </c>
      <c r="D375" s="142" t="str">
        <f>IFERROR(VLOOKUP(B375,選手!$G:$I,3,FALSE),"")</f>
        <v/>
      </c>
      <c r="E375" s="91">
        <f>IFERROR(VLOOKUP(B375,春関!$A:$K,9,FALSE),0)</f>
        <v>0</v>
      </c>
      <c r="F375" s="91">
        <f>IFERROR(VLOOKUP(B375,西日本学生!$A:$K,9,FALSE),0)</f>
        <v>0</v>
      </c>
      <c r="G375" s="91">
        <f>IFERROR(VLOOKUP(B375,学生選抜!$A:$K,9,FALSE),0)</f>
        <v>0</v>
      </c>
      <c r="H375" s="91">
        <f>IFERROR(VLOOKUP(B375,秋関!$A:$K,9,FALSE),0)</f>
        <v>0</v>
      </c>
      <c r="I375" s="91">
        <f>IFERROR(VLOOKUP(B375,全日本学生!$A:$K,9,FALSE),0)</f>
        <v>0</v>
      </c>
      <c r="J375" s="91">
        <f>IFERROR(VLOOKUP(B375,新人戦!$A:$K,9,FALSE),0)</f>
        <v>0</v>
      </c>
      <c r="K375" s="4">
        <f>LARGE(E375:J375,1)+LARGE(E375:J375,2)+LARGE(E375:J375,3)</f>
        <v>0</v>
      </c>
    </row>
    <row r="376" spans="1:11">
      <c r="A376" s="2">
        <f>RANK($K376,$K:$K)</f>
        <v>115</v>
      </c>
      <c r="B376" s="140">
        <f>(選手!G378)</f>
        <v>0</v>
      </c>
      <c r="C376" s="2" t="str">
        <f>IFERROR(VLOOKUP(B376,選手!$G:$I,2,FALSE),"")</f>
        <v/>
      </c>
      <c r="D376" s="142" t="str">
        <f>IFERROR(VLOOKUP(B376,選手!$G:$I,3,FALSE),"")</f>
        <v/>
      </c>
      <c r="E376" s="91">
        <f>IFERROR(VLOOKUP(B376,春関!$A:$K,9,FALSE),0)</f>
        <v>0</v>
      </c>
      <c r="F376" s="91">
        <f>IFERROR(VLOOKUP(B376,西日本学生!$A:$K,9,FALSE),0)</f>
        <v>0</v>
      </c>
      <c r="G376" s="91">
        <f>IFERROR(VLOOKUP(B376,学生選抜!$A:$K,9,FALSE),0)</f>
        <v>0</v>
      </c>
      <c r="H376" s="91">
        <f>IFERROR(VLOOKUP(B376,秋関!$A:$K,9,FALSE),0)</f>
        <v>0</v>
      </c>
      <c r="I376" s="91">
        <f>IFERROR(VLOOKUP(B376,全日本学生!$A:$K,9,FALSE),0)</f>
        <v>0</v>
      </c>
      <c r="J376" s="91">
        <f>IFERROR(VLOOKUP(B376,新人戦!$A:$K,9,FALSE),0)</f>
        <v>0</v>
      </c>
      <c r="K376" s="4">
        <f>LARGE(E376:J376,1)+LARGE(E376:J376,2)+LARGE(E376:J376,3)</f>
        <v>0</v>
      </c>
    </row>
    <row r="377" spans="1:11">
      <c r="A377" s="2">
        <f>RANK($K377,$K:$K)</f>
        <v>115</v>
      </c>
      <c r="B377" s="140">
        <f>(選手!G379)</f>
        <v>0</v>
      </c>
      <c r="C377" s="2" t="str">
        <f>IFERROR(VLOOKUP(B377,選手!$G:$I,2,FALSE),"")</f>
        <v/>
      </c>
      <c r="D377" s="142" t="str">
        <f>IFERROR(VLOOKUP(B377,選手!$G:$I,3,FALSE),"")</f>
        <v/>
      </c>
      <c r="E377" s="91">
        <f>IFERROR(VLOOKUP(B377,春関!$A:$K,9,FALSE),0)</f>
        <v>0</v>
      </c>
      <c r="F377" s="91">
        <f>IFERROR(VLOOKUP(B377,西日本学生!$A:$K,9,FALSE),0)</f>
        <v>0</v>
      </c>
      <c r="G377" s="91">
        <f>IFERROR(VLOOKUP(B377,学生選抜!$A:$K,9,FALSE),0)</f>
        <v>0</v>
      </c>
      <c r="H377" s="91">
        <f>IFERROR(VLOOKUP(B377,秋関!$A:$K,9,FALSE),0)</f>
        <v>0</v>
      </c>
      <c r="I377" s="91">
        <f>IFERROR(VLOOKUP(B377,全日本学生!$A:$K,9,FALSE),0)</f>
        <v>0</v>
      </c>
      <c r="J377" s="91">
        <f>IFERROR(VLOOKUP(B377,新人戦!$A:$K,9,FALSE),0)</f>
        <v>0</v>
      </c>
      <c r="K377" s="4">
        <f>LARGE(E377:J377,1)+LARGE(E377:J377,2)+LARGE(E377:J377,3)</f>
        <v>0</v>
      </c>
    </row>
    <row r="378" spans="1:11">
      <c r="A378" s="2">
        <f>RANK($K378,$K:$K)</f>
        <v>115</v>
      </c>
      <c r="B378" s="140">
        <f>(選手!G380)</f>
        <v>0</v>
      </c>
      <c r="C378" s="2" t="str">
        <f>IFERROR(VLOOKUP(B378,選手!$G:$I,2,FALSE),"")</f>
        <v/>
      </c>
      <c r="D378" s="142" t="str">
        <f>IFERROR(VLOOKUP(B378,選手!$G:$I,3,FALSE),"")</f>
        <v/>
      </c>
      <c r="E378" s="91">
        <f>IFERROR(VLOOKUP(B378,春関!$A:$K,9,FALSE),0)</f>
        <v>0</v>
      </c>
      <c r="F378" s="91">
        <f>IFERROR(VLOOKUP(B378,西日本学生!$A:$K,9,FALSE),0)</f>
        <v>0</v>
      </c>
      <c r="G378" s="91">
        <f>IFERROR(VLOOKUP(B378,学生選抜!$A:$K,9,FALSE),0)</f>
        <v>0</v>
      </c>
      <c r="H378" s="91">
        <f>IFERROR(VLOOKUP(B378,秋関!$A:$K,9,FALSE),0)</f>
        <v>0</v>
      </c>
      <c r="I378" s="91">
        <f>IFERROR(VLOOKUP(B378,全日本学生!$A:$K,9,FALSE),0)</f>
        <v>0</v>
      </c>
      <c r="J378" s="91">
        <f>IFERROR(VLOOKUP(B378,新人戦!$A:$K,9,FALSE),0)</f>
        <v>0</v>
      </c>
      <c r="K378" s="4">
        <f>LARGE(E378:J378,1)+LARGE(E378:J378,2)+LARGE(E378:J378,3)</f>
        <v>0</v>
      </c>
    </row>
    <row r="379" spans="1:11">
      <c r="A379" s="2">
        <f>RANK($K379,$K:$K)</f>
        <v>115</v>
      </c>
      <c r="B379" s="140">
        <f>(選手!G381)</f>
        <v>0</v>
      </c>
      <c r="C379" s="2" t="str">
        <f>IFERROR(VLOOKUP(B379,選手!$G:$I,2,FALSE),"")</f>
        <v/>
      </c>
      <c r="D379" s="142" t="str">
        <f>IFERROR(VLOOKUP(B379,選手!$G:$I,3,FALSE),"")</f>
        <v/>
      </c>
      <c r="E379" s="91">
        <f>IFERROR(VLOOKUP(B379,春関!$A:$K,9,FALSE),0)</f>
        <v>0</v>
      </c>
      <c r="F379" s="91">
        <f>IFERROR(VLOOKUP(B379,西日本学生!$A:$K,9,FALSE),0)</f>
        <v>0</v>
      </c>
      <c r="G379" s="91">
        <f>IFERROR(VLOOKUP(B379,学生選抜!$A:$K,9,FALSE),0)</f>
        <v>0</v>
      </c>
      <c r="H379" s="91">
        <f>IFERROR(VLOOKUP(B379,秋関!$A:$K,9,FALSE),0)</f>
        <v>0</v>
      </c>
      <c r="I379" s="91">
        <f>IFERROR(VLOOKUP(B379,全日本学生!$A:$K,9,FALSE),0)</f>
        <v>0</v>
      </c>
      <c r="J379" s="91">
        <f>IFERROR(VLOOKUP(B379,新人戦!$A:$K,9,FALSE),0)</f>
        <v>0</v>
      </c>
      <c r="K379" s="4">
        <f>LARGE(E379:J379,1)+LARGE(E379:J379,2)+LARGE(E379:J379,3)</f>
        <v>0</v>
      </c>
    </row>
    <row r="380" spans="1:11">
      <c r="A380" s="2">
        <f>RANK($K380,$K:$K)</f>
        <v>115</v>
      </c>
      <c r="B380" s="140">
        <f>(選手!G382)</f>
        <v>0</v>
      </c>
      <c r="C380" s="2" t="str">
        <f>IFERROR(VLOOKUP(B380,選手!$G:$I,2,FALSE),"")</f>
        <v/>
      </c>
      <c r="D380" s="142" t="str">
        <f>IFERROR(VLOOKUP(B380,選手!$G:$I,3,FALSE),"")</f>
        <v/>
      </c>
      <c r="E380" s="91">
        <f>IFERROR(VLOOKUP(B380,春関!$A:$K,9,FALSE),0)</f>
        <v>0</v>
      </c>
      <c r="F380" s="91">
        <f>IFERROR(VLOOKUP(B380,西日本学生!$A:$K,9,FALSE),0)</f>
        <v>0</v>
      </c>
      <c r="G380" s="91">
        <f>IFERROR(VLOOKUP(B380,学生選抜!$A:$K,9,FALSE),0)</f>
        <v>0</v>
      </c>
      <c r="H380" s="91">
        <f>IFERROR(VLOOKUP(B380,秋関!$A:$K,9,FALSE),0)</f>
        <v>0</v>
      </c>
      <c r="I380" s="91">
        <f>IFERROR(VLOOKUP(B380,全日本学生!$A:$K,9,FALSE),0)</f>
        <v>0</v>
      </c>
      <c r="J380" s="91">
        <f>IFERROR(VLOOKUP(B380,新人戦!$A:$K,9,FALSE),0)</f>
        <v>0</v>
      </c>
      <c r="K380" s="4">
        <f>LARGE(E380:J380,1)+LARGE(E380:J380,2)+LARGE(E380:J380,3)</f>
        <v>0</v>
      </c>
    </row>
    <row r="381" spans="1:11">
      <c r="A381" s="2">
        <f>RANK($K381,$K:$K)</f>
        <v>115</v>
      </c>
      <c r="B381" s="140">
        <f>(選手!G383)</f>
        <v>0</v>
      </c>
      <c r="C381" s="2" t="str">
        <f>IFERROR(VLOOKUP(B381,選手!$G:$I,2,FALSE),"")</f>
        <v/>
      </c>
      <c r="D381" s="142" t="str">
        <f>IFERROR(VLOOKUP(B381,選手!$G:$I,3,FALSE),"")</f>
        <v/>
      </c>
      <c r="E381" s="91">
        <f>IFERROR(VLOOKUP(B381,春関!$A:$K,9,FALSE),0)</f>
        <v>0</v>
      </c>
      <c r="F381" s="91">
        <f>IFERROR(VLOOKUP(B381,西日本学生!$A:$K,9,FALSE),0)</f>
        <v>0</v>
      </c>
      <c r="G381" s="91">
        <f>IFERROR(VLOOKUP(B381,学生選抜!$A:$K,9,FALSE),0)</f>
        <v>0</v>
      </c>
      <c r="H381" s="91">
        <f>IFERROR(VLOOKUP(B381,秋関!$A:$K,9,FALSE),0)</f>
        <v>0</v>
      </c>
      <c r="I381" s="91">
        <f>IFERROR(VLOOKUP(B381,全日本学生!$A:$K,9,FALSE),0)</f>
        <v>0</v>
      </c>
      <c r="J381" s="91">
        <f>IFERROR(VLOOKUP(B381,新人戦!$A:$K,9,FALSE),0)</f>
        <v>0</v>
      </c>
      <c r="K381" s="4">
        <f>LARGE(E381:J381,1)+LARGE(E381:J381,2)+LARGE(E381:J381,3)</f>
        <v>0</v>
      </c>
    </row>
    <row r="382" spans="1:11">
      <c r="A382" s="2">
        <f>RANK($K382,$K:$K)</f>
        <v>115</v>
      </c>
      <c r="B382" s="140">
        <f>(選手!G384)</f>
        <v>0</v>
      </c>
      <c r="C382" s="2" t="str">
        <f>IFERROR(VLOOKUP(B382,選手!$G:$I,2,FALSE),"")</f>
        <v/>
      </c>
      <c r="D382" s="142" t="str">
        <f>IFERROR(VLOOKUP(B382,選手!$G:$I,3,FALSE),"")</f>
        <v/>
      </c>
      <c r="E382" s="91">
        <f>IFERROR(VLOOKUP(B382,春関!$A:$K,9,FALSE),0)</f>
        <v>0</v>
      </c>
      <c r="F382" s="91">
        <f>IFERROR(VLOOKUP(B382,西日本学生!$A:$K,9,FALSE),0)</f>
        <v>0</v>
      </c>
      <c r="G382" s="91">
        <f>IFERROR(VLOOKUP(B382,学生選抜!$A:$K,9,FALSE),0)</f>
        <v>0</v>
      </c>
      <c r="H382" s="91">
        <f>IFERROR(VLOOKUP(B382,秋関!$A:$K,9,FALSE),0)</f>
        <v>0</v>
      </c>
      <c r="I382" s="91">
        <f>IFERROR(VLOOKUP(B382,全日本学生!$A:$K,9,FALSE),0)</f>
        <v>0</v>
      </c>
      <c r="J382" s="91">
        <f>IFERROR(VLOOKUP(B382,新人戦!$A:$K,9,FALSE),0)</f>
        <v>0</v>
      </c>
      <c r="K382" s="4">
        <f>LARGE(E382:J382,1)+LARGE(E382:J382,2)+LARGE(E382:J382,3)</f>
        <v>0</v>
      </c>
    </row>
    <row r="383" spans="1:11">
      <c r="A383" s="2">
        <f>RANK($K383,$K:$K)</f>
        <v>115</v>
      </c>
      <c r="B383" s="140">
        <f>(選手!G385)</f>
        <v>0</v>
      </c>
      <c r="C383" s="2" t="str">
        <f>IFERROR(VLOOKUP(B383,選手!$G:$I,2,FALSE),"")</f>
        <v/>
      </c>
      <c r="D383" s="142" t="str">
        <f>IFERROR(VLOOKUP(B383,選手!$G:$I,3,FALSE),"")</f>
        <v/>
      </c>
      <c r="E383" s="91">
        <f>IFERROR(VLOOKUP(B383,春関!$A:$K,9,FALSE),0)</f>
        <v>0</v>
      </c>
      <c r="F383" s="91">
        <f>IFERROR(VLOOKUP(B383,西日本学生!$A:$K,9,FALSE),0)</f>
        <v>0</v>
      </c>
      <c r="G383" s="91">
        <f>IFERROR(VLOOKUP(B383,学生選抜!$A:$K,9,FALSE),0)</f>
        <v>0</v>
      </c>
      <c r="H383" s="91">
        <f>IFERROR(VLOOKUP(B383,秋関!$A:$K,9,FALSE),0)</f>
        <v>0</v>
      </c>
      <c r="I383" s="91">
        <f>IFERROR(VLOOKUP(B383,全日本学生!$A:$K,9,FALSE),0)</f>
        <v>0</v>
      </c>
      <c r="J383" s="91">
        <f>IFERROR(VLOOKUP(B383,新人戦!$A:$K,9,FALSE),0)</f>
        <v>0</v>
      </c>
      <c r="K383" s="4">
        <f>LARGE(E383:J383,1)+LARGE(E383:J383,2)+LARGE(E383:J383,3)</f>
        <v>0</v>
      </c>
    </row>
    <row r="384" spans="1:11">
      <c r="A384" s="2">
        <f>RANK($K384,$K:$K)</f>
        <v>115</v>
      </c>
      <c r="B384" s="140">
        <f>(選手!G386)</f>
        <v>0</v>
      </c>
      <c r="C384" s="2" t="str">
        <f>IFERROR(VLOOKUP(B384,選手!$G:$I,2,FALSE),"")</f>
        <v/>
      </c>
      <c r="D384" s="142" t="str">
        <f>IFERROR(VLOOKUP(B384,選手!$G:$I,3,FALSE),"")</f>
        <v/>
      </c>
      <c r="E384" s="91">
        <f>IFERROR(VLOOKUP(B384,春関!$A:$K,9,FALSE),0)</f>
        <v>0</v>
      </c>
      <c r="F384" s="91">
        <f>IFERROR(VLOOKUP(B384,西日本学生!$A:$K,9,FALSE),0)</f>
        <v>0</v>
      </c>
      <c r="G384" s="91">
        <f>IFERROR(VLOOKUP(B384,学生選抜!$A:$K,9,FALSE),0)</f>
        <v>0</v>
      </c>
      <c r="H384" s="91">
        <f>IFERROR(VLOOKUP(B384,秋関!$A:$K,9,FALSE),0)</f>
        <v>0</v>
      </c>
      <c r="I384" s="91">
        <f>IFERROR(VLOOKUP(B384,全日本学生!$A:$K,9,FALSE),0)</f>
        <v>0</v>
      </c>
      <c r="J384" s="91">
        <f>IFERROR(VLOOKUP(B384,新人戦!$A:$K,9,FALSE),0)</f>
        <v>0</v>
      </c>
      <c r="K384" s="4">
        <f>LARGE(E384:J384,1)+LARGE(E384:J384,2)+LARGE(E384:J384,3)</f>
        <v>0</v>
      </c>
    </row>
    <row r="385" spans="1:11">
      <c r="A385" s="2">
        <f>RANK($K385,$K:$K)</f>
        <v>115</v>
      </c>
      <c r="B385" s="140">
        <f>(選手!G387)</f>
        <v>0</v>
      </c>
      <c r="C385" s="2" t="str">
        <f>IFERROR(VLOOKUP(B385,選手!$G:$I,2,FALSE),"")</f>
        <v/>
      </c>
      <c r="D385" s="142" t="str">
        <f>IFERROR(VLOOKUP(B385,選手!$G:$I,3,FALSE),"")</f>
        <v/>
      </c>
      <c r="E385" s="91">
        <f>IFERROR(VLOOKUP(B385,春関!$A:$K,9,FALSE),0)</f>
        <v>0</v>
      </c>
      <c r="F385" s="91">
        <f>IFERROR(VLOOKUP(B385,西日本学生!$A:$K,9,FALSE),0)</f>
        <v>0</v>
      </c>
      <c r="G385" s="91">
        <f>IFERROR(VLOOKUP(B385,学生選抜!$A:$K,9,FALSE),0)</f>
        <v>0</v>
      </c>
      <c r="H385" s="91">
        <f>IFERROR(VLOOKUP(B385,秋関!$A:$K,9,FALSE),0)</f>
        <v>0</v>
      </c>
      <c r="I385" s="91">
        <f>IFERROR(VLOOKUP(B385,全日本学生!$A:$K,9,FALSE),0)</f>
        <v>0</v>
      </c>
      <c r="J385" s="91">
        <f>IFERROR(VLOOKUP(B385,新人戦!$A:$K,9,FALSE),0)</f>
        <v>0</v>
      </c>
      <c r="K385" s="4">
        <f>LARGE(E385:J385,1)+LARGE(E385:J385,2)+LARGE(E385:J385,3)</f>
        <v>0</v>
      </c>
    </row>
    <row r="386" spans="1:11">
      <c r="A386" s="2">
        <f>RANK($K386,$K:$K)</f>
        <v>115</v>
      </c>
      <c r="B386" s="140">
        <f>(選手!G388)</f>
        <v>0</v>
      </c>
      <c r="C386" s="2" t="str">
        <f>IFERROR(VLOOKUP(B386,選手!$G:$I,2,FALSE),"")</f>
        <v/>
      </c>
      <c r="D386" s="142" t="str">
        <f>IFERROR(VLOOKUP(B386,選手!$G:$I,3,FALSE),"")</f>
        <v/>
      </c>
      <c r="E386" s="91">
        <f>IFERROR(VLOOKUP(B386,春関!$A:$K,9,FALSE),0)</f>
        <v>0</v>
      </c>
      <c r="F386" s="91">
        <f>IFERROR(VLOOKUP(B386,西日本学生!$A:$K,9,FALSE),0)</f>
        <v>0</v>
      </c>
      <c r="G386" s="91">
        <f>IFERROR(VLOOKUP(B386,学生選抜!$A:$K,9,FALSE),0)</f>
        <v>0</v>
      </c>
      <c r="H386" s="91">
        <f>IFERROR(VLOOKUP(B386,秋関!$A:$K,9,FALSE),0)</f>
        <v>0</v>
      </c>
      <c r="I386" s="91">
        <f>IFERROR(VLOOKUP(B386,全日本学生!$A:$K,9,FALSE),0)</f>
        <v>0</v>
      </c>
      <c r="J386" s="91">
        <f>IFERROR(VLOOKUP(B386,新人戦!$A:$K,9,FALSE),0)</f>
        <v>0</v>
      </c>
      <c r="K386" s="4">
        <f>LARGE(E386:J386,1)+LARGE(E386:J386,2)+LARGE(E386:J386,3)</f>
        <v>0</v>
      </c>
    </row>
    <row r="387" spans="1:11">
      <c r="A387" s="2">
        <f>RANK($K387,$K:$K)</f>
        <v>115</v>
      </c>
      <c r="B387" s="140">
        <f>(選手!G389)</f>
        <v>0</v>
      </c>
      <c r="C387" s="2" t="str">
        <f>IFERROR(VLOOKUP(B387,選手!$G:$I,2,FALSE),"")</f>
        <v/>
      </c>
      <c r="D387" s="142" t="str">
        <f>IFERROR(VLOOKUP(B387,選手!$G:$I,3,FALSE),"")</f>
        <v/>
      </c>
      <c r="E387" s="91">
        <f>IFERROR(VLOOKUP(B387,春関!$A:$K,9,FALSE),0)</f>
        <v>0</v>
      </c>
      <c r="F387" s="91">
        <f>IFERROR(VLOOKUP(B387,西日本学生!$A:$K,9,FALSE),0)</f>
        <v>0</v>
      </c>
      <c r="G387" s="91">
        <f>IFERROR(VLOOKUP(B387,学生選抜!$A:$K,9,FALSE),0)</f>
        <v>0</v>
      </c>
      <c r="H387" s="91">
        <f>IFERROR(VLOOKUP(B387,秋関!$A:$K,9,FALSE),0)</f>
        <v>0</v>
      </c>
      <c r="I387" s="91">
        <f>IFERROR(VLOOKUP(B387,全日本学生!$A:$K,9,FALSE),0)</f>
        <v>0</v>
      </c>
      <c r="J387" s="91">
        <f>IFERROR(VLOOKUP(B387,新人戦!$A:$K,9,FALSE),0)</f>
        <v>0</v>
      </c>
      <c r="K387" s="4">
        <f>LARGE(E387:J387,1)+LARGE(E387:J387,2)+LARGE(E387:J387,3)</f>
        <v>0</v>
      </c>
    </row>
    <row r="388" spans="1:11">
      <c r="A388" s="2">
        <f>RANK($K388,$K:$K)</f>
        <v>115</v>
      </c>
      <c r="B388" s="140">
        <f>(選手!G390)</f>
        <v>0</v>
      </c>
      <c r="C388" s="2" t="str">
        <f>IFERROR(VLOOKUP(B388,選手!$G:$I,2,FALSE),"")</f>
        <v/>
      </c>
      <c r="D388" s="142" t="str">
        <f>IFERROR(VLOOKUP(B388,選手!$G:$I,3,FALSE),"")</f>
        <v/>
      </c>
      <c r="E388" s="91">
        <f>IFERROR(VLOOKUP(B388,春関!$A:$K,9,FALSE),0)</f>
        <v>0</v>
      </c>
      <c r="F388" s="91">
        <f>IFERROR(VLOOKUP(B388,西日本学生!$A:$K,9,FALSE),0)</f>
        <v>0</v>
      </c>
      <c r="G388" s="91">
        <f>IFERROR(VLOOKUP(B388,学生選抜!$A:$K,9,FALSE),0)</f>
        <v>0</v>
      </c>
      <c r="H388" s="91">
        <f>IFERROR(VLOOKUP(B388,秋関!$A:$K,9,FALSE),0)</f>
        <v>0</v>
      </c>
      <c r="I388" s="91">
        <f>IFERROR(VLOOKUP(B388,全日本学生!$A:$K,9,FALSE),0)</f>
        <v>0</v>
      </c>
      <c r="J388" s="91">
        <f>IFERROR(VLOOKUP(B388,新人戦!$A:$K,9,FALSE),0)</f>
        <v>0</v>
      </c>
      <c r="K388" s="4">
        <f>LARGE(E388:J388,1)+LARGE(E388:J388,2)+LARGE(E388:J388,3)</f>
        <v>0</v>
      </c>
    </row>
    <row r="389" spans="1:11">
      <c r="A389" s="2">
        <f>RANK($K389,$K:$K)</f>
        <v>115</v>
      </c>
      <c r="B389" s="140">
        <f>(選手!G391)</f>
        <v>0</v>
      </c>
      <c r="C389" s="2" t="str">
        <f>IFERROR(VLOOKUP(B389,選手!$G:$I,2,FALSE),"")</f>
        <v/>
      </c>
      <c r="D389" s="142" t="str">
        <f>IFERROR(VLOOKUP(B389,選手!$G:$I,3,FALSE),"")</f>
        <v/>
      </c>
      <c r="E389" s="91">
        <f>IFERROR(VLOOKUP(B389,春関!$A:$K,9,FALSE),0)</f>
        <v>0</v>
      </c>
      <c r="F389" s="91">
        <f>IFERROR(VLOOKUP(B389,西日本学生!$A:$K,9,FALSE),0)</f>
        <v>0</v>
      </c>
      <c r="G389" s="91">
        <f>IFERROR(VLOOKUP(B389,学生選抜!$A:$K,9,FALSE),0)</f>
        <v>0</v>
      </c>
      <c r="H389" s="91">
        <f>IFERROR(VLOOKUP(B389,秋関!$A:$K,9,FALSE),0)</f>
        <v>0</v>
      </c>
      <c r="I389" s="91">
        <f>IFERROR(VLOOKUP(B389,全日本学生!$A:$K,9,FALSE),0)</f>
        <v>0</v>
      </c>
      <c r="J389" s="91">
        <f>IFERROR(VLOOKUP(B389,新人戦!$A:$K,9,FALSE),0)</f>
        <v>0</v>
      </c>
      <c r="K389" s="4">
        <f>LARGE(E389:J389,1)+LARGE(E389:J389,2)+LARGE(E389:J389,3)</f>
        <v>0</v>
      </c>
    </row>
    <row r="390" spans="1:11">
      <c r="A390" s="2">
        <f>RANK($K390,$K:$K)</f>
        <v>115</v>
      </c>
      <c r="B390" s="140">
        <f>(選手!G392)</f>
        <v>0</v>
      </c>
      <c r="C390" s="2" t="str">
        <f>IFERROR(VLOOKUP(B390,選手!$G:$I,2,FALSE),"")</f>
        <v/>
      </c>
      <c r="D390" s="142" t="str">
        <f>IFERROR(VLOOKUP(B390,選手!$G:$I,3,FALSE),"")</f>
        <v/>
      </c>
      <c r="E390" s="91">
        <f>IFERROR(VLOOKUP(B390,春関!$A:$K,9,FALSE),0)</f>
        <v>0</v>
      </c>
      <c r="F390" s="91">
        <f>IFERROR(VLOOKUP(B390,西日本学生!$A:$K,9,FALSE),0)</f>
        <v>0</v>
      </c>
      <c r="G390" s="91">
        <f>IFERROR(VLOOKUP(B390,学生選抜!$A:$K,9,FALSE),0)</f>
        <v>0</v>
      </c>
      <c r="H390" s="91">
        <f>IFERROR(VLOOKUP(B390,秋関!$A:$K,9,FALSE),0)</f>
        <v>0</v>
      </c>
      <c r="I390" s="91">
        <f>IFERROR(VLOOKUP(B390,全日本学生!$A:$K,9,FALSE),0)</f>
        <v>0</v>
      </c>
      <c r="J390" s="91">
        <f>IFERROR(VLOOKUP(B390,新人戦!$A:$K,9,FALSE),0)</f>
        <v>0</v>
      </c>
      <c r="K390" s="4">
        <f>LARGE(E390:J390,1)+LARGE(E390:J390,2)+LARGE(E390:J390,3)</f>
        <v>0</v>
      </c>
    </row>
    <row r="391" spans="1:11">
      <c r="A391" s="2">
        <f>RANK($K391,$K:$K)</f>
        <v>115</v>
      </c>
      <c r="B391" s="140">
        <f>(選手!G393)</f>
        <v>0</v>
      </c>
      <c r="C391" s="2" t="str">
        <f>IFERROR(VLOOKUP(B391,選手!$G:$I,2,FALSE),"")</f>
        <v/>
      </c>
      <c r="D391" s="142" t="str">
        <f>IFERROR(VLOOKUP(B391,選手!$G:$I,3,FALSE),"")</f>
        <v/>
      </c>
      <c r="E391" s="91">
        <f>IFERROR(VLOOKUP(B391,春関!$A:$K,9,FALSE),0)</f>
        <v>0</v>
      </c>
      <c r="F391" s="91">
        <f>IFERROR(VLOOKUP(B391,西日本学生!$A:$K,9,FALSE),0)</f>
        <v>0</v>
      </c>
      <c r="G391" s="91">
        <f>IFERROR(VLOOKUP(B391,学生選抜!$A:$K,9,FALSE),0)</f>
        <v>0</v>
      </c>
      <c r="H391" s="91">
        <f>IFERROR(VLOOKUP(B391,秋関!$A:$K,9,FALSE),0)</f>
        <v>0</v>
      </c>
      <c r="I391" s="91">
        <f>IFERROR(VLOOKUP(B391,全日本学生!$A:$K,9,FALSE),0)</f>
        <v>0</v>
      </c>
      <c r="J391" s="91">
        <f>IFERROR(VLOOKUP(B391,新人戦!$A:$K,9,FALSE),0)</f>
        <v>0</v>
      </c>
      <c r="K391" s="4">
        <f>LARGE(E391:J391,1)+LARGE(E391:J391,2)+LARGE(E391:J391,3)</f>
        <v>0</v>
      </c>
    </row>
    <row r="392" spans="1:11">
      <c r="A392" s="2">
        <f>RANK($K392,$K:$K)</f>
        <v>115</v>
      </c>
      <c r="B392" s="140">
        <f>(選手!G394)</f>
        <v>0</v>
      </c>
      <c r="C392" s="2" t="str">
        <f>IFERROR(VLOOKUP(B392,選手!$G:$I,2,FALSE),"")</f>
        <v/>
      </c>
      <c r="D392" s="142" t="str">
        <f>IFERROR(VLOOKUP(B392,選手!$G:$I,3,FALSE),"")</f>
        <v/>
      </c>
      <c r="E392" s="91">
        <f>IFERROR(VLOOKUP(B392,春関!$A:$K,9,FALSE),0)</f>
        <v>0</v>
      </c>
      <c r="F392" s="91">
        <f>IFERROR(VLOOKUP(B392,西日本学生!$A:$K,9,FALSE),0)</f>
        <v>0</v>
      </c>
      <c r="G392" s="91">
        <f>IFERROR(VLOOKUP(B392,学生選抜!$A:$K,9,FALSE),0)</f>
        <v>0</v>
      </c>
      <c r="H392" s="91">
        <f>IFERROR(VLOOKUP(B392,秋関!$A:$K,9,FALSE),0)</f>
        <v>0</v>
      </c>
      <c r="I392" s="91">
        <f>IFERROR(VLOOKUP(B392,全日本学生!$A:$K,9,FALSE),0)</f>
        <v>0</v>
      </c>
      <c r="J392" s="91">
        <f>IFERROR(VLOOKUP(B392,新人戦!$A:$K,9,FALSE),0)</f>
        <v>0</v>
      </c>
      <c r="K392" s="4">
        <f>LARGE(E392:J392,1)+LARGE(E392:J392,2)+LARGE(E392:J392,3)</f>
        <v>0</v>
      </c>
    </row>
    <row r="393" spans="1:11">
      <c r="A393" s="2">
        <f>RANK($K393,$K:$K)</f>
        <v>115</v>
      </c>
      <c r="B393" s="140">
        <f>(選手!G395)</f>
        <v>0</v>
      </c>
      <c r="C393" s="2" t="str">
        <f>IFERROR(VLOOKUP(B393,選手!$G:$I,2,FALSE),"")</f>
        <v/>
      </c>
      <c r="D393" s="142" t="str">
        <f>IFERROR(VLOOKUP(B393,選手!$G:$I,3,FALSE),"")</f>
        <v/>
      </c>
      <c r="E393" s="91">
        <f>IFERROR(VLOOKUP(B393,春関!$A:$K,9,FALSE),0)</f>
        <v>0</v>
      </c>
      <c r="F393" s="91">
        <f>IFERROR(VLOOKUP(B393,西日本学生!$A:$K,9,FALSE),0)</f>
        <v>0</v>
      </c>
      <c r="G393" s="91">
        <f>IFERROR(VLOOKUP(B393,学生選抜!$A:$K,9,FALSE),0)</f>
        <v>0</v>
      </c>
      <c r="H393" s="91">
        <f>IFERROR(VLOOKUP(B393,秋関!$A:$K,9,FALSE),0)</f>
        <v>0</v>
      </c>
      <c r="I393" s="91">
        <f>IFERROR(VLOOKUP(B393,全日本学生!$A:$K,9,FALSE),0)</f>
        <v>0</v>
      </c>
      <c r="J393" s="91">
        <f>IFERROR(VLOOKUP(B393,新人戦!$A:$K,9,FALSE),0)</f>
        <v>0</v>
      </c>
      <c r="K393" s="4">
        <f>LARGE(E393:J393,1)+LARGE(E393:J393,2)+LARGE(E393:J393,3)</f>
        <v>0</v>
      </c>
    </row>
    <row r="394" spans="1:11">
      <c r="A394" s="2">
        <f>RANK($K394,$K:$K)</f>
        <v>115</v>
      </c>
      <c r="B394" s="140">
        <f>(選手!G396)</f>
        <v>0</v>
      </c>
      <c r="C394" s="2" t="str">
        <f>IFERROR(VLOOKUP(B394,選手!$G:$I,2,FALSE),"")</f>
        <v/>
      </c>
      <c r="D394" s="142" t="str">
        <f>IFERROR(VLOOKUP(B394,選手!$G:$I,3,FALSE),"")</f>
        <v/>
      </c>
      <c r="E394" s="91">
        <f>IFERROR(VLOOKUP(B394,春関!$A:$K,9,FALSE),0)</f>
        <v>0</v>
      </c>
      <c r="F394" s="91">
        <f>IFERROR(VLOOKUP(B394,西日本学生!$A:$K,9,FALSE),0)</f>
        <v>0</v>
      </c>
      <c r="G394" s="91">
        <f>IFERROR(VLOOKUP(B394,学生選抜!$A:$K,9,FALSE),0)</f>
        <v>0</v>
      </c>
      <c r="H394" s="91">
        <f>IFERROR(VLOOKUP(B394,秋関!$A:$K,9,FALSE),0)</f>
        <v>0</v>
      </c>
      <c r="I394" s="91">
        <f>IFERROR(VLOOKUP(B394,全日本学生!$A:$K,9,FALSE),0)</f>
        <v>0</v>
      </c>
      <c r="J394" s="91">
        <f>IFERROR(VLOOKUP(B394,新人戦!$A:$K,9,FALSE),0)</f>
        <v>0</v>
      </c>
      <c r="K394" s="4">
        <f>LARGE(E394:J394,1)+LARGE(E394:J394,2)+LARGE(E394:J394,3)</f>
        <v>0</v>
      </c>
    </row>
    <row r="395" spans="1:11">
      <c r="A395" s="2">
        <f>RANK($K395,$K:$K)</f>
        <v>115</v>
      </c>
      <c r="B395" s="140">
        <f>(選手!G397)</f>
        <v>0</v>
      </c>
      <c r="C395" s="2" t="str">
        <f>IFERROR(VLOOKUP(B395,選手!$G:$I,2,FALSE),"")</f>
        <v/>
      </c>
      <c r="D395" s="142" t="str">
        <f>IFERROR(VLOOKUP(B395,選手!$G:$I,3,FALSE),"")</f>
        <v/>
      </c>
      <c r="E395" s="91">
        <f>IFERROR(VLOOKUP(B395,春関!$A:$K,9,FALSE),0)</f>
        <v>0</v>
      </c>
      <c r="F395" s="91">
        <f>IFERROR(VLOOKUP(B395,西日本学生!$A:$K,9,FALSE),0)</f>
        <v>0</v>
      </c>
      <c r="G395" s="91">
        <f>IFERROR(VLOOKUP(B395,学生選抜!$A:$K,9,FALSE),0)</f>
        <v>0</v>
      </c>
      <c r="H395" s="91">
        <f>IFERROR(VLOOKUP(B395,秋関!$A:$K,9,FALSE),0)</f>
        <v>0</v>
      </c>
      <c r="I395" s="91">
        <f>IFERROR(VLOOKUP(B395,全日本学生!$A:$K,9,FALSE),0)</f>
        <v>0</v>
      </c>
      <c r="J395" s="91">
        <f>IFERROR(VLOOKUP(B395,新人戦!$A:$K,9,FALSE),0)</f>
        <v>0</v>
      </c>
      <c r="K395" s="4">
        <f>LARGE(E395:J395,1)+LARGE(E395:J395,2)+LARGE(E395:J395,3)</f>
        <v>0</v>
      </c>
    </row>
    <row r="396" spans="1:11">
      <c r="A396" s="2">
        <f>RANK($K396,$K:$K)</f>
        <v>115</v>
      </c>
      <c r="B396" s="140">
        <f>(選手!G398)</f>
        <v>0</v>
      </c>
      <c r="C396" s="2" t="str">
        <f>IFERROR(VLOOKUP(B396,選手!$G:$I,2,FALSE),"")</f>
        <v/>
      </c>
      <c r="D396" s="142" t="str">
        <f>IFERROR(VLOOKUP(B396,選手!$G:$I,3,FALSE),"")</f>
        <v/>
      </c>
      <c r="E396" s="91">
        <f>IFERROR(VLOOKUP(B396,春関!$A:$K,9,FALSE),0)</f>
        <v>0</v>
      </c>
      <c r="F396" s="91">
        <f>IFERROR(VLOOKUP(B396,西日本学生!$A:$K,9,FALSE),0)</f>
        <v>0</v>
      </c>
      <c r="G396" s="91">
        <f>IFERROR(VLOOKUP(B396,学生選抜!$A:$K,9,FALSE),0)</f>
        <v>0</v>
      </c>
      <c r="H396" s="91">
        <f>IFERROR(VLOOKUP(B396,秋関!$A:$K,9,FALSE),0)</f>
        <v>0</v>
      </c>
      <c r="I396" s="91">
        <f>IFERROR(VLOOKUP(B396,全日本学生!$A:$K,9,FALSE),0)</f>
        <v>0</v>
      </c>
      <c r="J396" s="91">
        <f>IFERROR(VLOOKUP(B396,新人戦!$A:$K,9,FALSE),0)</f>
        <v>0</v>
      </c>
      <c r="K396" s="4">
        <f>LARGE(E396:J396,1)+LARGE(E396:J396,2)+LARGE(E396:J396,3)</f>
        <v>0</v>
      </c>
    </row>
    <row r="397" spans="1:11">
      <c r="A397" s="2">
        <f>RANK($K397,$K:$K)</f>
        <v>115</v>
      </c>
      <c r="B397" s="140">
        <f>(選手!G399)</f>
        <v>0</v>
      </c>
      <c r="C397" s="2" t="str">
        <f>IFERROR(VLOOKUP(B397,選手!$G:$I,2,FALSE),"")</f>
        <v/>
      </c>
      <c r="D397" s="142" t="str">
        <f>IFERROR(VLOOKUP(B397,選手!$G:$I,3,FALSE),"")</f>
        <v/>
      </c>
      <c r="E397" s="91">
        <f>IFERROR(VLOOKUP(B397,春関!$A:$K,9,FALSE),0)</f>
        <v>0</v>
      </c>
      <c r="F397" s="91">
        <f>IFERROR(VLOOKUP(B397,西日本学生!$A:$K,9,FALSE),0)</f>
        <v>0</v>
      </c>
      <c r="G397" s="91">
        <f>IFERROR(VLOOKUP(B397,学生選抜!$A:$K,9,FALSE),0)</f>
        <v>0</v>
      </c>
      <c r="H397" s="91">
        <f>IFERROR(VLOOKUP(B397,秋関!$A:$K,9,FALSE),0)</f>
        <v>0</v>
      </c>
      <c r="I397" s="91">
        <f>IFERROR(VLOOKUP(B397,全日本学生!$A:$K,9,FALSE),0)</f>
        <v>0</v>
      </c>
      <c r="J397" s="91">
        <f>IFERROR(VLOOKUP(B397,新人戦!$A:$K,9,FALSE),0)</f>
        <v>0</v>
      </c>
      <c r="K397" s="4">
        <f>LARGE(E397:J397,1)+LARGE(E397:J397,2)+LARGE(E397:J397,3)</f>
        <v>0</v>
      </c>
    </row>
    <row r="398" spans="1:11">
      <c r="A398" s="2">
        <f>RANK($K398,$K:$K)</f>
        <v>115</v>
      </c>
      <c r="B398" s="140">
        <f>(選手!G400)</f>
        <v>0</v>
      </c>
      <c r="C398" s="2" t="str">
        <f>IFERROR(VLOOKUP(B398,選手!$G:$I,2,FALSE),"")</f>
        <v/>
      </c>
      <c r="D398" s="142" t="str">
        <f>IFERROR(VLOOKUP(B398,選手!$G:$I,3,FALSE),"")</f>
        <v/>
      </c>
      <c r="E398" s="91">
        <f>IFERROR(VLOOKUP(B398,春関!$A:$K,9,FALSE),0)</f>
        <v>0</v>
      </c>
      <c r="F398" s="91">
        <f>IFERROR(VLOOKUP(B398,西日本学生!$A:$K,9,FALSE),0)</f>
        <v>0</v>
      </c>
      <c r="G398" s="91">
        <f>IFERROR(VLOOKUP(B398,学生選抜!$A:$K,9,FALSE),0)</f>
        <v>0</v>
      </c>
      <c r="H398" s="91">
        <f>IFERROR(VLOOKUP(B398,秋関!$A:$K,9,FALSE),0)</f>
        <v>0</v>
      </c>
      <c r="I398" s="91">
        <f>IFERROR(VLOOKUP(B398,全日本学生!$A:$K,9,FALSE),0)</f>
        <v>0</v>
      </c>
      <c r="J398" s="91">
        <f>IFERROR(VLOOKUP(B398,新人戦!$A:$K,9,FALSE),0)</f>
        <v>0</v>
      </c>
      <c r="K398" s="4">
        <f>LARGE(E398:J398,1)+LARGE(E398:J398,2)+LARGE(E398:J398,3)</f>
        <v>0</v>
      </c>
    </row>
    <row r="399" spans="1:11">
      <c r="A399" s="2">
        <f>RANK($K399,$K:$K)</f>
        <v>115</v>
      </c>
      <c r="B399" s="140">
        <f>(選手!G401)</f>
        <v>0</v>
      </c>
      <c r="C399" s="2" t="str">
        <f>IFERROR(VLOOKUP(B399,選手!$G:$I,2,FALSE),"")</f>
        <v/>
      </c>
      <c r="D399" s="142" t="str">
        <f>IFERROR(VLOOKUP(B399,選手!$G:$I,3,FALSE),"")</f>
        <v/>
      </c>
      <c r="E399" s="91">
        <f>IFERROR(VLOOKUP(B399,春関!$A:$K,9,FALSE),0)</f>
        <v>0</v>
      </c>
      <c r="F399" s="91">
        <f>IFERROR(VLOOKUP(B399,西日本学生!$A:$K,9,FALSE),0)</f>
        <v>0</v>
      </c>
      <c r="G399" s="91">
        <f>IFERROR(VLOOKUP(B399,学生選抜!$A:$K,9,FALSE),0)</f>
        <v>0</v>
      </c>
      <c r="H399" s="91">
        <f>IFERROR(VLOOKUP(B399,秋関!$A:$K,9,FALSE),0)</f>
        <v>0</v>
      </c>
      <c r="I399" s="91">
        <f>IFERROR(VLOOKUP(B399,全日本学生!$A:$K,9,FALSE),0)</f>
        <v>0</v>
      </c>
      <c r="J399" s="91">
        <f>IFERROR(VLOOKUP(B399,新人戦!$A:$K,9,FALSE),0)</f>
        <v>0</v>
      </c>
      <c r="K399" s="4">
        <f>LARGE(E399:J399,1)+LARGE(E399:J399,2)+LARGE(E399:J399,3)</f>
        <v>0</v>
      </c>
    </row>
    <row r="400" spans="1:11">
      <c r="A400" s="2">
        <f>RANK($K400,$K:$K)</f>
        <v>115</v>
      </c>
      <c r="B400" s="140">
        <f>(選手!G402)</f>
        <v>0</v>
      </c>
      <c r="C400" s="2" t="str">
        <f>IFERROR(VLOOKUP(B400,選手!$G:$I,2,FALSE),"")</f>
        <v/>
      </c>
      <c r="D400" s="142" t="str">
        <f>IFERROR(VLOOKUP(B400,選手!$G:$I,3,FALSE),"")</f>
        <v/>
      </c>
      <c r="E400" s="91">
        <f>IFERROR(VLOOKUP(B400,春関!$A:$K,9,FALSE),0)</f>
        <v>0</v>
      </c>
      <c r="F400" s="91">
        <f>IFERROR(VLOOKUP(B400,西日本学生!$A:$K,9,FALSE),0)</f>
        <v>0</v>
      </c>
      <c r="G400" s="91">
        <f>IFERROR(VLOOKUP(B400,学生選抜!$A:$K,9,FALSE),0)</f>
        <v>0</v>
      </c>
      <c r="H400" s="91">
        <f>IFERROR(VLOOKUP(B400,秋関!$A:$K,9,FALSE),0)</f>
        <v>0</v>
      </c>
      <c r="I400" s="91">
        <f>IFERROR(VLOOKUP(B400,全日本学生!$A:$K,9,FALSE),0)</f>
        <v>0</v>
      </c>
      <c r="J400" s="91">
        <f>IFERROR(VLOOKUP(B400,新人戦!$A:$K,9,FALSE),0)</f>
        <v>0</v>
      </c>
      <c r="K400" s="4">
        <f>LARGE(E400:J400,1)+LARGE(E400:J400,2)+LARGE(E400:J400,3)</f>
        <v>0</v>
      </c>
    </row>
    <row r="401" spans="1:11">
      <c r="A401" s="2">
        <f>RANK($K401,$K:$K)</f>
        <v>115</v>
      </c>
      <c r="B401" s="140">
        <f>(選手!G403)</f>
        <v>0</v>
      </c>
      <c r="C401" s="2" t="str">
        <f>IFERROR(VLOOKUP(B401,選手!$G:$I,2,FALSE),"")</f>
        <v/>
      </c>
      <c r="D401" s="142" t="str">
        <f>IFERROR(VLOOKUP(B401,選手!$G:$I,3,FALSE),"")</f>
        <v/>
      </c>
      <c r="E401" s="91">
        <f>IFERROR(VLOOKUP(B401,春関!$A:$K,9,FALSE),0)</f>
        <v>0</v>
      </c>
      <c r="F401" s="91">
        <f>IFERROR(VLOOKUP(B401,西日本学生!$A:$K,9,FALSE),0)</f>
        <v>0</v>
      </c>
      <c r="G401" s="91">
        <f>IFERROR(VLOOKUP(B401,学生選抜!$A:$K,9,FALSE),0)</f>
        <v>0</v>
      </c>
      <c r="H401" s="91">
        <f>IFERROR(VLOOKUP(B401,秋関!$A:$K,9,FALSE),0)</f>
        <v>0</v>
      </c>
      <c r="I401" s="91">
        <f>IFERROR(VLOOKUP(B401,全日本学生!$A:$K,9,FALSE),0)</f>
        <v>0</v>
      </c>
      <c r="J401" s="91">
        <f>IFERROR(VLOOKUP(B401,新人戦!$A:$K,9,FALSE),0)</f>
        <v>0</v>
      </c>
      <c r="K401" s="4">
        <f>LARGE(E401:J401,1)+LARGE(E401:J401,2)+LARGE(E401:J401,3)</f>
        <v>0</v>
      </c>
    </row>
    <row r="402" spans="1:11">
      <c r="A402" s="2">
        <f>RANK($K402,$K:$K)</f>
        <v>115</v>
      </c>
      <c r="B402" s="140">
        <f>(選手!G404)</f>
        <v>0</v>
      </c>
      <c r="C402" s="2" t="str">
        <f>IFERROR(VLOOKUP(B402,選手!$G:$I,2,FALSE),"")</f>
        <v/>
      </c>
      <c r="D402" s="142" t="str">
        <f>IFERROR(VLOOKUP(B402,選手!$G:$I,3,FALSE),"")</f>
        <v/>
      </c>
      <c r="E402" s="91">
        <f>IFERROR(VLOOKUP(B402,春関!$A:$K,9,FALSE),0)</f>
        <v>0</v>
      </c>
      <c r="F402" s="91">
        <f>IFERROR(VLOOKUP(B402,西日本学生!$A:$K,9,FALSE),0)</f>
        <v>0</v>
      </c>
      <c r="G402" s="91">
        <f>IFERROR(VLOOKUP(B402,学生選抜!$A:$K,9,FALSE),0)</f>
        <v>0</v>
      </c>
      <c r="H402" s="91">
        <f>IFERROR(VLOOKUP(B402,秋関!$A:$K,9,FALSE),0)</f>
        <v>0</v>
      </c>
      <c r="I402" s="91">
        <f>IFERROR(VLOOKUP(B402,全日本学生!$A:$K,9,FALSE),0)</f>
        <v>0</v>
      </c>
      <c r="J402" s="91">
        <f>IFERROR(VLOOKUP(B402,新人戦!$A:$K,9,FALSE),0)</f>
        <v>0</v>
      </c>
      <c r="K402" s="4">
        <f>LARGE(E402:J402,1)+LARGE(E402:J402,2)+LARGE(E402:J402,3)</f>
        <v>0</v>
      </c>
    </row>
    <row r="403" spans="1:11">
      <c r="A403" s="2">
        <f>RANK($K403,$K:$K)</f>
        <v>115</v>
      </c>
      <c r="B403" s="140">
        <f>(選手!G405)</f>
        <v>0</v>
      </c>
      <c r="C403" s="2" t="str">
        <f>IFERROR(VLOOKUP(B403,選手!$G:$I,2,FALSE),"")</f>
        <v/>
      </c>
      <c r="D403" s="142" t="str">
        <f>IFERROR(VLOOKUP(B403,選手!$G:$I,3,FALSE),"")</f>
        <v/>
      </c>
      <c r="E403" s="91">
        <f>IFERROR(VLOOKUP(B403,春関!$A:$K,9,FALSE),0)</f>
        <v>0</v>
      </c>
      <c r="F403" s="91">
        <f>IFERROR(VLOOKUP(B403,西日本学生!$A:$K,9,FALSE),0)</f>
        <v>0</v>
      </c>
      <c r="G403" s="91">
        <f>IFERROR(VLOOKUP(B403,学生選抜!$A:$K,9,FALSE),0)</f>
        <v>0</v>
      </c>
      <c r="H403" s="91">
        <f>IFERROR(VLOOKUP(B403,秋関!$A:$K,9,FALSE),0)</f>
        <v>0</v>
      </c>
      <c r="I403" s="91">
        <f>IFERROR(VLOOKUP(B403,全日本学生!$A:$K,9,FALSE),0)</f>
        <v>0</v>
      </c>
      <c r="J403" s="91">
        <f>IFERROR(VLOOKUP(B403,新人戦!$A:$K,9,FALSE),0)</f>
        <v>0</v>
      </c>
      <c r="K403" s="4">
        <f>LARGE(E403:J403,1)+LARGE(E403:J403,2)+LARGE(E403:J403,3)</f>
        <v>0</v>
      </c>
    </row>
    <row r="404" spans="1:11">
      <c r="A404" s="2">
        <f>RANK($K404,$K:$K)</f>
        <v>115</v>
      </c>
      <c r="B404" s="140">
        <f>(選手!G406)</f>
        <v>0</v>
      </c>
      <c r="C404" s="2" t="str">
        <f>IFERROR(VLOOKUP(B404,選手!$G:$I,2,FALSE),"")</f>
        <v/>
      </c>
      <c r="D404" s="142" t="str">
        <f>IFERROR(VLOOKUP(B404,選手!$G:$I,3,FALSE),"")</f>
        <v/>
      </c>
      <c r="E404" s="91">
        <f>IFERROR(VLOOKUP(B404,春関!$A:$K,9,FALSE),0)</f>
        <v>0</v>
      </c>
      <c r="F404" s="91">
        <f>IFERROR(VLOOKUP(B404,西日本学生!$A:$K,9,FALSE),0)</f>
        <v>0</v>
      </c>
      <c r="G404" s="91">
        <f>IFERROR(VLOOKUP(B404,学生選抜!$A:$K,9,FALSE),0)</f>
        <v>0</v>
      </c>
      <c r="H404" s="91">
        <f>IFERROR(VLOOKUP(B404,秋関!$A:$K,9,FALSE),0)</f>
        <v>0</v>
      </c>
      <c r="I404" s="91">
        <f>IFERROR(VLOOKUP(B404,全日本学生!$A:$K,9,FALSE),0)</f>
        <v>0</v>
      </c>
      <c r="J404" s="91">
        <f>IFERROR(VLOOKUP(B404,新人戦!$A:$K,9,FALSE),0)</f>
        <v>0</v>
      </c>
      <c r="K404" s="4">
        <f>LARGE(E404:J404,1)+LARGE(E404:J404,2)+LARGE(E404:J404,3)</f>
        <v>0</v>
      </c>
    </row>
    <row r="405" spans="1:11">
      <c r="A405" s="2">
        <f>RANK($K405,$K:$K)</f>
        <v>115</v>
      </c>
      <c r="B405" s="140">
        <f>(選手!G407)</f>
        <v>0</v>
      </c>
      <c r="C405" s="2" t="str">
        <f>IFERROR(VLOOKUP(B405,選手!$G:$I,2,FALSE),"")</f>
        <v/>
      </c>
      <c r="D405" s="142" t="str">
        <f>IFERROR(VLOOKUP(B405,選手!$G:$I,3,FALSE),"")</f>
        <v/>
      </c>
      <c r="E405" s="91">
        <f>IFERROR(VLOOKUP(B405,春関!$A:$K,9,FALSE),0)</f>
        <v>0</v>
      </c>
      <c r="F405" s="91">
        <f>IFERROR(VLOOKUP(B405,西日本学生!$A:$K,9,FALSE),0)</f>
        <v>0</v>
      </c>
      <c r="G405" s="91">
        <f>IFERROR(VLOOKUP(B405,学生選抜!$A:$K,9,FALSE),0)</f>
        <v>0</v>
      </c>
      <c r="H405" s="91">
        <f>IFERROR(VLOOKUP(B405,秋関!$A:$K,9,FALSE),0)</f>
        <v>0</v>
      </c>
      <c r="I405" s="91">
        <f>IFERROR(VLOOKUP(B405,全日本学生!$A:$K,9,FALSE),0)</f>
        <v>0</v>
      </c>
      <c r="J405" s="91">
        <f>IFERROR(VLOOKUP(B405,新人戦!$A:$K,9,FALSE),0)</f>
        <v>0</v>
      </c>
      <c r="K405" s="4">
        <f>LARGE(E405:J405,1)+LARGE(E405:J405,2)+LARGE(E405:J405,3)</f>
        <v>0</v>
      </c>
    </row>
    <row r="406" spans="1:11">
      <c r="A406" s="2">
        <f>RANK($K406,$K:$K)</f>
        <v>115</v>
      </c>
      <c r="B406" s="140">
        <f>(選手!G408)</f>
        <v>0</v>
      </c>
      <c r="C406" s="2" t="str">
        <f>IFERROR(VLOOKUP(B406,選手!$G:$I,2,FALSE),"")</f>
        <v/>
      </c>
      <c r="D406" s="142" t="str">
        <f>IFERROR(VLOOKUP(B406,選手!$G:$I,3,FALSE),"")</f>
        <v/>
      </c>
      <c r="E406" s="91">
        <f>IFERROR(VLOOKUP(B406,春関!$A:$K,9,FALSE),0)</f>
        <v>0</v>
      </c>
      <c r="F406" s="91">
        <f>IFERROR(VLOOKUP(B406,西日本学生!$A:$K,9,FALSE),0)</f>
        <v>0</v>
      </c>
      <c r="G406" s="91">
        <f>IFERROR(VLOOKUP(B406,学生選抜!$A:$K,9,FALSE),0)</f>
        <v>0</v>
      </c>
      <c r="H406" s="91">
        <f>IFERROR(VLOOKUP(B406,秋関!$A:$K,9,FALSE),0)</f>
        <v>0</v>
      </c>
      <c r="I406" s="91">
        <f>IFERROR(VLOOKUP(B406,全日本学生!$A:$K,9,FALSE),0)</f>
        <v>0</v>
      </c>
      <c r="J406" s="91">
        <f>IFERROR(VLOOKUP(B406,新人戦!$A:$K,9,FALSE),0)</f>
        <v>0</v>
      </c>
      <c r="K406" s="4">
        <f>LARGE(E406:J406,1)+LARGE(E406:J406,2)+LARGE(E406:J406,3)</f>
        <v>0</v>
      </c>
    </row>
    <row r="407" spans="1:11">
      <c r="A407" s="2">
        <f>RANK($K407,$K:$K)</f>
        <v>115</v>
      </c>
      <c r="B407" s="140">
        <f>(選手!G409)</f>
        <v>0</v>
      </c>
      <c r="C407" s="2" t="str">
        <f>IFERROR(VLOOKUP(B407,選手!$G:$I,2,FALSE),"")</f>
        <v/>
      </c>
      <c r="D407" s="142" t="str">
        <f>IFERROR(VLOOKUP(B407,選手!$G:$I,3,FALSE),"")</f>
        <v/>
      </c>
      <c r="E407" s="91">
        <f>IFERROR(VLOOKUP(B407,春関!$A:$K,9,FALSE),0)</f>
        <v>0</v>
      </c>
      <c r="F407" s="91">
        <f>IFERROR(VLOOKUP(B407,西日本学生!$A:$K,9,FALSE),0)</f>
        <v>0</v>
      </c>
      <c r="G407" s="91">
        <f>IFERROR(VLOOKUP(B407,学生選抜!$A:$K,9,FALSE),0)</f>
        <v>0</v>
      </c>
      <c r="H407" s="91">
        <f>IFERROR(VLOOKUP(B407,秋関!$A:$K,9,FALSE),0)</f>
        <v>0</v>
      </c>
      <c r="I407" s="91">
        <f>IFERROR(VLOOKUP(B407,全日本学生!$A:$K,9,FALSE),0)</f>
        <v>0</v>
      </c>
      <c r="J407" s="91">
        <f>IFERROR(VLOOKUP(B407,新人戦!$A:$K,9,FALSE),0)</f>
        <v>0</v>
      </c>
      <c r="K407" s="4">
        <f>LARGE(E407:J407,1)+LARGE(E407:J407,2)+LARGE(E407:J407,3)</f>
        <v>0</v>
      </c>
    </row>
    <row r="408" spans="1:11">
      <c r="A408" s="2">
        <f>RANK($K408,$K:$K)</f>
        <v>115</v>
      </c>
      <c r="B408" s="140">
        <f>(選手!G410)</f>
        <v>0</v>
      </c>
      <c r="C408" s="2" t="str">
        <f>IFERROR(VLOOKUP(B408,選手!$G:$I,2,FALSE),"")</f>
        <v/>
      </c>
      <c r="D408" s="142" t="str">
        <f>IFERROR(VLOOKUP(B408,選手!$G:$I,3,FALSE),"")</f>
        <v/>
      </c>
      <c r="E408" s="91">
        <f>IFERROR(VLOOKUP(B408,春関!$A:$K,9,FALSE),0)</f>
        <v>0</v>
      </c>
      <c r="F408" s="91">
        <f>IFERROR(VLOOKUP(B408,西日本学生!$A:$K,9,FALSE),0)</f>
        <v>0</v>
      </c>
      <c r="G408" s="91">
        <f>IFERROR(VLOOKUP(B408,学生選抜!$A:$K,9,FALSE),0)</f>
        <v>0</v>
      </c>
      <c r="H408" s="91">
        <f>IFERROR(VLOOKUP(B408,秋関!$A:$K,9,FALSE),0)</f>
        <v>0</v>
      </c>
      <c r="I408" s="91">
        <f>IFERROR(VLOOKUP(B408,全日本学生!$A:$K,9,FALSE),0)</f>
        <v>0</v>
      </c>
      <c r="J408" s="91">
        <f>IFERROR(VLOOKUP(B408,新人戦!$A:$K,9,FALSE),0)</f>
        <v>0</v>
      </c>
      <c r="K408" s="4">
        <f>LARGE(E408:J408,1)+LARGE(E408:J408,2)+LARGE(E408:J408,3)</f>
        <v>0</v>
      </c>
    </row>
    <row r="409" spans="1:11">
      <c r="A409" s="2">
        <f>RANK($K409,$K:$K)</f>
        <v>115</v>
      </c>
      <c r="B409" s="140">
        <f>(選手!G411)</f>
        <v>0</v>
      </c>
      <c r="C409" s="2" t="str">
        <f>IFERROR(VLOOKUP(B409,選手!$G:$I,2,FALSE),"")</f>
        <v/>
      </c>
      <c r="D409" s="142" t="str">
        <f>IFERROR(VLOOKUP(B409,選手!$G:$I,3,FALSE),"")</f>
        <v/>
      </c>
      <c r="E409" s="91">
        <f>IFERROR(VLOOKUP(B409,春関!$A:$K,9,FALSE),0)</f>
        <v>0</v>
      </c>
      <c r="F409" s="91">
        <f>IFERROR(VLOOKUP(B409,西日本学生!$A:$K,9,FALSE),0)</f>
        <v>0</v>
      </c>
      <c r="G409" s="91">
        <f>IFERROR(VLOOKUP(B409,学生選抜!$A:$K,9,FALSE),0)</f>
        <v>0</v>
      </c>
      <c r="H409" s="91">
        <f>IFERROR(VLOOKUP(B409,秋関!$A:$K,9,FALSE),0)</f>
        <v>0</v>
      </c>
      <c r="I409" s="91">
        <f>IFERROR(VLOOKUP(B409,全日本学生!$A:$K,9,FALSE),0)</f>
        <v>0</v>
      </c>
      <c r="J409" s="91">
        <f>IFERROR(VLOOKUP(B409,新人戦!$A:$K,9,FALSE),0)</f>
        <v>0</v>
      </c>
      <c r="K409" s="4">
        <f>LARGE(E409:J409,1)+LARGE(E409:J409,2)+LARGE(E409:J409,3)</f>
        <v>0</v>
      </c>
    </row>
    <row r="410" spans="1:11">
      <c r="A410" s="2">
        <f>RANK($K410,$K:$K)</f>
        <v>115</v>
      </c>
      <c r="B410" s="140">
        <f>(選手!G412)</f>
        <v>0</v>
      </c>
      <c r="C410" s="2" t="str">
        <f>IFERROR(VLOOKUP(B410,選手!$G:$I,2,FALSE),"")</f>
        <v/>
      </c>
      <c r="D410" s="142" t="str">
        <f>IFERROR(VLOOKUP(B410,選手!$G:$I,3,FALSE),"")</f>
        <v/>
      </c>
      <c r="E410" s="91">
        <f>IFERROR(VLOOKUP(B410,春関!$A:$K,9,FALSE),0)</f>
        <v>0</v>
      </c>
      <c r="F410" s="91">
        <f>IFERROR(VLOOKUP(B410,西日本学生!$A:$K,9,FALSE),0)</f>
        <v>0</v>
      </c>
      <c r="G410" s="91">
        <f>IFERROR(VLOOKUP(B410,学生選抜!$A:$K,9,FALSE),0)</f>
        <v>0</v>
      </c>
      <c r="H410" s="91">
        <f>IFERROR(VLOOKUP(B410,秋関!$A:$K,9,FALSE),0)</f>
        <v>0</v>
      </c>
      <c r="I410" s="91">
        <f>IFERROR(VLOOKUP(B410,全日本学生!$A:$K,9,FALSE),0)</f>
        <v>0</v>
      </c>
      <c r="J410" s="91">
        <f>IFERROR(VLOOKUP(B410,新人戦!$A:$K,9,FALSE),0)</f>
        <v>0</v>
      </c>
      <c r="K410" s="4">
        <f>LARGE(E410:J410,1)+LARGE(E410:J410,2)+LARGE(E410:J410,3)</f>
        <v>0</v>
      </c>
    </row>
    <row r="411" spans="1:11">
      <c r="A411" s="2">
        <f>RANK($K411,$K:$K)</f>
        <v>115</v>
      </c>
      <c r="B411" s="140">
        <f>(選手!G413)</f>
        <v>0</v>
      </c>
      <c r="C411" s="2" t="str">
        <f>IFERROR(VLOOKUP(B411,選手!$G:$I,2,FALSE),"")</f>
        <v/>
      </c>
      <c r="D411" s="142" t="str">
        <f>IFERROR(VLOOKUP(B411,選手!$G:$I,3,FALSE),"")</f>
        <v/>
      </c>
      <c r="E411" s="91">
        <f>IFERROR(VLOOKUP(B411,春関!$A:$K,9,FALSE),0)</f>
        <v>0</v>
      </c>
      <c r="F411" s="91">
        <f>IFERROR(VLOOKUP(B411,西日本学生!$A:$K,9,FALSE),0)</f>
        <v>0</v>
      </c>
      <c r="G411" s="91">
        <f>IFERROR(VLOOKUP(B411,学生選抜!$A:$K,9,FALSE),0)</f>
        <v>0</v>
      </c>
      <c r="H411" s="91">
        <f>IFERROR(VLOOKUP(B411,秋関!$A:$K,9,FALSE),0)</f>
        <v>0</v>
      </c>
      <c r="I411" s="91">
        <f>IFERROR(VLOOKUP(B411,全日本学生!$A:$K,9,FALSE),0)</f>
        <v>0</v>
      </c>
      <c r="J411" s="91">
        <f>IFERROR(VLOOKUP(B411,新人戦!$A:$K,9,FALSE),0)</f>
        <v>0</v>
      </c>
      <c r="K411" s="4">
        <f>LARGE(E411:J411,1)+LARGE(E411:J411,2)+LARGE(E411:J411,3)</f>
        <v>0</v>
      </c>
    </row>
    <row r="412" spans="1:11">
      <c r="A412" s="2">
        <f>RANK($K412,$K:$K)</f>
        <v>115</v>
      </c>
      <c r="B412" s="140">
        <f>(選手!G414)</f>
        <v>0</v>
      </c>
      <c r="C412" s="2" t="str">
        <f>IFERROR(VLOOKUP(B412,選手!$G:$I,2,FALSE),"")</f>
        <v/>
      </c>
      <c r="D412" s="142" t="str">
        <f>IFERROR(VLOOKUP(B412,選手!$G:$I,3,FALSE),"")</f>
        <v/>
      </c>
      <c r="E412" s="91">
        <f>IFERROR(VLOOKUP(B412,春関!$A:$K,9,FALSE),0)</f>
        <v>0</v>
      </c>
      <c r="F412" s="91">
        <f>IFERROR(VLOOKUP(B412,西日本学生!$A:$K,9,FALSE),0)</f>
        <v>0</v>
      </c>
      <c r="G412" s="91">
        <f>IFERROR(VLOOKUP(B412,学生選抜!$A:$K,9,FALSE),0)</f>
        <v>0</v>
      </c>
      <c r="H412" s="91">
        <f>IFERROR(VLOOKUP(B412,秋関!$A:$K,9,FALSE),0)</f>
        <v>0</v>
      </c>
      <c r="I412" s="91">
        <f>IFERROR(VLOOKUP(B412,全日本学生!$A:$K,9,FALSE),0)</f>
        <v>0</v>
      </c>
      <c r="J412" s="91">
        <f>IFERROR(VLOOKUP(B412,新人戦!$A:$K,9,FALSE),0)</f>
        <v>0</v>
      </c>
      <c r="K412" s="4">
        <f>LARGE(E412:J412,1)+LARGE(E412:J412,2)+LARGE(E412:J412,3)</f>
        <v>0</v>
      </c>
    </row>
    <row r="413" spans="1:11">
      <c r="A413" s="2">
        <f>RANK($K413,$K:$K)</f>
        <v>115</v>
      </c>
      <c r="B413" s="140">
        <f>(選手!G415)</f>
        <v>0</v>
      </c>
      <c r="C413" s="2" t="str">
        <f>IFERROR(VLOOKUP(B413,選手!$G:$I,2,FALSE),"")</f>
        <v/>
      </c>
      <c r="D413" s="142" t="str">
        <f>IFERROR(VLOOKUP(B413,選手!$G:$I,3,FALSE),"")</f>
        <v/>
      </c>
      <c r="E413" s="91">
        <f>IFERROR(VLOOKUP(B413,春関!$A:$K,9,FALSE),0)</f>
        <v>0</v>
      </c>
      <c r="F413" s="91">
        <f>IFERROR(VLOOKUP(B413,西日本学生!$A:$K,9,FALSE),0)</f>
        <v>0</v>
      </c>
      <c r="G413" s="91">
        <f>IFERROR(VLOOKUP(B413,学生選抜!$A:$K,9,FALSE),0)</f>
        <v>0</v>
      </c>
      <c r="H413" s="91">
        <f>IFERROR(VLOOKUP(B413,秋関!$A:$K,9,FALSE),0)</f>
        <v>0</v>
      </c>
      <c r="I413" s="91">
        <f>IFERROR(VLOOKUP(B413,全日本学生!$A:$K,9,FALSE),0)</f>
        <v>0</v>
      </c>
      <c r="J413" s="91">
        <f>IFERROR(VLOOKUP(B413,新人戦!$A:$K,9,FALSE),0)</f>
        <v>0</v>
      </c>
      <c r="K413" s="4">
        <f>LARGE(E413:J413,1)+LARGE(E413:J413,2)+LARGE(E413:J413,3)</f>
        <v>0</v>
      </c>
    </row>
    <row r="414" spans="1:11">
      <c r="A414" s="2">
        <f>RANK($K414,$K:$K)</f>
        <v>115</v>
      </c>
      <c r="B414" s="140">
        <f>(選手!G416)</f>
        <v>0</v>
      </c>
      <c r="C414" s="2" t="str">
        <f>IFERROR(VLOOKUP(B414,選手!$G:$I,2,FALSE),"")</f>
        <v/>
      </c>
      <c r="D414" s="142" t="str">
        <f>IFERROR(VLOOKUP(B414,選手!$G:$I,3,FALSE),"")</f>
        <v/>
      </c>
      <c r="E414" s="91">
        <f>IFERROR(VLOOKUP(B414,春関!$A:$K,9,FALSE),0)</f>
        <v>0</v>
      </c>
      <c r="F414" s="91">
        <f>IFERROR(VLOOKUP(B414,西日本学生!$A:$K,9,FALSE),0)</f>
        <v>0</v>
      </c>
      <c r="G414" s="91">
        <f>IFERROR(VLOOKUP(B414,学生選抜!$A:$K,9,FALSE),0)</f>
        <v>0</v>
      </c>
      <c r="H414" s="91">
        <f>IFERROR(VLOOKUP(B414,秋関!$A:$K,9,FALSE),0)</f>
        <v>0</v>
      </c>
      <c r="I414" s="91">
        <f>IFERROR(VLOOKUP(B414,全日本学生!$A:$K,9,FALSE),0)</f>
        <v>0</v>
      </c>
      <c r="J414" s="91">
        <f>IFERROR(VLOOKUP(B414,新人戦!$A:$K,9,FALSE),0)</f>
        <v>0</v>
      </c>
      <c r="K414" s="4">
        <f>LARGE(E414:J414,1)+LARGE(E414:J414,2)+LARGE(E414:J414,3)</f>
        <v>0</v>
      </c>
    </row>
    <row r="415" spans="1:11">
      <c r="A415" s="2">
        <f>RANK($K415,$K:$K)</f>
        <v>115</v>
      </c>
      <c r="B415" s="140">
        <f>(選手!G417)</f>
        <v>0</v>
      </c>
      <c r="C415" s="2" t="str">
        <f>IFERROR(VLOOKUP(B415,選手!$G:$I,2,FALSE),"")</f>
        <v/>
      </c>
      <c r="D415" s="142" t="str">
        <f>IFERROR(VLOOKUP(B415,選手!$G:$I,3,FALSE),"")</f>
        <v/>
      </c>
      <c r="E415" s="91">
        <f>IFERROR(VLOOKUP(B415,春関!$A:$K,9,FALSE),0)</f>
        <v>0</v>
      </c>
      <c r="F415" s="91">
        <f>IFERROR(VLOOKUP(B415,西日本学生!$A:$K,9,FALSE),0)</f>
        <v>0</v>
      </c>
      <c r="G415" s="91">
        <f>IFERROR(VLOOKUP(B415,学生選抜!$A:$K,9,FALSE),0)</f>
        <v>0</v>
      </c>
      <c r="H415" s="91">
        <f>IFERROR(VLOOKUP(B415,秋関!$A:$K,9,FALSE),0)</f>
        <v>0</v>
      </c>
      <c r="I415" s="91">
        <f>IFERROR(VLOOKUP(B415,全日本学生!$A:$K,9,FALSE),0)</f>
        <v>0</v>
      </c>
      <c r="J415" s="91">
        <f>IFERROR(VLOOKUP(B415,新人戦!$A:$K,9,FALSE),0)</f>
        <v>0</v>
      </c>
      <c r="K415" s="4">
        <f>LARGE(E415:J415,1)+LARGE(E415:J415,2)+LARGE(E415:J415,3)</f>
        <v>0</v>
      </c>
    </row>
    <row r="416" spans="1:11">
      <c r="A416" s="2">
        <f>RANK($K416,$K:$K)</f>
        <v>115</v>
      </c>
      <c r="B416" s="140">
        <f>(選手!G418)</f>
        <v>0</v>
      </c>
      <c r="C416" s="2" t="str">
        <f>IFERROR(VLOOKUP(B416,選手!$G:$I,2,FALSE),"")</f>
        <v/>
      </c>
      <c r="D416" s="142" t="str">
        <f>IFERROR(VLOOKUP(B416,選手!$G:$I,3,FALSE),"")</f>
        <v/>
      </c>
      <c r="E416" s="91">
        <f>IFERROR(VLOOKUP(B416,春関!$A:$K,9,FALSE),0)</f>
        <v>0</v>
      </c>
      <c r="F416" s="91">
        <f>IFERROR(VLOOKUP(B416,西日本学生!$A:$K,9,FALSE),0)</f>
        <v>0</v>
      </c>
      <c r="G416" s="91">
        <f>IFERROR(VLOOKUP(B416,学生選抜!$A:$K,9,FALSE),0)</f>
        <v>0</v>
      </c>
      <c r="H416" s="91">
        <f>IFERROR(VLOOKUP(B416,秋関!$A:$K,9,FALSE),0)</f>
        <v>0</v>
      </c>
      <c r="I416" s="91">
        <f>IFERROR(VLOOKUP(B416,全日本学生!$A:$K,9,FALSE),0)</f>
        <v>0</v>
      </c>
      <c r="J416" s="91">
        <f>IFERROR(VLOOKUP(B416,新人戦!$A:$K,9,FALSE),0)</f>
        <v>0</v>
      </c>
      <c r="K416" s="4">
        <f>LARGE(E416:J416,1)+LARGE(E416:J416,2)+LARGE(E416:J416,3)</f>
        <v>0</v>
      </c>
    </row>
    <row r="417" spans="1:11">
      <c r="A417" s="2">
        <f>RANK($K417,$K:$K)</f>
        <v>115</v>
      </c>
      <c r="B417" s="140">
        <f>(選手!G419)</f>
        <v>0</v>
      </c>
      <c r="C417" s="2" t="str">
        <f>IFERROR(VLOOKUP(B417,選手!$G:$I,2,FALSE),"")</f>
        <v/>
      </c>
      <c r="D417" s="142" t="str">
        <f>IFERROR(VLOOKUP(B417,選手!$G:$I,3,FALSE),"")</f>
        <v/>
      </c>
      <c r="E417" s="91">
        <f>IFERROR(VLOOKUP(B417,春関!$A:$K,9,FALSE),0)</f>
        <v>0</v>
      </c>
      <c r="F417" s="91">
        <f>IFERROR(VLOOKUP(B417,西日本学生!$A:$K,9,FALSE),0)</f>
        <v>0</v>
      </c>
      <c r="G417" s="91">
        <f>IFERROR(VLOOKUP(B417,学生選抜!$A:$K,9,FALSE),0)</f>
        <v>0</v>
      </c>
      <c r="H417" s="91">
        <f>IFERROR(VLOOKUP(B417,秋関!$A:$K,9,FALSE),0)</f>
        <v>0</v>
      </c>
      <c r="I417" s="91">
        <f>IFERROR(VLOOKUP(B417,全日本学生!$A:$K,9,FALSE),0)</f>
        <v>0</v>
      </c>
      <c r="J417" s="91">
        <f>IFERROR(VLOOKUP(B417,新人戦!$A:$K,9,FALSE),0)</f>
        <v>0</v>
      </c>
      <c r="K417" s="4">
        <f>LARGE(E417:J417,1)+LARGE(E417:J417,2)+LARGE(E417:J417,3)</f>
        <v>0</v>
      </c>
    </row>
    <row r="418" spans="1:11">
      <c r="A418" s="2">
        <f>RANK($K418,$K:$K)</f>
        <v>115</v>
      </c>
      <c r="B418" s="140">
        <f>(選手!G420)</f>
        <v>0</v>
      </c>
      <c r="C418" s="2" t="str">
        <f>IFERROR(VLOOKUP(B418,選手!$G:$I,2,FALSE),"")</f>
        <v/>
      </c>
      <c r="D418" s="142" t="str">
        <f>IFERROR(VLOOKUP(B418,選手!$G:$I,3,FALSE),"")</f>
        <v/>
      </c>
      <c r="E418" s="91">
        <f>IFERROR(VLOOKUP(B418,春関!$A:$K,9,FALSE),0)</f>
        <v>0</v>
      </c>
      <c r="F418" s="91">
        <f>IFERROR(VLOOKUP(B418,西日本学生!$A:$K,9,FALSE),0)</f>
        <v>0</v>
      </c>
      <c r="G418" s="91">
        <f>IFERROR(VLOOKUP(B418,学生選抜!$A:$K,9,FALSE),0)</f>
        <v>0</v>
      </c>
      <c r="H418" s="91">
        <f>IFERROR(VLOOKUP(B418,秋関!$A:$K,9,FALSE),0)</f>
        <v>0</v>
      </c>
      <c r="I418" s="91">
        <f>IFERROR(VLOOKUP(B418,全日本学生!$A:$K,9,FALSE),0)</f>
        <v>0</v>
      </c>
      <c r="J418" s="91">
        <f>IFERROR(VLOOKUP(B418,新人戦!$A:$K,9,FALSE),0)</f>
        <v>0</v>
      </c>
      <c r="K418" s="4">
        <f>LARGE(E418:J418,1)+LARGE(E418:J418,2)+LARGE(E418:J418,3)</f>
        <v>0</v>
      </c>
    </row>
    <row r="419" spans="1:11">
      <c r="A419" s="2">
        <f>RANK($K419,$K:$K)</f>
        <v>115</v>
      </c>
      <c r="B419" s="140">
        <f>(選手!G421)</f>
        <v>0</v>
      </c>
      <c r="C419" s="2" t="str">
        <f>IFERROR(VLOOKUP(B419,選手!$G:$I,2,FALSE),"")</f>
        <v/>
      </c>
      <c r="D419" s="142" t="str">
        <f>IFERROR(VLOOKUP(B419,選手!$G:$I,3,FALSE),"")</f>
        <v/>
      </c>
      <c r="E419" s="91">
        <f>IFERROR(VLOOKUP(B419,春関!$A:$K,9,FALSE),0)</f>
        <v>0</v>
      </c>
      <c r="F419" s="91">
        <f>IFERROR(VLOOKUP(B419,西日本学生!$A:$K,9,FALSE),0)</f>
        <v>0</v>
      </c>
      <c r="G419" s="91">
        <f>IFERROR(VLOOKUP(B419,学生選抜!$A:$K,9,FALSE),0)</f>
        <v>0</v>
      </c>
      <c r="H419" s="91">
        <f>IFERROR(VLOOKUP(B419,秋関!$A:$K,9,FALSE),0)</f>
        <v>0</v>
      </c>
      <c r="I419" s="91">
        <f>IFERROR(VLOOKUP(B419,全日本学生!$A:$K,9,FALSE),0)</f>
        <v>0</v>
      </c>
      <c r="J419" s="91">
        <f>IFERROR(VLOOKUP(B419,新人戦!$A:$K,9,FALSE),0)</f>
        <v>0</v>
      </c>
      <c r="K419" s="4">
        <f>LARGE(E419:J419,1)+LARGE(E419:J419,2)+LARGE(E419:J419,3)</f>
        <v>0</v>
      </c>
    </row>
    <row r="420" spans="1:11">
      <c r="A420" s="2">
        <f>RANK($K420,$K:$K)</f>
        <v>115</v>
      </c>
      <c r="B420" s="140">
        <f>(選手!G422)</f>
        <v>0</v>
      </c>
      <c r="C420" s="2" t="str">
        <f>IFERROR(VLOOKUP(B420,選手!$G:$I,2,FALSE),"")</f>
        <v/>
      </c>
      <c r="D420" s="142" t="str">
        <f>IFERROR(VLOOKUP(B420,選手!$G:$I,3,FALSE),"")</f>
        <v/>
      </c>
      <c r="E420" s="91">
        <f>IFERROR(VLOOKUP(B420,春関!$A:$K,9,FALSE),0)</f>
        <v>0</v>
      </c>
      <c r="F420" s="91">
        <f>IFERROR(VLOOKUP(B420,西日本学生!$A:$K,9,FALSE),0)</f>
        <v>0</v>
      </c>
      <c r="G420" s="91">
        <f>IFERROR(VLOOKUP(B420,学生選抜!$A:$K,9,FALSE),0)</f>
        <v>0</v>
      </c>
      <c r="H420" s="91">
        <f>IFERROR(VLOOKUP(B420,秋関!$A:$K,9,FALSE),0)</f>
        <v>0</v>
      </c>
      <c r="I420" s="91">
        <f>IFERROR(VLOOKUP(B420,全日本学生!$A:$K,9,FALSE),0)</f>
        <v>0</v>
      </c>
      <c r="J420" s="91">
        <f>IFERROR(VLOOKUP(B420,新人戦!$A:$K,9,FALSE),0)</f>
        <v>0</v>
      </c>
      <c r="K420" s="4">
        <f>LARGE(E420:J420,1)+LARGE(E420:J420,2)+LARGE(E420:J420,3)</f>
        <v>0</v>
      </c>
    </row>
    <row r="421" spans="1:11">
      <c r="A421" s="2">
        <f>RANK($K421,$K:$K)</f>
        <v>115</v>
      </c>
      <c r="B421" s="140">
        <f>(選手!G423)</f>
        <v>0</v>
      </c>
      <c r="C421" s="2" t="str">
        <f>IFERROR(VLOOKUP(B421,選手!$G:$I,2,FALSE),"")</f>
        <v/>
      </c>
      <c r="D421" s="142" t="str">
        <f>IFERROR(VLOOKUP(B421,選手!$G:$I,3,FALSE),"")</f>
        <v/>
      </c>
      <c r="E421" s="91">
        <f>IFERROR(VLOOKUP(B421,春関!$A:$K,9,FALSE),0)</f>
        <v>0</v>
      </c>
      <c r="F421" s="91">
        <f>IFERROR(VLOOKUP(B421,西日本学生!$A:$K,9,FALSE),0)</f>
        <v>0</v>
      </c>
      <c r="G421" s="91">
        <f>IFERROR(VLOOKUP(B421,学生選抜!$A:$K,9,FALSE),0)</f>
        <v>0</v>
      </c>
      <c r="H421" s="91">
        <f>IFERROR(VLOOKUP(B421,秋関!$A:$K,9,FALSE),0)</f>
        <v>0</v>
      </c>
      <c r="I421" s="91">
        <f>IFERROR(VLOOKUP(B421,全日本学生!$A:$K,9,FALSE),0)</f>
        <v>0</v>
      </c>
      <c r="J421" s="91">
        <f>IFERROR(VLOOKUP(B421,新人戦!$A:$K,9,FALSE),0)</f>
        <v>0</v>
      </c>
      <c r="K421" s="4">
        <f>LARGE(E421:J421,1)+LARGE(E421:J421,2)+LARGE(E421:J421,3)</f>
        <v>0</v>
      </c>
    </row>
    <row r="422" spans="1:11">
      <c r="A422" s="2">
        <f>RANK($K422,$K:$K)</f>
        <v>115</v>
      </c>
      <c r="B422" s="140">
        <f>(選手!G424)</f>
        <v>0</v>
      </c>
      <c r="C422" s="2" t="str">
        <f>IFERROR(VLOOKUP(B422,選手!$G:$I,2,FALSE),"")</f>
        <v/>
      </c>
      <c r="D422" s="142" t="str">
        <f>IFERROR(VLOOKUP(B422,選手!$G:$I,3,FALSE),"")</f>
        <v/>
      </c>
      <c r="E422" s="91">
        <f>IFERROR(VLOOKUP(B422,春関!$A:$K,9,FALSE),0)</f>
        <v>0</v>
      </c>
      <c r="F422" s="91">
        <f>IFERROR(VLOOKUP(B422,西日本学生!$A:$K,9,FALSE),0)</f>
        <v>0</v>
      </c>
      <c r="G422" s="91">
        <f>IFERROR(VLOOKUP(B422,学生選抜!$A:$K,9,FALSE),0)</f>
        <v>0</v>
      </c>
      <c r="H422" s="91">
        <f>IFERROR(VLOOKUP(B422,秋関!$A:$K,9,FALSE),0)</f>
        <v>0</v>
      </c>
      <c r="I422" s="91">
        <f>IFERROR(VLOOKUP(B422,全日本学生!$A:$K,9,FALSE),0)</f>
        <v>0</v>
      </c>
      <c r="J422" s="91">
        <f>IFERROR(VLOOKUP(B422,新人戦!$A:$K,9,FALSE),0)</f>
        <v>0</v>
      </c>
      <c r="K422" s="4">
        <f>LARGE(E422:J422,1)+LARGE(E422:J422,2)+LARGE(E422:J422,3)</f>
        <v>0</v>
      </c>
    </row>
    <row r="423" spans="1:11">
      <c r="A423" s="2">
        <f>RANK($K423,$K:$K)</f>
        <v>115</v>
      </c>
      <c r="B423" s="140">
        <f>(選手!G425)</f>
        <v>0</v>
      </c>
      <c r="C423" s="2" t="str">
        <f>IFERROR(VLOOKUP(B423,選手!$G:$I,2,FALSE),"")</f>
        <v/>
      </c>
      <c r="D423" s="142" t="str">
        <f>IFERROR(VLOOKUP(B423,選手!$G:$I,3,FALSE),"")</f>
        <v/>
      </c>
      <c r="E423" s="91">
        <f>IFERROR(VLOOKUP(B423,春関!$A:$K,9,FALSE),0)</f>
        <v>0</v>
      </c>
      <c r="F423" s="91">
        <f>IFERROR(VLOOKUP(B423,西日本学生!$A:$K,9,FALSE),0)</f>
        <v>0</v>
      </c>
      <c r="G423" s="91">
        <f>IFERROR(VLOOKUP(B423,学生選抜!$A:$K,9,FALSE),0)</f>
        <v>0</v>
      </c>
      <c r="H423" s="91">
        <f>IFERROR(VLOOKUP(B423,秋関!$A:$K,9,FALSE),0)</f>
        <v>0</v>
      </c>
      <c r="I423" s="91">
        <f>IFERROR(VLOOKUP(B423,全日本学生!$A:$K,9,FALSE),0)</f>
        <v>0</v>
      </c>
      <c r="J423" s="91">
        <f>IFERROR(VLOOKUP(B423,新人戦!$A:$K,9,FALSE),0)</f>
        <v>0</v>
      </c>
      <c r="K423" s="4">
        <f>LARGE(E423:J423,1)+LARGE(E423:J423,2)+LARGE(E423:J423,3)</f>
        <v>0</v>
      </c>
    </row>
    <row r="424" spans="1:11">
      <c r="A424" s="2">
        <f>RANK($K424,$K:$K)</f>
        <v>115</v>
      </c>
      <c r="B424" s="140">
        <f>(選手!G426)</f>
        <v>0</v>
      </c>
      <c r="C424" s="2" t="str">
        <f>IFERROR(VLOOKUP(B424,選手!$G:$I,2,FALSE),"")</f>
        <v/>
      </c>
      <c r="D424" s="142" t="str">
        <f>IFERROR(VLOOKUP(B424,選手!$G:$I,3,FALSE),"")</f>
        <v/>
      </c>
      <c r="E424" s="91">
        <f>IFERROR(VLOOKUP(B424,春関!$A:$K,9,FALSE),0)</f>
        <v>0</v>
      </c>
      <c r="F424" s="91">
        <f>IFERROR(VLOOKUP(B424,西日本学生!$A:$K,9,FALSE),0)</f>
        <v>0</v>
      </c>
      <c r="G424" s="91">
        <f>IFERROR(VLOOKUP(B424,学生選抜!$A:$K,9,FALSE),0)</f>
        <v>0</v>
      </c>
      <c r="H424" s="91">
        <f>IFERROR(VLOOKUP(B424,秋関!$A:$K,9,FALSE),0)</f>
        <v>0</v>
      </c>
      <c r="I424" s="91">
        <f>IFERROR(VLOOKUP(B424,全日本学生!$A:$K,9,FALSE),0)</f>
        <v>0</v>
      </c>
      <c r="J424" s="91">
        <f>IFERROR(VLOOKUP(B424,新人戦!$A:$K,9,FALSE),0)</f>
        <v>0</v>
      </c>
      <c r="K424" s="4">
        <f>LARGE(E424:J424,1)+LARGE(E424:J424,2)+LARGE(E424:J424,3)</f>
        <v>0</v>
      </c>
    </row>
    <row r="425" spans="1:11">
      <c r="A425" s="2">
        <f>RANK($K425,$K:$K)</f>
        <v>115</v>
      </c>
      <c r="B425" s="140">
        <f>(選手!G427)</f>
        <v>0</v>
      </c>
      <c r="C425" s="2" t="str">
        <f>IFERROR(VLOOKUP(B425,選手!$G:$I,2,FALSE),"")</f>
        <v/>
      </c>
      <c r="D425" s="142" t="str">
        <f>IFERROR(VLOOKUP(B425,選手!$G:$I,3,FALSE),"")</f>
        <v/>
      </c>
      <c r="E425" s="91">
        <f>IFERROR(VLOOKUP(B425,春関!$A:$K,9,FALSE),0)</f>
        <v>0</v>
      </c>
      <c r="F425" s="91">
        <f>IFERROR(VLOOKUP(B425,西日本学生!$A:$K,9,FALSE),0)</f>
        <v>0</v>
      </c>
      <c r="G425" s="91">
        <f>IFERROR(VLOOKUP(B425,学生選抜!$A:$K,9,FALSE),0)</f>
        <v>0</v>
      </c>
      <c r="H425" s="91">
        <f>IFERROR(VLOOKUP(B425,秋関!$A:$K,9,FALSE),0)</f>
        <v>0</v>
      </c>
      <c r="I425" s="91">
        <f>IFERROR(VLOOKUP(B425,全日本学生!$A:$K,9,FALSE),0)</f>
        <v>0</v>
      </c>
      <c r="J425" s="91">
        <f>IFERROR(VLOOKUP(B425,新人戦!$A:$K,9,FALSE),0)</f>
        <v>0</v>
      </c>
      <c r="K425" s="4">
        <f>LARGE(E425:J425,1)+LARGE(E425:J425,2)+LARGE(E425:J425,3)</f>
        <v>0</v>
      </c>
    </row>
    <row r="426" spans="1:11">
      <c r="A426" s="2">
        <f>RANK($K426,$K:$K)</f>
        <v>115</v>
      </c>
      <c r="B426" s="140">
        <f>(選手!G428)</f>
        <v>0</v>
      </c>
      <c r="C426" s="2" t="str">
        <f>IFERROR(VLOOKUP(B426,選手!$G:$I,2,FALSE),"")</f>
        <v/>
      </c>
      <c r="D426" s="142" t="str">
        <f>IFERROR(VLOOKUP(B426,選手!$G:$I,3,FALSE),"")</f>
        <v/>
      </c>
      <c r="E426" s="91">
        <f>IFERROR(VLOOKUP(B426,春関!$A:$K,9,FALSE),0)</f>
        <v>0</v>
      </c>
      <c r="F426" s="91">
        <f>IFERROR(VLOOKUP(B426,西日本学生!$A:$K,9,FALSE),0)</f>
        <v>0</v>
      </c>
      <c r="G426" s="91">
        <f>IFERROR(VLOOKUP(B426,学生選抜!$A:$K,9,FALSE),0)</f>
        <v>0</v>
      </c>
      <c r="H426" s="91">
        <f>IFERROR(VLOOKUP(B426,秋関!$A:$K,9,FALSE),0)</f>
        <v>0</v>
      </c>
      <c r="I426" s="91">
        <f>IFERROR(VLOOKUP(B426,全日本学生!$A:$K,9,FALSE),0)</f>
        <v>0</v>
      </c>
      <c r="J426" s="91">
        <f>IFERROR(VLOOKUP(B426,新人戦!$A:$K,9,FALSE),0)</f>
        <v>0</v>
      </c>
      <c r="K426" s="4">
        <f>LARGE(E426:J426,1)+LARGE(E426:J426,2)+LARGE(E426:J426,3)</f>
        <v>0</v>
      </c>
    </row>
    <row r="427" spans="1:11">
      <c r="A427" s="2">
        <f>RANK($K427,$K:$K)</f>
        <v>115</v>
      </c>
      <c r="B427" s="140">
        <f>(選手!G429)</f>
        <v>0</v>
      </c>
      <c r="C427" s="2" t="str">
        <f>IFERROR(VLOOKUP(B427,選手!$G:$I,2,FALSE),"")</f>
        <v/>
      </c>
      <c r="D427" s="142" t="str">
        <f>IFERROR(VLOOKUP(B427,選手!$G:$I,3,FALSE),"")</f>
        <v/>
      </c>
      <c r="E427" s="91">
        <f>IFERROR(VLOOKUP(B427,春関!$A:$K,9,FALSE),0)</f>
        <v>0</v>
      </c>
      <c r="F427" s="91">
        <f>IFERROR(VLOOKUP(B427,西日本学生!$A:$K,9,FALSE),0)</f>
        <v>0</v>
      </c>
      <c r="G427" s="91">
        <f>IFERROR(VLOOKUP(B427,学生選抜!$A:$K,9,FALSE),0)</f>
        <v>0</v>
      </c>
      <c r="H427" s="91">
        <f>IFERROR(VLOOKUP(B427,秋関!$A:$K,9,FALSE),0)</f>
        <v>0</v>
      </c>
      <c r="I427" s="91">
        <f>IFERROR(VLOOKUP(B427,全日本学生!$A:$K,9,FALSE),0)</f>
        <v>0</v>
      </c>
      <c r="J427" s="91">
        <f>IFERROR(VLOOKUP(B427,新人戦!$A:$K,9,FALSE),0)</f>
        <v>0</v>
      </c>
      <c r="K427" s="4">
        <f>LARGE(E427:J427,1)+LARGE(E427:J427,2)+LARGE(E427:J427,3)</f>
        <v>0</v>
      </c>
    </row>
    <row r="428" spans="1:11">
      <c r="A428" s="2">
        <f>RANK($K428,$K:$K)</f>
        <v>115</v>
      </c>
      <c r="B428" s="140">
        <f>(選手!G430)</f>
        <v>0</v>
      </c>
      <c r="C428" s="2" t="str">
        <f>IFERROR(VLOOKUP(B428,選手!$G:$I,2,FALSE),"")</f>
        <v/>
      </c>
      <c r="D428" s="142" t="str">
        <f>IFERROR(VLOOKUP(B428,選手!$G:$I,3,FALSE),"")</f>
        <v/>
      </c>
      <c r="E428" s="91">
        <f>IFERROR(VLOOKUP(B428,春関!$A:$K,9,FALSE),0)</f>
        <v>0</v>
      </c>
      <c r="F428" s="91">
        <f>IFERROR(VLOOKUP(B428,西日本学生!$A:$K,9,FALSE),0)</f>
        <v>0</v>
      </c>
      <c r="G428" s="91">
        <f>IFERROR(VLOOKUP(B428,学生選抜!$A:$K,9,FALSE),0)</f>
        <v>0</v>
      </c>
      <c r="H428" s="91">
        <f>IFERROR(VLOOKUP(B428,秋関!$A:$K,9,FALSE),0)</f>
        <v>0</v>
      </c>
      <c r="I428" s="91">
        <f>IFERROR(VLOOKUP(B428,全日本学生!$A:$K,9,FALSE),0)</f>
        <v>0</v>
      </c>
      <c r="J428" s="91">
        <f>IFERROR(VLOOKUP(B428,新人戦!$A:$K,9,FALSE),0)</f>
        <v>0</v>
      </c>
      <c r="K428" s="4">
        <f>LARGE(E428:J428,1)+LARGE(E428:J428,2)+LARGE(E428:J428,3)</f>
        <v>0</v>
      </c>
    </row>
    <row r="429" spans="1:11">
      <c r="A429" s="2">
        <f>RANK($K429,$K:$K)</f>
        <v>115</v>
      </c>
      <c r="B429" s="140">
        <f>(選手!G431)</f>
        <v>0</v>
      </c>
      <c r="C429" s="2" t="str">
        <f>IFERROR(VLOOKUP(B429,選手!$G:$I,2,FALSE),"")</f>
        <v/>
      </c>
      <c r="D429" s="142" t="str">
        <f>IFERROR(VLOOKUP(B429,選手!$G:$I,3,FALSE),"")</f>
        <v/>
      </c>
      <c r="E429" s="91">
        <f>IFERROR(VLOOKUP(B429,春関!$A:$K,9,FALSE),0)</f>
        <v>0</v>
      </c>
      <c r="F429" s="91">
        <f>IFERROR(VLOOKUP(B429,西日本学生!$A:$K,9,FALSE),0)</f>
        <v>0</v>
      </c>
      <c r="G429" s="91">
        <f>IFERROR(VLOOKUP(B429,学生選抜!$A:$K,9,FALSE),0)</f>
        <v>0</v>
      </c>
      <c r="H429" s="91">
        <f>IFERROR(VLOOKUP(B429,秋関!$A:$K,9,FALSE),0)</f>
        <v>0</v>
      </c>
      <c r="I429" s="91">
        <f>IFERROR(VLOOKUP(B429,全日本学生!$A:$K,9,FALSE),0)</f>
        <v>0</v>
      </c>
      <c r="J429" s="91">
        <f>IFERROR(VLOOKUP(B429,新人戦!$A:$K,9,FALSE),0)</f>
        <v>0</v>
      </c>
      <c r="K429" s="4">
        <f>LARGE(E429:J429,1)+LARGE(E429:J429,2)+LARGE(E429:J429,3)</f>
        <v>0</v>
      </c>
    </row>
    <row r="430" spans="1:11">
      <c r="A430" s="2">
        <f>RANK($K430,$K:$K)</f>
        <v>115</v>
      </c>
      <c r="B430" s="140">
        <f>(選手!G432)</f>
        <v>0</v>
      </c>
      <c r="C430" s="2" t="str">
        <f>IFERROR(VLOOKUP(B430,選手!$G:$I,2,FALSE),"")</f>
        <v/>
      </c>
      <c r="D430" s="142" t="str">
        <f>IFERROR(VLOOKUP(B430,選手!$G:$I,3,FALSE),"")</f>
        <v/>
      </c>
      <c r="E430" s="91">
        <f>IFERROR(VLOOKUP(B430,春関!$A:$K,9,FALSE),0)</f>
        <v>0</v>
      </c>
      <c r="F430" s="91">
        <f>IFERROR(VLOOKUP(B430,西日本学生!$A:$K,9,FALSE),0)</f>
        <v>0</v>
      </c>
      <c r="G430" s="91">
        <f>IFERROR(VLOOKUP(B430,学生選抜!$A:$K,9,FALSE),0)</f>
        <v>0</v>
      </c>
      <c r="H430" s="91">
        <f>IFERROR(VLOOKUP(B430,秋関!$A:$K,9,FALSE),0)</f>
        <v>0</v>
      </c>
      <c r="I430" s="91">
        <f>IFERROR(VLOOKUP(B430,全日本学生!$A:$K,9,FALSE),0)</f>
        <v>0</v>
      </c>
      <c r="J430" s="91">
        <f>IFERROR(VLOOKUP(B430,新人戦!$A:$K,9,FALSE),0)</f>
        <v>0</v>
      </c>
      <c r="K430" s="4">
        <f>LARGE(E430:J430,1)+LARGE(E430:J430,2)+LARGE(E430:J430,3)</f>
        <v>0</v>
      </c>
    </row>
    <row r="431" spans="1:11">
      <c r="A431" s="2">
        <f>RANK($K431,$K:$K)</f>
        <v>115</v>
      </c>
      <c r="B431" s="140">
        <f>(選手!G433)</f>
        <v>0</v>
      </c>
      <c r="C431" s="2" t="str">
        <f>IFERROR(VLOOKUP(B431,選手!$G:$I,2,FALSE),"")</f>
        <v/>
      </c>
      <c r="D431" s="142" t="str">
        <f>IFERROR(VLOOKUP(B431,選手!$G:$I,3,FALSE),"")</f>
        <v/>
      </c>
      <c r="E431" s="91">
        <f>IFERROR(VLOOKUP(B431,春関!$A:$K,9,FALSE),0)</f>
        <v>0</v>
      </c>
      <c r="F431" s="91">
        <f>IFERROR(VLOOKUP(B431,西日本学生!$A:$K,9,FALSE),0)</f>
        <v>0</v>
      </c>
      <c r="G431" s="91">
        <f>IFERROR(VLOOKUP(B431,学生選抜!$A:$K,9,FALSE),0)</f>
        <v>0</v>
      </c>
      <c r="H431" s="91">
        <f>IFERROR(VLOOKUP(B431,秋関!$A:$K,9,FALSE),0)</f>
        <v>0</v>
      </c>
      <c r="I431" s="91">
        <f>IFERROR(VLOOKUP(B431,全日本学生!$A:$K,9,FALSE),0)</f>
        <v>0</v>
      </c>
      <c r="J431" s="91">
        <f>IFERROR(VLOOKUP(B431,新人戦!$A:$K,9,FALSE),0)</f>
        <v>0</v>
      </c>
      <c r="K431" s="4">
        <f>LARGE(E431:J431,1)+LARGE(E431:J431,2)+LARGE(E431:J431,3)</f>
        <v>0</v>
      </c>
    </row>
    <row r="432" spans="1:11">
      <c r="A432" s="2">
        <f>RANK($K432,$K:$K)</f>
        <v>115</v>
      </c>
      <c r="B432" s="140">
        <f>(選手!G434)</f>
        <v>0</v>
      </c>
      <c r="C432" s="2" t="str">
        <f>IFERROR(VLOOKUP(B432,選手!$G:$I,2,FALSE),"")</f>
        <v/>
      </c>
      <c r="D432" s="142" t="str">
        <f>IFERROR(VLOOKUP(B432,選手!$G:$I,3,FALSE),"")</f>
        <v/>
      </c>
      <c r="E432" s="91">
        <f>IFERROR(VLOOKUP(B432,春関!$A:$K,9,FALSE),0)</f>
        <v>0</v>
      </c>
      <c r="F432" s="91">
        <f>IFERROR(VLOOKUP(B432,西日本学生!$A:$K,9,FALSE),0)</f>
        <v>0</v>
      </c>
      <c r="G432" s="91">
        <f>IFERROR(VLOOKUP(B432,学生選抜!$A:$K,9,FALSE),0)</f>
        <v>0</v>
      </c>
      <c r="H432" s="91">
        <f>IFERROR(VLOOKUP(B432,秋関!$A:$K,9,FALSE),0)</f>
        <v>0</v>
      </c>
      <c r="I432" s="91">
        <f>IFERROR(VLOOKUP(B432,全日本学生!$A:$K,9,FALSE),0)</f>
        <v>0</v>
      </c>
      <c r="J432" s="91">
        <f>IFERROR(VLOOKUP(B432,新人戦!$A:$K,9,FALSE),0)</f>
        <v>0</v>
      </c>
      <c r="K432" s="4">
        <f>LARGE(E432:J432,1)+LARGE(E432:J432,2)+LARGE(E432:J432,3)</f>
        <v>0</v>
      </c>
    </row>
    <row r="433" spans="1:11">
      <c r="A433" s="2">
        <f>RANK($K433,$K:$K)</f>
        <v>115</v>
      </c>
      <c r="B433" s="140">
        <f>(選手!G435)</f>
        <v>0</v>
      </c>
      <c r="C433" s="2" t="str">
        <f>IFERROR(VLOOKUP(B433,選手!$G:$I,2,FALSE),"")</f>
        <v/>
      </c>
      <c r="D433" s="142" t="str">
        <f>IFERROR(VLOOKUP(B433,選手!$G:$I,3,FALSE),"")</f>
        <v/>
      </c>
      <c r="E433" s="91">
        <f>IFERROR(VLOOKUP(B433,春関!$A:$K,9,FALSE),0)</f>
        <v>0</v>
      </c>
      <c r="F433" s="91">
        <f>IFERROR(VLOOKUP(B433,西日本学生!$A:$K,9,FALSE),0)</f>
        <v>0</v>
      </c>
      <c r="G433" s="91">
        <f>IFERROR(VLOOKUP(B433,学生選抜!$A:$K,9,FALSE),0)</f>
        <v>0</v>
      </c>
      <c r="H433" s="91">
        <f>IFERROR(VLOOKUP(B433,秋関!$A:$K,9,FALSE),0)</f>
        <v>0</v>
      </c>
      <c r="I433" s="91">
        <f>IFERROR(VLOOKUP(B433,全日本学生!$A:$K,9,FALSE),0)</f>
        <v>0</v>
      </c>
      <c r="J433" s="91">
        <f>IFERROR(VLOOKUP(B433,新人戦!$A:$K,9,FALSE),0)</f>
        <v>0</v>
      </c>
      <c r="K433" s="4">
        <f>LARGE(E433:J433,1)+LARGE(E433:J433,2)+LARGE(E433:J433,3)</f>
        <v>0</v>
      </c>
    </row>
    <row r="434" spans="1:11">
      <c r="A434" s="2">
        <f>RANK($K434,$K:$K)</f>
        <v>115</v>
      </c>
      <c r="B434" s="140">
        <f>(選手!G436)</f>
        <v>0</v>
      </c>
      <c r="C434" s="2" t="str">
        <f>IFERROR(VLOOKUP(B434,選手!$G:$I,2,FALSE),"")</f>
        <v/>
      </c>
      <c r="D434" s="142" t="str">
        <f>IFERROR(VLOOKUP(B434,選手!$G:$I,3,FALSE),"")</f>
        <v/>
      </c>
      <c r="E434" s="91">
        <f>IFERROR(VLOOKUP(B434,春関!$A:$K,9,FALSE),0)</f>
        <v>0</v>
      </c>
      <c r="F434" s="91">
        <f>IFERROR(VLOOKUP(B434,西日本学生!$A:$K,9,FALSE),0)</f>
        <v>0</v>
      </c>
      <c r="G434" s="91">
        <f>IFERROR(VLOOKUP(B434,学生選抜!$A:$K,9,FALSE),0)</f>
        <v>0</v>
      </c>
      <c r="H434" s="91">
        <f>IFERROR(VLOOKUP(B434,秋関!$A:$K,9,FALSE),0)</f>
        <v>0</v>
      </c>
      <c r="I434" s="91">
        <f>IFERROR(VLOOKUP(B434,全日本学生!$A:$K,9,FALSE),0)</f>
        <v>0</v>
      </c>
      <c r="J434" s="91">
        <f>IFERROR(VLOOKUP(B434,新人戦!$A:$K,9,FALSE),0)</f>
        <v>0</v>
      </c>
      <c r="K434" s="4">
        <f>LARGE(E434:J434,1)+LARGE(E434:J434,2)+LARGE(E434:J434,3)</f>
        <v>0</v>
      </c>
    </row>
    <row r="435" spans="1:11">
      <c r="A435" s="2">
        <f>RANK($K435,$K:$K)</f>
        <v>115</v>
      </c>
      <c r="B435" s="140">
        <f>(選手!G437)</f>
        <v>0</v>
      </c>
      <c r="C435" s="2" t="str">
        <f>IFERROR(VLOOKUP(B435,選手!$G:$I,2,FALSE),"")</f>
        <v/>
      </c>
      <c r="D435" s="142" t="str">
        <f>IFERROR(VLOOKUP(B435,選手!$G:$I,3,FALSE),"")</f>
        <v/>
      </c>
      <c r="E435" s="91">
        <f>IFERROR(VLOOKUP(B435,春関!$A:$K,9,FALSE),0)</f>
        <v>0</v>
      </c>
      <c r="F435" s="91">
        <f>IFERROR(VLOOKUP(B435,西日本学生!$A:$K,9,FALSE),0)</f>
        <v>0</v>
      </c>
      <c r="G435" s="91">
        <f>IFERROR(VLOOKUP(B435,学生選抜!$A:$K,9,FALSE),0)</f>
        <v>0</v>
      </c>
      <c r="H435" s="91">
        <f>IFERROR(VLOOKUP(B435,秋関!$A:$K,9,FALSE),0)</f>
        <v>0</v>
      </c>
      <c r="I435" s="91">
        <f>IFERROR(VLOOKUP(B435,全日本学生!$A:$K,9,FALSE),0)</f>
        <v>0</v>
      </c>
      <c r="J435" s="91">
        <f>IFERROR(VLOOKUP(B435,新人戦!$A:$K,9,FALSE),0)</f>
        <v>0</v>
      </c>
      <c r="K435" s="4">
        <f>LARGE(E435:J435,1)+LARGE(E435:J435,2)+LARGE(E435:J435,3)</f>
        <v>0</v>
      </c>
    </row>
    <row r="436" spans="1:11">
      <c r="A436" s="2">
        <f>RANK($K436,$K:$K)</f>
        <v>115</v>
      </c>
      <c r="B436" s="140">
        <f>(選手!G438)</f>
        <v>0</v>
      </c>
      <c r="C436" s="2" t="str">
        <f>IFERROR(VLOOKUP(B436,選手!$G:$I,2,FALSE),"")</f>
        <v/>
      </c>
      <c r="D436" s="142" t="str">
        <f>IFERROR(VLOOKUP(B436,選手!$G:$I,3,FALSE),"")</f>
        <v/>
      </c>
      <c r="E436" s="91">
        <f>IFERROR(VLOOKUP(B436,春関!$A:$K,9,FALSE),0)</f>
        <v>0</v>
      </c>
      <c r="F436" s="91">
        <f>IFERROR(VLOOKUP(B436,西日本学生!$A:$K,9,FALSE),0)</f>
        <v>0</v>
      </c>
      <c r="G436" s="91">
        <f>IFERROR(VLOOKUP(B436,学生選抜!$A:$K,9,FALSE),0)</f>
        <v>0</v>
      </c>
      <c r="H436" s="91">
        <f>IFERROR(VLOOKUP(B436,秋関!$A:$K,9,FALSE),0)</f>
        <v>0</v>
      </c>
      <c r="I436" s="91">
        <f>IFERROR(VLOOKUP(B436,全日本学生!$A:$K,9,FALSE),0)</f>
        <v>0</v>
      </c>
      <c r="J436" s="91">
        <f>IFERROR(VLOOKUP(B436,新人戦!$A:$K,9,FALSE),0)</f>
        <v>0</v>
      </c>
      <c r="K436" s="4">
        <f>LARGE(E436:J436,1)+LARGE(E436:J436,2)+LARGE(E436:J436,3)</f>
        <v>0</v>
      </c>
    </row>
    <row r="437" spans="1:11">
      <c r="A437" s="2">
        <f>RANK($K437,$K:$K)</f>
        <v>115</v>
      </c>
      <c r="B437" s="140">
        <f>(選手!G439)</f>
        <v>0</v>
      </c>
      <c r="C437" s="2" t="str">
        <f>IFERROR(VLOOKUP(B437,選手!$G:$I,2,FALSE),"")</f>
        <v/>
      </c>
      <c r="D437" s="142" t="str">
        <f>IFERROR(VLOOKUP(B437,選手!$G:$I,3,FALSE),"")</f>
        <v/>
      </c>
      <c r="E437" s="91">
        <f>IFERROR(VLOOKUP(B437,春関!$A:$K,9,FALSE),0)</f>
        <v>0</v>
      </c>
      <c r="F437" s="91">
        <f>IFERROR(VLOOKUP(B437,西日本学生!$A:$K,9,FALSE),0)</f>
        <v>0</v>
      </c>
      <c r="G437" s="91">
        <f>IFERROR(VLOOKUP(B437,学生選抜!$A:$K,9,FALSE),0)</f>
        <v>0</v>
      </c>
      <c r="H437" s="91">
        <f>IFERROR(VLOOKUP(B437,秋関!$A:$K,9,FALSE),0)</f>
        <v>0</v>
      </c>
      <c r="I437" s="91">
        <f>IFERROR(VLOOKUP(B437,全日本学生!$A:$K,9,FALSE),0)</f>
        <v>0</v>
      </c>
      <c r="J437" s="91">
        <f>IFERROR(VLOOKUP(B437,新人戦!$A:$K,9,FALSE),0)</f>
        <v>0</v>
      </c>
      <c r="K437" s="4">
        <f>LARGE(E437:J437,1)+LARGE(E437:J437,2)+LARGE(E437:J437,3)</f>
        <v>0</v>
      </c>
    </row>
    <row r="438" spans="1:11">
      <c r="A438" s="2">
        <f>RANK($K438,$K:$K)</f>
        <v>115</v>
      </c>
      <c r="B438" s="140">
        <f>(選手!G440)</f>
        <v>0</v>
      </c>
      <c r="C438" s="2" t="str">
        <f>IFERROR(VLOOKUP(B438,選手!$G:$I,2,FALSE),"")</f>
        <v/>
      </c>
      <c r="D438" s="142" t="str">
        <f>IFERROR(VLOOKUP(B438,選手!$G:$I,3,FALSE),"")</f>
        <v/>
      </c>
      <c r="E438" s="91">
        <f>IFERROR(VLOOKUP(B438,春関!$A:$K,9,FALSE),0)</f>
        <v>0</v>
      </c>
      <c r="F438" s="91">
        <f>IFERROR(VLOOKUP(B438,西日本学生!$A:$K,9,FALSE),0)</f>
        <v>0</v>
      </c>
      <c r="G438" s="91">
        <f>IFERROR(VLOOKUP(B438,学生選抜!$A:$K,9,FALSE),0)</f>
        <v>0</v>
      </c>
      <c r="H438" s="91">
        <f>IFERROR(VLOOKUP(B438,秋関!$A:$K,9,FALSE),0)</f>
        <v>0</v>
      </c>
      <c r="I438" s="91">
        <f>IFERROR(VLOOKUP(B438,全日本学生!$A:$K,9,FALSE),0)</f>
        <v>0</v>
      </c>
      <c r="J438" s="91">
        <f>IFERROR(VLOOKUP(B438,新人戦!$A:$K,9,FALSE),0)</f>
        <v>0</v>
      </c>
      <c r="K438" s="4">
        <f>LARGE(E438:J438,1)+LARGE(E438:J438,2)+LARGE(E438:J438,3)</f>
        <v>0</v>
      </c>
    </row>
    <row r="439" spans="1:11">
      <c r="A439" s="2">
        <f>RANK($K439,$K:$K)</f>
        <v>115</v>
      </c>
      <c r="B439" s="140">
        <f>(選手!G441)</f>
        <v>0</v>
      </c>
      <c r="C439" s="2" t="str">
        <f>IFERROR(VLOOKUP(B439,選手!$G:$I,2,FALSE),"")</f>
        <v/>
      </c>
      <c r="D439" s="142" t="str">
        <f>IFERROR(VLOOKUP(B439,選手!$G:$I,3,FALSE),"")</f>
        <v/>
      </c>
      <c r="E439" s="91">
        <f>IFERROR(VLOOKUP(B439,春関!$A:$K,9,FALSE),0)</f>
        <v>0</v>
      </c>
      <c r="F439" s="91">
        <f>IFERROR(VLOOKUP(B439,西日本学生!$A:$K,9,FALSE),0)</f>
        <v>0</v>
      </c>
      <c r="G439" s="91">
        <f>IFERROR(VLOOKUP(B439,学生選抜!$A:$K,9,FALSE),0)</f>
        <v>0</v>
      </c>
      <c r="H439" s="91">
        <f>IFERROR(VLOOKUP(B439,秋関!$A:$K,9,FALSE),0)</f>
        <v>0</v>
      </c>
      <c r="I439" s="91">
        <f>IFERROR(VLOOKUP(B439,全日本学生!$A:$K,9,FALSE),0)</f>
        <v>0</v>
      </c>
      <c r="J439" s="91">
        <f>IFERROR(VLOOKUP(B439,新人戦!$A:$K,9,FALSE),0)</f>
        <v>0</v>
      </c>
      <c r="K439" s="4">
        <f>LARGE(E439:J439,1)+LARGE(E439:J439,2)+LARGE(E439:J439,3)</f>
        <v>0</v>
      </c>
    </row>
    <row r="440" spans="1:11">
      <c r="A440" s="2">
        <f>RANK($K440,$K:$K)</f>
        <v>115</v>
      </c>
      <c r="B440" s="140">
        <f>(選手!G442)</f>
        <v>0</v>
      </c>
      <c r="C440" s="2" t="str">
        <f>IFERROR(VLOOKUP(B440,選手!$G:$I,2,FALSE),"")</f>
        <v/>
      </c>
      <c r="D440" s="142" t="str">
        <f>IFERROR(VLOOKUP(B440,選手!$G:$I,3,FALSE),"")</f>
        <v/>
      </c>
      <c r="E440" s="91">
        <f>IFERROR(VLOOKUP(B440,春関!$A:$K,9,FALSE),0)</f>
        <v>0</v>
      </c>
      <c r="F440" s="91">
        <f>IFERROR(VLOOKUP(B440,西日本学生!$A:$K,9,FALSE),0)</f>
        <v>0</v>
      </c>
      <c r="G440" s="91">
        <f>IFERROR(VLOOKUP(B440,学生選抜!$A:$K,9,FALSE),0)</f>
        <v>0</v>
      </c>
      <c r="H440" s="91">
        <f>IFERROR(VLOOKUP(B440,秋関!$A:$K,9,FALSE),0)</f>
        <v>0</v>
      </c>
      <c r="I440" s="91">
        <f>IFERROR(VLOOKUP(B440,全日本学生!$A:$K,9,FALSE),0)</f>
        <v>0</v>
      </c>
      <c r="J440" s="91">
        <f>IFERROR(VLOOKUP(B440,新人戦!$A:$K,9,FALSE),0)</f>
        <v>0</v>
      </c>
      <c r="K440" s="4">
        <f>LARGE(E440:J440,1)+LARGE(E440:J440,2)+LARGE(E440:J440,3)</f>
        <v>0</v>
      </c>
    </row>
    <row r="441" spans="1:11">
      <c r="A441" s="2">
        <f>RANK($K441,$K:$K)</f>
        <v>115</v>
      </c>
      <c r="B441" s="140">
        <f>(選手!G443)</f>
        <v>0</v>
      </c>
      <c r="C441" s="2" t="str">
        <f>IFERROR(VLOOKUP(B441,選手!$G:$I,2,FALSE),"")</f>
        <v/>
      </c>
      <c r="D441" s="142" t="str">
        <f>IFERROR(VLOOKUP(B441,選手!$G:$I,3,FALSE),"")</f>
        <v/>
      </c>
      <c r="E441" s="91">
        <f>IFERROR(VLOOKUP(B441,春関!$A:$K,9,FALSE),0)</f>
        <v>0</v>
      </c>
      <c r="F441" s="91">
        <f>IFERROR(VLOOKUP(B441,西日本学生!$A:$K,9,FALSE),0)</f>
        <v>0</v>
      </c>
      <c r="G441" s="91">
        <f>IFERROR(VLOOKUP(B441,学生選抜!$A:$K,9,FALSE),0)</f>
        <v>0</v>
      </c>
      <c r="H441" s="91">
        <f>IFERROR(VLOOKUP(B441,秋関!$A:$K,9,FALSE),0)</f>
        <v>0</v>
      </c>
      <c r="I441" s="91">
        <f>IFERROR(VLOOKUP(B441,全日本学生!$A:$K,9,FALSE),0)</f>
        <v>0</v>
      </c>
      <c r="J441" s="91">
        <f>IFERROR(VLOOKUP(B441,新人戦!$A:$K,9,FALSE),0)</f>
        <v>0</v>
      </c>
      <c r="K441" s="4">
        <f>LARGE(E441:J441,1)+LARGE(E441:J441,2)+LARGE(E441:J441,3)</f>
        <v>0</v>
      </c>
    </row>
    <row r="442" spans="1:11">
      <c r="A442" s="2">
        <f>RANK($K442,$K:$K)</f>
        <v>115</v>
      </c>
      <c r="B442" s="140">
        <f>(選手!G444)</f>
        <v>0</v>
      </c>
      <c r="C442" s="2" t="str">
        <f>IFERROR(VLOOKUP(B442,選手!$G:$I,2,FALSE),"")</f>
        <v/>
      </c>
      <c r="D442" s="142" t="str">
        <f>IFERROR(VLOOKUP(B442,選手!$G:$I,3,FALSE),"")</f>
        <v/>
      </c>
      <c r="E442" s="91">
        <f>IFERROR(VLOOKUP(B442,春関!$A:$K,9,FALSE),0)</f>
        <v>0</v>
      </c>
      <c r="F442" s="91">
        <f>IFERROR(VLOOKUP(B442,西日本学生!$A:$K,9,FALSE),0)</f>
        <v>0</v>
      </c>
      <c r="G442" s="91">
        <f>IFERROR(VLOOKUP(B442,学生選抜!$A:$K,9,FALSE),0)</f>
        <v>0</v>
      </c>
      <c r="H442" s="91">
        <f>IFERROR(VLOOKUP(B442,秋関!$A:$K,9,FALSE),0)</f>
        <v>0</v>
      </c>
      <c r="I442" s="91">
        <f>IFERROR(VLOOKUP(B442,全日本学生!$A:$K,9,FALSE),0)</f>
        <v>0</v>
      </c>
      <c r="J442" s="91">
        <f>IFERROR(VLOOKUP(B442,新人戦!$A:$K,9,FALSE),0)</f>
        <v>0</v>
      </c>
      <c r="K442" s="4">
        <f>LARGE(E442:J442,1)+LARGE(E442:J442,2)+LARGE(E442:J442,3)</f>
        <v>0</v>
      </c>
    </row>
    <row r="443" spans="1:11">
      <c r="A443" s="2">
        <f>RANK($K443,$K:$K)</f>
        <v>115</v>
      </c>
      <c r="B443" s="140">
        <f>(選手!G445)</f>
        <v>0</v>
      </c>
      <c r="C443" s="2" t="str">
        <f>IFERROR(VLOOKUP(B443,選手!$G:$I,2,FALSE),"")</f>
        <v/>
      </c>
      <c r="D443" s="142" t="str">
        <f>IFERROR(VLOOKUP(B443,選手!$G:$I,3,FALSE),"")</f>
        <v/>
      </c>
      <c r="E443" s="91">
        <f>IFERROR(VLOOKUP(B443,春関!$A:$K,9,FALSE),0)</f>
        <v>0</v>
      </c>
      <c r="F443" s="91">
        <f>IFERROR(VLOOKUP(B443,西日本学生!$A:$K,9,FALSE),0)</f>
        <v>0</v>
      </c>
      <c r="G443" s="91">
        <f>IFERROR(VLOOKUP(B443,学生選抜!$A:$K,9,FALSE),0)</f>
        <v>0</v>
      </c>
      <c r="H443" s="91">
        <f>IFERROR(VLOOKUP(B443,秋関!$A:$K,9,FALSE),0)</f>
        <v>0</v>
      </c>
      <c r="I443" s="91">
        <f>IFERROR(VLOOKUP(B443,全日本学生!$A:$K,9,FALSE),0)</f>
        <v>0</v>
      </c>
      <c r="J443" s="91">
        <f>IFERROR(VLOOKUP(B443,新人戦!$A:$K,9,FALSE),0)</f>
        <v>0</v>
      </c>
      <c r="K443" s="4">
        <f>LARGE(E443:J443,1)+LARGE(E443:J443,2)+LARGE(E443:J443,3)</f>
        <v>0</v>
      </c>
    </row>
    <row r="444" spans="1:11">
      <c r="A444" s="2">
        <f>RANK($K444,$K:$K)</f>
        <v>115</v>
      </c>
      <c r="B444" s="140">
        <f>(選手!G446)</f>
        <v>0</v>
      </c>
      <c r="C444" s="2" t="str">
        <f>IFERROR(VLOOKUP(B444,選手!$G:$I,2,FALSE),"")</f>
        <v/>
      </c>
      <c r="D444" s="142" t="str">
        <f>IFERROR(VLOOKUP(B444,選手!$G:$I,3,FALSE),"")</f>
        <v/>
      </c>
      <c r="E444" s="91">
        <f>IFERROR(VLOOKUP(B444,春関!$A:$K,9,FALSE),0)</f>
        <v>0</v>
      </c>
      <c r="F444" s="91">
        <f>IFERROR(VLOOKUP(B444,西日本学生!$A:$K,9,FALSE),0)</f>
        <v>0</v>
      </c>
      <c r="G444" s="91">
        <f>IFERROR(VLOOKUP(B444,学生選抜!$A:$K,9,FALSE),0)</f>
        <v>0</v>
      </c>
      <c r="H444" s="91">
        <f>IFERROR(VLOOKUP(B444,秋関!$A:$K,9,FALSE),0)</f>
        <v>0</v>
      </c>
      <c r="I444" s="91">
        <f>IFERROR(VLOOKUP(B444,全日本学生!$A:$K,9,FALSE),0)</f>
        <v>0</v>
      </c>
      <c r="J444" s="91">
        <f>IFERROR(VLOOKUP(B444,新人戦!$A:$K,9,FALSE),0)</f>
        <v>0</v>
      </c>
      <c r="K444" s="4">
        <f>LARGE(E444:J444,1)+LARGE(E444:J444,2)+LARGE(E444:J444,3)</f>
        <v>0</v>
      </c>
    </row>
    <row r="445" spans="1:11">
      <c r="A445" s="2">
        <f>RANK($K445,$K:$K)</f>
        <v>115</v>
      </c>
      <c r="B445" s="140">
        <f>(選手!G447)</f>
        <v>0</v>
      </c>
      <c r="C445" s="2" t="str">
        <f>IFERROR(VLOOKUP(B445,選手!$G:$I,2,FALSE),"")</f>
        <v/>
      </c>
      <c r="D445" s="142" t="str">
        <f>IFERROR(VLOOKUP(B445,選手!$G:$I,3,FALSE),"")</f>
        <v/>
      </c>
      <c r="E445" s="91">
        <f>IFERROR(VLOOKUP(B445,春関!$A:$K,9,FALSE),0)</f>
        <v>0</v>
      </c>
      <c r="F445" s="91">
        <f>IFERROR(VLOOKUP(B445,西日本学生!$A:$K,9,FALSE),0)</f>
        <v>0</v>
      </c>
      <c r="G445" s="91">
        <f>IFERROR(VLOOKUP(B445,学生選抜!$A:$K,9,FALSE),0)</f>
        <v>0</v>
      </c>
      <c r="H445" s="91">
        <f>IFERROR(VLOOKUP(B445,秋関!$A:$K,9,FALSE),0)</f>
        <v>0</v>
      </c>
      <c r="I445" s="91">
        <f>IFERROR(VLOOKUP(B445,全日本学生!$A:$K,9,FALSE),0)</f>
        <v>0</v>
      </c>
      <c r="J445" s="91">
        <f>IFERROR(VLOOKUP(B445,新人戦!$A:$K,9,FALSE),0)</f>
        <v>0</v>
      </c>
      <c r="K445" s="4">
        <f>LARGE(E445:J445,1)+LARGE(E445:J445,2)+LARGE(E445:J445,3)</f>
        <v>0</v>
      </c>
    </row>
    <row r="446" spans="1:11">
      <c r="A446" s="2">
        <f>RANK($K446,$K:$K)</f>
        <v>115</v>
      </c>
      <c r="B446" s="140">
        <f>(選手!G448)</f>
        <v>0</v>
      </c>
      <c r="C446" s="2" t="str">
        <f>IFERROR(VLOOKUP(B446,選手!$G:$I,2,FALSE),"")</f>
        <v/>
      </c>
      <c r="D446" s="142" t="str">
        <f>IFERROR(VLOOKUP(B446,選手!$G:$I,3,FALSE),"")</f>
        <v/>
      </c>
      <c r="E446" s="91">
        <f>IFERROR(VLOOKUP(B446,春関!$A:$K,9,FALSE),0)</f>
        <v>0</v>
      </c>
      <c r="F446" s="91">
        <f>IFERROR(VLOOKUP(B446,西日本学生!$A:$K,9,FALSE),0)</f>
        <v>0</v>
      </c>
      <c r="G446" s="91">
        <f>IFERROR(VLOOKUP(B446,学生選抜!$A:$K,9,FALSE),0)</f>
        <v>0</v>
      </c>
      <c r="H446" s="91">
        <f>IFERROR(VLOOKUP(B446,秋関!$A:$K,9,FALSE),0)</f>
        <v>0</v>
      </c>
      <c r="I446" s="91">
        <f>IFERROR(VLOOKUP(B446,全日本学生!$A:$K,9,FALSE),0)</f>
        <v>0</v>
      </c>
      <c r="J446" s="91">
        <f>IFERROR(VLOOKUP(B446,新人戦!$A:$K,9,FALSE),0)</f>
        <v>0</v>
      </c>
      <c r="K446" s="4">
        <f>LARGE(E446:J446,1)+LARGE(E446:J446,2)+LARGE(E446:J446,3)</f>
        <v>0</v>
      </c>
    </row>
    <row r="447" spans="1:11">
      <c r="A447" s="2">
        <f>RANK($K447,$K:$K)</f>
        <v>115</v>
      </c>
      <c r="B447" s="140">
        <f>(選手!G449)</f>
        <v>0</v>
      </c>
      <c r="C447" s="2" t="str">
        <f>IFERROR(VLOOKUP(B447,選手!$G:$I,2,FALSE),"")</f>
        <v/>
      </c>
      <c r="D447" s="142" t="str">
        <f>IFERROR(VLOOKUP(B447,選手!$G:$I,3,FALSE),"")</f>
        <v/>
      </c>
      <c r="E447" s="91">
        <f>IFERROR(VLOOKUP(B447,春関!$A:$K,9,FALSE),0)</f>
        <v>0</v>
      </c>
      <c r="F447" s="91">
        <f>IFERROR(VLOOKUP(B447,西日本学生!$A:$K,9,FALSE),0)</f>
        <v>0</v>
      </c>
      <c r="G447" s="91">
        <f>IFERROR(VLOOKUP(B447,学生選抜!$A:$K,9,FALSE),0)</f>
        <v>0</v>
      </c>
      <c r="H447" s="91">
        <f>IFERROR(VLOOKUP(B447,秋関!$A:$K,9,FALSE),0)</f>
        <v>0</v>
      </c>
      <c r="I447" s="91">
        <f>IFERROR(VLOOKUP(B447,全日本学生!$A:$K,9,FALSE),0)</f>
        <v>0</v>
      </c>
      <c r="J447" s="91">
        <f>IFERROR(VLOOKUP(B447,新人戦!$A:$K,9,FALSE),0)</f>
        <v>0</v>
      </c>
      <c r="K447" s="4">
        <f>LARGE(E447:J447,1)+LARGE(E447:J447,2)+LARGE(E447:J447,3)</f>
        <v>0</v>
      </c>
    </row>
    <row r="448" spans="1:11">
      <c r="A448" s="2">
        <f>RANK($K448,$K:$K)</f>
        <v>115</v>
      </c>
      <c r="B448" s="140">
        <f>(選手!G450)</f>
        <v>0</v>
      </c>
      <c r="C448" s="2" t="str">
        <f>IFERROR(VLOOKUP(B448,選手!$G:$I,2,FALSE),"")</f>
        <v/>
      </c>
      <c r="D448" s="142" t="str">
        <f>IFERROR(VLOOKUP(B448,選手!$G:$I,3,FALSE),"")</f>
        <v/>
      </c>
      <c r="E448" s="91">
        <f>IFERROR(VLOOKUP(B448,春関!$A:$K,9,FALSE),0)</f>
        <v>0</v>
      </c>
      <c r="F448" s="91">
        <f>IFERROR(VLOOKUP(B448,西日本学生!$A:$K,9,FALSE),0)</f>
        <v>0</v>
      </c>
      <c r="G448" s="91">
        <f>IFERROR(VLOOKUP(B448,学生選抜!$A:$K,9,FALSE),0)</f>
        <v>0</v>
      </c>
      <c r="H448" s="91">
        <f>IFERROR(VLOOKUP(B448,秋関!$A:$K,9,FALSE),0)</f>
        <v>0</v>
      </c>
      <c r="I448" s="91">
        <f>IFERROR(VLOOKUP(B448,全日本学生!$A:$K,9,FALSE),0)</f>
        <v>0</v>
      </c>
      <c r="J448" s="91">
        <f>IFERROR(VLOOKUP(B448,新人戦!$A:$K,9,FALSE),0)</f>
        <v>0</v>
      </c>
      <c r="K448" s="4">
        <f>LARGE(E448:J448,1)+LARGE(E448:J448,2)+LARGE(E448:J448,3)</f>
        <v>0</v>
      </c>
    </row>
    <row r="449" spans="1:11">
      <c r="A449" s="2">
        <f>RANK($K449,$K:$K)</f>
        <v>115</v>
      </c>
      <c r="B449" s="140">
        <f>(選手!G451)</f>
        <v>0</v>
      </c>
      <c r="C449" s="2" t="str">
        <f>IFERROR(VLOOKUP(B449,選手!$G:$I,2,FALSE),"")</f>
        <v/>
      </c>
      <c r="D449" s="142" t="str">
        <f>IFERROR(VLOOKUP(B449,選手!$G:$I,3,FALSE),"")</f>
        <v/>
      </c>
      <c r="E449" s="91">
        <f>IFERROR(VLOOKUP(B449,春関!$A:$K,9,FALSE),0)</f>
        <v>0</v>
      </c>
      <c r="F449" s="91">
        <f>IFERROR(VLOOKUP(B449,西日本学生!$A:$K,9,FALSE),0)</f>
        <v>0</v>
      </c>
      <c r="G449" s="91">
        <f>IFERROR(VLOOKUP(B449,学生選抜!$A:$K,9,FALSE),0)</f>
        <v>0</v>
      </c>
      <c r="H449" s="91">
        <f>IFERROR(VLOOKUP(B449,秋関!$A:$K,9,FALSE),0)</f>
        <v>0</v>
      </c>
      <c r="I449" s="91">
        <f>IFERROR(VLOOKUP(B449,全日本学生!$A:$K,9,FALSE),0)</f>
        <v>0</v>
      </c>
      <c r="J449" s="91">
        <f>IFERROR(VLOOKUP(B449,新人戦!$A:$K,9,FALSE),0)</f>
        <v>0</v>
      </c>
      <c r="K449" s="4">
        <f>LARGE(E449:J449,1)+LARGE(E449:J449,2)+LARGE(E449:J449,3)</f>
        <v>0</v>
      </c>
    </row>
    <row r="450" spans="1:11">
      <c r="A450" s="2">
        <f>RANK($K450,$K:$K)</f>
        <v>115</v>
      </c>
      <c r="B450" s="140">
        <f>(選手!G452)</f>
        <v>0</v>
      </c>
      <c r="C450" s="2" t="str">
        <f>IFERROR(VLOOKUP(B450,選手!$G:$I,2,FALSE),"")</f>
        <v/>
      </c>
      <c r="D450" s="142" t="str">
        <f>IFERROR(VLOOKUP(B450,選手!$G:$I,3,FALSE),"")</f>
        <v/>
      </c>
      <c r="E450" s="91">
        <f>IFERROR(VLOOKUP(B450,春関!$A:$K,9,FALSE),0)</f>
        <v>0</v>
      </c>
      <c r="F450" s="91">
        <f>IFERROR(VLOOKUP(B450,西日本学生!$A:$K,9,FALSE),0)</f>
        <v>0</v>
      </c>
      <c r="G450" s="91">
        <f>IFERROR(VLOOKUP(B450,学生選抜!$A:$K,9,FALSE),0)</f>
        <v>0</v>
      </c>
      <c r="H450" s="91">
        <f>IFERROR(VLOOKUP(B450,秋関!$A:$K,9,FALSE),0)</f>
        <v>0</v>
      </c>
      <c r="I450" s="91">
        <f>IFERROR(VLOOKUP(B450,全日本学生!$A:$K,9,FALSE),0)</f>
        <v>0</v>
      </c>
      <c r="J450" s="91">
        <f>IFERROR(VLOOKUP(B450,新人戦!$A:$K,9,FALSE),0)</f>
        <v>0</v>
      </c>
      <c r="K450" s="4">
        <f>LARGE(E450:J450,1)+LARGE(E450:J450,2)+LARGE(E450:J450,3)</f>
        <v>0</v>
      </c>
    </row>
    <row r="451" spans="1:11">
      <c r="A451" s="2">
        <f>RANK($K451,$K:$K)</f>
        <v>115</v>
      </c>
      <c r="B451" s="140">
        <f>(選手!G453)</f>
        <v>0</v>
      </c>
      <c r="C451" s="2" t="str">
        <f>IFERROR(VLOOKUP(B451,選手!$G:$I,2,FALSE),"")</f>
        <v/>
      </c>
      <c r="D451" s="142" t="str">
        <f>IFERROR(VLOOKUP(B451,選手!$G:$I,3,FALSE),"")</f>
        <v/>
      </c>
      <c r="E451" s="91">
        <f>IFERROR(VLOOKUP(B451,春関!$A:$K,9,FALSE),0)</f>
        <v>0</v>
      </c>
      <c r="F451" s="91">
        <f>IFERROR(VLOOKUP(B451,西日本学生!$A:$K,9,FALSE),0)</f>
        <v>0</v>
      </c>
      <c r="G451" s="91">
        <f>IFERROR(VLOOKUP(B451,学生選抜!$A:$K,9,FALSE),0)</f>
        <v>0</v>
      </c>
      <c r="H451" s="91">
        <f>IFERROR(VLOOKUP(B451,秋関!$A:$K,9,FALSE),0)</f>
        <v>0</v>
      </c>
      <c r="I451" s="91">
        <f>IFERROR(VLOOKUP(B451,全日本学生!$A:$K,9,FALSE),0)</f>
        <v>0</v>
      </c>
      <c r="J451" s="91">
        <f>IFERROR(VLOOKUP(B451,新人戦!$A:$K,9,FALSE),0)</f>
        <v>0</v>
      </c>
      <c r="K451" s="4">
        <f>LARGE(E451:J451,1)+LARGE(E451:J451,2)+LARGE(E451:J451,3)</f>
        <v>0</v>
      </c>
    </row>
    <row r="452" spans="1:11">
      <c r="A452" s="2">
        <f>RANK($K452,$K:$K)</f>
        <v>115</v>
      </c>
      <c r="B452" s="140">
        <f>(選手!G454)</f>
        <v>0</v>
      </c>
      <c r="C452" s="2" t="str">
        <f>IFERROR(VLOOKUP(B452,選手!$G:$I,2,FALSE),"")</f>
        <v/>
      </c>
      <c r="D452" s="142" t="str">
        <f>IFERROR(VLOOKUP(B452,選手!$G:$I,3,FALSE),"")</f>
        <v/>
      </c>
      <c r="E452" s="91">
        <f>IFERROR(VLOOKUP(B452,春関!$A:$K,9,FALSE),0)</f>
        <v>0</v>
      </c>
      <c r="F452" s="91">
        <f>IFERROR(VLOOKUP(B452,西日本学生!$A:$K,9,FALSE),0)</f>
        <v>0</v>
      </c>
      <c r="G452" s="91">
        <f>IFERROR(VLOOKUP(B452,学生選抜!$A:$K,9,FALSE),0)</f>
        <v>0</v>
      </c>
      <c r="H452" s="91">
        <f>IFERROR(VLOOKUP(B452,秋関!$A:$K,9,FALSE),0)</f>
        <v>0</v>
      </c>
      <c r="I452" s="91">
        <f>IFERROR(VLOOKUP(B452,全日本学生!$A:$K,9,FALSE),0)</f>
        <v>0</v>
      </c>
      <c r="J452" s="91">
        <f>IFERROR(VLOOKUP(B452,新人戦!$A:$K,9,FALSE),0)</f>
        <v>0</v>
      </c>
      <c r="K452" s="4">
        <f>LARGE(E452:J452,1)+LARGE(E452:J452,2)+LARGE(E452:J452,3)</f>
        <v>0</v>
      </c>
    </row>
    <row r="453" spans="1:11">
      <c r="A453" s="2">
        <f>RANK($K453,$K:$K)</f>
        <v>115</v>
      </c>
      <c r="B453" s="140">
        <f>(選手!G455)</f>
        <v>0</v>
      </c>
      <c r="C453" s="2" t="str">
        <f>IFERROR(VLOOKUP(B453,選手!$G:$I,2,FALSE),"")</f>
        <v/>
      </c>
      <c r="D453" s="142" t="str">
        <f>IFERROR(VLOOKUP(B453,選手!$G:$I,3,FALSE),"")</f>
        <v/>
      </c>
      <c r="E453" s="91">
        <f>IFERROR(VLOOKUP(B453,春関!$A:$K,9,FALSE),0)</f>
        <v>0</v>
      </c>
      <c r="F453" s="91">
        <f>IFERROR(VLOOKUP(B453,西日本学生!$A:$K,9,FALSE),0)</f>
        <v>0</v>
      </c>
      <c r="G453" s="91">
        <f>IFERROR(VLOOKUP(B453,学生選抜!$A:$K,9,FALSE),0)</f>
        <v>0</v>
      </c>
      <c r="H453" s="91">
        <f>IFERROR(VLOOKUP(B453,秋関!$A:$K,9,FALSE),0)</f>
        <v>0</v>
      </c>
      <c r="I453" s="91">
        <f>IFERROR(VLOOKUP(B453,全日本学生!$A:$K,9,FALSE),0)</f>
        <v>0</v>
      </c>
      <c r="J453" s="91">
        <f>IFERROR(VLOOKUP(B453,新人戦!$A:$K,9,FALSE),0)</f>
        <v>0</v>
      </c>
      <c r="K453" s="4">
        <f>LARGE(E453:J453,1)+LARGE(E453:J453,2)+LARGE(E453:J453,3)</f>
        <v>0</v>
      </c>
    </row>
    <row r="454" spans="1:11">
      <c r="A454" s="2">
        <f>RANK($K454,$K:$K)</f>
        <v>115</v>
      </c>
      <c r="B454" s="140">
        <f>(選手!G456)</f>
        <v>0</v>
      </c>
      <c r="C454" s="2" t="str">
        <f>IFERROR(VLOOKUP(B454,選手!$G:$I,2,FALSE),"")</f>
        <v/>
      </c>
      <c r="D454" s="142" t="str">
        <f>IFERROR(VLOOKUP(B454,選手!$G:$I,3,FALSE),"")</f>
        <v/>
      </c>
      <c r="E454" s="91">
        <f>IFERROR(VLOOKUP(B454,春関!$A:$K,9,FALSE),0)</f>
        <v>0</v>
      </c>
      <c r="F454" s="91">
        <f>IFERROR(VLOOKUP(B454,西日本学生!$A:$K,9,FALSE),0)</f>
        <v>0</v>
      </c>
      <c r="G454" s="91">
        <f>IFERROR(VLOOKUP(B454,学生選抜!$A:$K,9,FALSE),0)</f>
        <v>0</v>
      </c>
      <c r="H454" s="91">
        <f>IFERROR(VLOOKUP(B454,秋関!$A:$K,9,FALSE),0)</f>
        <v>0</v>
      </c>
      <c r="I454" s="91">
        <f>IFERROR(VLOOKUP(B454,全日本学生!$A:$K,9,FALSE),0)</f>
        <v>0</v>
      </c>
      <c r="J454" s="91">
        <f>IFERROR(VLOOKUP(B454,新人戦!$A:$K,9,FALSE),0)</f>
        <v>0</v>
      </c>
      <c r="K454" s="4">
        <f>LARGE(E454:J454,1)+LARGE(E454:J454,2)+LARGE(E454:J454,3)</f>
        <v>0</v>
      </c>
    </row>
    <row r="455" spans="1:11">
      <c r="A455" s="2">
        <f>RANK($K455,$K:$K)</f>
        <v>115</v>
      </c>
      <c r="B455" s="140">
        <f>(選手!G457)</f>
        <v>0</v>
      </c>
      <c r="C455" s="2" t="str">
        <f>IFERROR(VLOOKUP(B455,選手!$G:$I,2,FALSE),"")</f>
        <v/>
      </c>
      <c r="D455" s="142" t="str">
        <f>IFERROR(VLOOKUP(B455,選手!$G:$I,3,FALSE),"")</f>
        <v/>
      </c>
      <c r="E455" s="91">
        <f>IFERROR(VLOOKUP(B455,春関!$A:$K,9,FALSE),0)</f>
        <v>0</v>
      </c>
      <c r="F455" s="91">
        <f>IFERROR(VLOOKUP(B455,西日本学生!$A:$K,9,FALSE),0)</f>
        <v>0</v>
      </c>
      <c r="G455" s="91">
        <f>IFERROR(VLOOKUP(B455,学生選抜!$A:$K,9,FALSE),0)</f>
        <v>0</v>
      </c>
      <c r="H455" s="91">
        <f>IFERROR(VLOOKUP(B455,秋関!$A:$K,9,FALSE),0)</f>
        <v>0</v>
      </c>
      <c r="I455" s="91">
        <f>IFERROR(VLOOKUP(B455,全日本学生!$A:$K,9,FALSE),0)</f>
        <v>0</v>
      </c>
      <c r="J455" s="91">
        <f>IFERROR(VLOOKUP(B455,新人戦!$A:$K,9,FALSE),0)</f>
        <v>0</v>
      </c>
      <c r="K455" s="4">
        <f>LARGE(E455:J455,1)+LARGE(E455:J455,2)+LARGE(E455:J455,3)</f>
        <v>0</v>
      </c>
    </row>
    <row r="456" spans="1:11">
      <c r="A456" s="2">
        <f>RANK($K456,$K:$K)</f>
        <v>115</v>
      </c>
      <c r="B456" s="140">
        <f>(選手!G458)</f>
        <v>0</v>
      </c>
      <c r="C456" s="2" t="str">
        <f>IFERROR(VLOOKUP(B456,選手!$G:$I,2,FALSE),"")</f>
        <v/>
      </c>
      <c r="D456" s="142" t="str">
        <f>IFERROR(VLOOKUP(B456,選手!$G:$I,3,FALSE),"")</f>
        <v/>
      </c>
      <c r="E456" s="91">
        <f>IFERROR(VLOOKUP(B456,春関!$A:$K,9,FALSE),0)</f>
        <v>0</v>
      </c>
      <c r="F456" s="91">
        <f>IFERROR(VLOOKUP(B456,西日本学生!$A:$K,9,FALSE),0)</f>
        <v>0</v>
      </c>
      <c r="G456" s="91">
        <f>IFERROR(VLOOKUP(B456,学生選抜!$A:$K,9,FALSE),0)</f>
        <v>0</v>
      </c>
      <c r="H456" s="91">
        <f>IFERROR(VLOOKUP(B456,秋関!$A:$K,9,FALSE),0)</f>
        <v>0</v>
      </c>
      <c r="I456" s="91">
        <f>IFERROR(VLOOKUP(B456,全日本学生!$A:$K,9,FALSE),0)</f>
        <v>0</v>
      </c>
      <c r="J456" s="91">
        <f>IFERROR(VLOOKUP(B456,新人戦!$A:$K,9,FALSE),0)</f>
        <v>0</v>
      </c>
      <c r="K456" s="4">
        <f>LARGE(E456:J456,1)+LARGE(E456:J456,2)+LARGE(E456:J456,3)</f>
        <v>0</v>
      </c>
    </row>
    <row r="457" spans="1:11">
      <c r="A457" s="2">
        <f>RANK($K457,$K:$K)</f>
        <v>115</v>
      </c>
      <c r="B457" s="140">
        <f>(選手!G459)</f>
        <v>0</v>
      </c>
      <c r="C457" s="2" t="str">
        <f>IFERROR(VLOOKUP(B457,選手!$G:$I,2,FALSE),"")</f>
        <v/>
      </c>
      <c r="D457" s="142" t="str">
        <f>IFERROR(VLOOKUP(B457,選手!$G:$I,3,FALSE),"")</f>
        <v/>
      </c>
      <c r="E457" s="91">
        <f>IFERROR(VLOOKUP(B457,春関!$A:$K,9,FALSE),0)</f>
        <v>0</v>
      </c>
      <c r="F457" s="91">
        <f>IFERROR(VLOOKUP(B457,西日本学生!$A:$K,9,FALSE),0)</f>
        <v>0</v>
      </c>
      <c r="G457" s="91">
        <f>IFERROR(VLOOKUP(B457,学生選抜!$A:$K,9,FALSE),0)</f>
        <v>0</v>
      </c>
      <c r="H457" s="91">
        <f>IFERROR(VLOOKUP(B457,秋関!$A:$K,9,FALSE),0)</f>
        <v>0</v>
      </c>
      <c r="I457" s="91">
        <f>IFERROR(VLOOKUP(B457,全日本学生!$A:$K,9,FALSE),0)</f>
        <v>0</v>
      </c>
      <c r="J457" s="91">
        <f>IFERROR(VLOOKUP(B457,新人戦!$A:$K,9,FALSE),0)</f>
        <v>0</v>
      </c>
      <c r="K457" s="4">
        <f>LARGE(E457:J457,1)+LARGE(E457:J457,2)+LARGE(E457:J457,3)</f>
        <v>0</v>
      </c>
    </row>
    <row r="458" spans="1:11">
      <c r="A458" s="2">
        <f>RANK($K458,$K:$K)</f>
        <v>115</v>
      </c>
      <c r="B458" s="140">
        <f>(選手!G460)</f>
        <v>0</v>
      </c>
      <c r="C458" s="2" t="str">
        <f>IFERROR(VLOOKUP(B458,選手!$G:$I,2,FALSE),"")</f>
        <v/>
      </c>
      <c r="D458" s="142" t="str">
        <f>IFERROR(VLOOKUP(B458,選手!$G:$I,3,FALSE),"")</f>
        <v/>
      </c>
      <c r="E458" s="91">
        <f>IFERROR(VLOOKUP(B458,春関!$A:$K,9,FALSE),0)</f>
        <v>0</v>
      </c>
      <c r="F458" s="91">
        <f>IFERROR(VLOOKUP(B458,西日本学生!$A:$K,9,FALSE),0)</f>
        <v>0</v>
      </c>
      <c r="G458" s="91">
        <f>IFERROR(VLOOKUP(B458,学生選抜!$A:$K,9,FALSE),0)</f>
        <v>0</v>
      </c>
      <c r="H458" s="91">
        <f>IFERROR(VLOOKUP(B458,秋関!$A:$K,9,FALSE),0)</f>
        <v>0</v>
      </c>
      <c r="I458" s="91">
        <f>IFERROR(VLOOKUP(B458,全日本学生!$A:$K,9,FALSE),0)</f>
        <v>0</v>
      </c>
      <c r="J458" s="91">
        <f>IFERROR(VLOOKUP(B458,新人戦!$A:$K,9,FALSE),0)</f>
        <v>0</v>
      </c>
      <c r="K458" s="4">
        <f>LARGE(E458:J458,1)+LARGE(E458:J458,2)+LARGE(E458:J458,3)</f>
        <v>0</v>
      </c>
    </row>
    <row r="459" spans="1:11">
      <c r="A459" s="2">
        <f>RANK($K459,$K:$K)</f>
        <v>115</v>
      </c>
      <c r="B459" s="140">
        <f>(選手!G461)</f>
        <v>0</v>
      </c>
      <c r="C459" s="2" t="str">
        <f>IFERROR(VLOOKUP(B459,選手!$G:$I,2,FALSE),"")</f>
        <v/>
      </c>
      <c r="D459" s="142" t="str">
        <f>IFERROR(VLOOKUP(B459,選手!$G:$I,3,FALSE),"")</f>
        <v/>
      </c>
      <c r="E459" s="91">
        <f>IFERROR(VLOOKUP(B459,春関!$A:$K,9,FALSE),0)</f>
        <v>0</v>
      </c>
      <c r="F459" s="91">
        <f>IFERROR(VLOOKUP(B459,西日本学生!$A:$K,9,FALSE),0)</f>
        <v>0</v>
      </c>
      <c r="G459" s="91">
        <f>IFERROR(VLOOKUP(B459,学生選抜!$A:$K,9,FALSE),0)</f>
        <v>0</v>
      </c>
      <c r="H459" s="91">
        <f>IFERROR(VLOOKUP(B459,秋関!$A:$K,9,FALSE),0)</f>
        <v>0</v>
      </c>
      <c r="I459" s="91">
        <f>IFERROR(VLOOKUP(B459,全日本学生!$A:$K,9,FALSE),0)</f>
        <v>0</v>
      </c>
      <c r="J459" s="91">
        <f>IFERROR(VLOOKUP(B459,新人戦!$A:$K,9,FALSE),0)</f>
        <v>0</v>
      </c>
      <c r="K459" s="4">
        <f>LARGE(E459:J459,1)+LARGE(E459:J459,2)+LARGE(E459:J459,3)</f>
        <v>0</v>
      </c>
    </row>
    <row r="460" spans="1:11">
      <c r="A460" s="2">
        <f>RANK($K460,$K:$K)</f>
        <v>115</v>
      </c>
      <c r="B460" s="140">
        <f>(選手!G462)</f>
        <v>0</v>
      </c>
      <c r="C460" s="2" t="str">
        <f>IFERROR(VLOOKUP(B460,選手!$G:$I,2,FALSE),"")</f>
        <v/>
      </c>
      <c r="D460" s="142" t="str">
        <f>IFERROR(VLOOKUP(B460,選手!$G:$I,3,FALSE),"")</f>
        <v/>
      </c>
      <c r="E460" s="91">
        <f>IFERROR(VLOOKUP(B460,春関!$A:$K,9,FALSE),0)</f>
        <v>0</v>
      </c>
      <c r="F460" s="91">
        <f>IFERROR(VLOOKUP(B460,西日本学生!$A:$K,9,FALSE),0)</f>
        <v>0</v>
      </c>
      <c r="G460" s="91">
        <f>IFERROR(VLOOKUP(B460,学生選抜!$A:$K,9,FALSE),0)</f>
        <v>0</v>
      </c>
      <c r="H460" s="91">
        <f>IFERROR(VLOOKUP(B460,秋関!$A:$K,9,FALSE),0)</f>
        <v>0</v>
      </c>
      <c r="I460" s="91">
        <f>IFERROR(VLOOKUP(B460,全日本学生!$A:$K,9,FALSE),0)</f>
        <v>0</v>
      </c>
      <c r="J460" s="91">
        <f>IFERROR(VLOOKUP(B460,新人戦!$A:$K,9,FALSE),0)</f>
        <v>0</v>
      </c>
      <c r="K460" s="4">
        <f>LARGE(E460:J460,1)+LARGE(E460:J460,2)+LARGE(E460:J460,3)</f>
        <v>0</v>
      </c>
    </row>
    <row r="461" spans="1:11">
      <c r="A461" s="2">
        <f>RANK($K461,$K:$K)</f>
        <v>115</v>
      </c>
      <c r="B461" s="140">
        <f>(選手!G463)</f>
        <v>0</v>
      </c>
      <c r="C461" s="2" t="str">
        <f>IFERROR(VLOOKUP(B461,選手!$G:$I,2,FALSE),"")</f>
        <v/>
      </c>
      <c r="D461" s="142" t="str">
        <f>IFERROR(VLOOKUP(B461,選手!$G:$I,3,FALSE),"")</f>
        <v/>
      </c>
      <c r="E461" s="91">
        <f>IFERROR(VLOOKUP(B461,春関!$A:$K,9,FALSE),0)</f>
        <v>0</v>
      </c>
      <c r="F461" s="91">
        <f>IFERROR(VLOOKUP(B461,西日本学生!$A:$K,9,FALSE),0)</f>
        <v>0</v>
      </c>
      <c r="G461" s="91">
        <f>IFERROR(VLOOKUP(B461,学生選抜!$A:$K,9,FALSE),0)</f>
        <v>0</v>
      </c>
      <c r="H461" s="91">
        <f>IFERROR(VLOOKUP(B461,秋関!$A:$K,9,FALSE),0)</f>
        <v>0</v>
      </c>
      <c r="I461" s="91">
        <f>IFERROR(VLOOKUP(B461,全日本学生!$A:$K,9,FALSE),0)</f>
        <v>0</v>
      </c>
      <c r="J461" s="91">
        <f>IFERROR(VLOOKUP(B461,新人戦!$A:$K,9,FALSE),0)</f>
        <v>0</v>
      </c>
      <c r="K461" s="4">
        <f>LARGE(E461:J461,1)+LARGE(E461:J461,2)+LARGE(E461:J461,3)</f>
        <v>0</v>
      </c>
    </row>
    <row r="462" spans="1:11">
      <c r="A462" s="2">
        <f>RANK($K462,$K:$K)</f>
        <v>115</v>
      </c>
      <c r="B462" s="140">
        <f>(選手!G464)</f>
        <v>0</v>
      </c>
      <c r="C462" s="2" t="str">
        <f>IFERROR(VLOOKUP(B462,選手!$G:$I,2,FALSE),"")</f>
        <v/>
      </c>
      <c r="D462" s="142" t="str">
        <f>IFERROR(VLOOKUP(B462,選手!$G:$I,3,FALSE),"")</f>
        <v/>
      </c>
      <c r="E462" s="91">
        <f>IFERROR(VLOOKUP(B462,春関!$A:$K,9,FALSE),0)</f>
        <v>0</v>
      </c>
      <c r="F462" s="91">
        <f>IFERROR(VLOOKUP(B462,西日本学生!$A:$K,9,FALSE),0)</f>
        <v>0</v>
      </c>
      <c r="G462" s="91">
        <f>IFERROR(VLOOKUP(B462,学生選抜!$A:$K,9,FALSE),0)</f>
        <v>0</v>
      </c>
      <c r="H462" s="91">
        <f>IFERROR(VLOOKUP(B462,秋関!$A:$K,9,FALSE),0)</f>
        <v>0</v>
      </c>
      <c r="I462" s="91">
        <f>IFERROR(VLOOKUP(B462,全日本学生!$A:$K,9,FALSE),0)</f>
        <v>0</v>
      </c>
      <c r="J462" s="91">
        <f>IFERROR(VLOOKUP(B462,新人戦!$A:$K,9,FALSE),0)</f>
        <v>0</v>
      </c>
      <c r="K462" s="4">
        <f>LARGE(E462:J462,1)+LARGE(E462:J462,2)+LARGE(E462:J462,3)</f>
        <v>0</v>
      </c>
    </row>
    <row r="463" spans="1:11">
      <c r="A463" s="2">
        <f>RANK($K463,$K:$K)</f>
        <v>115</v>
      </c>
      <c r="B463" s="140">
        <f>(選手!G465)</f>
        <v>0</v>
      </c>
      <c r="C463" s="2" t="str">
        <f>IFERROR(VLOOKUP(B463,選手!$G:$I,2,FALSE),"")</f>
        <v/>
      </c>
      <c r="D463" s="142" t="str">
        <f>IFERROR(VLOOKUP(B463,選手!$G:$I,3,FALSE),"")</f>
        <v/>
      </c>
      <c r="E463" s="91">
        <f>IFERROR(VLOOKUP(B463,春関!$A:$K,9,FALSE),0)</f>
        <v>0</v>
      </c>
      <c r="F463" s="91">
        <f>IFERROR(VLOOKUP(B463,西日本学生!$A:$K,9,FALSE),0)</f>
        <v>0</v>
      </c>
      <c r="G463" s="91">
        <f>IFERROR(VLOOKUP(B463,学生選抜!$A:$K,9,FALSE),0)</f>
        <v>0</v>
      </c>
      <c r="H463" s="91">
        <f>IFERROR(VLOOKUP(B463,秋関!$A:$K,9,FALSE),0)</f>
        <v>0</v>
      </c>
      <c r="I463" s="91">
        <f>IFERROR(VLOOKUP(B463,全日本学生!$A:$K,9,FALSE),0)</f>
        <v>0</v>
      </c>
      <c r="J463" s="91">
        <f>IFERROR(VLOOKUP(B463,新人戦!$A:$K,9,FALSE),0)</f>
        <v>0</v>
      </c>
      <c r="K463" s="4">
        <f>LARGE(E463:J463,1)+LARGE(E463:J463,2)+LARGE(E463:J463,3)</f>
        <v>0</v>
      </c>
    </row>
    <row r="464" spans="1:11">
      <c r="A464" s="2">
        <f>RANK($K464,$K:$K)</f>
        <v>115</v>
      </c>
      <c r="B464" s="140">
        <f>(選手!G466)</f>
        <v>0</v>
      </c>
      <c r="C464" s="2" t="str">
        <f>IFERROR(VLOOKUP(B464,選手!$G:$I,2,FALSE),"")</f>
        <v/>
      </c>
      <c r="D464" s="142" t="str">
        <f>IFERROR(VLOOKUP(B464,選手!$G:$I,3,FALSE),"")</f>
        <v/>
      </c>
      <c r="E464" s="91">
        <f>IFERROR(VLOOKUP(B464,春関!$A:$K,9,FALSE),0)</f>
        <v>0</v>
      </c>
      <c r="F464" s="91">
        <f>IFERROR(VLOOKUP(B464,西日本学生!$A:$K,9,FALSE),0)</f>
        <v>0</v>
      </c>
      <c r="G464" s="91">
        <f>IFERROR(VLOOKUP(B464,学生選抜!$A:$K,9,FALSE),0)</f>
        <v>0</v>
      </c>
      <c r="H464" s="91">
        <f>IFERROR(VLOOKUP(B464,秋関!$A:$K,9,FALSE),0)</f>
        <v>0</v>
      </c>
      <c r="I464" s="91">
        <f>IFERROR(VLOOKUP(B464,全日本学生!$A:$K,9,FALSE),0)</f>
        <v>0</v>
      </c>
      <c r="J464" s="91">
        <f>IFERROR(VLOOKUP(B464,新人戦!$A:$K,9,FALSE),0)</f>
        <v>0</v>
      </c>
      <c r="K464" s="4">
        <f>LARGE(E464:J464,1)+LARGE(E464:J464,2)+LARGE(E464:J464,3)</f>
        <v>0</v>
      </c>
    </row>
    <row r="465" spans="1:11">
      <c r="A465" s="2">
        <f>RANK($K465,$K:$K)</f>
        <v>115</v>
      </c>
      <c r="B465" s="140">
        <f>(選手!G467)</f>
        <v>0</v>
      </c>
      <c r="C465" s="2" t="str">
        <f>IFERROR(VLOOKUP(B465,選手!$G:$I,2,FALSE),"")</f>
        <v/>
      </c>
      <c r="D465" s="142" t="str">
        <f>IFERROR(VLOOKUP(B465,選手!$G:$I,3,FALSE),"")</f>
        <v/>
      </c>
      <c r="E465" s="91">
        <f>IFERROR(VLOOKUP(B465,春関!$A:$K,9,FALSE),0)</f>
        <v>0</v>
      </c>
      <c r="F465" s="91">
        <f>IFERROR(VLOOKUP(B465,西日本学生!$A:$K,9,FALSE),0)</f>
        <v>0</v>
      </c>
      <c r="G465" s="91">
        <f>IFERROR(VLOOKUP(B465,学生選抜!$A:$K,9,FALSE),0)</f>
        <v>0</v>
      </c>
      <c r="H465" s="91">
        <f>IFERROR(VLOOKUP(B465,秋関!$A:$K,9,FALSE),0)</f>
        <v>0</v>
      </c>
      <c r="I465" s="91">
        <f>IFERROR(VLOOKUP(B465,全日本学生!$A:$K,9,FALSE),0)</f>
        <v>0</v>
      </c>
      <c r="J465" s="91">
        <f>IFERROR(VLOOKUP(B465,新人戦!$A:$K,9,FALSE),0)</f>
        <v>0</v>
      </c>
      <c r="K465" s="4">
        <f>LARGE(E465:J465,1)+LARGE(E465:J465,2)+LARGE(E465:J465,3)</f>
        <v>0</v>
      </c>
    </row>
    <row r="466" spans="1:11">
      <c r="A466" s="2">
        <f>RANK($K466,$K:$K)</f>
        <v>115</v>
      </c>
      <c r="B466" s="140">
        <f>(選手!G468)</f>
        <v>0</v>
      </c>
      <c r="C466" s="2" t="str">
        <f>IFERROR(VLOOKUP(B466,選手!$G:$I,2,FALSE),"")</f>
        <v/>
      </c>
      <c r="D466" s="142" t="str">
        <f>IFERROR(VLOOKUP(B466,選手!$G:$I,3,FALSE),"")</f>
        <v/>
      </c>
      <c r="E466" s="91">
        <f>IFERROR(VLOOKUP(B466,春関!$A:$K,9,FALSE),0)</f>
        <v>0</v>
      </c>
      <c r="F466" s="91">
        <f>IFERROR(VLOOKUP(B466,西日本学生!$A:$K,9,FALSE),0)</f>
        <v>0</v>
      </c>
      <c r="G466" s="91">
        <f>IFERROR(VLOOKUP(B466,学生選抜!$A:$K,9,FALSE),0)</f>
        <v>0</v>
      </c>
      <c r="H466" s="91">
        <f>IFERROR(VLOOKUP(B466,秋関!$A:$K,9,FALSE),0)</f>
        <v>0</v>
      </c>
      <c r="I466" s="91">
        <f>IFERROR(VLOOKUP(B466,全日本学生!$A:$K,9,FALSE),0)</f>
        <v>0</v>
      </c>
      <c r="J466" s="91">
        <f>IFERROR(VLOOKUP(B466,新人戦!$A:$K,9,FALSE),0)</f>
        <v>0</v>
      </c>
      <c r="K466" s="4">
        <f>LARGE(E466:J466,1)+LARGE(E466:J466,2)+LARGE(E466:J466,3)</f>
        <v>0</v>
      </c>
    </row>
    <row r="467" spans="1:11">
      <c r="A467" s="2">
        <f>RANK($K467,$K:$K)</f>
        <v>115</v>
      </c>
      <c r="B467" s="140">
        <f>(選手!G469)</f>
        <v>0</v>
      </c>
      <c r="C467" s="2" t="str">
        <f>IFERROR(VLOOKUP(B467,選手!$G:$I,2,FALSE),"")</f>
        <v/>
      </c>
      <c r="D467" s="142" t="str">
        <f>IFERROR(VLOOKUP(B467,選手!$G:$I,3,FALSE),"")</f>
        <v/>
      </c>
      <c r="E467" s="91">
        <f>IFERROR(VLOOKUP(B467,春関!$A:$K,9,FALSE),0)</f>
        <v>0</v>
      </c>
      <c r="F467" s="91">
        <f>IFERROR(VLOOKUP(B467,西日本学生!$A:$K,9,FALSE),0)</f>
        <v>0</v>
      </c>
      <c r="G467" s="91">
        <f>IFERROR(VLOOKUP(B467,学生選抜!$A:$K,9,FALSE),0)</f>
        <v>0</v>
      </c>
      <c r="H467" s="91">
        <f>IFERROR(VLOOKUP(B467,秋関!$A:$K,9,FALSE),0)</f>
        <v>0</v>
      </c>
      <c r="I467" s="91">
        <f>IFERROR(VLOOKUP(B467,全日本学生!$A:$K,9,FALSE),0)</f>
        <v>0</v>
      </c>
      <c r="J467" s="91">
        <f>IFERROR(VLOOKUP(B467,新人戦!$A:$K,9,FALSE),0)</f>
        <v>0</v>
      </c>
      <c r="K467" s="4">
        <f>LARGE(E467:J467,1)+LARGE(E467:J467,2)+LARGE(E467:J467,3)</f>
        <v>0</v>
      </c>
    </row>
    <row r="468" spans="1:11">
      <c r="A468" s="2">
        <f>RANK($K468,$K:$K)</f>
        <v>115</v>
      </c>
      <c r="B468" s="140">
        <f>(選手!G470)</f>
        <v>0</v>
      </c>
      <c r="C468" s="2" t="str">
        <f>IFERROR(VLOOKUP(B468,選手!$G:$I,2,FALSE),"")</f>
        <v/>
      </c>
      <c r="D468" s="142" t="str">
        <f>IFERROR(VLOOKUP(B468,選手!$G:$I,3,FALSE),"")</f>
        <v/>
      </c>
      <c r="E468" s="91">
        <f>IFERROR(VLOOKUP(B468,春関!$A:$K,9,FALSE),0)</f>
        <v>0</v>
      </c>
      <c r="F468" s="91">
        <f>IFERROR(VLOOKUP(B468,西日本学生!$A:$K,9,FALSE),0)</f>
        <v>0</v>
      </c>
      <c r="G468" s="91">
        <f>IFERROR(VLOOKUP(B468,学生選抜!$A:$K,9,FALSE),0)</f>
        <v>0</v>
      </c>
      <c r="H468" s="91">
        <f>IFERROR(VLOOKUP(B468,秋関!$A:$K,9,FALSE),0)</f>
        <v>0</v>
      </c>
      <c r="I468" s="91">
        <f>IFERROR(VLOOKUP(B468,全日本学生!$A:$K,9,FALSE),0)</f>
        <v>0</v>
      </c>
      <c r="J468" s="91">
        <f>IFERROR(VLOOKUP(B468,新人戦!$A:$K,9,FALSE),0)</f>
        <v>0</v>
      </c>
      <c r="K468" s="4">
        <f>LARGE(E468:J468,1)+LARGE(E468:J468,2)+LARGE(E468:J468,3)</f>
        <v>0</v>
      </c>
    </row>
    <row r="469" spans="1:11">
      <c r="A469" s="2">
        <f>RANK($K469,$K:$K)</f>
        <v>115</v>
      </c>
      <c r="B469" s="140">
        <f>(選手!G471)</f>
        <v>0</v>
      </c>
      <c r="C469" s="2" t="str">
        <f>IFERROR(VLOOKUP(B469,選手!$G:$I,2,FALSE),"")</f>
        <v/>
      </c>
      <c r="D469" s="142" t="str">
        <f>IFERROR(VLOOKUP(B469,選手!$G:$I,3,FALSE),"")</f>
        <v/>
      </c>
      <c r="E469" s="91">
        <f>IFERROR(VLOOKUP(B469,春関!$A:$K,9,FALSE),0)</f>
        <v>0</v>
      </c>
      <c r="F469" s="91">
        <f>IFERROR(VLOOKUP(B469,西日本学生!$A:$K,9,FALSE),0)</f>
        <v>0</v>
      </c>
      <c r="G469" s="91">
        <f>IFERROR(VLOOKUP(B469,学生選抜!$A:$K,9,FALSE),0)</f>
        <v>0</v>
      </c>
      <c r="H469" s="91">
        <f>IFERROR(VLOOKUP(B469,秋関!$A:$K,9,FALSE),0)</f>
        <v>0</v>
      </c>
      <c r="I469" s="91">
        <f>IFERROR(VLOOKUP(B469,全日本学生!$A:$K,9,FALSE),0)</f>
        <v>0</v>
      </c>
      <c r="J469" s="91">
        <f>IFERROR(VLOOKUP(B469,新人戦!$A:$K,9,FALSE),0)</f>
        <v>0</v>
      </c>
      <c r="K469" s="4">
        <f>LARGE(E469:J469,1)+LARGE(E469:J469,2)+LARGE(E469:J469,3)</f>
        <v>0</v>
      </c>
    </row>
    <row r="470" spans="1:11">
      <c r="A470" s="2">
        <f>RANK($K470,$K:$K)</f>
        <v>115</v>
      </c>
      <c r="B470" s="140">
        <f>(選手!G472)</f>
        <v>0</v>
      </c>
      <c r="C470" s="2" t="str">
        <f>IFERROR(VLOOKUP(B470,選手!$G:$I,2,FALSE),"")</f>
        <v/>
      </c>
      <c r="D470" s="142" t="str">
        <f>IFERROR(VLOOKUP(B470,選手!$G:$I,3,FALSE),"")</f>
        <v/>
      </c>
      <c r="E470" s="91">
        <f>IFERROR(VLOOKUP(B470,春関!$A:$K,9,FALSE),0)</f>
        <v>0</v>
      </c>
      <c r="F470" s="91">
        <f>IFERROR(VLOOKUP(B470,西日本学生!$A:$K,9,FALSE),0)</f>
        <v>0</v>
      </c>
      <c r="G470" s="91">
        <f>IFERROR(VLOOKUP(B470,学生選抜!$A:$K,9,FALSE),0)</f>
        <v>0</v>
      </c>
      <c r="H470" s="91">
        <f>IFERROR(VLOOKUP(B470,秋関!$A:$K,9,FALSE),0)</f>
        <v>0</v>
      </c>
      <c r="I470" s="91">
        <f>IFERROR(VLOOKUP(B470,全日本学生!$A:$K,9,FALSE),0)</f>
        <v>0</v>
      </c>
      <c r="J470" s="91">
        <f>IFERROR(VLOOKUP(B470,新人戦!$A:$K,9,FALSE),0)</f>
        <v>0</v>
      </c>
      <c r="K470" s="4">
        <f>LARGE(E470:J470,1)+LARGE(E470:J470,2)+LARGE(E470:J470,3)</f>
        <v>0</v>
      </c>
    </row>
    <row r="471" spans="1:11">
      <c r="A471" s="2">
        <f>RANK($K471,$K:$K)</f>
        <v>115</v>
      </c>
      <c r="B471" s="140">
        <f>(選手!G473)</f>
        <v>0</v>
      </c>
      <c r="C471" s="2" t="str">
        <f>IFERROR(VLOOKUP(B471,選手!$G:$I,2,FALSE),"")</f>
        <v/>
      </c>
      <c r="D471" s="142" t="str">
        <f>IFERROR(VLOOKUP(B471,選手!$G:$I,3,FALSE),"")</f>
        <v/>
      </c>
      <c r="E471" s="91">
        <f>IFERROR(VLOOKUP(B471,春関!$A:$K,9,FALSE),0)</f>
        <v>0</v>
      </c>
      <c r="F471" s="91">
        <f>IFERROR(VLOOKUP(B471,西日本学生!$A:$K,9,FALSE),0)</f>
        <v>0</v>
      </c>
      <c r="G471" s="91">
        <f>IFERROR(VLOOKUP(B471,学生選抜!$A:$K,9,FALSE),0)</f>
        <v>0</v>
      </c>
      <c r="H471" s="91">
        <f>IFERROR(VLOOKUP(B471,秋関!$A:$K,9,FALSE),0)</f>
        <v>0</v>
      </c>
      <c r="I471" s="91">
        <f>IFERROR(VLOOKUP(B471,全日本学生!$A:$K,9,FALSE),0)</f>
        <v>0</v>
      </c>
      <c r="J471" s="91">
        <f>IFERROR(VLOOKUP(B471,新人戦!$A:$K,9,FALSE),0)</f>
        <v>0</v>
      </c>
      <c r="K471" s="4">
        <f>LARGE(E471:J471,1)+LARGE(E471:J471,2)+LARGE(E471:J471,3)</f>
        <v>0</v>
      </c>
    </row>
    <row r="472" spans="1:11">
      <c r="A472" s="2">
        <f>RANK($K472,$K:$K)</f>
        <v>115</v>
      </c>
      <c r="B472" s="140">
        <f>(選手!G474)</f>
        <v>0</v>
      </c>
      <c r="C472" s="2" t="str">
        <f>IFERROR(VLOOKUP(B472,選手!$G:$I,2,FALSE),"")</f>
        <v/>
      </c>
      <c r="D472" s="142" t="str">
        <f>IFERROR(VLOOKUP(B472,選手!$G:$I,3,FALSE),"")</f>
        <v/>
      </c>
      <c r="E472" s="91">
        <f>IFERROR(VLOOKUP(B472,春関!$A:$K,9,FALSE),0)</f>
        <v>0</v>
      </c>
      <c r="F472" s="91">
        <f>IFERROR(VLOOKUP(B472,西日本学生!$A:$K,9,FALSE),0)</f>
        <v>0</v>
      </c>
      <c r="G472" s="91">
        <f>IFERROR(VLOOKUP(B472,学生選抜!$A:$K,9,FALSE),0)</f>
        <v>0</v>
      </c>
      <c r="H472" s="91">
        <f>IFERROR(VLOOKUP(B472,秋関!$A:$K,9,FALSE),0)</f>
        <v>0</v>
      </c>
      <c r="I472" s="91">
        <f>IFERROR(VLOOKUP(B472,全日本学生!$A:$K,9,FALSE),0)</f>
        <v>0</v>
      </c>
      <c r="J472" s="91">
        <f>IFERROR(VLOOKUP(B472,新人戦!$A:$K,9,FALSE),0)</f>
        <v>0</v>
      </c>
      <c r="K472" s="4">
        <f>LARGE(E472:J472,1)+LARGE(E472:J472,2)+LARGE(E472:J472,3)</f>
        <v>0</v>
      </c>
    </row>
    <row r="473" spans="1:11">
      <c r="A473" s="2">
        <f>RANK($K473,$K:$K)</f>
        <v>115</v>
      </c>
      <c r="B473" s="140">
        <f>(選手!G475)</f>
        <v>0</v>
      </c>
      <c r="C473" s="2" t="str">
        <f>IFERROR(VLOOKUP(B473,選手!$G:$I,2,FALSE),"")</f>
        <v/>
      </c>
      <c r="D473" s="142" t="str">
        <f>IFERROR(VLOOKUP(B473,選手!$G:$I,3,FALSE),"")</f>
        <v/>
      </c>
      <c r="E473" s="91">
        <f>IFERROR(VLOOKUP(B473,春関!$A:$K,9,FALSE),0)</f>
        <v>0</v>
      </c>
      <c r="F473" s="91">
        <f>IFERROR(VLOOKUP(B473,西日本学生!$A:$K,9,FALSE),0)</f>
        <v>0</v>
      </c>
      <c r="G473" s="91">
        <f>IFERROR(VLOOKUP(B473,学生選抜!$A:$K,9,FALSE),0)</f>
        <v>0</v>
      </c>
      <c r="H473" s="91">
        <f>IFERROR(VLOOKUP(B473,秋関!$A:$K,9,FALSE),0)</f>
        <v>0</v>
      </c>
      <c r="I473" s="91">
        <f>IFERROR(VLOOKUP(B473,全日本学生!$A:$K,9,FALSE),0)</f>
        <v>0</v>
      </c>
      <c r="J473" s="91">
        <f>IFERROR(VLOOKUP(B473,新人戦!$A:$K,9,FALSE),0)</f>
        <v>0</v>
      </c>
      <c r="K473" s="4">
        <f>LARGE(E473:J473,1)+LARGE(E473:J473,2)+LARGE(E473:J473,3)</f>
        <v>0</v>
      </c>
    </row>
    <row r="474" spans="1:11">
      <c r="A474" s="2">
        <f>RANK($K474,$K:$K)</f>
        <v>115</v>
      </c>
      <c r="B474" s="140">
        <f>(選手!G476)</f>
        <v>0</v>
      </c>
      <c r="C474" s="2" t="str">
        <f>IFERROR(VLOOKUP(B474,選手!$G:$I,2,FALSE),"")</f>
        <v/>
      </c>
      <c r="D474" s="142" t="str">
        <f>IFERROR(VLOOKUP(B474,選手!$G:$I,3,FALSE),"")</f>
        <v/>
      </c>
      <c r="E474" s="91">
        <f>IFERROR(VLOOKUP(B474,春関!$A:$K,9,FALSE),0)</f>
        <v>0</v>
      </c>
      <c r="F474" s="91">
        <f>IFERROR(VLOOKUP(B474,西日本学生!$A:$K,9,FALSE),0)</f>
        <v>0</v>
      </c>
      <c r="G474" s="91">
        <f>IFERROR(VLOOKUP(B474,学生選抜!$A:$K,9,FALSE),0)</f>
        <v>0</v>
      </c>
      <c r="H474" s="91">
        <f>IFERROR(VLOOKUP(B474,秋関!$A:$K,9,FALSE),0)</f>
        <v>0</v>
      </c>
      <c r="I474" s="91">
        <f>IFERROR(VLOOKUP(B474,全日本学生!$A:$K,9,FALSE),0)</f>
        <v>0</v>
      </c>
      <c r="J474" s="91">
        <f>IFERROR(VLOOKUP(B474,新人戦!$A:$K,9,FALSE),0)</f>
        <v>0</v>
      </c>
      <c r="K474" s="4">
        <f>LARGE(E474:J474,1)+LARGE(E474:J474,2)+LARGE(E474:J474,3)</f>
        <v>0</v>
      </c>
    </row>
    <row r="475" spans="1:11">
      <c r="A475" s="2">
        <f>RANK($K475,$K:$K)</f>
        <v>115</v>
      </c>
      <c r="B475" s="140">
        <f>(選手!G477)</f>
        <v>0</v>
      </c>
      <c r="C475" s="2" t="str">
        <f>IFERROR(VLOOKUP(B475,選手!$G:$I,2,FALSE),"")</f>
        <v/>
      </c>
      <c r="D475" s="142" t="str">
        <f>IFERROR(VLOOKUP(B475,選手!$G:$I,3,FALSE),"")</f>
        <v/>
      </c>
      <c r="E475" s="91">
        <f>IFERROR(VLOOKUP(B475,春関!$A:$K,9,FALSE),0)</f>
        <v>0</v>
      </c>
      <c r="F475" s="91">
        <f>IFERROR(VLOOKUP(B475,西日本学生!$A:$K,9,FALSE),0)</f>
        <v>0</v>
      </c>
      <c r="G475" s="91">
        <f>IFERROR(VLOOKUP(B475,学生選抜!$A:$K,9,FALSE),0)</f>
        <v>0</v>
      </c>
      <c r="H475" s="91">
        <f>IFERROR(VLOOKUP(B475,秋関!$A:$K,9,FALSE),0)</f>
        <v>0</v>
      </c>
      <c r="I475" s="91">
        <f>IFERROR(VLOOKUP(B475,全日本学生!$A:$K,9,FALSE),0)</f>
        <v>0</v>
      </c>
      <c r="J475" s="91">
        <f>IFERROR(VLOOKUP(B475,新人戦!$A:$K,9,FALSE),0)</f>
        <v>0</v>
      </c>
      <c r="K475" s="4">
        <f>LARGE(E475:J475,1)+LARGE(E475:J475,2)+LARGE(E475:J475,3)</f>
        <v>0</v>
      </c>
    </row>
    <row r="476" spans="1:11">
      <c r="A476" s="2">
        <f>RANK($K476,$K:$K)</f>
        <v>115</v>
      </c>
      <c r="B476" s="140">
        <f>(選手!G478)</f>
        <v>0</v>
      </c>
      <c r="C476" s="2" t="str">
        <f>IFERROR(VLOOKUP(B476,選手!$G:$I,2,FALSE),"")</f>
        <v/>
      </c>
      <c r="D476" s="142" t="str">
        <f>IFERROR(VLOOKUP(B476,選手!$G:$I,3,FALSE),"")</f>
        <v/>
      </c>
      <c r="E476" s="91">
        <f>IFERROR(VLOOKUP(B476,春関!$A:$K,9,FALSE),0)</f>
        <v>0</v>
      </c>
      <c r="F476" s="91">
        <f>IFERROR(VLOOKUP(B476,西日本学生!$A:$K,9,FALSE),0)</f>
        <v>0</v>
      </c>
      <c r="G476" s="91">
        <f>IFERROR(VLOOKUP(B476,学生選抜!$A:$K,9,FALSE),0)</f>
        <v>0</v>
      </c>
      <c r="H476" s="91">
        <f>IFERROR(VLOOKUP(B476,秋関!$A:$K,9,FALSE),0)</f>
        <v>0</v>
      </c>
      <c r="I476" s="91">
        <f>IFERROR(VLOOKUP(B476,全日本学生!$A:$K,9,FALSE),0)</f>
        <v>0</v>
      </c>
      <c r="J476" s="91">
        <f>IFERROR(VLOOKUP(B476,新人戦!$A:$K,9,FALSE),0)</f>
        <v>0</v>
      </c>
      <c r="K476" s="4">
        <f>LARGE(E476:J476,1)+LARGE(E476:J476,2)+LARGE(E476:J476,3)</f>
        <v>0</v>
      </c>
    </row>
    <row r="477" spans="1:11">
      <c r="A477" s="2">
        <f>RANK($K477,$K:$K)</f>
        <v>115</v>
      </c>
      <c r="B477" s="140">
        <f>(選手!G479)</f>
        <v>0</v>
      </c>
      <c r="C477" s="2" t="str">
        <f>IFERROR(VLOOKUP(B477,選手!$G:$I,2,FALSE),"")</f>
        <v/>
      </c>
      <c r="D477" s="142" t="str">
        <f>IFERROR(VLOOKUP(B477,選手!$G:$I,3,FALSE),"")</f>
        <v/>
      </c>
      <c r="E477" s="91">
        <f>IFERROR(VLOOKUP(B477,春関!$A:$K,9,FALSE),0)</f>
        <v>0</v>
      </c>
      <c r="F477" s="91">
        <f>IFERROR(VLOOKUP(B477,西日本学生!$A:$K,9,FALSE),0)</f>
        <v>0</v>
      </c>
      <c r="G477" s="91">
        <f>IFERROR(VLOOKUP(B477,学生選抜!$A:$K,9,FALSE),0)</f>
        <v>0</v>
      </c>
      <c r="H477" s="91">
        <f>IFERROR(VLOOKUP(B477,秋関!$A:$K,9,FALSE),0)</f>
        <v>0</v>
      </c>
      <c r="I477" s="91">
        <f>IFERROR(VLOOKUP(B477,全日本学生!$A:$K,9,FALSE),0)</f>
        <v>0</v>
      </c>
      <c r="J477" s="91">
        <f>IFERROR(VLOOKUP(B477,新人戦!$A:$K,9,FALSE),0)</f>
        <v>0</v>
      </c>
      <c r="K477" s="4">
        <f>LARGE(E477:J477,1)+LARGE(E477:J477,2)+LARGE(E477:J477,3)</f>
        <v>0</v>
      </c>
    </row>
    <row r="478" spans="1:11">
      <c r="A478" s="2">
        <f>RANK($K478,$K:$K)</f>
        <v>115</v>
      </c>
      <c r="B478" s="140">
        <f>(選手!G480)</f>
        <v>0</v>
      </c>
      <c r="C478" s="2" t="str">
        <f>IFERROR(VLOOKUP(B478,選手!$G:$I,2,FALSE),"")</f>
        <v/>
      </c>
      <c r="D478" s="142" t="str">
        <f>IFERROR(VLOOKUP(B478,選手!$G:$I,3,FALSE),"")</f>
        <v/>
      </c>
      <c r="E478" s="91">
        <f>IFERROR(VLOOKUP(B478,春関!$A:$K,9,FALSE),0)</f>
        <v>0</v>
      </c>
      <c r="F478" s="91">
        <f>IFERROR(VLOOKUP(B478,西日本学生!$A:$K,9,FALSE),0)</f>
        <v>0</v>
      </c>
      <c r="G478" s="91">
        <f>IFERROR(VLOOKUP(B478,学生選抜!$A:$K,9,FALSE),0)</f>
        <v>0</v>
      </c>
      <c r="H478" s="91">
        <f>IFERROR(VLOOKUP(B478,秋関!$A:$K,9,FALSE),0)</f>
        <v>0</v>
      </c>
      <c r="I478" s="91">
        <f>IFERROR(VLOOKUP(B478,全日本学生!$A:$K,9,FALSE),0)</f>
        <v>0</v>
      </c>
      <c r="J478" s="91">
        <f>IFERROR(VLOOKUP(B478,新人戦!$A:$K,9,FALSE),0)</f>
        <v>0</v>
      </c>
      <c r="K478" s="4">
        <f>LARGE(E478:J478,1)+LARGE(E478:J478,2)+LARGE(E478:J478,3)</f>
        <v>0</v>
      </c>
    </row>
    <row r="479" spans="1:11">
      <c r="A479" s="2">
        <f>RANK($K479,$K:$K)</f>
        <v>115</v>
      </c>
      <c r="B479" s="140">
        <f>(選手!G481)</f>
        <v>0</v>
      </c>
      <c r="C479" s="2" t="str">
        <f>IFERROR(VLOOKUP(B479,選手!$G:$I,2,FALSE),"")</f>
        <v/>
      </c>
      <c r="D479" s="142" t="str">
        <f>IFERROR(VLOOKUP(B479,選手!$G:$I,3,FALSE),"")</f>
        <v/>
      </c>
      <c r="E479" s="91">
        <f>IFERROR(VLOOKUP(B479,春関!$A:$K,9,FALSE),0)</f>
        <v>0</v>
      </c>
      <c r="F479" s="91">
        <f>IFERROR(VLOOKUP(B479,西日本学生!$A:$K,9,FALSE),0)</f>
        <v>0</v>
      </c>
      <c r="G479" s="91">
        <f>IFERROR(VLOOKUP(B479,学生選抜!$A:$K,9,FALSE),0)</f>
        <v>0</v>
      </c>
      <c r="H479" s="91">
        <f>IFERROR(VLOOKUP(B479,秋関!$A:$K,9,FALSE),0)</f>
        <v>0</v>
      </c>
      <c r="I479" s="91">
        <f>IFERROR(VLOOKUP(B479,全日本学生!$A:$K,9,FALSE),0)</f>
        <v>0</v>
      </c>
      <c r="J479" s="91">
        <f>IFERROR(VLOOKUP(B479,新人戦!$A:$K,9,FALSE),0)</f>
        <v>0</v>
      </c>
      <c r="K479" s="4">
        <f>LARGE(E479:J479,1)+LARGE(E479:J479,2)+LARGE(E479:J479,3)</f>
        <v>0</v>
      </c>
    </row>
    <row r="480" spans="1:11">
      <c r="A480" s="2">
        <f>RANK($K480,$K:$K)</f>
        <v>115</v>
      </c>
      <c r="B480" s="140"/>
      <c r="C480" s="2" t="str">
        <f>IFERROR(VLOOKUP(B480,選手!$G:$I,2,FALSE),"")</f>
        <v/>
      </c>
      <c r="D480" s="142" t="str">
        <f>IFERROR(VLOOKUP(B480,選手!$G:$I,3,FALSE),"")</f>
        <v/>
      </c>
      <c r="E480" s="91">
        <f>IFERROR(VLOOKUP(B480,春関!$A:$K,9,FALSE),0)</f>
        <v>0</v>
      </c>
      <c r="F480" s="91">
        <f>IFERROR(VLOOKUP(B480,西日本学生!$A:$K,9,FALSE),0)</f>
        <v>0</v>
      </c>
      <c r="G480" s="91">
        <f>IFERROR(VLOOKUP(B480,学生選抜!$A:$K,9,FALSE),0)</f>
        <v>0</v>
      </c>
      <c r="H480" s="91">
        <f>IFERROR(VLOOKUP(B480,秋関!$A:$K,9,FALSE),0)</f>
        <v>0</v>
      </c>
      <c r="I480" s="91">
        <f>IFERROR(VLOOKUP(B480,全日本学生!$A:$K,9,FALSE),0)</f>
        <v>0</v>
      </c>
      <c r="J480" s="91">
        <f>IFERROR(VLOOKUP(B480,新人戦!$A:$K,9,FALSE),0)</f>
        <v>0</v>
      </c>
      <c r="K480" s="4">
        <f>LARGE(E480:J480,1)+LARGE(E480:J480,2)+LARGE(E480:J480,3)</f>
        <v>0</v>
      </c>
    </row>
    <row r="481" spans="1:11">
      <c r="A481" s="2">
        <f>RANK($K481,$K:$K)</f>
        <v>115</v>
      </c>
      <c r="B481" s="140"/>
      <c r="C481" s="2" t="str">
        <f>IFERROR(VLOOKUP(B481,選手!$G:$I,2,FALSE),"")</f>
        <v/>
      </c>
      <c r="D481" s="142" t="str">
        <f>IFERROR(VLOOKUP(B481,選手!$G:$I,3,FALSE),"")</f>
        <v/>
      </c>
      <c r="E481" s="91">
        <f>IFERROR(VLOOKUP(B481,春関!$A:$K,9,FALSE),0)</f>
        <v>0</v>
      </c>
      <c r="F481" s="91">
        <f>IFERROR(VLOOKUP(B481,西日本学生!$A:$K,9,FALSE),0)</f>
        <v>0</v>
      </c>
      <c r="G481" s="91">
        <f>IFERROR(VLOOKUP(B481,学生選抜!$A:$K,9,FALSE),0)</f>
        <v>0</v>
      </c>
      <c r="H481" s="91">
        <f>IFERROR(VLOOKUP(B481,秋関!$A:$K,9,FALSE),0)</f>
        <v>0</v>
      </c>
      <c r="I481" s="91">
        <f>IFERROR(VLOOKUP(B481,全日本学生!$A:$K,9,FALSE),0)</f>
        <v>0</v>
      </c>
      <c r="J481" s="91">
        <f>IFERROR(VLOOKUP(B481,新人戦!$A:$K,9,FALSE),0)</f>
        <v>0</v>
      </c>
      <c r="K481" s="4">
        <f>LARGE(E481:J481,1)+LARGE(E481:J481,2)+LARGE(E481:J481,3)</f>
        <v>0</v>
      </c>
    </row>
    <row r="482" spans="1:11">
      <c r="A482" s="2">
        <f>RANK($K482,$K:$K)</f>
        <v>115</v>
      </c>
      <c r="B482" s="140"/>
      <c r="C482" s="2" t="str">
        <f>IFERROR(VLOOKUP(B482,選手!$G:$I,2,FALSE),"")</f>
        <v/>
      </c>
      <c r="D482" s="142" t="str">
        <f>IFERROR(VLOOKUP(B482,選手!$G:$I,3,FALSE),"")</f>
        <v/>
      </c>
      <c r="E482" s="91">
        <f>IFERROR(VLOOKUP(B482,春関!$A:$K,9,FALSE),0)</f>
        <v>0</v>
      </c>
      <c r="F482" s="91">
        <f>IFERROR(VLOOKUP(B482,西日本学生!$A:$K,9,FALSE),0)</f>
        <v>0</v>
      </c>
      <c r="G482" s="91">
        <f>IFERROR(VLOOKUP(B482,学生選抜!$A:$K,9,FALSE),0)</f>
        <v>0</v>
      </c>
      <c r="H482" s="91">
        <f>IFERROR(VLOOKUP(B482,秋関!$A:$K,9,FALSE),0)</f>
        <v>0</v>
      </c>
      <c r="I482" s="91">
        <f>IFERROR(VLOOKUP(B482,全日本学生!$A:$K,9,FALSE),0)</f>
        <v>0</v>
      </c>
      <c r="J482" s="91">
        <f>IFERROR(VLOOKUP(B482,新人戦!$A:$K,9,FALSE),0)</f>
        <v>0</v>
      </c>
      <c r="K482" s="4">
        <f>LARGE(E482:J482,1)+LARGE(E482:J482,2)+LARGE(E482:J482,3)</f>
        <v>0</v>
      </c>
    </row>
  </sheetData>
  <autoFilter ref="A1:K482" xr:uid="{00000000-0009-0000-0000-000000000000}">
    <sortState xmlns:xlrd2="http://schemas.microsoft.com/office/spreadsheetml/2017/richdata2" ref="A2:K482">
      <sortCondition ref="A1:A482"/>
    </sortState>
  </autoFilter>
  <sortState xmlns:xlrd2="http://schemas.microsoft.com/office/spreadsheetml/2017/richdata2" ref="A2:K140">
    <sortCondition ref="A2:A140"/>
  </sortState>
  <phoneticPr fontId="1"/>
  <conditionalFormatting sqref="C2:C482">
    <cfRule type="containsText" dxfId="122" priority="2" operator="containsText" text="立命館">
      <formula>NOT(ISERROR(SEARCH("立命館",C2)))</formula>
    </cfRule>
    <cfRule type="containsText" dxfId="121" priority="3" operator="containsText" text="同志社">
      <formula>NOT(ISERROR(SEARCH("同志社",C2)))</formula>
    </cfRule>
    <cfRule type="containsText" dxfId="120" priority="4" operator="containsText" text="甲南">
      <formula>NOT(ISERROR(SEARCH("甲南",C2)))</formula>
    </cfRule>
    <cfRule type="containsText" dxfId="119" priority="5" operator="containsText" text="京都大学">
      <formula>NOT(ISERROR(SEARCH("京都大学",C2)))</formula>
    </cfRule>
    <cfRule type="containsText" dxfId="118" priority="6" operator="containsText" text="京都産業">
      <formula>NOT(ISERROR(SEARCH("京都産業",C2)))</formula>
    </cfRule>
    <cfRule type="containsText" dxfId="117" priority="7" operator="containsText" text="関西大学">
      <formula>NOT(ISERROR(SEARCH("関西大学",C2)))</formula>
    </cfRule>
    <cfRule type="containsText" dxfId="116" priority="8" operator="containsText" text="関西学院">
      <formula>NOT(ISERROR(SEARCH("関西学院",C2)))</formula>
    </cfRule>
    <cfRule type="containsText" dxfId="115" priority="9" operator="containsText" text="大阪大学">
      <formula>NOT(ISERROR(SEARCH("大阪大学",C2)))</formula>
    </cfRule>
    <cfRule type="containsText" dxfId="114" priority="10" operator="containsText" text="大阪産業">
      <formula>NOT(ISERROR(SEARCH("大阪産業",C2)))</formula>
    </cfRule>
  </conditionalFormatting>
  <conditionalFormatting sqref="C2:C482">
    <cfRule type="containsText" dxfId="113" priority="1" operator="containsText" text="近畿大学">
      <formula>NOT(ISERROR(SEARCH("近畿大学",C2)))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10"/>
  <sheetViews>
    <sheetView tabSelected="1" zoomScale="99" zoomScaleNormal="99" workbookViewId="0">
      <selection sqref="A1:I210"/>
    </sheetView>
  </sheetViews>
  <sheetFormatPr defaultRowHeight="12.75"/>
  <cols>
    <col min="1" max="1" width="6.53125" style="3" customWidth="1"/>
    <col min="2" max="2" width="12.9296875" style="171" customWidth="1"/>
    <col min="3" max="3" width="17.06640625" customWidth="1"/>
    <col min="4" max="4" width="7.33203125" style="3" customWidth="1"/>
    <col min="5" max="7" width="9" style="5" customWidth="1"/>
    <col min="8" max="8" width="9" style="5"/>
    <col min="9" max="9" width="15.796875" customWidth="1"/>
  </cols>
  <sheetData>
    <row r="1" spans="1:9" s="3" customFormat="1">
      <c r="A1" s="7" t="s">
        <v>0</v>
      </c>
      <c r="B1" s="7" t="s">
        <v>1</v>
      </c>
      <c r="C1" s="7" t="s">
        <v>2</v>
      </c>
      <c r="D1" s="8" t="s">
        <v>3</v>
      </c>
      <c r="E1" s="7" t="s">
        <v>7</v>
      </c>
      <c r="F1" s="7" t="s">
        <v>10</v>
      </c>
      <c r="G1" s="7" t="s">
        <v>4</v>
      </c>
      <c r="H1" s="7" t="s">
        <v>5</v>
      </c>
      <c r="I1" s="7" t="s">
        <v>13</v>
      </c>
    </row>
    <row r="2" spans="1:9" s="3" customFormat="1">
      <c r="A2" s="2">
        <f>RANK($I2,$I:$I)</f>
        <v>1</v>
      </c>
      <c r="B2" s="31" t="str">
        <f>選手!L59</f>
        <v>足立 利佐子</v>
      </c>
      <c r="C2" s="2" t="str">
        <f>IFERROR(VLOOKUP($B2,選手!$L:$N,2,FALSE),"")</f>
        <v>同志社大学</v>
      </c>
      <c r="D2" s="6">
        <f>IFERROR(VLOOKUP($B2,選手!$L:$N,3,FALSE),"")</f>
        <v>4</v>
      </c>
      <c r="E2" s="14">
        <f>IFERROR(VLOOKUP($B2,春関!$BD:$BL,9,FALSE),0)</f>
        <v>543</v>
      </c>
      <c r="F2" s="14">
        <f>IFERROR(VLOOKUP($B2,西日本学生!$BD:$BL,9,FALSE),0)</f>
        <v>0</v>
      </c>
      <c r="G2" s="14">
        <f>IFERROR(VLOOKUP($B2,秋関!$BD:$BL,9,FALSE),0)</f>
        <v>534</v>
      </c>
      <c r="H2" s="14">
        <f>IFERROR(VLOOKUP($B2,新人戦!$BD:$BL,9,FALSE),0)</f>
        <v>0</v>
      </c>
      <c r="I2" s="138">
        <f>LARGE(E2:H2,1)+LARGE(E2:H2,2)</f>
        <v>1077</v>
      </c>
    </row>
    <row r="3" spans="1:9">
      <c r="A3" s="2">
        <f>RANK($I3,$I:$I)</f>
        <v>2</v>
      </c>
      <c r="B3" s="31" t="str">
        <f>選手!L60</f>
        <v>國松 美優</v>
      </c>
      <c r="C3" s="2" t="str">
        <f>IFERROR(VLOOKUP($B3,選手!$L:$N,2,FALSE),"")</f>
        <v>同志社大学</v>
      </c>
      <c r="D3" s="6">
        <f>IFERROR(VLOOKUP($B3,選手!$L:$N,3,FALSE),"")</f>
        <v>2</v>
      </c>
      <c r="E3" s="14">
        <f>IFERROR(VLOOKUP($B3,春関!$BD:$BL,9,FALSE),0)</f>
        <v>543</v>
      </c>
      <c r="F3" s="14">
        <f>IFERROR(VLOOKUP($B3,西日本学生!$BD:$BL,9,FALSE),0)</f>
        <v>0</v>
      </c>
      <c r="G3" s="14">
        <f>IFERROR(VLOOKUP($B3,秋関!$BD:$BL,9,FALSE),0)</f>
        <v>520</v>
      </c>
      <c r="H3" s="14">
        <f>IFERROR(VLOOKUP($B3,新人戦!$BD:$BL,9,FALSE),0)</f>
        <v>0</v>
      </c>
      <c r="I3" s="138">
        <f>LARGE(E3:H3,1)+LARGE(E3:H3,2)</f>
        <v>1063</v>
      </c>
    </row>
    <row r="4" spans="1:9">
      <c r="A4" s="2">
        <f>RANK($I4,$I:$I)</f>
        <v>3</v>
      </c>
      <c r="B4" s="31" t="str">
        <f>選手!L20</f>
        <v>宮﨑 環</v>
      </c>
      <c r="C4" s="2" t="str">
        <f>IFERROR(VLOOKUP($B4,選手!$L:$N,2,FALSE),"")</f>
        <v>関西大学</v>
      </c>
      <c r="D4" s="6">
        <f>IFERROR(VLOOKUP($B4,選手!$L:$N,3,FALSE),"")</f>
        <v>1</v>
      </c>
      <c r="E4" s="14">
        <f>IFERROR(VLOOKUP($B4,春関!$BD:$BL,9,FALSE),0)</f>
        <v>0</v>
      </c>
      <c r="F4" s="14">
        <f>IFERROR(VLOOKUP($B4,西日本学生!$BD:$BL,9,FALSE),0)</f>
        <v>0</v>
      </c>
      <c r="G4" s="14">
        <f>IFERROR(VLOOKUP($B4,秋関!$BD:$BL,9,FALSE),0)</f>
        <v>524</v>
      </c>
      <c r="H4" s="14">
        <f>IFERROR(VLOOKUP($B4,新人戦!$BD:$BL,9,FALSE),0)</f>
        <v>525</v>
      </c>
      <c r="I4" s="138">
        <f>LARGE(E4:H4,1)+LARGE(E4:H4,2)</f>
        <v>1049</v>
      </c>
    </row>
    <row r="5" spans="1:9">
      <c r="A5" s="2">
        <f>RANK($I5,$I:$I)</f>
        <v>4</v>
      </c>
      <c r="B5" s="31" t="str">
        <f>選手!L28</f>
        <v>宮 沙衣</v>
      </c>
      <c r="C5" s="2" t="str">
        <f>IFERROR(VLOOKUP($B5,選手!$L:$N,2,FALSE),"")</f>
        <v>京都大学</v>
      </c>
      <c r="D5" s="6">
        <f>IFERROR(VLOOKUP($B5,選手!$L:$N,3,FALSE),"")</f>
        <v>4</v>
      </c>
      <c r="E5" s="14">
        <f>IFERROR(VLOOKUP($B5,春関!$BD:$BL,9,FALSE),0)</f>
        <v>509</v>
      </c>
      <c r="F5" s="14">
        <f>IFERROR(VLOOKUP($B5,西日本学生!$BD:$BL,9,FALSE),0)</f>
        <v>0</v>
      </c>
      <c r="G5" s="14">
        <f>IFERROR(VLOOKUP($B5,秋関!$BD:$BL,9,FALSE),0)</f>
        <v>507</v>
      </c>
      <c r="H5" s="14">
        <f>IFERROR(VLOOKUP($B5,新人戦!$BD:$BL,9,FALSE),0)</f>
        <v>0</v>
      </c>
      <c r="I5" s="138">
        <f>LARGE(E5:H5,1)+LARGE(E5:H5,2)</f>
        <v>1016</v>
      </c>
    </row>
    <row r="6" spans="1:9">
      <c r="A6" s="2">
        <f>RANK($I6,$I:$I)</f>
        <v>5</v>
      </c>
      <c r="B6" s="31" t="str">
        <f>選手!L87</f>
        <v>田中 織衣</v>
      </c>
      <c r="C6" s="2" t="str">
        <f>IFERROR(VLOOKUP($B6,選手!$L:$N,2,FALSE),"")</f>
        <v>神戸大学</v>
      </c>
      <c r="D6" s="6">
        <f>IFERROR(VLOOKUP($B6,選手!$L:$N,3,FALSE),"")</f>
        <v>2</v>
      </c>
      <c r="E6" s="14">
        <f>IFERROR(VLOOKUP($B6,春関!$BD:$BL,9,FALSE),0)</f>
        <v>482</v>
      </c>
      <c r="F6" s="14">
        <f>IFERROR(VLOOKUP($B6,西日本学生!$BD:$BL,9,FALSE),0)</f>
        <v>0</v>
      </c>
      <c r="G6" s="14">
        <f>IFERROR(VLOOKUP($B6,秋関!$BD:$BL,9,FALSE),0)</f>
        <v>522</v>
      </c>
      <c r="H6" s="14">
        <f>IFERROR(VLOOKUP($B6,新人戦!$BD:$BL,9,FALSE),0)</f>
        <v>0</v>
      </c>
      <c r="I6" s="138">
        <f>LARGE(E6:H6,1)+LARGE(E6:H6,2)</f>
        <v>1004</v>
      </c>
    </row>
    <row r="7" spans="1:9">
      <c r="A7" s="2">
        <f>RANK($I7,$I:$I)</f>
        <v>6</v>
      </c>
      <c r="B7" s="31" t="str">
        <f>選手!L78</f>
        <v>池田 彩乃</v>
      </c>
      <c r="C7" s="2" t="str">
        <f>IFERROR(VLOOKUP($B7,選手!$L:$N,2,FALSE),"")</f>
        <v>岡山商科大学</v>
      </c>
      <c r="D7" s="6">
        <f>IFERROR(VLOOKUP($B7,選手!$L:$N,3,FALSE),"")</f>
        <v>2</v>
      </c>
      <c r="E7" s="14">
        <f>IFERROR(VLOOKUP($B7,春関!$BD:$BL,9,FALSE),0)</f>
        <v>494</v>
      </c>
      <c r="F7" s="14">
        <f>IFERROR(VLOOKUP($B7,西日本学生!$BD:$BL,9,FALSE),0)</f>
        <v>0</v>
      </c>
      <c r="G7" s="14">
        <f>IFERROR(VLOOKUP($B7,秋関!$BD:$BL,9,FALSE),0)</f>
        <v>503</v>
      </c>
      <c r="H7" s="14">
        <f>IFERROR(VLOOKUP($B7,新人戦!$BD:$BL,9,FALSE),0)</f>
        <v>0</v>
      </c>
      <c r="I7" s="138">
        <f>LARGE(E7:H7,1)+LARGE(E7:H7,2)</f>
        <v>997</v>
      </c>
    </row>
    <row r="8" spans="1:9">
      <c r="A8" s="2">
        <f>RANK($I8,$I:$I)</f>
        <v>7</v>
      </c>
      <c r="B8" s="31" t="str">
        <f>選手!L32</f>
        <v>倉脇 小夏</v>
      </c>
      <c r="C8" s="2" t="str">
        <f>IFERROR(VLOOKUP($B8,選手!$L:$N,2,FALSE),"")</f>
        <v>京都大学</v>
      </c>
      <c r="D8" s="6">
        <f>IFERROR(VLOOKUP($B8,選手!$L:$N,3,FALSE),"")</f>
        <v>3</v>
      </c>
      <c r="E8" s="14">
        <f>IFERROR(VLOOKUP($B8,春関!$BD:$BL,9,FALSE),0)</f>
        <v>489</v>
      </c>
      <c r="F8" s="14">
        <f>IFERROR(VLOOKUP($B8,西日本学生!$BD:$BL,9,FALSE),0)</f>
        <v>0</v>
      </c>
      <c r="G8" s="14">
        <f>IFERROR(VLOOKUP($B8,秋関!$BD:$BL,9,FALSE),0)</f>
        <v>505</v>
      </c>
      <c r="H8" s="14">
        <f>IFERROR(VLOOKUP($B8,新人戦!$BD:$BL,9,FALSE),0)</f>
        <v>0</v>
      </c>
      <c r="I8" s="138">
        <f>LARGE(E8:H8,1)+LARGE(E8:H8,2)</f>
        <v>994</v>
      </c>
    </row>
    <row r="9" spans="1:9">
      <c r="A9" s="2">
        <f>RANK($I9,$I:$I)</f>
        <v>8</v>
      </c>
      <c r="B9" s="31" t="str">
        <f>選手!L39</f>
        <v>武富 衣舞希</v>
      </c>
      <c r="C9" s="2" t="str">
        <f>IFERROR(VLOOKUP($B9,選手!$L:$N,2,FALSE),"")</f>
        <v>近畿大学</v>
      </c>
      <c r="D9" s="6">
        <f>IFERROR(VLOOKUP($B9,選手!$L:$N,3,FALSE),"")</f>
        <v>3</v>
      </c>
      <c r="E9" s="14">
        <f>IFERROR(VLOOKUP($B9,春関!$BD:$BL,9,FALSE),0)</f>
        <v>473</v>
      </c>
      <c r="F9" s="14">
        <f>IFERROR(VLOOKUP($B9,西日本学生!$BD:$BL,9,FALSE),0)</f>
        <v>0</v>
      </c>
      <c r="G9" s="14">
        <f>IFERROR(VLOOKUP($B9,秋関!$BD:$BL,9,FALSE),0)</f>
        <v>489</v>
      </c>
      <c r="H9" s="14">
        <f>IFERROR(VLOOKUP($B9,新人戦!$BD:$BL,9,FALSE),0)</f>
        <v>0</v>
      </c>
      <c r="I9" s="138">
        <f>LARGE(E9:H9,1)+LARGE(E9:H9,2)</f>
        <v>962</v>
      </c>
    </row>
    <row r="10" spans="1:9">
      <c r="A10" s="2">
        <f>RANK($I10,$I:$I)</f>
        <v>9</v>
      </c>
      <c r="B10" s="31" t="str">
        <f>選手!L36</f>
        <v>松尾 絢海</v>
      </c>
      <c r="C10" s="2" t="str">
        <f>IFERROR(VLOOKUP($B10,選手!$L:$N,2,FALSE),"")</f>
        <v>京都大学</v>
      </c>
      <c r="D10" s="6">
        <f>IFERROR(VLOOKUP($B10,選手!$L:$N,3,FALSE),"")</f>
        <v>1</v>
      </c>
      <c r="E10" s="14">
        <f>IFERROR(VLOOKUP($B10,春関!$BD:$BL,9,FALSE),0)</f>
        <v>0</v>
      </c>
      <c r="F10" s="14">
        <f>IFERROR(VLOOKUP($B10,西日本学生!$BD:$BL,9,FALSE),0)</f>
        <v>0</v>
      </c>
      <c r="G10" s="14">
        <f>IFERROR(VLOOKUP($B10,秋関!$BD:$BL,9,FALSE),0)</f>
        <v>466</v>
      </c>
      <c r="H10" s="14">
        <f>IFERROR(VLOOKUP($B10,新人戦!$BD:$BL,9,FALSE),0)</f>
        <v>483</v>
      </c>
      <c r="I10" s="138">
        <f>LARGE(E10:H10,1)+LARGE(E10:H10,2)</f>
        <v>949</v>
      </c>
    </row>
    <row r="11" spans="1:9">
      <c r="A11" s="2">
        <f>RANK($I11,$I:$I)</f>
        <v>10</v>
      </c>
      <c r="B11" s="31" t="str">
        <f>選手!L8</f>
        <v>鍵岡 莉奈</v>
      </c>
      <c r="C11" s="2" t="str">
        <f>IFERROR(VLOOKUP($B11,選手!$L:$N,2,FALSE),"")</f>
        <v>関西学院大学</v>
      </c>
      <c r="D11" s="6">
        <f>IFERROR(VLOOKUP($B11,選手!$L:$N,3,FALSE),"")</f>
        <v>2</v>
      </c>
      <c r="E11" s="14">
        <f>IFERROR(VLOOKUP($B11,春関!$BD:$BL,9,FALSE),0)</f>
        <v>466</v>
      </c>
      <c r="F11" s="14">
        <f>IFERROR(VLOOKUP($B11,西日本学生!$BD:$BL,9,FALSE),0)</f>
        <v>0</v>
      </c>
      <c r="G11" s="14">
        <f>IFERROR(VLOOKUP($B11,秋関!$BD:$BL,9,FALSE),0)</f>
        <v>440</v>
      </c>
      <c r="H11" s="14">
        <f>IFERROR(VLOOKUP($B11,新人戦!$BD:$BL,9,FALSE),0)</f>
        <v>0</v>
      </c>
      <c r="I11" s="138">
        <f>LARGE(E11:H11,1)+LARGE(E11:H11,2)</f>
        <v>906</v>
      </c>
    </row>
    <row r="12" spans="1:9">
      <c r="A12" s="2">
        <f>RANK($I12,$I:$I)</f>
        <v>10</v>
      </c>
      <c r="B12" s="31" t="str">
        <f>選手!L66</f>
        <v>近藤 麻耶</v>
      </c>
      <c r="C12" s="2" t="str">
        <f>IFERROR(VLOOKUP($B12,選手!$L:$N,2,FALSE),"")</f>
        <v>同志社大学</v>
      </c>
      <c r="D12" s="6">
        <f>IFERROR(VLOOKUP($B12,選手!$L:$N,3,FALSE),"")</f>
        <v>1</v>
      </c>
      <c r="E12" s="14">
        <f>IFERROR(VLOOKUP($B12,春関!$BD:$BL,9,FALSE),0)</f>
        <v>0</v>
      </c>
      <c r="F12" s="14">
        <f>IFERROR(VLOOKUP($B12,西日本学生!$BD:$BL,9,FALSE),0)</f>
        <v>0</v>
      </c>
      <c r="G12" s="14">
        <f>IFERROR(VLOOKUP($B12,秋関!$BD:$BL,9,FALSE),0)</f>
        <v>439</v>
      </c>
      <c r="H12" s="14">
        <f>IFERROR(VLOOKUP($B12,新人戦!$BD:$BL,9,FALSE),0)</f>
        <v>467</v>
      </c>
      <c r="I12" s="138">
        <f>LARGE(E12:H12,1)+LARGE(E12:H12,2)</f>
        <v>906</v>
      </c>
    </row>
    <row r="13" spans="1:9">
      <c r="A13" s="2">
        <f>RANK($I13,$I:$I)</f>
        <v>12</v>
      </c>
      <c r="B13" s="31" t="str">
        <f>選手!L4</f>
        <v>木曽 わかな</v>
      </c>
      <c r="C13" s="2" t="str">
        <f>IFERROR(VLOOKUP($B13,選手!$L:$N,2,FALSE),"")</f>
        <v>関西学院大学</v>
      </c>
      <c r="D13" s="6">
        <f>IFERROR(VLOOKUP($B13,選手!$L:$N,3,FALSE),"")</f>
        <v>4</v>
      </c>
      <c r="E13" s="14">
        <f>IFERROR(VLOOKUP($B13,春関!$BD:$BL,9,FALSE),0)</f>
        <v>468</v>
      </c>
      <c r="F13" s="14">
        <f>IFERROR(VLOOKUP($B13,西日本学生!$BD:$BL,9,FALSE),0)</f>
        <v>0</v>
      </c>
      <c r="G13" s="14">
        <f>IFERROR(VLOOKUP($B13,秋関!$BD:$BL,9,FALSE),0)</f>
        <v>434</v>
      </c>
      <c r="H13" s="14">
        <f>IFERROR(VLOOKUP($B13,新人戦!$BD:$BL,9,FALSE),0)</f>
        <v>0</v>
      </c>
      <c r="I13" s="138">
        <f>LARGE(E13:H13,1)+LARGE(E13:H13,2)</f>
        <v>902</v>
      </c>
    </row>
    <row r="14" spans="1:9">
      <c r="A14" s="2">
        <f>RANK($I14,$I:$I)</f>
        <v>13</v>
      </c>
      <c r="B14" s="31" t="str">
        <f>選手!L9</f>
        <v>若宮 有美</v>
      </c>
      <c r="C14" s="2" t="str">
        <f>IFERROR(VLOOKUP($B14,選手!$L:$N,2,FALSE),"")</f>
        <v>関西学院大学</v>
      </c>
      <c r="D14" s="6">
        <f>IFERROR(VLOOKUP($B14,選手!$L:$N,3,FALSE),"")</f>
        <v>2</v>
      </c>
      <c r="E14" s="14">
        <f>IFERROR(VLOOKUP($B14,春関!$BD:$BL,9,FALSE),0)</f>
        <v>479</v>
      </c>
      <c r="F14" s="14">
        <f>IFERROR(VLOOKUP($B14,西日本学生!$BD:$BL,9,FALSE),0)</f>
        <v>0</v>
      </c>
      <c r="G14" s="14">
        <f>IFERROR(VLOOKUP($B14,秋関!$BD:$BL,9,FALSE),0)</f>
        <v>401</v>
      </c>
      <c r="H14" s="14">
        <f>IFERROR(VLOOKUP($B14,新人戦!$BD:$BL,9,FALSE),0)</f>
        <v>0</v>
      </c>
      <c r="I14" s="138">
        <f>LARGE(E14:H14,1)+LARGE(E14:H14,2)</f>
        <v>880</v>
      </c>
    </row>
    <row r="15" spans="1:9">
      <c r="A15" s="2">
        <f>RANK($I15,$I:$I)</f>
        <v>14</v>
      </c>
      <c r="B15" s="31" t="str">
        <f>選手!L38</f>
        <v>村坂 虹音</v>
      </c>
      <c r="C15" s="2" t="str">
        <f>IFERROR(VLOOKUP($B15,選手!$L:$N,2,FALSE),"")</f>
        <v>京都大学</v>
      </c>
      <c r="D15" s="6">
        <f>IFERROR(VLOOKUP($B15,選手!$L:$N,3,FALSE),"")</f>
        <v>1</v>
      </c>
      <c r="E15" s="14">
        <f>IFERROR(VLOOKUP($B15,春関!$BD:$BL,9,FALSE),0)</f>
        <v>0</v>
      </c>
      <c r="F15" s="14">
        <f>IFERROR(VLOOKUP($B15,西日本学生!$BD:$BL,9,FALSE),0)</f>
        <v>0</v>
      </c>
      <c r="G15" s="14">
        <f>IFERROR(VLOOKUP($B15,秋関!$BD:$BL,9,FALSE),0)</f>
        <v>421</v>
      </c>
      <c r="H15" s="14">
        <f>IFERROR(VLOOKUP($B15,新人戦!$BD:$BL,9,FALSE),0)</f>
        <v>439</v>
      </c>
      <c r="I15" s="138">
        <f>LARGE(E15:H15,1)+LARGE(E15:H15,2)</f>
        <v>860</v>
      </c>
    </row>
    <row r="16" spans="1:9">
      <c r="A16" s="2">
        <f>RANK($I16,$I:$I)</f>
        <v>15</v>
      </c>
      <c r="B16" s="31" t="str">
        <f>選手!L12</f>
        <v>内藤 夕華子</v>
      </c>
      <c r="C16" s="2" t="str">
        <f>IFERROR(VLOOKUP($B16,選手!$L:$N,2,FALSE),"")</f>
        <v>関西学院大学</v>
      </c>
      <c r="D16" s="6">
        <f>IFERROR(VLOOKUP($B16,選手!$L:$N,3,FALSE),"")</f>
        <v>1</v>
      </c>
      <c r="E16" s="14">
        <f>IFERROR(VLOOKUP($B16,春関!$BD:$BL,9,FALSE),0)</f>
        <v>0</v>
      </c>
      <c r="F16" s="14">
        <f>IFERROR(VLOOKUP($B16,西日本学生!$BD:$BL,9,FALSE),0)</f>
        <v>0</v>
      </c>
      <c r="G16" s="14">
        <f>IFERROR(VLOOKUP($B16,秋関!$BD:$BL,9,FALSE),0)</f>
        <v>424</v>
      </c>
      <c r="H16" s="14">
        <f>IFERROR(VLOOKUP($B16,新人戦!$BD:$BL,9,FALSE),0)</f>
        <v>431</v>
      </c>
      <c r="I16" s="138">
        <f>LARGE(E16:H16,1)+LARGE(E16:H16,2)</f>
        <v>855</v>
      </c>
    </row>
    <row r="17" spans="1:9">
      <c r="A17" s="2">
        <f>RANK($I17,$I:$I)</f>
        <v>15</v>
      </c>
      <c r="B17" s="31" t="str">
        <f>選手!L10</f>
        <v>梅田 千鈴</v>
      </c>
      <c r="C17" s="2" t="str">
        <f>IFERROR(VLOOKUP($B17,選手!$L:$N,2,FALSE),"")</f>
        <v>関西学院大学</v>
      </c>
      <c r="D17" s="6">
        <f>IFERROR(VLOOKUP($B17,選手!$L:$N,3,FALSE),"")</f>
        <v>1</v>
      </c>
      <c r="E17" s="14">
        <f>IFERROR(VLOOKUP($B17,春関!$BD:$BL,9,FALSE),0)</f>
        <v>0</v>
      </c>
      <c r="F17" s="14">
        <f>IFERROR(VLOOKUP($B17,西日本学生!$BD:$BL,9,FALSE),0)</f>
        <v>0</v>
      </c>
      <c r="G17" s="14">
        <f>IFERROR(VLOOKUP($B17,秋関!$BD:$BL,9,FALSE),0)</f>
        <v>420</v>
      </c>
      <c r="H17" s="14">
        <f>IFERROR(VLOOKUP($B17,新人戦!$BD:$BL,9,FALSE),0)</f>
        <v>435</v>
      </c>
      <c r="I17" s="138">
        <f>LARGE(E17:H17,1)+LARGE(E17:H17,2)</f>
        <v>855</v>
      </c>
    </row>
    <row r="18" spans="1:9">
      <c r="A18" s="2">
        <f>RANK($I18,$I:$I)</f>
        <v>17</v>
      </c>
      <c r="B18" s="31" t="str">
        <f>選手!L34</f>
        <v>KANG YENA</v>
      </c>
      <c r="C18" s="2" t="str">
        <f>IFERROR(VLOOKUP($B18,選手!$L:$N,2,FALSE),"")</f>
        <v>京都大学</v>
      </c>
      <c r="D18" s="6">
        <f>IFERROR(VLOOKUP($B18,選手!$L:$N,3,FALSE),"")</f>
        <v>1</v>
      </c>
      <c r="E18" s="14">
        <f>IFERROR(VLOOKUP($B18,春関!$BD:$BL,9,FALSE),0)</f>
        <v>0</v>
      </c>
      <c r="F18" s="14">
        <f>IFERROR(VLOOKUP($B18,西日本学生!$BD:$BL,9,FALSE),0)</f>
        <v>0</v>
      </c>
      <c r="G18" s="14">
        <f>IFERROR(VLOOKUP($B18,秋関!$BD:$BL,9,FALSE),0)</f>
        <v>432</v>
      </c>
      <c r="H18" s="14">
        <f>IFERROR(VLOOKUP($B18,新人戦!$BD:$BL,9,FALSE),0)</f>
        <v>411</v>
      </c>
      <c r="I18" s="138">
        <f>LARGE(E18:H18,1)+LARGE(E18:H18,2)</f>
        <v>843</v>
      </c>
    </row>
    <row r="19" spans="1:9">
      <c r="A19" s="2">
        <f>RANK($I19,$I:$I)</f>
        <v>18</v>
      </c>
      <c r="B19" s="31" t="str">
        <f>選手!L11</f>
        <v>久保 衣里奈</v>
      </c>
      <c r="C19" s="2" t="str">
        <f>IFERROR(VLOOKUP($B19,選手!$L:$N,2,FALSE),"")</f>
        <v>関西学院大学</v>
      </c>
      <c r="D19" s="6">
        <f>IFERROR(VLOOKUP($B19,選手!$L:$N,3,FALSE),"")</f>
        <v>1</v>
      </c>
      <c r="E19" s="14">
        <f>IFERROR(VLOOKUP($B19,春関!$BD:$BL,9,FALSE),0)</f>
        <v>0</v>
      </c>
      <c r="F19" s="14">
        <f>IFERROR(VLOOKUP($B19,西日本学生!$BD:$BL,9,FALSE),0)</f>
        <v>0</v>
      </c>
      <c r="G19" s="14">
        <f>IFERROR(VLOOKUP($B19,秋関!$BD:$BL,9,FALSE),0)</f>
        <v>412</v>
      </c>
      <c r="H19" s="14">
        <f>IFERROR(VLOOKUP($B19,新人戦!$BD:$BL,9,FALSE),0)</f>
        <v>418</v>
      </c>
      <c r="I19" s="138">
        <f>LARGE(E19:H19,1)+LARGE(E19:H19,2)</f>
        <v>830</v>
      </c>
    </row>
    <row r="20" spans="1:9">
      <c r="A20" s="2">
        <f>RANK($I20,$I:$I)</f>
        <v>19</v>
      </c>
      <c r="B20" s="31" t="str">
        <f>選手!L13</f>
        <v>松末 柚花</v>
      </c>
      <c r="C20" s="2" t="str">
        <f>IFERROR(VLOOKUP($B20,選手!$L:$N,2,FALSE),"")</f>
        <v>関西学院大学</v>
      </c>
      <c r="D20" s="6">
        <f>IFERROR(VLOOKUP($B20,選手!$L:$N,3,FALSE),"")</f>
        <v>1</v>
      </c>
      <c r="E20" s="14">
        <f>IFERROR(VLOOKUP($B20,春関!$BD:$BL,9,FALSE),0)</f>
        <v>0</v>
      </c>
      <c r="F20" s="14">
        <f>IFERROR(VLOOKUP($B20,西日本学生!$BD:$BL,9,FALSE),0)</f>
        <v>0</v>
      </c>
      <c r="G20" s="14">
        <f>IFERROR(VLOOKUP($B20,秋関!$BD:$BL,9,FALSE),0)</f>
        <v>416</v>
      </c>
      <c r="H20" s="14">
        <f>IFERROR(VLOOKUP($B20,新人戦!$BD:$BL,9,FALSE),0)</f>
        <v>381</v>
      </c>
      <c r="I20" s="138">
        <f>LARGE(E20:H20,1)+LARGE(E20:H20,2)</f>
        <v>797</v>
      </c>
    </row>
    <row r="21" spans="1:9">
      <c r="A21" s="2">
        <f>RANK($I21,$I:$I)</f>
        <v>20</v>
      </c>
      <c r="B21" s="31" t="str">
        <f>選手!L72</f>
        <v>吉田 のぞみ</v>
      </c>
      <c r="C21" s="2" t="str">
        <f>IFERROR(VLOOKUP($B21,選手!$L:$N,2,FALSE),"")</f>
        <v>立命館大学</v>
      </c>
      <c r="D21" s="6">
        <f>IFERROR(VLOOKUP($B21,選手!$L:$N,3,FALSE),"")</f>
        <v>2</v>
      </c>
      <c r="E21" s="14">
        <f>IFERROR(VLOOKUP($B21,春関!$BD:$BL,9,FALSE),0)</f>
        <v>0</v>
      </c>
      <c r="F21" s="14">
        <f>IFERROR(VLOOKUP($B21,西日本学生!$BD:$BL,9,FALSE),0)</f>
        <v>0</v>
      </c>
      <c r="G21" s="14">
        <f>IFERROR(VLOOKUP($B21,秋関!$BD:$BL,9,FALSE),0)</f>
        <v>462</v>
      </c>
      <c r="H21" s="14">
        <f>IFERROR(VLOOKUP($B21,新人戦!$BD:$BL,9,FALSE),0)</f>
        <v>0</v>
      </c>
      <c r="I21" s="138">
        <f>LARGE(E21:H21,1)+LARGE(E21:H21,2)</f>
        <v>462</v>
      </c>
    </row>
    <row r="22" spans="1:9">
      <c r="A22" s="2">
        <f>RANK($I22,$I:$I)</f>
        <v>21</v>
      </c>
      <c r="B22" s="31" t="str">
        <f>選手!L44</f>
        <v>大畑 美樹</v>
      </c>
      <c r="C22" s="2" t="str">
        <f>IFERROR(VLOOKUP($B22,選手!$L:$N,2,FALSE),"")</f>
        <v>甲南大学</v>
      </c>
      <c r="D22" s="6">
        <f>IFERROR(VLOOKUP($B22,選手!$L:$N,3,FALSE),"")</f>
        <v>2</v>
      </c>
      <c r="E22" s="14">
        <f>IFERROR(VLOOKUP($B22,春関!$BD:$BL,9,FALSE),0)</f>
        <v>0</v>
      </c>
      <c r="F22" s="14">
        <f>IFERROR(VLOOKUP($B22,西日本学生!$BD:$BL,9,FALSE),0)</f>
        <v>0</v>
      </c>
      <c r="G22" s="14">
        <f>IFERROR(VLOOKUP($B22,秋関!$BD:$BL,9,FALSE),0)</f>
        <v>458</v>
      </c>
      <c r="H22" s="14">
        <f>IFERROR(VLOOKUP($B22,新人戦!$BD:$BL,9,FALSE),0)</f>
        <v>0</v>
      </c>
      <c r="I22" s="138">
        <f>LARGE(E22:H22,1)+LARGE(E22:H22,2)</f>
        <v>458</v>
      </c>
    </row>
    <row r="23" spans="1:9">
      <c r="A23" s="2">
        <f>RANK($I23,$I:$I)</f>
        <v>22</v>
      </c>
      <c r="B23" s="31" t="str">
        <f>選手!L63</f>
        <v>中川 友香梨</v>
      </c>
      <c r="C23" s="2" t="str">
        <f>IFERROR(VLOOKUP($B23,選手!$L:$N,2,FALSE),"")</f>
        <v>同志社大学</v>
      </c>
      <c r="D23" s="6">
        <f>IFERROR(VLOOKUP($B23,選手!$L:$N,3,FALSE),"")</f>
        <v>1</v>
      </c>
      <c r="E23" s="14">
        <f>IFERROR(VLOOKUP($B23,春関!$BD:$BL,9,FALSE),0)</f>
        <v>0</v>
      </c>
      <c r="F23" s="14">
        <f>IFERROR(VLOOKUP($B23,西日本学生!$BD:$BL,9,FALSE),0)</f>
        <v>0</v>
      </c>
      <c r="G23" s="14">
        <f>IFERROR(VLOOKUP($B23,秋関!$BD:$BL,9,FALSE),0)</f>
        <v>455</v>
      </c>
      <c r="H23" s="14">
        <f>IFERROR(VLOOKUP($B23,新人戦!$BD:$BL,9,FALSE),0)</f>
        <v>0</v>
      </c>
      <c r="I23" s="138">
        <f>LARGE(E23:H23,1)+LARGE(E23:H23,2)</f>
        <v>455</v>
      </c>
    </row>
    <row r="24" spans="1:9">
      <c r="A24" s="2">
        <f>RANK($I24,$I:$I)</f>
        <v>23</v>
      </c>
      <c r="B24" s="31" t="str">
        <f>選手!L75</f>
        <v>古本 聖奈</v>
      </c>
      <c r="C24" s="2" t="str">
        <f>IFERROR(VLOOKUP($B24,選手!$L:$N,2,FALSE),"")</f>
        <v>立命館大学</v>
      </c>
      <c r="D24" s="6">
        <f>IFERROR(VLOOKUP($B24,選手!$L:$N,3,FALSE),"")</f>
        <v>1</v>
      </c>
      <c r="E24" s="14">
        <f>IFERROR(VLOOKUP($B24,春関!$BD:$BL,9,FALSE),0)</f>
        <v>0</v>
      </c>
      <c r="F24" s="14">
        <f>IFERROR(VLOOKUP($B24,西日本学生!$BD:$BL,9,FALSE),0)</f>
        <v>0</v>
      </c>
      <c r="G24" s="14">
        <f>IFERROR(VLOOKUP($B24,秋関!$BD:$BL,9,FALSE),0)</f>
        <v>445</v>
      </c>
      <c r="H24" s="14">
        <f>IFERROR(VLOOKUP($B24,新人戦!$BD:$BL,9,FALSE),0)</f>
        <v>0</v>
      </c>
      <c r="I24" s="138">
        <f>LARGE(E24:H24,1)+LARGE(E24:H24,2)</f>
        <v>445</v>
      </c>
    </row>
    <row r="25" spans="1:9">
      <c r="A25" s="2">
        <f>RANK($I25,$I:$I)</f>
        <v>24</v>
      </c>
      <c r="B25" s="31" t="str">
        <f>選手!L22</f>
        <v>畑 美織</v>
      </c>
      <c r="C25" s="2" t="str">
        <f>IFERROR(VLOOKUP($B25,選手!$L:$N,2,FALSE),"")</f>
        <v>京都産業大学</v>
      </c>
      <c r="D25" s="6">
        <f>IFERROR(VLOOKUP($B25,選手!$L:$N,3,FALSE),"")</f>
        <v>4</v>
      </c>
      <c r="E25" s="14">
        <f>IFERROR(VLOOKUP($B25,春関!$BD:$BL,9,FALSE),0)</f>
        <v>0</v>
      </c>
      <c r="F25" s="14">
        <f>IFERROR(VLOOKUP($B25,西日本学生!$BD:$BL,9,FALSE),0)</f>
        <v>0</v>
      </c>
      <c r="G25" s="14">
        <f>IFERROR(VLOOKUP($B25,秋関!$BD:$BL,9,FALSE),0)</f>
        <v>442</v>
      </c>
      <c r="H25" s="14">
        <f>IFERROR(VLOOKUP($B25,新人戦!$BD:$BL,9,FALSE),0)</f>
        <v>0</v>
      </c>
      <c r="I25" s="138">
        <f>LARGE(E25:H25,1)+LARGE(E25:H25,2)</f>
        <v>442</v>
      </c>
    </row>
    <row r="26" spans="1:9">
      <c r="A26" s="2">
        <f>RANK($I26,$I:$I)</f>
        <v>25</v>
      </c>
      <c r="B26" s="31" t="str">
        <f>選手!L48</f>
        <v>末廣 アリサ</v>
      </c>
      <c r="C26" s="2" t="str">
        <f>IFERROR(VLOOKUP($B26,選手!$L:$N,2,FALSE),"")</f>
        <v>甲南大学</v>
      </c>
      <c r="D26" s="6">
        <f>IFERROR(VLOOKUP($B26,選手!$L:$N,3,FALSE),"")</f>
        <v>1</v>
      </c>
      <c r="E26" s="14">
        <f>IFERROR(VLOOKUP($B26,春関!$BD:$BL,9,FALSE),0)</f>
        <v>0</v>
      </c>
      <c r="F26" s="14">
        <f>IFERROR(VLOOKUP($B26,西日本学生!$BD:$BL,9,FALSE),0)</f>
        <v>0</v>
      </c>
      <c r="G26" s="14">
        <f>IFERROR(VLOOKUP($B26,秋関!$BD:$BL,9,FALSE),0)</f>
        <v>439</v>
      </c>
      <c r="H26" s="14">
        <f>IFERROR(VLOOKUP($B26,新人戦!$BD:$BL,9,FALSE),0)</f>
        <v>0</v>
      </c>
      <c r="I26" s="138">
        <f>LARGE(E26:H26,1)+LARGE(E26:H26,2)</f>
        <v>439</v>
      </c>
    </row>
    <row r="27" spans="1:9">
      <c r="A27" s="2">
        <f>RANK($I27,$I:$I)</f>
        <v>26</v>
      </c>
      <c r="B27" s="31" t="str">
        <f>選手!L47</f>
        <v>森田 珠尚</v>
      </c>
      <c r="C27" s="2" t="str">
        <f>IFERROR(VLOOKUP($B27,選手!$L:$N,2,FALSE),"")</f>
        <v>甲南大学</v>
      </c>
      <c r="D27" s="6">
        <f>IFERROR(VLOOKUP($B27,選手!$L:$N,3,FALSE),"")</f>
        <v>1</v>
      </c>
      <c r="E27" s="14">
        <f>IFERROR(VLOOKUP($B27,春関!$BD:$BL,9,FALSE),0)</f>
        <v>0</v>
      </c>
      <c r="F27" s="14">
        <f>IFERROR(VLOOKUP($B27,西日本学生!$BD:$BL,9,FALSE),0)</f>
        <v>0</v>
      </c>
      <c r="G27" s="14">
        <f>IFERROR(VLOOKUP($B27,秋関!$BD:$BL,9,FALSE),0)</f>
        <v>0</v>
      </c>
      <c r="H27" s="14">
        <f>IFERROR(VLOOKUP($B27,新人戦!$BD:$BL,9,FALSE),0)</f>
        <v>430</v>
      </c>
      <c r="I27" s="138">
        <f>LARGE(E27:H27,1)+LARGE(E27:H27,2)</f>
        <v>430</v>
      </c>
    </row>
    <row r="28" spans="1:9">
      <c r="A28" s="2">
        <f>RANK($I28,$I:$I)</f>
        <v>27</v>
      </c>
      <c r="B28" s="31" t="str">
        <f>選手!L88</f>
        <v>藤井 真子</v>
      </c>
      <c r="C28" s="2" t="str">
        <f>IFERROR(VLOOKUP($B28,選手!$L:$N,2,FALSE),"")</f>
        <v>神戸大学</v>
      </c>
      <c r="D28" s="6">
        <f>IFERROR(VLOOKUP($B28,選手!$L:$N,3,FALSE),"")</f>
        <v>1</v>
      </c>
      <c r="E28" s="14">
        <f>IFERROR(VLOOKUP($B28,春関!$BD:$BL,9,FALSE),0)</f>
        <v>0</v>
      </c>
      <c r="F28" s="14">
        <f>IFERROR(VLOOKUP($B28,西日本学生!$BD:$BL,9,FALSE),0)</f>
        <v>0</v>
      </c>
      <c r="G28" s="14">
        <f>IFERROR(VLOOKUP($B28,秋関!$BD:$BL,9,FALSE),0)</f>
        <v>0</v>
      </c>
      <c r="H28" s="14">
        <f>IFERROR(VLOOKUP($B28,新人戦!$BD:$BL,9,FALSE),0)</f>
        <v>418</v>
      </c>
      <c r="I28" s="138">
        <f>LARGE(E28:H28,1)+LARGE(E28:H28,2)</f>
        <v>418</v>
      </c>
    </row>
    <row r="29" spans="1:9">
      <c r="A29" s="2">
        <f>RANK($I29,$I:$I)</f>
        <v>28</v>
      </c>
      <c r="B29" s="31" t="str">
        <f>選手!L23</f>
        <v>福本 有咲</v>
      </c>
      <c r="C29" s="2" t="str">
        <f>IFERROR(VLOOKUP($B29,選手!$L:$N,2,FALSE),"")</f>
        <v>京都産業大学</v>
      </c>
      <c r="D29" s="6">
        <f>IFERROR(VLOOKUP($B29,選手!$L:$N,3,FALSE),"")</f>
        <v>3</v>
      </c>
      <c r="E29" s="14">
        <f>IFERROR(VLOOKUP($B29,春関!$BD:$BL,9,FALSE),0)</f>
        <v>0</v>
      </c>
      <c r="F29" s="14">
        <f>IFERROR(VLOOKUP($B29,西日本学生!$BD:$BL,9,FALSE),0)</f>
        <v>0</v>
      </c>
      <c r="G29" s="14">
        <f>IFERROR(VLOOKUP($B29,秋関!$BD:$BL,9,FALSE),0)</f>
        <v>412</v>
      </c>
      <c r="H29" s="14">
        <f>IFERROR(VLOOKUP($B29,新人戦!$BD:$BL,9,FALSE),0)</f>
        <v>0</v>
      </c>
      <c r="I29" s="138">
        <f>LARGE(E29:H29,1)+LARGE(E29:H29,2)</f>
        <v>412</v>
      </c>
    </row>
    <row r="30" spans="1:9">
      <c r="A30" s="2">
        <f>RANK($I30,$I:$I)</f>
        <v>29</v>
      </c>
      <c r="B30" s="31" t="str">
        <f>選手!L43</f>
        <v>若浦 愛美</v>
      </c>
      <c r="C30" s="2" t="str">
        <f>IFERROR(VLOOKUP($B30,選手!$L:$N,2,FALSE),"")</f>
        <v>甲南大学</v>
      </c>
      <c r="D30" s="6">
        <f>IFERROR(VLOOKUP($B30,選手!$L:$N,3,FALSE),"")</f>
        <v>3</v>
      </c>
      <c r="E30" s="14">
        <f>IFERROR(VLOOKUP($B30,春関!$BD:$BL,9,FALSE),0)</f>
        <v>0</v>
      </c>
      <c r="F30" s="14">
        <f>IFERROR(VLOOKUP($B30,西日本学生!$BD:$BL,9,FALSE),0)</f>
        <v>0</v>
      </c>
      <c r="G30" s="14">
        <f>IFERROR(VLOOKUP($B30,秋関!$BD:$BL,9,FALSE),0)</f>
        <v>390</v>
      </c>
      <c r="H30" s="14">
        <f>IFERROR(VLOOKUP($B30,新人戦!$BD:$BL,9,FALSE),0)</f>
        <v>0</v>
      </c>
      <c r="I30" s="138">
        <f>LARGE(E30:H30,1)+LARGE(E30:H30,2)</f>
        <v>390</v>
      </c>
    </row>
    <row r="31" spans="1:9">
      <c r="A31" s="2">
        <f>RANK($I31,$I:$I)</f>
        <v>30</v>
      </c>
      <c r="B31" s="31" t="str">
        <f>選手!L51</f>
        <v>大石 純子</v>
      </c>
      <c r="C31" s="2" t="str">
        <f>IFERROR(VLOOKUP($B31,選手!$L:$N,2,FALSE),"")</f>
        <v>大阪大学</v>
      </c>
      <c r="D31" s="6">
        <f>IFERROR(VLOOKUP($B31,選手!$L:$N,3,FALSE),"")</f>
        <v>2</v>
      </c>
      <c r="E31" s="14">
        <f>IFERROR(VLOOKUP($B31,春関!$BD:$BL,9,FALSE),0)</f>
        <v>350</v>
      </c>
      <c r="F31" s="14">
        <f>IFERROR(VLOOKUP($B31,西日本学生!$BD:$BL,9,FALSE),0)</f>
        <v>0</v>
      </c>
      <c r="G31" s="14">
        <f>IFERROR(VLOOKUP($B31,秋関!$BD:$BL,9,FALSE),0)</f>
        <v>0</v>
      </c>
      <c r="H31" s="14">
        <f>IFERROR(VLOOKUP($B31,新人戦!$BD:$BL,9,FALSE),0)</f>
        <v>0</v>
      </c>
      <c r="I31" s="138">
        <f>LARGE(E31:H31,1)+LARGE(E31:H31,2)</f>
        <v>350</v>
      </c>
    </row>
    <row r="32" spans="1:9">
      <c r="A32" s="2">
        <f>RANK($I32,$I:$I)</f>
        <v>31</v>
      </c>
      <c r="B32" s="31" t="str">
        <f>選手!L84</f>
        <v>小山 莉奈</v>
      </c>
      <c r="C32" s="2" t="str">
        <f>IFERROR(VLOOKUP($B32,選手!$L:$N,2,FALSE),"")</f>
        <v>神戸大学</v>
      </c>
      <c r="D32" s="6">
        <f>IFERROR(VLOOKUP($B32,選手!$L:$N,3,FALSE),"")</f>
        <v>0</v>
      </c>
      <c r="E32" s="14">
        <f>IFERROR(VLOOKUP($B32,春関!$BD:$BL,9,FALSE),0)</f>
        <v>0</v>
      </c>
      <c r="F32" s="14">
        <f>IFERROR(VLOOKUP($B32,西日本学生!$BD:$BL,9,FALSE),0)</f>
        <v>0</v>
      </c>
      <c r="G32" s="14">
        <f>IFERROR(VLOOKUP($B32,秋関!$BD:$BL,9,FALSE),0)</f>
        <v>299</v>
      </c>
      <c r="H32" s="14">
        <f>IFERROR(VLOOKUP($B32,新人戦!$BD:$BL,9,FALSE),0)</f>
        <v>0</v>
      </c>
      <c r="I32" s="138">
        <f>LARGE(E32:H32,1)+LARGE(E32:H32,2)</f>
        <v>299</v>
      </c>
    </row>
    <row r="33" spans="1:9">
      <c r="A33" s="2">
        <f>RANK($I33,$I:$I)</f>
        <v>32</v>
      </c>
      <c r="B33" s="31" t="str">
        <f>選手!L85</f>
        <v>迫 綾香</v>
      </c>
      <c r="C33" s="2" t="str">
        <f>IFERROR(VLOOKUP($B33,選手!$L:$N,2,FALSE),"")</f>
        <v>神戸大学</v>
      </c>
      <c r="D33" s="6">
        <f>IFERROR(VLOOKUP($B33,選手!$L:$N,3,FALSE),"")</f>
        <v>0</v>
      </c>
      <c r="E33" s="14">
        <f>IFERROR(VLOOKUP($B33,春関!$BD:$BL,9,FALSE),0)</f>
        <v>0</v>
      </c>
      <c r="F33" s="14">
        <f>IFERROR(VLOOKUP($B33,西日本学生!$BD:$BL,9,FALSE),0)</f>
        <v>0</v>
      </c>
      <c r="G33" s="14">
        <f>IFERROR(VLOOKUP($B33,秋関!$BD:$BL,9,FALSE),0)</f>
        <v>261</v>
      </c>
      <c r="H33" s="14">
        <f>IFERROR(VLOOKUP($B33,新人戦!$BD:$BL,9,FALSE),0)</f>
        <v>0</v>
      </c>
      <c r="I33" s="138">
        <f>LARGE(E33:H33,1)+LARGE(E33:H33,2)</f>
        <v>261</v>
      </c>
    </row>
    <row r="34" spans="1:9">
      <c r="A34" s="2">
        <f>RANK($I34,$I:$I)</f>
        <v>33</v>
      </c>
      <c r="B34" s="31" t="str">
        <f>選手!L86</f>
        <v>宮内 野乃佳</v>
      </c>
      <c r="C34" s="2" t="str">
        <f>IFERROR(VLOOKUP($B34,選手!$L:$N,2,FALSE),"")</f>
        <v>大阪大学</v>
      </c>
      <c r="D34" s="6">
        <f>IFERROR(VLOOKUP($B34,選手!$L:$N,3,FALSE),"")</f>
        <v>0</v>
      </c>
      <c r="E34" s="14">
        <f>IFERROR(VLOOKUP($B34,春関!$BD:$BL,9,FALSE),0)</f>
        <v>0</v>
      </c>
      <c r="F34" s="14">
        <f>IFERROR(VLOOKUP($B34,西日本学生!$BD:$BL,9,FALSE),0)</f>
        <v>0</v>
      </c>
      <c r="G34" s="14">
        <f>IFERROR(VLOOKUP($B34,秋関!$BD:$BL,9,FALSE),0)</f>
        <v>202</v>
      </c>
      <c r="H34" s="14">
        <f>IFERROR(VLOOKUP($B34,新人戦!$BD:$BL,9,FALSE),0)</f>
        <v>0</v>
      </c>
      <c r="I34" s="138">
        <f>LARGE(E34:H34,1)+LARGE(E34:H34,2)</f>
        <v>202</v>
      </c>
    </row>
    <row r="35" spans="1:9">
      <c r="A35" s="2">
        <f>RANK($I35,$I:$I)</f>
        <v>34</v>
      </c>
      <c r="B35" s="31" t="str">
        <f>選手!L45</f>
        <v>小栗 珠実</v>
      </c>
      <c r="C35" s="2" t="str">
        <f>IFERROR(VLOOKUP($B35,選手!$L:$N,2,FALSE),"")</f>
        <v>甲南大学</v>
      </c>
      <c r="D35" s="6">
        <f>IFERROR(VLOOKUP($B35,選手!$L:$N,3,FALSE),"")</f>
        <v>2</v>
      </c>
      <c r="E35" s="14">
        <f>IFERROR(VLOOKUP($B35,春関!$BD:$BL,9,FALSE),0)</f>
        <v>0</v>
      </c>
      <c r="F35" s="14">
        <f>IFERROR(VLOOKUP($B35,西日本学生!$BD:$BL,9,FALSE),0)</f>
        <v>0</v>
      </c>
      <c r="G35" s="14">
        <f>IFERROR(VLOOKUP($B35,秋関!$BD:$BL,9,FALSE),0)</f>
        <v>0</v>
      </c>
      <c r="H35" s="14">
        <f>IFERROR(VLOOKUP($B35,新人戦!$BD:$BL,9,FALSE),0)</f>
        <v>0</v>
      </c>
      <c r="I35" s="138">
        <f>LARGE(E35:H35,1)+LARGE(E35:H35,2)</f>
        <v>0</v>
      </c>
    </row>
    <row r="36" spans="1:9">
      <c r="A36" s="2">
        <f>RANK($I36,$I:$I)</f>
        <v>34</v>
      </c>
      <c r="B36" s="31" t="str">
        <f>選手!L46</f>
        <v>木谷 萌</v>
      </c>
      <c r="C36" s="2" t="str">
        <f>IFERROR(VLOOKUP($B36,選手!$L:$N,2,FALSE),"")</f>
        <v>甲南大学</v>
      </c>
      <c r="D36" s="6">
        <f>IFERROR(VLOOKUP($B36,選手!$L:$N,3,FALSE),"")</f>
        <v>2</v>
      </c>
      <c r="E36" s="14">
        <f>IFERROR(VLOOKUP($B36,春関!$BD:$BL,9,FALSE),0)</f>
        <v>0</v>
      </c>
      <c r="F36" s="14">
        <f>IFERROR(VLOOKUP($B36,西日本学生!$BD:$BL,9,FALSE),0)</f>
        <v>0</v>
      </c>
      <c r="G36" s="14">
        <f>IFERROR(VLOOKUP($B36,秋関!$BD:$BL,9,FALSE),0)</f>
        <v>0</v>
      </c>
      <c r="H36" s="14">
        <f>IFERROR(VLOOKUP($B36,新人戦!$BD:$BL,9,FALSE),0)</f>
        <v>0</v>
      </c>
      <c r="I36" s="138">
        <f>LARGE(E36:H36,1)+LARGE(E36:H36,2)</f>
        <v>0</v>
      </c>
    </row>
    <row r="37" spans="1:9">
      <c r="A37" s="2">
        <f>RANK($I37,$I:$I)</f>
        <v>34</v>
      </c>
      <c r="B37" s="31" t="str">
        <f>選手!L25</f>
        <v>木村 文香</v>
      </c>
      <c r="C37" s="2" t="str">
        <f>IFERROR(VLOOKUP($B37,選手!$L:$N,2,FALSE),"")</f>
        <v>京都大学</v>
      </c>
      <c r="D37" s="6">
        <f>IFERROR(VLOOKUP($B37,選手!$L:$N,3,FALSE),"")</f>
        <v>4</v>
      </c>
      <c r="E37" s="14">
        <f>IFERROR(VLOOKUP($B37,春関!$BD:$BL,9,FALSE),0)</f>
        <v>0</v>
      </c>
      <c r="F37" s="14">
        <f>IFERROR(VLOOKUP($B37,西日本学生!$BD:$BL,9,FALSE),0)</f>
        <v>0</v>
      </c>
      <c r="G37" s="14">
        <f>IFERROR(VLOOKUP($B37,秋関!$BD:$BL,9,FALSE),0)</f>
        <v>0</v>
      </c>
      <c r="H37" s="14">
        <f>IFERROR(VLOOKUP($B37,新人戦!$BD:$BL,9,FALSE),0)</f>
        <v>0</v>
      </c>
      <c r="I37" s="138">
        <f>LARGE(E37:H37,1)+LARGE(E37:H37,2)</f>
        <v>0</v>
      </c>
    </row>
    <row r="38" spans="1:9">
      <c r="A38" s="2">
        <f>RANK($I38,$I:$I)</f>
        <v>34</v>
      </c>
      <c r="B38" s="31" t="str">
        <f>選手!L3</f>
        <v>大谷 蓮</v>
      </c>
      <c r="C38" s="2" t="str">
        <f>IFERROR(VLOOKUP($B38,選手!$L:$N,2,FALSE),"")</f>
        <v>関西学院大学</v>
      </c>
      <c r="D38" s="6">
        <f>IFERROR(VLOOKUP($B38,選手!$L:$N,3,FALSE),"")</f>
        <v>4</v>
      </c>
      <c r="E38" s="14">
        <f>IFERROR(VLOOKUP($B38,春関!$BD:$BL,9,FALSE),0)</f>
        <v>0</v>
      </c>
      <c r="F38" s="14">
        <f>IFERROR(VLOOKUP($B38,西日本学生!$BD:$BL,9,FALSE),0)</f>
        <v>0</v>
      </c>
      <c r="G38" s="14">
        <f>IFERROR(VLOOKUP($B38,秋関!$BD:$BL,9,FALSE),0)</f>
        <v>0</v>
      </c>
      <c r="H38" s="14">
        <f>IFERROR(VLOOKUP($B38,新人戦!$BD:$BL,9,FALSE),0)</f>
        <v>0</v>
      </c>
      <c r="I38" s="138">
        <f>LARGE(E38:H38,1)+LARGE(E38:H38,2)</f>
        <v>0</v>
      </c>
    </row>
    <row r="39" spans="1:9">
      <c r="A39" s="2">
        <f>RANK($I39,$I:$I)</f>
        <v>34</v>
      </c>
      <c r="B39" s="31" t="str">
        <f>選手!L5</f>
        <v>寶代地 美咲</v>
      </c>
      <c r="C39" s="2" t="str">
        <f>IFERROR(VLOOKUP($B39,選手!$L:$N,2,FALSE),"")</f>
        <v>関西学院大学</v>
      </c>
      <c r="D39" s="6">
        <f>IFERROR(VLOOKUP($B39,選手!$L:$N,3,FALSE),"")</f>
        <v>4</v>
      </c>
      <c r="E39" s="14">
        <f>IFERROR(VLOOKUP($B39,春関!$BD:$BL,9,FALSE),0)</f>
        <v>0</v>
      </c>
      <c r="F39" s="14">
        <f>IFERROR(VLOOKUP($B39,西日本学生!$BD:$BL,9,FALSE),0)</f>
        <v>0</v>
      </c>
      <c r="G39" s="14">
        <f>IFERROR(VLOOKUP($B39,秋関!$BD:$BL,9,FALSE),0)</f>
        <v>0</v>
      </c>
      <c r="H39" s="14">
        <f>IFERROR(VLOOKUP($B39,新人戦!$BD:$BL,9,FALSE),0)</f>
        <v>0</v>
      </c>
      <c r="I39" s="138">
        <f>LARGE(E39:H39,1)+LARGE(E39:H39,2)</f>
        <v>0</v>
      </c>
    </row>
    <row r="40" spans="1:9">
      <c r="A40" s="2">
        <f>RANK($I40,$I:$I)</f>
        <v>34</v>
      </c>
      <c r="B40" s="31" t="str">
        <f>選手!L6</f>
        <v>田中 優子</v>
      </c>
      <c r="C40" s="2" t="str">
        <f>IFERROR(VLOOKUP($B40,選手!$L:$N,2,FALSE),"")</f>
        <v>関西学院大学</v>
      </c>
      <c r="D40" s="6">
        <f>IFERROR(VLOOKUP($B40,選手!$L:$N,3,FALSE),"")</f>
        <v>3</v>
      </c>
      <c r="E40" s="14">
        <f>IFERROR(VLOOKUP($B40,春関!$BD:$BL,9,FALSE),0)</f>
        <v>0</v>
      </c>
      <c r="F40" s="14">
        <f>IFERROR(VLOOKUP($B40,西日本学生!$BD:$BL,9,FALSE),0)</f>
        <v>0</v>
      </c>
      <c r="G40" s="14">
        <f>IFERROR(VLOOKUP($B40,秋関!$BD:$BL,9,FALSE),0)</f>
        <v>0</v>
      </c>
      <c r="H40" s="14">
        <f>IFERROR(VLOOKUP($B40,新人戦!$BD:$BL,9,FALSE),0)</f>
        <v>0</v>
      </c>
      <c r="I40" s="138">
        <f>LARGE(E40:H40,1)+LARGE(E40:H40,2)</f>
        <v>0</v>
      </c>
    </row>
    <row r="41" spans="1:9">
      <c r="A41" s="2">
        <f>RANK($I41,$I:$I)</f>
        <v>34</v>
      </c>
      <c r="B41" s="31" t="str">
        <f>選手!L7</f>
        <v>山岡 香凜</v>
      </c>
      <c r="C41" s="2" t="str">
        <f>IFERROR(VLOOKUP($B41,選手!$L:$N,2,FALSE),"")</f>
        <v>関西学院大学</v>
      </c>
      <c r="D41" s="6">
        <f>IFERROR(VLOOKUP($B41,選手!$L:$N,3,FALSE),"")</f>
        <v>3</v>
      </c>
      <c r="E41" s="14">
        <f>IFERROR(VLOOKUP($B41,春関!$BD:$BL,9,FALSE),0)</f>
        <v>0</v>
      </c>
      <c r="F41" s="14">
        <f>IFERROR(VLOOKUP($B41,西日本学生!$BD:$BL,9,FALSE),0)</f>
        <v>0</v>
      </c>
      <c r="G41" s="14">
        <f>IFERROR(VLOOKUP($B41,秋関!$BD:$BL,9,FALSE),0)</f>
        <v>0</v>
      </c>
      <c r="H41" s="14">
        <f>IFERROR(VLOOKUP($B41,新人戦!$BD:$BL,9,FALSE),0)</f>
        <v>0</v>
      </c>
      <c r="I41" s="138">
        <f>LARGE(E41:H41,1)+LARGE(E41:H41,2)</f>
        <v>0</v>
      </c>
    </row>
    <row r="42" spans="1:9">
      <c r="A42" s="2">
        <f>RANK($I42,$I:$I)</f>
        <v>34</v>
      </c>
      <c r="B42" s="31" t="str">
        <f>選手!L14</f>
        <v>松尾 萌</v>
      </c>
      <c r="C42" s="2" t="str">
        <f>IFERROR(VLOOKUP($B42,選手!$L:$N,2,FALSE),"")</f>
        <v>関西大学</v>
      </c>
      <c r="D42" s="6">
        <f>IFERROR(VLOOKUP($B42,選手!$L:$N,3,FALSE),"")</f>
        <v>4</v>
      </c>
      <c r="E42" s="14">
        <f>IFERROR(VLOOKUP($B42,春関!$BD:$BL,9,FALSE),0)</f>
        <v>0</v>
      </c>
      <c r="F42" s="14">
        <f>IFERROR(VLOOKUP($B42,西日本学生!$BD:$BL,9,FALSE),0)</f>
        <v>0</v>
      </c>
      <c r="G42" s="14">
        <f>IFERROR(VLOOKUP($B42,秋関!$BD:$BL,9,FALSE),0)</f>
        <v>0</v>
      </c>
      <c r="H42" s="14">
        <f>IFERROR(VLOOKUP($B42,新人戦!$BD:$BL,9,FALSE),0)</f>
        <v>0</v>
      </c>
      <c r="I42" s="138">
        <f>LARGE(E42:H42,1)+LARGE(E42:H42,2)</f>
        <v>0</v>
      </c>
    </row>
    <row r="43" spans="1:9">
      <c r="A43" s="2">
        <f>RANK($I43,$I:$I)</f>
        <v>34</v>
      </c>
      <c r="B43" s="31" t="str">
        <f>選手!L15</f>
        <v>渡辺 千晶</v>
      </c>
      <c r="C43" s="2" t="str">
        <f>IFERROR(VLOOKUP($B43,選手!$L:$N,2,FALSE),"")</f>
        <v>関西大学</v>
      </c>
      <c r="D43" s="6">
        <f>IFERROR(VLOOKUP($B43,選手!$L:$N,3,FALSE),"")</f>
        <v>4</v>
      </c>
      <c r="E43" s="14">
        <f>IFERROR(VLOOKUP($B43,春関!$BD:$BL,9,FALSE),0)</f>
        <v>0</v>
      </c>
      <c r="F43" s="14">
        <f>IFERROR(VLOOKUP($B43,西日本学生!$BD:$BL,9,FALSE),0)</f>
        <v>0</v>
      </c>
      <c r="G43" s="14">
        <f>IFERROR(VLOOKUP($B43,秋関!$BD:$BL,9,FALSE),0)</f>
        <v>0</v>
      </c>
      <c r="H43" s="14">
        <f>IFERROR(VLOOKUP($B43,新人戦!$BD:$BL,9,FALSE),0)</f>
        <v>0</v>
      </c>
      <c r="I43" s="138">
        <f>LARGE(E43:H43,1)+LARGE(E43:H43,2)</f>
        <v>0</v>
      </c>
    </row>
    <row r="44" spans="1:9">
      <c r="A44" s="2">
        <f>RANK($I44,$I:$I)</f>
        <v>34</v>
      </c>
      <c r="B44" s="31" t="str">
        <f>選手!L16</f>
        <v>髙橋 優奈</v>
      </c>
      <c r="C44" s="2" t="str">
        <f>IFERROR(VLOOKUP($B44,選手!$L:$N,2,FALSE),"")</f>
        <v>関西大学</v>
      </c>
      <c r="D44" s="6">
        <f>IFERROR(VLOOKUP($B44,選手!$L:$N,3,FALSE),"")</f>
        <v>3</v>
      </c>
      <c r="E44" s="14">
        <f>IFERROR(VLOOKUP($B44,春関!$BD:$BL,9,FALSE),0)</f>
        <v>0</v>
      </c>
      <c r="F44" s="14">
        <f>IFERROR(VLOOKUP($B44,西日本学生!$BD:$BL,9,FALSE),0)</f>
        <v>0</v>
      </c>
      <c r="G44" s="14">
        <f>IFERROR(VLOOKUP($B44,秋関!$BD:$BL,9,FALSE),0)</f>
        <v>0</v>
      </c>
      <c r="H44" s="14">
        <f>IFERROR(VLOOKUP($B44,新人戦!$BD:$BL,9,FALSE),0)</f>
        <v>0</v>
      </c>
      <c r="I44" s="138">
        <f>LARGE(E44:H44,1)+LARGE(E44:H44,2)</f>
        <v>0</v>
      </c>
    </row>
    <row r="45" spans="1:9">
      <c r="A45" s="2">
        <f>RANK($I45,$I:$I)</f>
        <v>34</v>
      </c>
      <c r="B45" s="31" t="str">
        <f>選手!L17</f>
        <v>辻川 響き</v>
      </c>
      <c r="C45" s="2" t="str">
        <f>IFERROR(VLOOKUP($B45,選手!$L:$N,2,FALSE),"")</f>
        <v>関西大学</v>
      </c>
      <c r="D45" s="6">
        <f>IFERROR(VLOOKUP($B45,選手!$L:$N,3,FALSE),"")</f>
        <v>2</v>
      </c>
      <c r="E45" s="14">
        <f>IFERROR(VLOOKUP($B45,春関!$BD:$BL,9,FALSE),0)</f>
        <v>0</v>
      </c>
      <c r="F45" s="14">
        <f>IFERROR(VLOOKUP($B45,西日本学生!$BD:$BL,9,FALSE),0)</f>
        <v>0</v>
      </c>
      <c r="G45" s="14">
        <f>IFERROR(VLOOKUP($B45,秋関!$BD:$BL,9,FALSE),0)</f>
        <v>0</v>
      </c>
      <c r="H45" s="14">
        <f>IFERROR(VLOOKUP($B45,新人戦!$BD:$BL,9,FALSE),0)</f>
        <v>0</v>
      </c>
      <c r="I45" s="138">
        <f>LARGE(E45:H45,1)+LARGE(E45:H45,2)</f>
        <v>0</v>
      </c>
    </row>
    <row r="46" spans="1:9">
      <c r="A46" s="2">
        <f>RANK($I46,$I:$I)</f>
        <v>34</v>
      </c>
      <c r="B46" s="31" t="str">
        <f>選手!L18</f>
        <v>久井 沙織</v>
      </c>
      <c r="C46" s="2" t="str">
        <f>IFERROR(VLOOKUP($B46,選手!$L:$N,2,FALSE),"")</f>
        <v>関西大学</v>
      </c>
      <c r="D46" s="6">
        <f>IFERROR(VLOOKUP($B46,選手!$L:$N,3,FALSE),"")</f>
        <v>2</v>
      </c>
      <c r="E46" s="14">
        <f>IFERROR(VLOOKUP($B46,春関!$BD:$BL,9,FALSE),0)</f>
        <v>0</v>
      </c>
      <c r="F46" s="14">
        <f>IFERROR(VLOOKUP($B46,西日本学生!$BD:$BL,9,FALSE),0)</f>
        <v>0</v>
      </c>
      <c r="G46" s="14">
        <f>IFERROR(VLOOKUP($B46,秋関!$BD:$BL,9,FALSE),0)</f>
        <v>0</v>
      </c>
      <c r="H46" s="14">
        <f>IFERROR(VLOOKUP($B46,新人戦!$BD:$BL,9,FALSE),0)</f>
        <v>0</v>
      </c>
      <c r="I46" s="138">
        <f>LARGE(E46:H46,1)+LARGE(E46:H46,2)</f>
        <v>0</v>
      </c>
    </row>
    <row r="47" spans="1:9">
      <c r="A47" s="2">
        <f>RANK($I47,$I:$I)</f>
        <v>34</v>
      </c>
      <c r="B47" s="31" t="str">
        <f>選手!L19</f>
        <v>中村 実佑</v>
      </c>
      <c r="C47" s="2" t="str">
        <f>IFERROR(VLOOKUP($B47,選手!$L:$N,2,FALSE),"")</f>
        <v>関西大学</v>
      </c>
      <c r="D47" s="6">
        <f>IFERROR(VLOOKUP($B47,選手!$L:$N,3,FALSE),"")</f>
        <v>1</v>
      </c>
      <c r="E47" s="14">
        <f>IFERROR(VLOOKUP($B47,春関!$BD:$BL,9,FALSE),0)</f>
        <v>0</v>
      </c>
      <c r="F47" s="14">
        <f>IFERROR(VLOOKUP($B47,西日本学生!$BD:$BL,9,FALSE),0)</f>
        <v>0</v>
      </c>
      <c r="G47" s="14">
        <f>IFERROR(VLOOKUP($B47,秋関!$BD:$BL,9,FALSE),0)</f>
        <v>0</v>
      </c>
      <c r="H47" s="14">
        <f>IFERROR(VLOOKUP($B47,新人戦!$BD:$BL,9,FALSE),0)</f>
        <v>0</v>
      </c>
      <c r="I47" s="138">
        <f>LARGE(E47:H47,1)+LARGE(E47:H47,2)</f>
        <v>0</v>
      </c>
    </row>
    <row r="48" spans="1:9">
      <c r="A48" s="2">
        <f>RANK($I48,$I:$I)</f>
        <v>34</v>
      </c>
      <c r="B48" s="31" t="str">
        <f>選手!L21</f>
        <v>渡瀬 羽菜</v>
      </c>
      <c r="C48" s="2" t="str">
        <f>IFERROR(VLOOKUP($B48,選手!$L:$N,2,FALSE),"")</f>
        <v>関西大学</v>
      </c>
      <c r="D48" s="6">
        <f>IFERROR(VLOOKUP($B48,選手!$L:$N,3,FALSE),"")</f>
        <v>1</v>
      </c>
      <c r="E48" s="14">
        <f>IFERROR(VLOOKUP($B48,春関!$BD:$BL,9,FALSE),0)</f>
        <v>0</v>
      </c>
      <c r="F48" s="14">
        <f>IFERROR(VLOOKUP($B48,西日本学生!$BD:$BL,9,FALSE),0)</f>
        <v>0</v>
      </c>
      <c r="G48" s="14">
        <f>IFERROR(VLOOKUP($B48,秋関!$BD:$BL,9,FALSE),0)</f>
        <v>0</v>
      </c>
      <c r="H48" s="14">
        <f>IFERROR(VLOOKUP($B48,新人戦!$BD:$BL,9,FALSE),0)</f>
        <v>0</v>
      </c>
      <c r="I48" s="138">
        <f>LARGE(E48:H48,1)+LARGE(E48:H48,2)</f>
        <v>0</v>
      </c>
    </row>
    <row r="49" spans="1:9">
      <c r="A49" s="2">
        <f>RANK($I49,$I:$I)</f>
        <v>34</v>
      </c>
      <c r="B49" s="31" t="str">
        <f>選手!L24</f>
        <v>加藤 明佳</v>
      </c>
      <c r="C49" s="2" t="str">
        <f>IFERROR(VLOOKUP($B49,選手!$L:$N,2,FALSE),"")</f>
        <v>京都大学</v>
      </c>
      <c r="D49" s="6">
        <f>IFERROR(VLOOKUP($B49,選手!$L:$N,3,FALSE),"")</f>
        <v>4</v>
      </c>
      <c r="E49" s="14">
        <f>IFERROR(VLOOKUP($B49,春関!$BD:$BL,9,FALSE),0)</f>
        <v>0</v>
      </c>
      <c r="F49" s="14">
        <f>IFERROR(VLOOKUP($B49,西日本学生!$BD:$BL,9,FALSE),0)</f>
        <v>0</v>
      </c>
      <c r="G49" s="14">
        <f>IFERROR(VLOOKUP($B49,秋関!$BD:$BL,9,FALSE),0)</f>
        <v>0</v>
      </c>
      <c r="H49" s="14">
        <f>IFERROR(VLOOKUP($B49,新人戦!$BD:$BL,9,FALSE),0)</f>
        <v>0</v>
      </c>
      <c r="I49" s="138">
        <f>LARGE(E49:H49,1)+LARGE(E49:H49,2)</f>
        <v>0</v>
      </c>
    </row>
    <row r="50" spans="1:9">
      <c r="A50" s="2">
        <f>RANK($I50,$I:$I)</f>
        <v>34</v>
      </c>
      <c r="B50" s="31" t="str">
        <f>選手!L26</f>
        <v>郷田 希</v>
      </c>
      <c r="C50" s="2" t="str">
        <f>IFERROR(VLOOKUP($B50,選手!$L:$N,2,FALSE),"")</f>
        <v>京都大学</v>
      </c>
      <c r="D50" s="6">
        <f>IFERROR(VLOOKUP($B50,選手!$L:$N,3,FALSE),"")</f>
        <v>4</v>
      </c>
      <c r="E50" s="14">
        <f>IFERROR(VLOOKUP($B50,春関!$BD:$BL,9,FALSE),0)</f>
        <v>0</v>
      </c>
      <c r="F50" s="14">
        <f>IFERROR(VLOOKUP($B50,西日本学生!$BD:$BL,9,FALSE),0)</f>
        <v>0</v>
      </c>
      <c r="G50" s="14">
        <f>IFERROR(VLOOKUP($B50,秋関!$BD:$BL,9,FALSE),0)</f>
        <v>0</v>
      </c>
      <c r="H50" s="14">
        <f>IFERROR(VLOOKUP($B50,新人戦!$BD:$BL,9,FALSE),0)</f>
        <v>0</v>
      </c>
      <c r="I50" s="138">
        <f>LARGE(E50:H50,1)+LARGE(E50:H50,2)</f>
        <v>0</v>
      </c>
    </row>
    <row r="51" spans="1:9">
      <c r="A51" s="2">
        <f>RANK($I51,$I:$I)</f>
        <v>34</v>
      </c>
      <c r="B51" s="31" t="str">
        <f>選手!L27</f>
        <v>蕭 喬丹</v>
      </c>
      <c r="C51" s="2" t="str">
        <f>IFERROR(VLOOKUP($B51,選手!$L:$N,2,FALSE),"")</f>
        <v>京都大学</v>
      </c>
      <c r="D51" s="6">
        <f>IFERROR(VLOOKUP($B51,選手!$L:$N,3,FALSE),"")</f>
        <v>4</v>
      </c>
      <c r="E51" s="14">
        <f>IFERROR(VLOOKUP($B51,春関!$BD:$BL,9,FALSE),0)</f>
        <v>0</v>
      </c>
      <c r="F51" s="14">
        <f>IFERROR(VLOOKUP($B51,西日本学生!$BD:$BL,9,FALSE),0)</f>
        <v>0</v>
      </c>
      <c r="G51" s="14">
        <f>IFERROR(VLOOKUP($B51,秋関!$BD:$BL,9,FALSE),0)</f>
        <v>0</v>
      </c>
      <c r="H51" s="14">
        <f>IFERROR(VLOOKUP($B51,新人戦!$BD:$BL,9,FALSE),0)</f>
        <v>0</v>
      </c>
      <c r="I51" s="138">
        <f>LARGE(E51:H51,1)+LARGE(E51:H51,2)</f>
        <v>0</v>
      </c>
    </row>
    <row r="52" spans="1:9">
      <c r="A52" s="2">
        <f>RANK($I52,$I:$I)</f>
        <v>34</v>
      </c>
      <c r="B52" s="31" t="str">
        <f>選手!L29</f>
        <v>氏松 蓮</v>
      </c>
      <c r="C52" s="2" t="str">
        <f>IFERROR(VLOOKUP($B52,選手!$L:$N,2,FALSE),"")</f>
        <v>京都大学</v>
      </c>
      <c r="D52" s="6">
        <f>IFERROR(VLOOKUP($B52,選手!$L:$N,3,FALSE),"")</f>
        <v>3</v>
      </c>
      <c r="E52" s="14">
        <f>IFERROR(VLOOKUP($B52,春関!$BD:$BL,9,FALSE),0)</f>
        <v>0</v>
      </c>
      <c r="F52" s="14">
        <f>IFERROR(VLOOKUP($B52,西日本学生!$BD:$BL,9,FALSE),0)</f>
        <v>0</v>
      </c>
      <c r="G52" s="14">
        <f>IFERROR(VLOOKUP($B52,秋関!$BD:$BL,9,FALSE),0)</f>
        <v>0</v>
      </c>
      <c r="H52" s="14">
        <f>IFERROR(VLOOKUP($B52,新人戦!$BD:$BL,9,FALSE),0)</f>
        <v>0</v>
      </c>
      <c r="I52" s="138">
        <f>LARGE(E52:H52,1)+LARGE(E52:H52,2)</f>
        <v>0</v>
      </c>
    </row>
    <row r="53" spans="1:9">
      <c r="A53" s="2">
        <f>RANK($I53,$I:$I)</f>
        <v>34</v>
      </c>
      <c r="B53" s="31" t="str">
        <f>選手!L30</f>
        <v>小笠原 梓</v>
      </c>
      <c r="C53" s="2" t="str">
        <f>IFERROR(VLOOKUP($B53,選手!$L:$N,2,FALSE),"")</f>
        <v>京都大学</v>
      </c>
      <c r="D53" s="6">
        <f>IFERROR(VLOOKUP($B53,選手!$L:$N,3,FALSE),"")</f>
        <v>3</v>
      </c>
      <c r="E53" s="14">
        <f>IFERROR(VLOOKUP($B53,春関!$BD:$BL,9,FALSE),0)</f>
        <v>0</v>
      </c>
      <c r="F53" s="14">
        <f>IFERROR(VLOOKUP($B53,西日本学生!$BD:$BL,9,FALSE),0)</f>
        <v>0</v>
      </c>
      <c r="G53" s="14">
        <f>IFERROR(VLOOKUP($B53,秋関!$BD:$BL,9,FALSE),0)</f>
        <v>0</v>
      </c>
      <c r="H53" s="14">
        <f>IFERROR(VLOOKUP($B53,新人戦!$BD:$BL,9,FALSE),0)</f>
        <v>0</v>
      </c>
      <c r="I53" s="138">
        <f>LARGE(E53:H53,1)+LARGE(E53:H53,2)</f>
        <v>0</v>
      </c>
    </row>
    <row r="54" spans="1:9">
      <c r="A54" s="2">
        <f>RANK($I54,$I:$I)</f>
        <v>34</v>
      </c>
      <c r="B54" s="31" t="str">
        <f>選手!L31</f>
        <v>川﨑 依子</v>
      </c>
      <c r="C54" s="2" t="str">
        <f>IFERROR(VLOOKUP($B54,選手!$L:$N,2,FALSE),"")</f>
        <v>京都大学</v>
      </c>
      <c r="D54" s="6">
        <f>IFERROR(VLOOKUP($B54,選手!$L:$N,3,FALSE),"")</f>
        <v>3</v>
      </c>
      <c r="E54" s="14">
        <f>IFERROR(VLOOKUP($B54,春関!$BD:$BL,9,FALSE),0)</f>
        <v>0</v>
      </c>
      <c r="F54" s="14">
        <f>IFERROR(VLOOKUP($B54,西日本学生!$BD:$BL,9,FALSE),0)</f>
        <v>0</v>
      </c>
      <c r="G54" s="14">
        <f>IFERROR(VLOOKUP($B54,秋関!$BD:$BL,9,FALSE),0)</f>
        <v>0</v>
      </c>
      <c r="H54" s="14">
        <f>IFERROR(VLOOKUP($B54,新人戦!$BD:$BL,9,FALSE),0)</f>
        <v>0</v>
      </c>
      <c r="I54" s="138">
        <f>LARGE(E54:H54,1)+LARGE(E54:H54,2)</f>
        <v>0</v>
      </c>
    </row>
    <row r="55" spans="1:9">
      <c r="A55" s="2">
        <f>RANK($I55,$I:$I)</f>
        <v>34</v>
      </c>
      <c r="B55" s="31" t="str">
        <f>選手!L33</f>
        <v>渡辺 小弓</v>
      </c>
      <c r="C55" s="2" t="str">
        <f>IFERROR(VLOOKUP($B55,選手!$L:$N,2,FALSE),"")</f>
        <v>京都大学</v>
      </c>
      <c r="D55" s="6">
        <f>IFERROR(VLOOKUP($B55,選手!$L:$N,3,FALSE),"")</f>
        <v>3</v>
      </c>
      <c r="E55" s="14">
        <f>IFERROR(VLOOKUP($B55,春関!$BD:$BL,9,FALSE),0)</f>
        <v>0</v>
      </c>
      <c r="F55" s="14">
        <f>IFERROR(VLOOKUP($B55,西日本学生!$BD:$BL,9,FALSE),0)</f>
        <v>0</v>
      </c>
      <c r="G55" s="14">
        <f>IFERROR(VLOOKUP($B55,秋関!$BD:$BL,9,FALSE),0)</f>
        <v>0</v>
      </c>
      <c r="H55" s="14">
        <f>IFERROR(VLOOKUP($B55,新人戦!$BD:$BL,9,FALSE),0)</f>
        <v>0</v>
      </c>
      <c r="I55" s="138">
        <f>LARGE(E55:H55,1)+LARGE(E55:H55,2)</f>
        <v>0</v>
      </c>
    </row>
    <row r="56" spans="1:9">
      <c r="A56" s="2">
        <f>RANK($I56,$I:$I)</f>
        <v>34</v>
      </c>
      <c r="B56" s="31" t="str">
        <f>選手!L35</f>
        <v>佐藤 麻理桜</v>
      </c>
      <c r="C56" s="2" t="str">
        <f>IFERROR(VLOOKUP($B56,選手!$L:$N,2,FALSE),"")</f>
        <v>京都大学</v>
      </c>
      <c r="D56" s="6">
        <f>IFERROR(VLOOKUP($B56,選手!$L:$N,3,FALSE),"")</f>
        <v>1</v>
      </c>
      <c r="E56" s="14">
        <f>IFERROR(VLOOKUP($B56,春関!$BD:$BL,9,FALSE),0)</f>
        <v>0</v>
      </c>
      <c r="F56" s="14">
        <f>IFERROR(VLOOKUP($B56,西日本学生!$BD:$BL,9,FALSE),0)</f>
        <v>0</v>
      </c>
      <c r="G56" s="14">
        <f>IFERROR(VLOOKUP($B56,秋関!$BD:$BL,9,FALSE),0)</f>
        <v>0</v>
      </c>
      <c r="H56" s="14">
        <f>IFERROR(VLOOKUP($B56,新人戦!$BD:$BL,9,FALSE),0)</f>
        <v>0</v>
      </c>
      <c r="I56" s="138">
        <f>LARGE(E56:H56,1)+LARGE(E56:H56,2)</f>
        <v>0</v>
      </c>
    </row>
    <row r="57" spans="1:9">
      <c r="A57" s="2">
        <f>RANK($I57,$I:$I)</f>
        <v>34</v>
      </c>
      <c r="B57" s="31" t="str">
        <f>選手!L37</f>
        <v>村上 優生</v>
      </c>
      <c r="C57" s="2" t="str">
        <f>IFERROR(VLOOKUP($B57,選手!$L:$N,2,FALSE),"")</f>
        <v>京都大学</v>
      </c>
      <c r="D57" s="6">
        <f>IFERROR(VLOOKUP($B57,選手!$L:$N,3,FALSE),"")</f>
        <v>1</v>
      </c>
      <c r="E57" s="14">
        <f>IFERROR(VLOOKUP($B57,春関!$BD:$BL,9,FALSE),0)</f>
        <v>0</v>
      </c>
      <c r="F57" s="14">
        <f>IFERROR(VLOOKUP($B57,西日本学生!$BD:$BL,9,FALSE),0)</f>
        <v>0</v>
      </c>
      <c r="G57" s="14">
        <f>IFERROR(VLOOKUP($B57,秋関!$BD:$BL,9,FALSE),0)</f>
        <v>0</v>
      </c>
      <c r="H57" s="14">
        <f>IFERROR(VLOOKUP($B57,新人戦!$BD:$BL,9,FALSE),0)</f>
        <v>0</v>
      </c>
      <c r="I57" s="138">
        <f>LARGE(E57:H57,1)+LARGE(E57:H57,2)</f>
        <v>0</v>
      </c>
    </row>
    <row r="58" spans="1:9">
      <c r="A58" s="2">
        <f>RANK($I58,$I:$I)</f>
        <v>34</v>
      </c>
      <c r="B58" s="31" t="str">
        <f>選手!L40</f>
        <v>森元 麻琴</v>
      </c>
      <c r="C58" s="2" t="str">
        <f>IFERROR(VLOOKUP($B58,選手!$L:$N,2,FALSE),"")</f>
        <v>甲南大学</v>
      </c>
      <c r="D58" s="6">
        <f>IFERROR(VLOOKUP($B58,選手!$L:$N,3,FALSE),"")</f>
        <v>4</v>
      </c>
      <c r="E58" s="14">
        <f>IFERROR(VLOOKUP($B58,春関!$BD:$BL,9,FALSE),0)</f>
        <v>0</v>
      </c>
      <c r="F58" s="14">
        <f>IFERROR(VLOOKUP($B58,西日本学生!$BD:$BL,9,FALSE),0)</f>
        <v>0</v>
      </c>
      <c r="G58" s="14">
        <f>IFERROR(VLOOKUP($B58,秋関!$BD:$BL,9,FALSE),0)</f>
        <v>0</v>
      </c>
      <c r="H58" s="14">
        <f>IFERROR(VLOOKUP($B58,新人戦!$BD:$BL,9,FALSE),0)</f>
        <v>0</v>
      </c>
      <c r="I58" s="138">
        <f>LARGE(E58:H58,1)+LARGE(E58:H58,2)</f>
        <v>0</v>
      </c>
    </row>
    <row r="59" spans="1:9">
      <c r="A59" s="2">
        <f>RANK($I59,$I:$I)</f>
        <v>34</v>
      </c>
      <c r="B59" s="31" t="str">
        <f>選手!L41</f>
        <v>安田 奈央</v>
      </c>
      <c r="C59" s="2" t="str">
        <f>IFERROR(VLOOKUP($B59,選手!$L:$N,2,FALSE),"")</f>
        <v>甲南大学</v>
      </c>
      <c r="D59" s="6">
        <f>IFERROR(VLOOKUP($B59,選手!$L:$N,3,FALSE),"")</f>
        <v>4</v>
      </c>
      <c r="E59" s="14">
        <f>IFERROR(VLOOKUP($B59,春関!$BD:$BL,9,FALSE),0)</f>
        <v>0</v>
      </c>
      <c r="F59" s="14">
        <f>IFERROR(VLOOKUP($B59,西日本学生!$BD:$BL,9,FALSE),0)</f>
        <v>0</v>
      </c>
      <c r="G59" s="14">
        <f>IFERROR(VLOOKUP($B59,秋関!$BD:$BL,9,FALSE),0)</f>
        <v>0</v>
      </c>
      <c r="H59" s="14">
        <f>IFERROR(VLOOKUP($B59,新人戦!$BD:$BL,9,FALSE),0)</f>
        <v>0</v>
      </c>
      <c r="I59" s="138">
        <f>LARGE(E59:H59,1)+LARGE(E59:H59,2)</f>
        <v>0</v>
      </c>
    </row>
    <row r="60" spans="1:9">
      <c r="A60" s="2">
        <f>RANK($I60,$I:$I)</f>
        <v>34</v>
      </c>
      <c r="B60" s="31" t="str">
        <f>選手!L42</f>
        <v>浅尾 渚</v>
      </c>
      <c r="C60" s="2" t="str">
        <f>IFERROR(VLOOKUP($B60,選手!$L:$N,2,FALSE),"")</f>
        <v>甲南大学</v>
      </c>
      <c r="D60" s="6">
        <f>IFERROR(VLOOKUP($B60,選手!$L:$N,3,FALSE),"")</f>
        <v>3</v>
      </c>
      <c r="E60" s="14">
        <f>IFERROR(VLOOKUP($B60,春関!$BD:$BL,9,FALSE),0)</f>
        <v>0</v>
      </c>
      <c r="F60" s="14">
        <f>IFERROR(VLOOKUP($B60,西日本学生!$BD:$BL,9,FALSE),0)</f>
        <v>0</v>
      </c>
      <c r="G60" s="14">
        <f>IFERROR(VLOOKUP($B60,秋関!$BD:$BL,9,FALSE),0)</f>
        <v>0</v>
      </c>
      <c r="H60" s="14">
        <f>IFERROR(VLOOKUP($B60,新人戦!$BD:$BL,9,FALSE),0)</f>
        <v>0</v>
      </c>
      <c r="I60" s="138">
        <f>LARGE(E60:H60,1)+LARGE(E60:H60,2)</f>
        <v>0</v>
      </c>
    </row>
    <row r="61" spans="1:9">
      <c r="A61" s="2">
        <f>RANK($I61,$I:$I)</f>
        <v>34</v>
      </c>
      <c r="B61" s="31" t="str">
        <f>選手!L49</f>
        <v>西内 彩花</v>
      </c>
      <c r="C61" s="2" t="str">
        <f>IFERROR(VLOOKUP($B61,選手!$L:$N,2,FALSE),"")</f>
        <v>大阪大学</v>
      </c>
      <c r="D61" s="6">
        <f>IFERROR(VLOOKUP($B61,選手!$L:$N,3,FALSE),"")</f>
        <v>1</v>
      </c>
      <c r="E61" s="14">
        <f>IFERROR(VLOOKUP($B61,春関!$BD:$BL,9,FALSE),0)</f>
        <v>0</v>
      </c>
      <c r="F61" s="14">
        <f>IFERROR(VLOOKUP($B61,西日本学生!$BD:$BL,9,FALSE),0)</f>
        <v>0</v>
      </c>
      <c r="G61" s="14">
        <f>IFERROR(VLOOKUP($B61,秋関!$BD:$BL,9,FALSE),0)</f>
        <v>0</v>
      </c>
      <c r="H61" s="14">
        <f>IFERROR(VLOOKUP($B61,新人戦!$BD:$BL,9,FALSE),0)</f>
        <v>0</v>
      </c>
      <c r="I61" s="138">
        <f>LARGE(E61:H61,1)+LARGE(E61:H61,2)</f>
        <v>0</v>
      </c>
    </row>
    <row r="62" spans="1:9">
      <c r="A62" s="2">
        <f>RANK($I62,$I:$I)</f>
        <v>34</v>
      </c>
      <c r="B62" s="31" t="str">
        <f>選手!L50</f>
        <v>宮内 野乃花</v>
      </c>
      <c r="C62" s="2" t="str">
        <f>IFERROR(VLOOKUP($B62,選手!$L:$N,2,FALSE),"")</f>
        <v>大阪大学</v>
      </c>
      <c r="D62" s="6">
        <f>IFERROR(VLOOKUP($B62,選手!$L:$N,3,FALSE),"")</f>
        <v>1</v>
      </c>
      <c r="E62" s="14">
        <f>IFERROR(VLOOKUP($B62,春関!$BD:$BL,9,FALSE),0)</f>
        <v>0</v>
      </c>
      <c r="F62" s="14">
        <f>IFERROR(VLOOKUP($B62,西日本学生!$BD:$BL,9,FALSE),0)</f>
        <v>0</v>
      </c>
      <c r="G62" s="14">
        <f>IFERROR(VLOOKUP($B62,秋関!$BD:$BL,9,FALSE),0)</f>
        <v>0</v>
      </c>
      <c r="H62" s="14">
        <f>IFERROR(VLOOKUP($B62,新人戦!$BD:$BL,9,FALSE),0)</f>
        <v>0</v>
      </c>
      <c r="I62" s="138">
        <f>LARGE(E62:H62,1)+LARGE(E62:H62,2)</f>
        <v>0</v>
      </c>
    </row>
    <row r="63" spans="1:9">
      <c r="A63" s="2">
        <f>RANK($I63,$I:$I)</f>
        <v>34</v>
      </c>
      <c r="B63" s="31" t="str">
        <f>選手!L52</f>
        <v>藤川 恵</v>
      </c>
      <c r="C63" s="2" t="str">
        <f>IFERROR(VLOOKUP($B63,選手!$L:$N,2,FALSE),"")</f>
        <v>大阪大学</v>
      </c>
      <c r="D63" s="6">
        <f>IFERROR(VLOOKUP($B63,選手!$L:$N,3,FALSE),"")</f>
        <v>2</v>
      </c>
      <c r="E63" s="14">
        <f>IFERROR(VLOOKUP($B63,春関!$BD:$BL,9,FALSE),0)</f>
        <v>0</v>
      </c>
      <c r="F63" s="14">
        <f>IFERROR(VLOOKUP($B63,西日本学生!$BD:$BL,9,FALSE),0)</f>
        <v>0</v>
      </c>
      <c r="G63" s="14">
        <f>IFERROR(VLOOKUP($B63,秋関!$BD:$BL,9,FALSE),0)</f>
        <v>0</v>
      </c>
      <c r="H63" s="14">
        <f>IFERROR(VLOOKUP($B63,新人戦!$BD:$BL,9,FALSE),0)</f>
        <v>0</v>
      </c>
      <c r="I63" s="138">
        <f>LARGE(E63:H63,1)+LARGE(E63:H63,2)</f>
        <v>0</v>
      </c>
    </row>
    <row r="64" spans="1:9">
      <c r="A64" s="2">
        <f>RANK($I64,$I:$I)</f>
        <v>34</v>
      </c>
      <c r="B64" s="31" t="str">
        <f>選手!L53</f>
        <v>仲野 希</v>
      </c>
      <c r="C64" s="2" t="str">
        <f>IFERROR(VLOOKUP($B64,選手!$L:$N,2,FALSE),"")</f>
        <v>大阪大学</v>
      </c>
      <c r="D64" s="6">
        <f>IFERROR(VLOOKUP($B64,選手!$L:$N,3,FALSE),"")</f>
        <v>3</v>
      </c>
      <c r="E64" s="14">
        <f>IFERROR(VLOOKUP($B64,春関!$BD:$BL,9,FALSE),0)</f>
        <v>0</v>
      </c>
      <c r="F64" s="14">
        <f>IFERROR(VLOOKUP($B64,西日本学生!$BD:$BL,9,FALSE),0)</f>
        <v>0</v>
      </c>
      <c r="G64" s="14">
        <f>IFERROR(VLOOKUP($B64,秋関!$BD:$BL,9,FALSE),0)</f>
        <v>0</v>
      </c>
      <c r="H64" s="14">
        <f>IFERROR(VLOOKUP($B64,新人戦!$BD:$BL,9,FALSE),0)</f>
        <v>0</v>
      </c>
      <c r="I64" s="138">
        <f>LARGE(E64:H64,1)+LARGE(E64:H64,2)</f>
        <v>0</v>
      </c>
    </row>
    <row r="65" spans="1:9">
      <c r="A65" s="2">
        <f>RANK($I65,$I:$I)</f>
        <v>34</v>
      </c>
      <c r="B65" s="31" t="str">
        <f>選手!L54</f>
        <v>松原 加菜</v>
      </c>
      <c r="C65" s="2" t="str">
        <f>IFERROR(VLOOKUP($B65,選手!$L:$N,2,FALSE),"")</f>
        <v>大阪大学</v>
      </c>
      <c r="D65" s="6">
        <f>IFERROR(VLOOKUP($B65,選手!$L:$N,3,FALSE),"")</f>
        <v>3</v>
      </c>
      <c r="E65" s="14">
        <f>IFERROR(VLOOKUP($B65,春関!$BD:$BL,9,FALSE),0)</f>
        <v>0</v>
      </c>
      <c r="F65" s="14">
        <f>IFERROR(VLOOKUP($B65,西日本学生!$BD:$BL,9,FALSE),0)</f>
        <v>0</v>
      </c>
      <c r="G65" s="14">
        <f>IFERROR(VLOOKUP($B65,秋関!$BD:$BL,9,FALSE),0)</f>
        <v>0</v>
      </c>
      <c r="H65" s="14">
        <f>IFERROR(VLOOKUP($B65,新人戦!$BD:$BL,9,FALSE),0)</f>
        <v>0</v>
      </c>
      <c r="I65" s="138">
        <f>LARGE(E65:H65,1)+LARGE(E65:H65,2)</f>
        <v>0</v>
      </c>
    </row>
    <row r="66" spans="1:9">
      <c r="A66" s="2">
        <f>RANK($I66,$I:$I)</f>
        <v>34</v>
      </c>
      <c r="B66" s="31" t="str">
        <f>選手!L55</f>
        <v>藤本 彩恵子</v>
      </c>
      <c r="C66" s="2" t="str">
        <f>IFERROR(VLOOKUP($B66,選手!$L:$N,2,FALSE),"")</f>
        <v>大阪大学</v>
      </c>
      <c r="D66" s="6">
        <f>IFERROR(VLOOKUP($B66,選手!$L:$N,3,FALSE),"")</f>
        <v>4</v>
      </c>
      <c r="E66" s="14">
        <f>IFERROR(VLOOKUP($B66,春関!$BD:$BL,9,FALSE),0)</f>
        <v>0</v>
      </c>
      <c r="F66" s="14">
        <f>IFERROR(VLOOKUP($B66,西日本学生!$BD:$BL,9,FALSE),0)</f>
        <v>0</v>
      </c>
      <c r="G66" s="14">
        <f>IFERROR(VLOOKUP($B66,秋関!$BD:$BL,9,FALSE),0)</f>
        <v>0</v>
      </c>
      <c r="H66" s="14">
        <f>IFERROR(VLOOKUP($B66,新人戦!$BD:$BL,9,FALSE),0)</f>
        <v>0</v>
      </c>
      <c r="I66" s="138">
        <f>LARGE(E66:H66,1)+LARGE(E66:H66,2)</f>
        <v>0</v>
      </c>
    </row>
    <row r="67" spans="1:9">
      <c r="A67" s="2">
        <f>RANK($I67,$I:$I)</f>
        <v>34</v>
      </c>
      <c r="B67" s="31" t="str">
        <f>選手!L56</f>
        <v>渡部 琴絵</v>
      </c>
      <c r="C67" s="2" t="str">
        <f>IFERROR(VLOOKUP($B67,選手!$L:$N,2,FALSE),"")</f>
        <v>大阪大学</v>
      </c>
      <c r="D67" s="6">
        <f>IFERROR(VLOOKUP($B67,選手!$L:$N,3,FALSE),"")</f>
        <v>4</v>
      </c>
      <c r="E67" s="14">
        <f>IFERROR(VLOOKUP($B67,春関!$BD:$BL,9,FALSE),0)</f>
        <v>0</v>
      </c>
      <c r="F67" s="14">
        <f>IFERROR(VLOOKUP($B67,西日本学生!$BD:$BL,9,FALSE),0)</f>
        <v>0</v>
      </c>
      <c r="G67" s="14">
        <f>IFERROR(VLOOKUP($B67,秋関!$BD:$BL,9,FALSE),0)</f>
        <v>0</v>
      </c>
      <c r="H67" s="14">
        <f>IFERROR(VLOOKUP($B67,新人戦!$BD:$BL,9,FALSE),0)</f>
        <v>0</v>
      </c>
      <c r="I67" s="138">
        <f>LARGE(E67:H67,1)+LARGE(E67:H67,2)</f>
        <v>0</v>
      </c>
    </row>
    <row r="68" spans="1:9">
      <c r="A68" s="2">
        <f>RANK($I68,$I:$I)</f>
        <v>34</v>
      </c>
      <c r="B68" s="31" t="str">
        <f>選手!L57</f>
        <v>阿部 有沙</v>
      </c>
      <c r="C68" s="2" t="str">
        <f>IFERROR(VLOOKUP($B68,選手!$L:$N,2,FALSE),"")</f>
        <v>同志社大学</v>
      </c>
      <c r="D68" s="6">
        <f>IFERROR(VLOOKUP($B68,選手!$L:$N,3,FALSE),"")</f>
        <v>4</v>
      </c>
      <c r="E68" s="14">
        <f>IFERROR(VLOOKUP($B68,春関!$BD:$BL,9,FALSE),0)</f>
        <v>0</v>
      </c>
      <c r="F68" s="14">
        <f>IFERROR(VLOOKUP($B68,西日本学生!$BD:$BL,9,FALSE),0)</f>
        <v>0</v>
      </c>
      <c r="G68" s="14">
        <f>IFERROR(VLOOKUP($B68,秋関!$BD:$BL,9,FALSE),0)</f>
        <v>0</v>
      </c>
      <c r="H68" s="14">
        <f>IFERROR(VLOOKUP($B68,新人戦!$BD:$BL,9,FALSE),0)</f>
        <v>0</v>
      </c>
      <c r="I68" s="138">
        <f>LARGE(E68:H68,1)+LARGE(E68:H68,2)</f>
        <v>0</v>
      </c>
    </row>
    <row r="69" spans="1:9">
      <c r="A69" s="2">
        <f>RANK($I69,$I:$I)</f>
        <v>34</v>
      </c>
      <c r="B69" s="31" t="str">
        <f>選手!L58</f>
        <v>中口 遥</v>
      </c>
      <c r="C69" s="2" t="str">
        <f>IFERROR(VLOOKUP($B69,選手!$L:$N,2,FALSE),"")</f>
        <v>同志社大学</v>
      </c>
      <c r="D69" s="6">
        <f>IFERROR(VLOOKUP($B69,選手!$L:$N,3,FALSE),"")</f>
        <v>4</v>
      </c>
      <c r="E69" s="14">
        <f>IFERROR(VLOOKUP($B69,春関!$BD:$BL,9,FALSE),0)</f>
        <v>0</v>
      </c>
      <c r="F69" s="14">
        <f>IFERROR(VLOOKUP($B69,西日本学生!$BD:$BL,9,FALSE),0)</f>
        <v>0</v>
      </c>
      <c r="G69" s="14">
        <f>IFERROR(VLOOKUP($B69,秋関!$BD:$BL,9,FALSE),0)</f>
        <v>0</v>
      </c>
      <c r="H69" s="14">
        <f>IFERROR(VLOOKUP($B69,新人戦!$BD:$BL,9,FALSE),0)</f>
        <v>0</v>
      </c>
      <c r="I69" s="138">
        <f>LARGE(E69:H69,1)+LARGE(E69:H69,2)</f>
        <v>0</v>
      </c>
    </row>
    <row r="70" spans="1:9">
      <c r="A70" s="2">
        <f>RANK($I70,$I:$I)</f>
        <v>34</v>
      </c>
      <c r="B70" s="31" t="str">
        <f>選手!L61</f>
        <v>町田 莉子</v>
      </c>
      <c r="C70" s="2" t="str">
        <f>IFERROR(VLOOKUP($B70,選手!$L:$N,2,FALSE),"")</f>
        <v>同志社大学</v>
      </c>
      <c r="D70" s="6">
        <f>IFERROR(VLOOKUP($B70,選手!$L:$N,3,FALSE),"")</f>
        <v>2</v>
      </c>
      <c r="E70" s="14">
        <f>IFERROR(VLOOKUP($B70,春関!$BD:$BL,9,FALSE),0)</f>
        <v>0</v>
      </c>
      <c r="F70" s="14">
        <f>IFERROR(VLOOKUP($B70,西日本学生!$BD:$BL,9,FALSE),0)</f>
        <v>0</v>
      </c>
      <c r="G70" s="14">
        <f>IFERROR(VLOOKUP($B70,秋関!$BD:$BL,9,FALSE),0)</f>
        <v>0</v>
      </c>
      <c r="H70" s="14">
        <f>IFERROR(VLOOKUP($B70,新人戦!$BD:$BL,9,FALSE),0)</f>
        <v>0</v>
      </c>
      <c r="I70" s="138">
        <f>LARGE(E70:H70,1)+LARGE(E70:H70,2)</f>
        <v>0</v>
      </c>
    </row>
    <row r="71" spans="1:9">
      <c r="A71" s="2">
        <f>RANK($I71,$I:$I)</f>
        <v>34</v>
      </c>
      <c r="B71" s="31" t="str">
        <f>選手!L62</f>
        <v>西川 弥希</v>
      </c>
      <c r="C71" s="2" t="str">
        <f>IFERROR(VLOOKUP($B71,選手!$L:$N,2,FALSE),"")</f>
        <v>同志社大学</v>
      </c>
      <c r="D71" s="6">
        <f>IFERROR(VLOOKUP($B71,選手!$L:$N,3,FALSE),"")</f>
        <v>2</v>
      </c>
      <c r="E71" s="14">
        <f>IFERROR(VLOOKUP($B71,春関!$BD:$BL,9,FALSE),0)</f>
        <v>0</v>
      </c>
      <c r="F71" s="14">
        <f>IFERROR(VLOOKUP($B71,西日本学生!$BD:$BL,9,FALSE),0)</f>
        <v>0</v>
      </c>
      <c r="G71" s="14">
        <f>IFERROR(VLOOKUP($B71,秋関!$BD:$BL,9,FALSE),0)</f>
        <v>0</v>
      </c>
      <c r="H71" s="14">
        <f>IFERROR(VLOOKUP($B71,新人戦!$BD:$BL,9,FALSE),0)</f>
        <v>0</v>
      </c>
      <c r="I71" s="138">
        <f>LARGE(E71:H71,1)+LARGE(E71:H71,2)</f>
        <v>0</v>
      </c>
    </row>
    <row r="72" spans="1:9">
      <c r="A72" s="2">
        <f>RANK($I72,$I:$I)</f>
        <v>34</v>
      </c>
      <c r="B72" s="31" t="str">
        <f>選手!L64</f>
        <v>目羅 渚</v>
      </c>
      <c r="C72" s="2" t="str">
        <f>IFERROR(VLOOKUP($B72,選手!$L:$N,2,FALSE),"")</f>
        <v>同志社大学</v>
      </c>
      <c r="D72" s="6">
        <f>IFERROR(VLOOKUP($B72,選手!$L:$N,3,FALSE),"")</f>
        <v>1</v>
      </c>
      <c r="E72" s="14">
        <f>IFERROR(VLOOKUP($B72,春関!$BD:$BL,9,FALSE),0)</f>
        <v>0</v>
      </c>
      <c r="F72" s="14">
        <f>IFERROR(VLOOKUP($B72,西日本学生!$BD:$BL,9,FALSE),0)</f>
        <v>0</v>
      </c>
      <c r="G72" s="14">
        <f>IFERROR(VLOOKUP($B72,秋関!$BD:$BL,9,FALSE),0)</f>
        <v>0</v>
      </c>
      <c r="H72" s="14">
        <f>IFERROR(VLOOKUP($B72,新人戦!$BD:$BL,9,FALSE),0)</f>
        <v>0</v>
      </c>
      <c r="I72" s="138">
        <f>LARGE(E72:H72,1)+LARGE(E72:H72,2)</f>
        <v>0</v>
      </c>
    </row>
    <row r="73" spans="1:9">
      <c r="A73" s="2">
        <f>RANK($I73,$I:$I)</f>
        <v>34</v>
      </c>
      <c r="B73" s="31" t="str">
        <f>選手!L65</f>
        <v>饒平名 アリス</v>
      </c>
      <c r="C73" s="2" t="str">
        <f>IFERROR(VLOOKUP($B73,選手!$L:$N,2,FALSE),"")</f>
        <v>同志社大学</v>
      </c>
      <c r="D73" s="6">
        <f>IFERROR(VLOOKUP($B73,選手!$L:$N,3,FALSE),"")</f>
        <v>1</v>
      </c>
      <c r="E73" s="14">
        <f>IFERROR(VLOOKUP($B73,春関!$BD:$BL,9,FALSE),0)</f>
        <v>0</v>
      </c>
      <c r="F73" s="14">
        <f>IFERROR(VLOOKUP($B73,西日本学生!$BD:$BL,9,FALSE),0)</f>
        <v>0</v>
      </c>
      <c r="G73" s="14">
        <f>IFERROR(VLOOKUP($B73,秋関!$BD:$BL,9,FALSE),0)</f>
        <v>0</v>
      </c>
      <c r="H73" s="14">
        <f>IFERROR(VLOOKUP($B73,新人戦!$BD:$BL,9,FALSE),0)</f>
        <v>0</v>
      </c>
      <c r="I73" s="138">
        <f>LARGE(E73:H73,1)+LARGE(E73:H73,2)</f>
        <v>0</v>
      </c>
    </row>
    <row r="74" spans="1:9">
      <c r="A74" s="2">
        <f>RANK($I74,$I:$I)</f>
        <v>34</v>
      </c>
      <c r="B74" s="31" t="str">
        <f>選手!L67</f>
        <v>高橋 彩音</v>
      </c>
      <c r="C74" s="2" t="str">
        <f>IFERROR(VLOOKUP($B74,選手!$L:$N,2,FALSE),"")</f>
        <v>立命館大学</v>
      </c>
      <c r="D74" s="6">
        <f>IFERROR(VLOOKUP($B74,選手!$L:$N,3,FALSE),"")</f>
        <v>3</v>
      </c>
      <c r="E74" s="14">
        <f>IFERROR(VLOOKUP($B74,春関!$BD:$BL,9,FALSE),0)</f>
        <v>0</v>
      </c>
      <c r="F74" s="14">
        <f>IFERROR(VLOOKUP($B74,西日本学生!$BD:$BL,9,FALSE),0)</f>
        <v>0</v>
      </c>
      <c r="G74" s="14">
        <f>IFERROR(VLOOKUP($B74,秋関!$BD:$BL,9,FALSE),0)</f>
        <v>0</v>
      </c>
      <c r="H74" s="14">
        <f>IFERROR(VLOOKUP($B74,新人戦!$BD:$BL,9,FALSE),0)</f>
        <v>0</v>
      </c>
      <c r="I74" s="138">
        <f>LARGE(E74:H74,1)+LARGE(E74:H74,2)</f>
        <v>0</v>
      </c>
    </row>
    <row r="75" spans="1:9">
      <c r="A75" s="2">
        <f>RANK($I75,$I:$I)</f>
        <v>34</v>
      </c>
      <c r="B75" s="31" t="str">
        <f>選手!L68</f>
        <v>松岡 実花</v>
      </c>
      <c r="C75" s="2" t="str">
        <f>IFERROR(VLOOKUP($B75,選手!$L:$N,2,FALSE),"")</f>
        <v>立命館大学</v>
      </c>
      <c r="D75" s="6">
        <f>IFERROR(VLOOKUP($B75,選手!$L:$N,3,FALSE),"")</f>
        <v>3</v>
      </c>
      <c r="E75" s="14">
        <f>IFERROR(VLOOKUP($B75,春関!$BD:$BL,9,FALSE),0)</f>
        <v>0</v>
      </c>
      <c r="F75" s="14">
        <f>IFERROR(VLOOKUP($B75,西日本学生!$BD:$BL,9,FALSE),0)</f>
        <v>0</v>
      </c>
      <c r="G75" s="14">
        <f>IFERROR(VLOOKUP($B75,秋関!$BD:$BL,9,FALSE),0)</f>
        <v>0</v>
      </c>
      <c r="H75" s="14">
        <f>IFERROR(VLOOKUP($B75,新人戦!$BD:$BL,9,FALSE),0)</f>
        <v>0</v>
      </c>
      <c r="I75" s="138">
        <f>LARGE(E75:H75,1)+LARGE(E75:H75,2)</f>
        <v>0</v>
      </c>
    </row>
    <row r="76" spans="1:9">
      <c r="A76" s="2">
        <f>RANK($I76,$I:$I)</f>
        <v>34</v>
      </c>
      <c r="B76" s="31" t="str">
        <f>選手!L69</f>
        <v>山本 帆乃香</v>
      </c>
      <c r="C76" s="2" t="str">
        <f>IFERROR(VLOOKUP($B76,選手!$L:$N,2,FALSE),"")</f>
        <v>立命館大学</v>
      </c>
      <c r="D76" s="6">
        <f>IFERROR(VLOOKUP($B76,選手!$L:$N,3,FALSE),"")</f>
        <v>3</v>
      </c>
      <c r="E76" s="14">
        <f>IFERROR(VLOOKUP($B76,春関!$BD:$BL,9,FALSE),0)</f>
        <v>0</v>
      </c>
      <c r="F76" s="14">
        <f>IFERROR(VLOOKUP($B76,西日本学生!$BD:$BL,9,FALSE),0)</f>
        <v>0</v>
      </c>
      <c r="G76" s="14">
        <f>IFERROR(VLOOKUP($B76,秋関!$BD:$BL,9,FALSE),0)</f>
        <v>0</v>
      </c>
      <c r="H76" s="14">
        <f>IFERROR(VLOOKUP($B76,新人戦!$BD:$BL,9,FALSE),0)</f>
        <v>0</v>
      </c>
      <c r="I76" s="138">
        <f>LARGE(E76:H76,1)+LARGE(E76:H76,2)</f>
        <v>0</v>
      </c>
    </row>
    <row r="77" spans="1:9">
      <c r="A77" s="2">
        <f>RANK($I77,$I:$I)</f>
        <v>34</v>
      </c>
      <c r="B77" s="31" t="str">
        <f>選手!L70</f>
        <v>松本 称梨</v>
      </c>
      <c r="C77" s="2" t="str">
        <f>IFERROR(VLOOKUP($B77,選手!$L:$N,2,FALSE),"")</f>
        <v>立命館大学</v>
      </c>
      <c r="D77" s="6">
        <f>IFERROR(VLOOKUP($B77,選手!$L:$N,3,FALSE),"")</f>
        <v>3</v>
      </c>
      <c r="E77" s="14">
        <f>IFERROR(VLOOKUP($B77,春関!$BD:$BL,9,FALSE),0)</f>
        <v>0</v>
      </c>
      <c r="F77" s="14">
        <f>IFERROR(VLOOKUP($B77,西日本学生!$BD:$BL,9,FALSE),0)</f>
        <v>0</v>
      </c>
      <c r="G77" s="14">
        <f>IFERROR(VLOOKUP($B77,秋関!$BD:$BL,9,FALSE),0)</f>
        <v>0</v>
      </c>
      <c r="H77" s="14">
        <f>IFERROR(VLOOKUP($B77,新人戦!$BD:$BL,9,FALSE),0)</f>
        <v>0</v>
      </c>
      <c r="I77" s="138">
        <f>LARGE(E77:H77,1)+LARGE(E77:H77,2)</f>
        <v>0</v>
      </c>
    </row>
    <row r="78" spans="1:9">
      <c r="A78" s="2">
        <f>RANK($I78,$I:$I)</f>
        <v>34</v>
      </c>
      <c r="B78" s="31" t="str">
        <f>選手!L71</f>
        <v xml:space="preserve">香美 杏奈 </v>
      </c>
      <c r="C78" s="2" t="str">
        <f>IFERROR(VLOOKUP($B78,選手!$L:$N,2,FALSE),"")</f>
        <v>立命館大学</v>
      </c>
      <c r="D78" s="6">
        <f>IFERROR(VLOOKUP($B78,選手!$L:$N,3,FALSE),"")</f>
        <v>2</v>
      </c>
      <c r="E78" s="14">
        <f>IFERROR(VLOOKUP($B78,春関!$BD:$BL,9,FALSE),0)</f>
        <v>0</v>
      </c>
      <c r="F78" s="14">
        <f>IFERROR(VLOOKUP($B78,西日本学生!$BD:$BL,9,FALSE),0)</f>
        <v>0</v>
      </c>
      <c r="G78" s="14">
        <f>IFERROR(VLOOKUP($B78,秋関!$BD:$BL,9,FALSE),0)</f>
        <v>0</v>
      </c>
      <c r="H78" s="14">
        <f>IFERROR(VLOOKUP($B78,新人戦!$BD:$BL,9,FALSE),0)</f>
        <v>0</v>
      </c>
      <c r="I78" s="138">
        <f>LARGE(E78:H78,1)+LARGE(E78:H78,2)</f>
        <v>0</v>
      </c>
    </row>
    <row r="79" spans="1:9">
      <c r="A79" s="2">
        <f>RANK($I79,$I:$I)</f>
        <v>34</v>
      </c>
      <c r="B79" s="31" t="str">
        <f>選手!L73</f>
        <v>鍋嶋 遥香</v>
      </c>
      <c r="C79" s="2" t="str">
        <f>IFERROR(VLOOKUP($B79,選手!$L:$N,2,FALSE),"")</f>
        <v>立命館大学</v>
      </c>
      <c r="D79" s="6">
        <f>IFERROR(VLOOKUP($B79,選手!$L:$N,3,FALSE),"")</f>
        <v>1</v>
      </c>
      <c r="E79" s="14">
        <f>IFERROR(VLOOKUP($B79,春関!$BD:$BL,9,FALSE),0)</f>
        <v>0</v>
      </c>
      <c r="F79" s="14">
        <f>IFERROR(VLOOKUP($B79,西日本学生!$BD:$BL,9,FALSE),0)</f>
        <v>0</v>
      </c>
      <c r="G79" s="14">
        <f>IFERROR(VLOOKUP($B79,秋関!$BD:$BL,9,FALSE),0)</f>
        <v>0</v>
      </c>
      <c r="H79" s="14">
        <f>IFERROR(VLOOKUP($B79,新人戦!$BD:$BL,9,FALSE),0)</f>
        <v>0</v>
      </c>
      <c r="I79" s="138">
        <f>LARGE(E79:H79,1)+LARGE(E79:H79,2)</f>
        <v>0</v>
      </c>
    </row>
    <row r="80" spans="1:9">
      <c r="A80" s="2">
        <f>RANK($I80,$I:$I)</f>
        <v>34</v>
      </c>
      <c r="B80" s="31" t="str">
        <f>選手!L74</f>
        <v>大鍬 菜月</v>
      </c>
      <c r="C80" s="2" t="str">
        <f>IFERROR(VLOOKUP($B80,選手!$L:$N,2,FALSE),"")</f>
        <v>立命館大学</v>
      </c>
      <c r="D80" s="6">
        <f>IFERROR(VLOOKUP($B80,選手!$L:$N,3,FALSE),"")</f>
        <v>1</v>
      </c>
      <c r="E80" s="14">
        <f>IFERROR(VLOOKUP($B80,春関!$BD:$BL,9,FALSE),0)</f>
        <v>0</v>
      </c>
      <c r="F80" s="14">
        <f>IFERROR(VLOOKUP($B80,西日本学生!$BD:$BL,9,FALSE),0)</f>
        <v>0</v>
      </c>
      <c r="G80" s="14">
        <f>IFERROR(VLOOKUP($B80,秋関!$BD:$BL,9,FALSE),0)</f>
        <v>0</v>
      </c>
      <c r="H80" s="14">
        <f>IFERROR(VLOOKUP($B80,新人戦!$BD:$BL,9,FALSE),0)</f>
        <v>0</v>
      </c>
      <c r="I80" s="138">
        <f>LARGE(E80:H80,1)+LARGE(E80:H80,2)</f>
        <v>0</v>
      </c>
    </row>
    <row r="81" spans="1:9">
      <c r="A81" s="2">
        <f>RANK($I81,$I:$I)</f>
        <v>34</v>
      </c>
      <c r="B81" s="31" t="str">
        <f>選手!L76</f>
        <v>藤田 佳奈</v>
      </c>
      <c r="C81" s="2" t="str">
        <f>IFERROR(VLOOKUP($B81,選手!$L:$N,2,FALSE),"")</f>
        <v>立命館大学</v>
      </c>
      <c r="D81" s="6">
        <f>IFERROR(VLOOKUP($B81,選手!$L:$N,3,FALSE),"")</f>
        <v>1</v>
      </c>
      <c r="E81" s="14">
        <f>IFERROR(VLOOKUP($B81,春関!$BD:$BL,9,FALSE),0)</f>
        <v>0</v>
      </c>
      <c r="F81" s="14">
        <f>IFERROR(VLOOKUP($B81,西日本学生!$BD:$BL,9,FALSE),0)</f>
        <v>0</v>
      </c>
      <c r="G81" s="14">
        <f>IFERROR(VLOOKUP($B81,秋関!$BD:$BL,9,FALSE),0)</f>
        <v>0</v>
      </c>
      <c r="H81" s="14">
        <f>IFERROR(VLOOKUP($B81,新人戦!$BD:$BL,9,FALSE),0)</f>
        <v>0</v>
      </c>
      <c r="I81" s="138">
        <f>LARGE(E81:H81,1)+LARGE(E81:H81,2)</f>
        <v>0</v>
      </c>
    </row>
    <row r="82" spans="1:9">
      <c r="A82" s="2">
        <f>RANK($I82,$I:$I)</f>
        <v>34</v>
      </c>
      <c r="B82" s="31" t="str">
        <f>選手!L77</f>
        <v>田畑 実菜</v>
      </c>
      <c r="C82" s="2" t="str">
        <f>IFERROR(VLOOKUP($B82,選手!$L:$N,2,FALSE),"")</f>
        <v>びわこ学院大学</v>
      </c>
      <c r="D82" s="6">
        <f>IFERROR(VLOOKUP($B82,選手!$L:$N,3,FALSE),"")</f>
        <v>0</v>
      </c>
      <c r="E82" s="14">
        <f>IFERROR(VLOOKUP($B82,春関!$BD:$BL,9,FALSE),0)</f>
        <v>0</v>
      </c>
      <c r="F82" s="14">
        <f>IFERROR(VLOOKUP($B82,西日本学生!$BD:$BL,9,FALSE),0)</f>
        <v>0</v>
      </c>
      <c r="G82" s="14">
        <f>IFERROR(VLOOKUP($B82,秋関!$BD:$BL,9,FALSE),0)</f>
        <v>0</v>
      </c>
      <c r="H82" s="14">
        <f>IFERROR(VLOOKUP($B82,新人戦!$BD:$BL,9,FALSE),0)</f>
        <v>0</v>
      </c>
      <c r="I82" s="138">
        <f>LARGE(E82:H82,1)+LARGE(E82:H82,2)</f>
        <v>0</v>
      </c>
    </row>
    <row r="83" spans="1:9">
      <c r="A83" s="2">
        <f>RANK($I83,$I:$I)</f>
        <v>34</v>
      </c>
      <c r="B83" s="31" t="str">
        <f>選手!L79</f>
        <v>内田 蒼唯</v>
      </c>
      <c r="C83" s="2" t="str">
        <f>IFERROR(VLOOKUP($B83,選手!$L:$N,2,FALSE),"")</f>
        <v>岡山商科大学</v>
      </c>
      <c r="D83" s="6">
        <f>IFERROR(VLOOKUP($B83,選手!$L:$N,3,FALSE),"")</f>
        <v>3</v>
      </c>
      <c r="E83" s="14">
        <f>IFERROR(VLOOKUP($B83,春関!$BD:$BL,9,FALSE),0)</f>
        <v>0</v>
      </c>
      <c r="F83" s="14">
        <f>IFERROR(VLOOKUP($B83,西日本学生!$BD:$BL,9,FALSE),0)</f>
        <v>0</v>
      </c>
      <c r="G83" s="14">
        <f>IFERROR(VLOOKUP($B83,秋関!$BD:$BL,9,FALSE),0)</f>
        <v>0</v>
      </c>
      <c r="H83" s="14">
        <f>IFERROR(VLOOKUP($B83,新人戦!$BD:$BL,9,FALSE),0)</f>
        <v>0</v>
      </c>
      <c r="I83" s="138">
        <f>LARGE(E83:H83,1)+LARGE(E83:H83,2)</f>
        <v>0</v>
      </c>
    </row>
    <row r="84" spans="1:9">
      <c r="A84" s="2">
        <f>RANK($I84,$I:$I)</f>
        <v>34</v>
      </c>
      <c r="B84" s="31" t="str">
        <f>選手!L80</f>
        <v>家城 ミチコ</v>
      </c>
      <c r="C84" s="2" t="str">
        <f>IFERROR(VLOOKUP($B84,選手!$L:$N,2,FALSE),"")</f>
        <v>四国大学</v>
      </c>
      <c r="D84" s="6">
        <f>IFERROR(VLOOKUP($B84,選手!$L:$N,3,FALSE),"")</f>
        <v>2</v>
      </c>
      <c r="E84" s="14">
        <f>IFERROR(VLOOKUP($B84,春関!$BD:$BL,9,FALSE),0)</f>
        <v>0</v>
      </c>
      <c r="F84" s="14">
        <f>IFERROR(VLOOKUP($B84,西日本学生!$BD:$BL,9,FALSE),0)</f>
        <v>0</v>
      </c>
      <c r="G84" s="14">
        <f>IFERROR(VLOOKUP($B84,秋関!$BD:$BL,9,FALSE),0)</f>
        <v>0</v>
      </c>
      <c r="H84" s="14">
        <f>IFERROR(VLOOKUP($B84,新人戦!$BD:$BL,9,FALSE),0)</f>
        <v>0</v>
      </c>
      <c r="I84" s="138">
        <f>LARGE(E84:H84,1)+LARGE(E84:H84,2)</f>
        <v>0</v>
      </c>
    </row>
    <row r="85" spans="1:9">
      <c r="A85" s="2">
        <f>RANK($I85,$I:$I)</f>
        <v>34</v>
      </c>
      <c r="B85" s="31" t="str">
        <f>選手!L81</f>
        <v>前川 愛海</v>
      </c>
      <c r="C85" s="2" t="str">
        <f>IFERROR(VLOOKUP($B85,選手!$L:$N,2,FALSE),"")</f>
        <v>四国大学</v>
      </c>
      <c r="D85" s="6">
        <f>IFERROR(VLOOKUP($B85,選手!$L:$N,3,FALSE),"")</f>
        <v>4</v>
      </c>
      <c r="E85" s="14">
        <f>IFERROR(VLOOKUP($B85,春関!$BD:$BL,9,FALSE),0)</f>
        <v>0</v>
      </c>
      <c r="F85" s="14">
        <f>IFERROR(VLOOKUP($B85,西日本学生!$BD:$BL,9,FALSE),0)</f>
        <v>0</v>
      </c>
      <c r="G85" s="14">
        <f>IFERROR(VLOOKUP($B85,秋関!$BD:$BL,9,FALSE),0)</f>
        <v>0</v>
      </c>
      <c r="H85" s="14">
        <f>IFERROR(VLOOKUP($B85,新人戦!$BD:$BL,9,FALSE),0)</f>
        <v>0</v>
      </c>
      <c r="I85" s="138">
        <f>LARGE(E85:H85,1)+LARGE(E85:H85,2)</f>
        <v>0</v>
      </c>
    </row>
    <row r="86" spans="1:9">
      <c r="A86" s="2">
        <f>RANK($I86,$I:$I)</f>
        <v>34</v>
      </c>
      <c r="B86" s="31" t="str">
        <f>選手!L82</f>
        <v>清水 英恵</v>
      </c>
      <c r="C86" s="2" t="str">
        <f>IFERROR(VLOOKUP($B86,選手!$L:$N,2,FALSE),"")</f>
        <v>徳島大学</v>
      </c>
      <c r="D86" s="6">
        <f>IFERROR(VLOOKUP($B86,選手!$L:$N,3,FALSE),"")</f>
        <v>4</v>
      </c>
      <c r="E86" s="14">
        <f>IFERROR(VLOOKUP($B86,春関!$BD:$BL,9,FALSE),0)</f>
        <v>0</v>
      </c>
      <c r="F86" s="14">
        <f>IFERROR(VLOOKUP($B86,西日本学生!$BD:$BL,9,FALSE),0)</f>
        <v>0</v>
      </c>
      <c r="G86" s="14">
        <f>IFERROR(VLOOKUP($B86,秋関!$BD:$BL,9,FALSE),0)</f>
        <v>0</v>
      </c>
      <c r="H86" s="14">
        <f>IFERROR(VLOOKUP($B86,新人戦!$BD:$BL,9,FALSE),0)</f>
        <v>0</v>
      </c>
      <c r="I86" s="138">
        <f>LARGE(E86:H86,1)+LARGE(E86:H86,2)</f>
        <v>0</v>
      </c>
    </row>
    <row r="87" spans="1:9">
      <c r="A87" s="2">
        <f>RANK($I87,$I:$I)</f>
        <v>34</v>
      </c>
      <c r="B87" s="31" t="str">
        <f>選手!L83</f>
        <v>大荒 里菜</v>
      </c>
      <c r="C87" s="2" t="str">
        <f>IFERROR(VLOOKUP($B87,選手!$L:$N,2,FALSE),"")</f>
        <v>徳島大学</v>
      </c>
      <c r="D87" s="6">
        <f>IFERROR(VLOOKUP($B87,選手!$L:$N,3,FALSE),"")</f>
        <v>3</v>
      </c>
      <c r="E87" s="14">
        <f>IFERROR(VLOOKUP($B87,春関!$BD:$BL,9,FALSE),0)</f>
        <v>0</v>
      </c>
      <c r="F87" s="14">
        <f>IFERROR(VLOOKUP($B87,西日本学生!$BD:$BL,9,FALSE),0)</f>
        <v>0</v>
      </c>
      <c r="G87" s="14">
        <f>IFERROR(VLOOKUP($B87,秋関!$BD:$BL,9,FALSE),0)</f>
        <v>0</v>
      </c>
      <c r="H87" s="14">
        <f>IFERROR(VLOOKUP($B87,新人戦!$BD:$BL,9,FALSE),0)</f>
        <v>0</v>
      </c>
      <c r="I87" s="138">
        <f>LARGE(E87:H87,1)+LARGE(E87:H87,2)</f>
        <v>0</v>
      </c>
    </row>
    <row r="88" spans="1:9">
      <c r="A88" s="2">
        <f>RANK($I88,$I:$I)</f>
        <v>34</v>
      </c>
      <c r="B88" s="31" t="str">
        <f>選手!L89</f>
        <v>谷脇 薫</v>
      </c>
      <c r="C88" s="2" t="str">
        <f>IFERROR(VLOOKUP($B88,選手!$L:$N,2,FALSE),"")</f>
        <v>岡山商科大学</v>
      </c>
      <c r="D88" s="6">
        <f>IFERROR(VLOOKUP($B88,選手!$L:$N,3,FALSE),"")</f>
        <v>2</v>
      </c>
      <c r="E88" s="14">
        <f>IFERROR(VLOOKUP($B88,春関!$BD:$BL,9,FALSE),0)</f>
        <v>0</v>
      </c>
      <c r="F88" s="14">
        <f>IFERROR(VLOOKUP($B88,西日本学生!$BD:$BL,9,FALSE),0)</f>
        <v>0</v>
      </c>
      <c r="G88" s="14">
        <f>IFERROR(VLOOKUP($B88,秋関!$BD:$BL,9,FALSE),0)</f>
        <v>0</v>
      </c>
      <c r="H88" s="14">
        <f>IFERROR(VLOOKUP($B88,新人戦!$BD:$BL,9,FALSE),0)</f>
        <v>0</v>
      </c>
      <c r="I88" s="138">
        <f>LARGE(E88:H88,1)+LARGE(E88:H88,2)</f>
        <v>0</v>
      </c>
    </row>
    <row r="89" spans="1:9">
      <c r="A89" s="2">
        <f>RANK($I89,$I:$I)</f>
        <v>34</v>
      </c>
      <c r="B89" s="31">
        <f>選手!L90</f>
        <v>0</v>
      </c>
      <c r="C89" s="2" t="str">
        <f>IFERROR(VLOOKUP($B89,選手!$L:$N,2,FALSE),"")</f>
        <v/>
      </c>
      <c r="D89" s="6" t="str">
        <f>IFERROR(VLOOKUP($B89,選手!$L:$N,3,FALSE),"")</f>
        <v/>
      </c>
      <c r="E89" s="14">
        <f>IFERROR(VLOOKUP($B89,春関!$BD:$BL,9,FALSE),0)</f>
        <v>0</v>
      </c>
      <c r="F89" s="14">
        <f>IFERROR(VLOOKUP($B89,西日本学生!$BD:$BL,9,FALSE),0)</f>
        <v>0</v>
      </c>
      <c r="G89" s="14">
        <f>IFERROR(VLOOKUP($B89,秋関!$BD:$BL,9,FALSE),0)</f>
        <v>0</v>
      </c>
      <c r="H89" s="14">
        <f>IFERROR(VLOOKUP($B89,新人戦!$BD:$BL,9,FALSE),0)</f>
        <v>0</v>
      </c>
      <c r="I89" s="138">
        <f>LARGE(E89:H89,1)+LARGE(E89:H89,2)</f>
        <v>0</v>
      </c>
    </row>
    <row r="90" spans="1:9">
      <c r="A90" s="2">
        <f>RANK($I90,$I:$I)</f>
        <v>34</v>
      </c>
      <c r="B90" s="31">
        <f>選手!L91</f>
        <v>0</v>
      </c>
      <c r="C90" s="2" t="str">
        <f>IFERROR(VLOOKUP($B90,選手!$L:$N,2,FALSE),"")</f>
        <v/>
      </c>
      <c r="D90" s="6" t="str">
        <f>IFERROR(VLOOKUP($B90,選手!$L:$N,3,FALSE),"")</f>
        <v/>
      </c>
      <c r="E90" s="14">
        <f>IFERROR(VLOOKUP($B90,春関!$BD:$BL,9,FALSE),0)</f>
        <v>0</v>
      </c>
      <c r="F90" s="14">
        <f>IFERROR(VLOOKUP($B90,西日本学生!$BD:$BL,9,FALSE),0)</f>
        <v>0</v>
      </c>
      <c r="G90" s="14">
        <f>IFERROR(VLOOKUP($B90,秋関!$BD:$BL,9,FALSE),0)</f>
        <v>0</v>
      </c>
      <c r="H90" s="14">
        <f>IFERROR(VLOOKUP($B90,新人戦!$BD:$BL,9,FALSE),0)</f>
        <v>0</v>
      </c>
      <c r="I90" s="138">
        <f>LARGE(E90:H90,1)+LARGE(E90:H90,2)</f>
        <v>0</v>
      </c>
    </row>
    <row r="91" spans="1:9">
      <c r="A91" s="2">
        <f>RANK($I91,$I:$I)</f>
        <v>34</v>
      </c>
      <c r="B91" s="31">
        <f>選手!L92</f>
        <v>0</v>
      </c>
      <c r="C91" s="2" t="str">
        <f>IFERROR(VLOOKUP($B91,選手!$L:$N,2,FALSE),"")</f>
        <v/>
      </c>
      <c r="D91" s="6" t="str">
        <f>IFERROR(VLOOKUP($B91,選手!$L:$N,3,FALSE),"")</f>
        <v/>
      </c>
      <c r="E91" s="14">
        <f>IFERROR(VLOOKUP($B91,春関!$BD:$BL,9,FALSE),0)</f>
        <v>0</v>
      </c>
      <c r="F91" s="14">
        <f>IFERROR(VLOOKUP($B91,西日本学生!$BD:$BL,9,FALSE),0)</f>
        <v>0</v>
      </c>
      <c r="G91" s="14">
        <f>IFERROR(VLOOKUP($B91,秋関!$BD:$BL,9,FALSE),0)</f>
        <v>0</v>
      </c>
      <c r="H91" s="14">
        <f>IFERROR(VLOOKUP($B91,新人戦!$BD:$BL,9,FALSE),0)</f>
        <v>0</v>
      </c>
      <c r="I91" s="138">
        <f>LARGE(E91:H91,1)+LARGE(E91:H91,2)</f>
        <v>0</v>
      </c>
    </row>
    <row r="92" spans="1:9">
      <c r="A92" s="2">
        <f>RANK($I92,$I:$I)</f>
        <v>34</v>
      </c>
      <c r="B92" s="31">
        <f>選手!L93</f>
        <v>0</v>
      </c>
      <c r="C92" s="2" t="str">
        <f>IFERROR(VLOOKUP($B92,選手!$L:$N,2,FALSE),"")</f>
        <v/>
      </c>
      <c r="D92" s="6" t="str">
        <f>IFERROR(VLOOKUP($B92,選手!$L:$N,3,FALSE),"")</f>
        <v/>
      </c>
      <c r="E92" s="14">
        <f>IFERROR(VLOOKUP($B92,春関!$BD:$BL,9,FALSE),0)</f>
        <v>0</v>
      </c>
      <c r="F92" s="14">
        <f>IFERROR(VLOOKUP($B92,西日本学生!$BD:$BL,9,FALSE),0)</f>
        <v>0</v>
      </c>
      <c r="G92" s="14">
        <f>IFERROR(VLOOKUP($B92,秋関!$BD:$BL,9,FALSE),0)</f>
        <v>0</v>
      </c>
      <c r="H92" s="14">
        <f>IFERROR(VLOOKUP($B92,新人戦!$BD:$BL,9,FALSE),0)</f>
        <v>0</v>
      </c>
      <c r="I92" s="138">
        <f>LARGE(E92:H92,1)+LARGE(E92:H92,2)</f>
        <v>0</v>
      </c>
    </row>
    <row r="93" spans="1:9">
      <c r="A93" s="2">
        <f>RANK($I93,$I:$I)</f>
        <v>34</v>
      </c>
      <c r="B93" s="31">
        <f>選手!L94</f>
        <v>0</v>
      </c>
      <c r="C93" s="2" t="str">
        <f>IFERROR(VLOOKUP($B93,選手!$L:$N,2,FALSE),"")</f>
        <v/>
      </c>
      <c r="D93" s="6" t="str">
        <f>IFERROR(VLOOKUP($B93,選手!$L:$N,3,FALSE),"")</f>
        <v/>
      </c>
      <c r="E93" s="14">
        <f>IFERROR(VLOOKUP($B93,春関!$BD:$BL,9,FALSE),0)</f>
        <v>0</v>
      </c>
      <c r="F93" s="14">
        <f>IFERROR(VLOOKUP($B93,西日本学生!$BD:$BL,9,FALSE),0)</f>
        <v>0</v>
      </c>
      <c r="G93" s="14">
        <f>IFERROR(VLOOKUP($B93,秋関!$BD:$BL,9,FALSE),0)</f>
        <v>0</v>
      </c>
      <c r="H93" s="14">
        <f>IFERROR(VLOOKUP($B93,新人戦!$BD:$BL,9,FALSE),0)</f>
        <v>0</v>
      </c>
      <c r="I93" s="138">
        <f>LARGE(E93:H93,1)+LARGE(E93:H93,2)</f>
        <v>0</v>
      </c>
    </row>
    <row r="94" spans="1:9">
      <c r="A94" s="2">
        <f>RANK($I94,$I:$I)</f>
        <v>34</v>
      </c>
      <c r="B94" s="31">
        <f>選手!L95</f>
        <v>0</v>
      </c>
      <c r="C94" s="2" t="str">
        <f>IFERROR(VLOOKUP($B94,選手!$L:$N,2,FALSE),"")</f>
        <v/>
      </c>
      <c r="D94" s="6" t="str">
        <f>IFERROR(VLOOKUP($B94,選手!$L:$N,3,FALSE),"")</f>
        <v/>
      </c>
      <c r="E94" s="14">
        <f>IFERROR(VLOOKUP($B94,春関!$BD:$BL,9,FALSE),0)</f>
        <v>0</v>
      </c>
      <c r="F94" s="14">
        <f>IFERROR(VLOOKUP($B94,西日本学生!$BD:$BL,9,FALSE),0)</f>
        <v>0</v>
      </c>
      <c r="G94" s="14">
        <f>IFERROR(VLOOKUP($B94,秋関!$BD:$BL,9,FALSE),0)</f>
        <v>0</v>
      </c>
      <c r="H94" s="14">
        <f>IFERROR(VLOOKUP($B94,新人戦!$BD:$BL,9,FALSE),0)</f>
        <v>0</v>
      </c>
      <c r="I94" s="138">
        <f>LARGE(E94:H94,1)+LARGE(E94:H94,2)</f>
        <v>0</v>
      </c>
    </row>
    <row r="95" spans="1:9">
      <c r="A95" s="2">
        <f>RANK($I95,$I:$I)</f>
        <v>34</v>
      </c>
      <c r="B95" s="31">
        <f>選手!L96</f>
        <v>0</v>
      </c>
      <c r="C95" s="2" t="str">
        <f>IFERROR(VLOOKUP($B95,選手!$L:$N,2,FALSE),"")</f>
        <v/>
      </c>
      <c r="D95" s="6" t="str">
        <f>IFERROR(VLOOKUP($B95,選手!$L:$N,3,FALSE),"")</f>
        <v/>
      </c>
      <c r="E95" s="14">
        <f>IFERROR(VLOOKUP($B95,春関!$BD:$BL,9,FALSE),0)</f>
        <v>0</v>
      </c>
      <c r="F95" s="14">
        <f>IFERROR(VLOOKUP($B95,西日本学生!$BD:$BL,9,FALSE),0)</f>
        <v>0</v>
      </c>
      <c r="G95" s="14">
        <f>IFERROR(VLOOKUP($B95,秋関!$BD:$BL,9,FALSE),0)</f>
        <v>0</v>
      </c>
      <c r="H95" s="14">
        <f>IFERROR(VLOOKUP($B95,新人戦!$BD:$BL,9,FALSE),0)</f>
        <v>0</v>
      </c>
      <c r="I95" s="138">
        <f>LARGE(E95:H95,1)+LARGE(E95:H95,2)</f>
        <v>0</v>
      </c>
    </row>
    <row r="96" spans="1:9">
      <c r="A96" s="2">
        <f>RANK($I96,$I:$I)</f>
        <v>34</v>
      </c>
      <c r="B96" s="31">
        <f>選手!L97</f>
        <v>0</v>
      </c>
      <c r="C96" s="2" t="str">
        <f>IFERROR(VLOOKUP($B96,選手!$L:$N,2,FALSE),"")</f>
        <v/>
      </c>
      <c r="D96" s="6" t="str">
        <f>IFERROR(VLOOKUP($B96,選手!$L:$N,3,FALSE),"")</f>
        <v/>
      </c>
      <c r="E96" s="14">
        <f>IFERROR(VLOOKUP($B96,春関!$BD:$BL,9,FALSE),0)</f>
        <v>0</v>
      </c>
      <c r="F96" s="14">
        <f>IFERROR(VLOOKUP($B96,西日本学生!$BD:$BL,9,FALSE),0)</f>
        <v>0</v>
      </c>
      <c r="G96" s="14">
        <f>IFERROR(VLOOKUP($B96,秋関!$BD:$BL,9,FALSE),0)</f>
        <v>0</v>
      </c>
      <c r="H96" s="14">
        <f>IFERROR(VLOOKUP($B96,新人戦!$BD:$BL,9,FALSE),0)</f>
        <v>0</v>
      </c>
      <c r="I96" s="138">
        <f>LARGE(E96:H96,1)+LARGE(E96:H96,2)</f>
        <v>0</v>
      </c>
    </row>
    <row r="97" spans="1:9">
      <c r="A97" s="2">
        <f>RANK($I97,$I:$I)</f>
        <v>34</v>
      </c>
      <c r="B97" s="31">
        <f>選手!L98</f>
        <v>0</v>
      </c>
      <c r="C97" s="2" t="str">
        <f>IFERROR(VLOOKUP($B97,選手!$L:$N,2,FALSE),"")</f>
        <v/>
      </c>
      <c r="D97" s="6" t="str">
        <f>IFERROR(VLOOKUP($B97,選手!$L:$N,3,FALSE),"")</f>
        <v/>
      </c>
      <c r="E97" s="14">
        <f>IFERROR(VLOOKUP($B97,春関!$BD:$BL,9,FALSE),0)</f>
        <v>0</v>
      </c>
      <c r="F97" s="14">
        <f>IFERROR(VLOOKUP($B97,西日本学生!$BD:$BL,9,FALSE),0)</f>
        <v>0</v>
      </c>
      <c r="G97" s="14">
        <f>IFERROR(VLOOKUP($B97,秋関!$BD:$BL,9,FALSE),0)</f>
        <v>0</v>
      </c>
      <c r="H97" s="14">
        <f>IFERROR(VLOOKUP($B97,新人戦!$BD:$BL,9,FALSE),0)</f>
        <v>0</v>
      </c>
      <c r="I97" s="138">
        <f>LARGE(E97:H97,1)+LARGE(E97:H97,2)</f>
        <v>0</v>
      </c>
    </row>
    <row r="98" spans="1:9">
      <c r="A98" s="2">
        <f>RANK($I98,$I:$I)</f>
        <v>34</v>
      </c>
      <c r="B98" s="31">
        <f>選手!L99</f>
        <v>0</v>
      </c>
      <c r="C98" s="2" t="str">
        <f>IFERROR(VLOOKUP($B98,選手!$L:$N,2,FALSE),"")</f>
        <v/>
      </c>
      <c r="D98" s="6" t="str">
        <f>IFERROR(VLOOKUP($B98,選手!$L:$N,3,FALSE),"")</f>
        <v/>
      </c>
      <c r="E98" s="14">
        <f>IFERROR(VLOOKUP($B98,春関!$BD:$BL,9,FALSE),0)</f>
        <v>0</v>
      </c>
      <c r="F98" s="14">
        <f>IFERROR(VLOOKUP($B98,西日本学生!$BD:$BL,9,FALSE),0)</f>
        <v>0</v>
      </c>
      <c r="G98" s="14">
        <f>IFERROR(VLOOKUP($B98,秋関!$BD:$BL,9,FALSE),0)</f>
        <v>0</v>
      </c>
      <c r="H98" s="14">
        <f>IFERROR(VLOOKUP($B98,新人戦!$BD:$BL,9,FALSE),0)</f>
        <v>0</v>
      </c>
      <c r="I98" s="138">
        <f>LARGE(E98:H98,1)+LARGE(E98:H98,2)</f>
        <v>0</v>
      </c>
    </row>
    <row r="99" spans="1:9">
      <c r="A99" s="2">
        <f>RANK($I99,$I:$I)</f>
        <v>34</v>
      </c>
      <c r="B99" s="31">
        <f>選手!L100</f>
        <v>0</v>
      </c>
      <c r="C99" s="2" t="str">
        <f>IFERROR(VLOOKUP($B99,選手!$L:$N,2,FALSE),"")</f>
        <v/>
      </c>
      <c r="D99" s="6" t="str">
        <f>IFERROR(VLOOKUP($B99,選手!$L:$N,3,FALSE),"")</f>
        <v/>
      </c>
      <c r="E99" s="14">
        <f>IFERROR(VLOOKUP($B99,春関!$BD:$BL,9,FALSE),0)</f>
        <v>0</v>
      </c>
      <c r="F99" s="14">
        <f>IFERROR(VLOOKUP($B99,西日本学生!$BD:$BL,9,FALSE),0)</f>
        <v>0</v>
      </c>
      <c r="G99" s="14">
        <f>IFERROR(VLOOKUP($B99,秋関!$BD:$BL,9,FALSE),0)</f>
        <v>0</v>
      </c>
      <c r="H99" s="14">
        <f>IFERROR(VLOOKUP($B99,新人戦!$BD:$BL,9,FALSE),0)</f>
        <v>0</v>
      </c>
      <c r="I99" s="138">
        <f>LARGE(E99:H99,1)+LARGE(E99:H99,2)</f>
        <v>0</v>
      </c>
    </row>
    <row r="100" spans="1:9">
      <c r="A100" s="2">
        <f>RANK($I100,$I:$I)</f>
        <v>34</v>
      </c>
      <c r="B100" s="31">
        <f>選手!L101</f>
        <v>0</v>
      </c>
      <c r="C100" s="2" t="str">
        <f>IFERROR(VLOOKUP($B100,選手!$L:$N,2,FALSE),"")</f>
        <v/>
      </c>
      <c r="D100" s="6" t="str">
        <f>IFERROR(VLOOKUP($B100,選手!$L:$N,3,FALSE),"")</f>
        <v/>
      </c>
      <c r="E100" s="14">
        <f>IFERROR(VLOOKUP($B100,春関!$BD:$BL,9,FALSE),0)</f>
        <v>0</v>
      </c>
      <c r="F100" s="14">
        <f>IFERROR(VLOOKUP($B100,西日本学生!$BD:$BL,9,FALSE),0)</f>
        <v>0</v>
      </c>
      <c r="G100" s="14">
        <f>IFERROR(VLOOKUP($B100,秋関!$BD:$BL,9,FALSE),0)</f>
        <v>0</v>
      </c>
      <c r="H100" s="14">
        <f>IFERROR(VLOOKUP($B100,新人戦!$BD:$BL,9,FALSE),0)</f>
        <v>0</v>
      </c>
      <c r="I100" s="138">
        <f>LARGE(E100:H100,1)+LARGE(E100:H100,2)</f>
        <v>0</v>
      </c>
    </row>
    <row r="101" spans="1:9">
      <c r="A101" s="2">
        <f>RANK($I101,$I:$I)</f>
        <v>34</v>
      </c>
      <c r="B101" s="31">
        <f>選手!L102</f>
        <v>0</v>
      </c>
      <c r="C101" s="2" t="str">
        <f>IFERROR(VLOOKUP($B101,選手!$L:$N,2,FALSE),"")</f>
        <v/>
      </c>
      <c r="D101" s="6" t="str">
        <f>IFERROR(VLOOKUP($B101,選手!$L:$N,3,FALSE),"")</f>
        <v/>
      </c>
      <c r="E101" s="14">
        <f>IFERROR(VLOOKUP($B101,春関!$BD:$BL,9,FALSE),0)</f>
        <v>0</v>
      </c>
      <c r="F101" s="14">
        <f>IFERROR(VLOOKUP($B101,西日本学生!$BD:$BL,9,FALSE),0)</f>
        <v>0</v>
      </c>
      <c r="G101" s="14">
        <f>IFERROR(VLOOKUP($B101,秋関!$BD:$BL,9,FALSE),0)</f>
        <v>0</v>
      </c>
      <c r="H101" s="14">
        <f>IFERROR(VLOOKUP($B101,新人戦!$BD:$BL,9,FALSE),0)</f>
        <v>0</v>
      </c>
      <c r="I101" s="138">
        <f>LARGE(E101:H101,1)+LARGE(E101:H101,2)</f>
        <v>0</v>
      </c>
    </row>
    <row r="102" spans="1:9">
      <c r="A102" s="2">
        <f>RANK($I102,$I:$I)</f>
        <v>34</v>
      </c>
      <c r="B102" s="31">
        <f>選手!L103</f>
        <v>0</v>
      </c>
      <c r="C102" s="2" t="str">
        <f>IFERROR(VLOOKUP($B102,選手!$L:$N,2,FALSE),"")</f>
        <v/>
      </c>
      <c r="D102" s="6" t="str">
        <f>IFERROR(VLOOKUP($B102,選手!$L:$N,3,FALSE),"")</f>
        <v/>
      </c>
      <c r="E102" s="14">
        <f>IFERROR(VLOOKUP($B102,春関!$BD:$BL,9,FALSE),0)</f>
        <v>0</v>
      </c>
      <c r="F102" s="14">
        <f>IFERROR(VLOOKUP($B102,西日本学生!$BD:$BL,9,FALSE),0)</f>
        <v>0</v>
      </c>
      <c r="G102" s="14">
        <f>IFERROR(VLOOKUP($B102,秋関!$BD:$BL,9,FALSE),0)</f>
        <v>0</v>
      </c>
      <c r="H102" s="14">
        <f>IFERROR(VLOOKUP($B102,新人戦!$BD:$BL,9,FALSE),0)</f>
        <v>0</v>
      </c>
      <c r="I102" s="138">
        <f>LARGE(E102:H102,1)+LARGE(E102:H102,2)</f>
        <v>0</v>
      </c>
    </row>
    <row r="103" spans="1:9">
      <c r="A103" s="2">
        <f>RANK($I103,$I:$I)</f>
        <v>34</v>
      </c>
      <c r="B103" s="31">
        <f>選手!L104</f>
        <v>0</v>
      </c>
      <c r="C103" s="2" t="str">
        <f>IFERROR(VLOOKUP($B103,選手!$L:$N,2,FALSE),"")</f>
        <v/>
      </c>
      <c r="D103" s="6" t="str">
        <f>IFERROR(VLOOKUP($B103,選手!$L:$N,3,FALSE),"")</f>
        <v/>
      </c>
      <c r="E103" s="14">
        <f>IFERROR(VLOOKUP($B103,春関!$BD:$BL,9,FALSE),0)</f>
        <v>0</v>
      </c>
      <c r="F103" s="14">
        <f>IFERROR(VLOOKUP($B103,西日本学生!$BD:$BL,9,FALSE),0)</f>
        <v>0</v>
      </c>
      <c r="G103" s="14">
        <f>IFERROR(VLOOKUP($B103,秋関!$BD:$BL,9,FALSE),0)</f>
        <v>0</v>
      </c>
      <c r="H103" s="14">
        <f>IFERROR(VLOOKUP($B103,新人戦!$BD:$BL,9,FALSE),0)</f>
        <v>0</v>
      </c>
      <c r="I103" s="138">
        <f>LARGE(E103:H103,1)+LARGE(E103:H103,2)</f>
        <v>0</v>
      </c>
    </row>
    <row r="104" spans="1:9">
      <c r="A104" s="2">
        <f>RANK($I104,$I:$I)</f>
        <v>34</v>
      </c>
      <c r="B104" s="31">
        <f>選手!L105</f>
        <v>0</v>
      </c>
      <c r="C104" s="2" t="str">
        <f>IFERROR(VLOOKUP($B104,選手!$L:$N,2,FALSE),"")</f>
        <v/>
      </c>
      <c r="D104" s="6" t="str">
        <f>IFERROR(VLOOKUP($B104,選手!$L:$N,3,FALSE),"")</f>
        <v/>
      </c>
      <c r="E104" s="14">
        <f>IFERROR(VLOOKUP($B104,春関!$BD:$BL,9,FALSE),0)</f>
        <v>0</v>
      </c>
      <c r="F104" s="14">
        <f>IFERROR(VLOOKUP($B104,西日本学生!$BD:$BL,9,FALSE),0)</f>
        <v>0</v>
      </c>
      <c r="G104" s="14">
        <f>IFERROR(VLOOKUP($B104,秋関!$BD:$BL,9,FALSE),0)</f>
        <v>0</v>
      </c>
      <c r="H104" s="14">
        <f>IFERROR(VLOOKUP($B104,新人戦!$BD:$BL,9,FALSE),0)</f>
        <v>0</v>
      </c>
      <c r="I104" s="138">
        <f>LARGE(E104:H104,1)+LARGE(E104:H104,2)</f>
        <v>0</v>
      </c>
    </row>
    <row r="105" spans="1:9">
      <c r="A105" s="2">
        <f>RANK($I105,$I:$I)</f>
        <v>34</v>
      </c>
      <c r="B105" s="31">
        <f>選手!L106</f>
        <v>0</v>
      </c>
      <c r="C105" s="2" t="str">
        <f>IFERROR(VLOOKUP($B105,選手!$L:$N,2,FALSE),"")</f>
        <v/>
      </c>
      <c r="D105" s="6" t="str">
        <f>IFERROR(VLOOKUP($B105,選手!$L:$N,3,FALSE),"")</f>
        <v/>
      </c>
      <c r="E105" s="14">
        <f>IFERROR(VLOOKUP($B105,春関!$BD:$BL,9,FALSE),0)</f>
        <v>0</v>
      </c>
      <c r="F105" s="14">
        <f>IFERROR(VLOOKUP($B105,西日本学生!$BD:$BL,9,FALSE),0)</f>
        <v>0</v>
      </c>
      <c r="G105" s="14">
        <f>IFERROR(VLOOKUP($B105,秋関!$BD:$BL,9,FALSE),0)</f>
        <v>0</v>
      </c>
      <c r="H105" s="14">
        <f>IFERROR(VLOOKUP($B105,新人戦!$BD:$BL,9,FALSE),0)</f>
        <v>0</v>
      </c>
      <c r="I105" s="138">
        <f>LARGE(E105:H105,1)+LARGE(E105:H105,2)</f>
        <v>0</v>
      </c>
    </row>
    <row r="106" spans="1:9">
      <c r="A106" s="2">
        <f>RANK($I106,$I:$I)</f>
        <v>34</v>
      </c>
      <c r="B106" s="31">
        <f>選手!L107</f>
        <v>0</v>
      </c>
      <c r="C106" s="2" t="str">
        <f>IFERROR(VLOOKUP($B106,選手!$L:$N,2,FALSE),"")</f>
        <v/>
      </c>
      <c r="D106" s="6" t="str">
        <f>IFERROR(VLOOKUP($B106,選手!$L:$N,3,FALSE),"")</f>
        <v/>
      </c>
      <c r="E106" s="14">
        <f>IFERROR(VLOOKUP($B106,春関!$BD:$BL,9,FALSE),0)</f>
        <v>0</v>
      </c>
      <c r="F106" s="14">
        <f>IFERROR(VLOOKUP($B106,西日本学生!$BD:$BL,9,FALSE),0)</f>
        <v>0</v>
      </c>
      <c r="G106" s="14">
        <f>IFERROR(VLOOKUP($B106,秋関!$BD:$BL,9,FALSE),0)</f>
        <v>0</v>
      </c>
      <c r="H106" s="14">
        <f>IFERROR(VLOOKUP($B106,新人戦!$BD:$BL,9,FALSE),0)</f>
        <v>0</v>
      </c>
      <c r="I106" s="138">
        <f>LARGE(E106:H106,1)+LARGE(E106:H106,2)</f>
        <v>0</v>
      </c>
    </row>
    <row r="107" spans="1:9">
      <c r="A107" s="2">
        <f>RANK($I107,$I:$I)</f>
        <v>34</v>
      </c>
      <c r="B107" s="31">
        <f>選手!L108</f>
        <v>0</v>
      </c>
      <c r="C107" s="2" t="str">
        <f>IFERROR(VLOOKUP($B107,選手!$L:$N,2,FALSE),"")</f>
        <v/>
      </c>
      <c r="D107" s="6" t="str">
        <f>IFERROR(VLOOKUP($B107,選手!$L:$N,3,FALSE),"")</f>
        <v/>
      </c>
      <c r="E107" s="14">
        <f>IFERROR(VLOOKUP($B107,春関!$BD:$BL,9,FALSE),0)</f>
        <v>0</v>
      </c>
      <c r="F107" s="14">
        <f>IFERROR(VLOOKUP($B107,西日本学生!$BD:$BL,9,FALSE),0)</f>
        <v>0</v>
      </c>
      <c r="G107" s="14">
        <f>IFERROR(VLOOKUP($B107,秋関!$BD:$BL,9,FALSE),0)</f>
        <v>0</v>
      </c>
      <c r="H107" s="14">
        <f>IFERROR(VLOOKUP($B107,新人戦!$BD:$BL,9,FALSE),0)</f>
        <v>0</v>
      </c>
      <c r="I107" s="138">
        <f>LARGE(E107:H107,1)+LARGE(E107:H107,2)</f>
        <v>0</v>
      </c>
    </row>
    <row r="108" spans="1:9">
      <c r="A108" s="2">
        <f>RANK($I108,$I:$I)</f>
        <v>34</v>
      </c>
      <c r="B108" s="31">
        <f>選手!L109</f>
        <v>0</v>
      </c>
      <c r="C108" s="2" t="str">
        <f>IFERROR(VLOOKUP($B108,選手!$L:$N,2,FALSE),"")</f>
        <v/>
      </c>
      <c r="D108" s="6" t="str">
        <f>IFERROR(VLOOKUP($B108,選手!$L:$N,3,FALSE),"")</f>
        <v/>
      </c>
      <c r="E108" s="14">
        <f>IFERROR(VLOOKUP($B108,春関!$BD:$BL,9,FALSE),0)</f>
        <v>0</v>
      </c>
      <c r="F108" s="14">
        <f>IFERROR(VLOOKUP($B108,西日本学生!$BD:$BL,9,FALSE),0)</f>
        <v>0</v>
      </c>
      <c r="G108" s="14">
        <f>IFERROR(VLOOKUP($B108,秋関!$BD:$BL,9,FALSE),0)</f>
        <v>0</v>
      </c>
      <c r="H108" s="14">
        <f>IFERROR(VLOOKUP($B108,新人戦!$BD:$BL,9,FALSE),0)</f>
        <v>0</v>
      </c>
      <c r="I108" s="138">
        <f>LARGE(E108:H108,1)+LARGE(E108:H108,2)</f>
        <v>0</v>
      </c>
    </row>
    <row r="109" spans="1:9">
      <c r="A109" s="2">
        <f>RANK($I109,$I:$I)</f>
        <v>34</v>
      </c>
      <c r="B109" s="31">
        <f>選手!L110</f>
        <v>0</v>
      </c>
      <c r="C109" s="2" t="str">
        <f>IFERROR(VLOOKUP($B109,選手!$L:$N,2,FALSE),"")</f>
        <v/>
      </c>
      <c r="D109" s="6" t="str">
        <f>IFERROR(VLOOKUP($B109,選手!$L:$N,3,FALSE),"")</f>
        <v/>
      </c>
      <c r="E109" s="14">
        <f>IFERROR(VLOOKUP($B109,春関!$BD:$BL,9,FALSE),0)</f>
        <v>0</v>
      </c>
      <c r="F109" s="14">
        <f>IFERROR(VLOOKUP($B109,西日本学生!$BD:$BL,9,FALSE),0)</f>
        <v>0</v>
      </c>
      <c r="G109" s="14">
        <f>IFERROR(VLOOKUP($B109,秋関!$BD:$BL,9,FALSE),0)</f>
        <v>0</v>
      </c>
      <c r="H109" s="14">
        <f>IFERROR(VLOOKUP($B109,新人戦!$BD:$BL,9,FALSE),0)</f>
        <v>0</v>
      </c>
      <c r="I109" s="138">
        <f>LARGE(E109:H109,1)+LARGE(E109:H109,2)</f>
        <v>0</v>
      </c>
    </row>
    <row r="110" spans="1:9">
      <c r="A110" s="2">
        <f>RANK($I110,$I:$I)</f>
        <v>34</v>
      </c>
      <c r="B110" s="31">
        <f>選手!L111</f>
        <v>0</v>
      </c>
      <c r="C110" s="2" t="str">
        <f>IFERROR(VLOOKUP($B110,選手!$L:$N,2,FALSE),"")</f>
        <v/>
      </c>
      <c r="D110" s="6" t="str">
        <f>IFERROR(VLOOKUP($B110,選手!$L:$N,3,FALSE),"")</f>
        <v/>
      </c>
      <c r="E110" s="14">
        <f>IFERROR(VLOOKUP($B110,春関!$BD:$BL,9,FALSE),0)</f>
        <v>0</v>
      </c>
      <c r="F110" s="14">
        <f>IFERROR(VLOOKUP($B110,西日本学生!$BD:$BL,9,FALSE),0)</f>
        <v>0</v>
      </c>
      <c r="G110" s="14">
        <f>IFERROR(VLOOKUP($B110,秋関!$BD:$BL,9,FALSE),0)</f>
        <v>0</v>
      </c>
      <c r="H110" s="14">
        <f>IFERROR(VLOOKUP($B110,新人戦!$BD:$BL,9,FALSE),0)</f>
        <v>0</v>
      </c>
      <c r="I110" s="138">
        <f>LARGE(E110:H110,1)+LARGE(E110:H110,2)</f>
        <v>0</v>
      </c>
    </row>
    <row r="111" spans="1:9">
      <c r="A111" s="2">
        <f>RANK($I111,$I:$I)</f>
        <v>34</v>
      </c>
      <c r="B111" s="31">
        <f>選手!L112</f>
        <v>0</v>
      </c>
      <c r="C111" s="2" t="str">
        <f>IFERROR(VLOOKUP($B111,選手!$L:$N,2,FALSE),"")</f>
        <v/>
      </c>
      <c r="D111" s="6" t="str">
        <f>IFERROR(VLOOKUP($B111,選手!$L:$N,3,FALSE),"")</f>
        <v/>
      </c>
      <c r="E111" s="14">
        <f>IFERROR(VLOOKUP($B111,春関!$BD:$BL,9,FALSE),0)</f>
        <v>0</v>
      </c>
      <c r="F111" s="14">
        <f>IFERROR(VLOOKUP($B111,西日本学生!$BD:$BL,9,FALSE),0)</f>
        <v>0</v>
      </c>
      <c r="G111" s="14">
        <f>IFERROR(VLOOKUP($B111,秋関!$BD:$BL,9,FALSE),0)</f>
        <v>0</v>
      </c>
      <c r="H111" s="14">
        <f>IFERROR(VLOOKUP($B111,新人戦!$BD:$BL,9,FALSE),0)</f>
        <v>0</v>
      </c>
      <c r="I111" s="138">
        <f>LARGE(E111:H111,1)+LARGE(E111:H111,2)</f>
        <v>0</v>
      </c>
    </row>
    <row r="112" spans="1:9">
      <c r="A112" s="2">
        <f>RANK($I112,$I:$I)</f>
        <v>34</v>
      </c>
      <c r="B112" s="31">
        <f>選手!L113</f>
        <v>0</v>
      </c>
      <c r="C112" s="2" t="str">
        <f>IFERROR(VLOOKUP($B112,選手!$L:$N,2,FALSE),"")</f>
        <v/>
      </c>
      <c r="D112" s="6" t="str">
        <f>IFERROR(VLOOKUP($B112,選手!$L:$N,3,FALSE),"")</f>
        <v/>
      </c>
      <c r="E112" s="14">
        <f>IFERROR(VLOOKUP($B112,春関!$BD:$BL,9,FALSE),0)</f>
        <v>0</v>
      </c>
      <c r="F112" s="14">
        <f>IFERROR(VLOOKUP($B112,西日本学生!$BD:$BL,9,FALSE),0)</f>
        <v>0</v>
      </c>
      <c r="G112" s="14">
        <f>IFERROR(VLOOKUP($B112,秋関!$BD:$BL,9,FALSE),0)</f>
        <v>0</v>
      </c>
      <c r="H112" s="14">
        <f>IFERROR(VLOOKUP($B112,新人戦!$BD:$BL,9,FALSE),0)</f>
        <v>0</v>
      </c>
      <c r="I112" s="138">
        <f>LARGE(E112:H112,1)+LARGE(E112:H112,2)</f>
        <v>0</v>
      </c>
    </row>
    <row r="113" spans="1:9">
      <c r="A113" s="2">
        <f>RANK($I113,$I:$I)</f>
        <v>34</v>
      </c>
      <c r="B113" s="31">
        <f>選手!L114</f>
        <v>0</v>
      </c>
      <c r="C113" s="2" t="str">
        <f>IFERROR(VLOOKUP($B113,選手!$L:$N,2,FALSE),"")</f>
        <v/>
      </c>
      <c r="D113" s="6" t="str">
        <f>IFERROR(VLOOKUP($B113,選手!$L:$N,3,FALSE),"")</f>
        <v/>
      </c>
      <c r="E113" s="14">
        <f>IFERROR(VLOOKUP($B113,春関!$BD:$BL,9,FALSE),0)</f>
        <v>0</v>
      </c>
      <c r="F113" s="14">
        <f>IFERROR(VLOOKUP($B113,西日本学生!$BD:$BL,9,FALSE),0)</f>
        <v>0</v>
      </c>
      <c r="G113" s="14">
        <f>IFERROR(VLOOKUP($B113,秋関!$BD:$BL,9,FALSE),0)</f>
        <v>0</v>
      </c>
      <c r="H113" s="14">
        <f>IFERROR(VLOOKUP($B113,新人戦!$BD:$BL,9,FALSE),0)</f>
        <v>0</v>
      </c>
      <c r="I113" s="138">
        <f>LARGE(E113:H113,1)+LARGE(E113:H113,2)</f>
        <v>0</v>
      </c>
    </row>
    <row r="114" spans="1:9">
      <c r="A114" s="2">
        <f>RANK($I114,$I:$I)</f>
        <v>34</v>
      </c>
      <c r="B114" s="31">
        <f>選手!L115</f>
        <v>0</v>
      </c>
      <c r="C114" s="2" t="str">
        <f>IFERROR(VLOOKUP($B114,選手!$L:$N,2,FALSE),"")</f>
        <v/>
      </c>
      <c r="D114" s="6" t="str">
        <f>IFERROR(VLOOKUP($B114,選手!$L:$N,3,FALSE),"")</f>
        <v/>
      </c>
      <c r="E114" s="14">
        <f>IFERROR(VLOOKUP($B114,春関!$BD:$BL,9,FALSE),0)</f>
        <v>0</v>
      </c>
      <c r="F114" s="14">
        <f>IFERROR(VLOOKUP($B114,西日本学生!$BD:$BL,9,FALSE),0)</f>
        <v>0</v>
      </c>
      <c r="G114" s="14">
        <f>IFERROR(VLOOKUP($B114,秋関!$BD:$BL,9,FALSE),0)</f>
        <v>0</v>
      </c>
      <c r="H114" s="14">
        <f>IFERROR(VLOOKUP($B114,新人戦!$BD:$BL,9,FALSE),0)</f>
        <v>0</v>
      </c>
      <c r="I114" s="138">
        <f>LARGE(E114:H114,1)+LARGE(E114:H114,2)</f>
        <v>0</v>
      </c>
    </row>
    <row r="115" spans="1:9">
      <c r="A115" s="2">
        <f>RANK($I115,$I:$I)</f>
        <v>34</v>
      </c>
      <c r="B115" s="31">
        <f>選手!L116</f>
        <v>0</v>
      </c>
      <c r="C115" s="2" t="str">
        <f>IFERROR(VLOOKUP($B115,選手!$L:$N,2,FALSE),"")</f>
        <v/>
      </c>
      <c r="D115" s="6" t="str">
        <f>IFERROR(VLOOKUP($B115,選手!$L:$N,3,FALSE),"")</f>
        <v/>
      </c>
      <c r="E115" s="14">
        <f>IFERROR(VLOOKUP($B115,春関!$BD:$BL,9,FALSE),0)</f>
        <v>0</v>
      </c>
      <c r="F115" s="14">
        <f>IFERROR(VLOOKUP($B115,西日本学生!$BD:$BL,9,FALSE),0)</f>
        <v>0</v>
      </c>
      <c r="G115" s="14">
        <f>IFERROR(VLOOKUP($B115,秋関!$BD:$BL,9,FALSE),0)</f>
        <v>0</v>
      </c>
      <c r="H115" s="14">
        <f>IFERROR(VLOOKUP($B115,新人戦!$BD:$BL,9,FALSE),0)</f>
        <v>0</v>
      </c>
      <c r="I115" s="138">
        <f>LARGE(E115:H115,1)+LARGE(E115:H115,2)</f>
        <v>0</v>
      </c>
    </row>
    <row r="116" spans="1:9">
      <c r="A116" s="2">
        <f>RANK($I116,$I:$I)</f>
        <v>34</v>
      </c>
      <c r="B116" s="31">
        <f>選手!L117</f>
        <v>0</v>
      </c>
      <c r="C116" s="2" t="str">
        <f>IFERROR(VLOOKUP($B116,選手!$L:$N,2,FALSE),"")</f>
        <v/>
      </c>
      <c r="D116" s="6" t="str">
        <f>IFERROR(VLOOKUP($B116,選手!$L:$N,3,FALSE),"")</f>
        <v/>
      </c>
      <c r="E116" s="14">
        <f>IFERROR(VLOOKUP($B116,春関!$BD:$BL,9,FALSE),0)</f>
        <v>0</v>
      </c>
      <c r="F116" s="14">
        <f>IFERROR(VLOOKUP($B116,西日本学生!$BD:$BL,9,FALSE),0)</f>
        <v>0</v>
      </c>
      <c r="G116" s="14">
        <f>IFERROR(VLOOKUP($B116,秋関!$BD:$BL,9,FALSE),0)</f>
        <v>0</v>
      </c>
      <c r="H116" s="14">
        <f>IFERROR(VLOOKUP($B116,新人戦!$BD:$BL,9,FALSE),0)</f>
        <v>0</v>
      </c>
      <c r="I116" s="138">
        <f>LARGE(E116:H116,1)+LARGE(E116:H116,2)</f>
        <v>0</v>
      </c>
    </row>
    <row r="117" spans="1:9">
      <c r="A117" s="2">
        <f>RANK($I117,$I:$I)</f>
        <v>34</v>
      </c>
      <c r="B117" s="31">
        <f>選手!L118</f>
        <v>0</v>
      </c>
      <c r="C117" s="2" t="str">
        <f>IFERROR(VLOOKUP($B117,選手!$L:$N,2,FALSE),"")</f>
        <v/>
      </c>
      <c r="D117" s="6" t="str">
        <f>IFERROR(VLOOKUP($B117,選手!$L:$N,3,FALSE),"")</f>
        <v/>
      </c>
      <c r="E117" s="14">
        <f>IFERROR(VLOOKUP($B117,春関!$BD:$BL,9,FALSE),0)</f>
        <v>0</v>
      </c>
      <c r="F117" s="14">
        <f>IFERROR(VLOOKUP($B117,西日本学生!$BD:$BL,9,FALSE),0)</f>
        <v>0</v>
      </c>
      <c r="G117" s="14">
        <f>IFERROR(VLOOKUP($B117,秋関!$BD:$BL,9,FALSE),0)</f>
        <v>0</v>
      </c>
      <c r="H117" s="14">
        <f>IFERROR(VLOOKUP($B117,新人戦!$BD:$BL,9,FALSE),0)</f>
        <v>0</v>
      </c>
      <c r="I117" s="138">
        <f>LARGE(E117:H117,1)+LARGE(E117:H117,2)</f>
        <v>0</v>
      </c>
    </row>
    <row r="118" spans="1:9">
      <c r="A118" s="2">
        <f>RANK($I118,$I:$I)</f>
        <v>34</v>
      </c>
      <c r="B118" s="31">
        <f>選手!L119</f>
        <v>0</v>
      </c>
      <c r="C118" s="2" t="str">
        <f>IFERROR(VLOOKUP($B118,選手!$L:$N,2,FALSE),"")</f>
        <v/>
      </c>
      <c r="D118" s="6" t="str">
        <f>IFERROR(VLOOKUP($B118,選手!$L:$N,3,FALSE),"")</f>
        <v/>
      </c>
      <c r="E118" s="14">
        <f>IFERROR(VLOOKUP($B118,春関!$BD:$BL,9,FALSE),0)</f>
        <v>0</v>
      </c>
      <c r="F118" s="14">
        <f>IFERROR(VLOOKUP($B118,西日本学生!$BD:$BL,9,FALSE),0)</f>
        <v>0</v>
      </c>
      <c r="G118" s="14">
        <f>IFERROR(VLOOKUP($B118,秋関!$BD:$BL,9,FALSE),0)</f>
        <v>0</v>
      </c>
      <c r="H118" s="14">
        <f>IFERROR(VLOOKUP($B118,新人戦!$BD:$BL,9,FALSE),0)</f>
        <v>0</v>
      </c>
      <c r="I118" s="138">
        <f>LARGE(E118:H118,1)+LARGE(E118:H118,2)</f>
        <v>0</v>
      </c>
    </row>
    <row r="119" spans="1:9">
      <c r="A119" s="2">
        <f>RANK($I119,$I:$I)</f>
        <v>34</v>
      </c>
      <c r="B119" s="31">
        <f>選手!L120</f>
        <v>0</v>
      </c>
      <c r="C119" s="2" t="str">
        <f>IFERROR(VLOOKUP($B119,選手!$L:$N,2,FALSE),"")</f>
        <v/>
      </c>
      <c r="D119" s="6" t="str">
        <f>IFERROR(VLOOKUP($B119,選手!$L:$N,3,FALSE),"")</f>
        <v/>
      </c>
      <c r="E119" s="14">
        <f>IFERROR(VLOOKUP($B119,春関!$BD:$BL,9,FALSE),0)</f>
        <v>0</v>
      </c>
      <c r="F119" s="14">
        <f>IFERROR(VLOOKUP($B119,西日本学生!$BD:$BL,9,FALSE),0)</f>
        <v>0</v>
      </c>
      <c r="G119" s="14">
        <f>IFERROR(VLOOKUP($B119,秋関!$BD:$BL,9,FALSE),0)</f>
        <v>0</v>
      </c>
      <c r="H119" s="14">
        <f>IFERROR(VLOOKUP($B119,新人戦!$BD:$BL,9,FALSE),0)</f>
        <v>0</v>
      </c>
      <c r="I119" s="138">
        <f>LARGE(E119:H119,1)+LARGE(E119:H119,2)</f>
        <v>0</v>
      </c>
    </row>
    <row r="120" spans="1:9">
      <c r="A120" s="2">
        <f>RANK($I120,$I:$I)</f>
        <v>34</v>
      </c>
      <c r="B120" s="31">
        <f>選手!L121</f>
        <v>0</v>
      </c>
      <c r="C120" s="2" t="str">
        <f>IFERROR(VLOOKUP($B120,選手!$L:$N,2,FALSE),"")</f>
        <v/>
      </c>
      <c r="D120" s="6" t="str">
        <f>IFERROR(VLOOKUP($B120,選手!$L:$N,3,FALSE),"")</f>
        <v/>
      </c>
      <c r="E120" s="14">
        <f>IFERROR(VLOOKUP($B120,春関!$BD:$BL,9,FALSE),0)</f>
        <v>0</v>
      </c>
      <c r="F120" s="14">
        <f>IFERROR(VLOOKUP($B120,西日本学生!$BD:$BL,9,FALSE),0)</f>
        <v>0</v>
      </c>
      <c r="G120" s="14">
        <f>IFERROR(VLOOKUP($B120,秋関!$BD:$BL,9,FALSE),0)</f>
        <v>0</v>
      </c>
      <c r="H120" s="14">
        <f>IFERROR(VLOOKUP($B120,新人戦!$BD:$BL,9,FALSE),0)</f>
        <v>0</v>
      </c>
      <c r="I120" s="138">
        <f>LARGE(E120:H120,1)+LARGE(E120:H120,2)</f>
        <v>0</v>
      </c>
    </row>
    <row r="121" spans="1:9">
      <c r="A121" s="2">
        <f>RANK($I121,$I:$I)</f>
        <v>34</v>
      </c>
      <c r="B121" s="31">
        <f>選手!L122</f>
        <v>0</v>
      </c>
      <c r="C121" s="2" t="str">
        <f>IFERROR(VLOOKUP($B121,選手!$L:$N,2,FALSE),"")</f>
        <v/>
      </c>
      <c r="D121" s="6" t="str">
        <f>IFERROR(VLOOKUP($B121,選手!$L:$N,3,FALSE),"")</f>
        <v/>
      </c>
      <c r="E121" s="14">
        <f>IFERROR(VLOOKUP($B121,春関!$BD:$BL,9,FALSE),0)</f>
        <v>0</v>
      </c>
      <c r="F121" s="14">
        <f>IFERROR(VLOOKUP($B121,西日本学生!$BD:$BL,9,FALSE),0)</f>
        <v>0</v>
      </c>
      <c r="G121" s="14">
        <f>IFERROR(VLOOKUP($B121,秋関!$BD:$BL,9,FALSE),0)</f>
        <v>0</v>
      </c>
      <c r="H121" s="14">
        <f>IFERROR(VLOOKUP($B121,新人戦!$BD:$BL,9,FALSE),0)</f>
        <v>0</v>
      </c>
      <c r="I121" s="138">
        <f>LARGE(E121:H121,1)+LARGE(E121:H121,2)</f>
        <v>0</v>
      </c>
    </row>
    <row r="122" spans="1:9">
      <c r="A122" s="2">
        <f>RANK($I122,$I:$I)</f>
        <v>34</v>
      </c>
      <c r="B122" s="31">
        <f>選手!L123</f>
        <v>0</v>
      </c>
      <c r="C122" s="2" t="str">
        <f>IFERROR(VLOOKUP($B122,選手!$L:$N,2,FALSE),"")</f>
        <v/>
      </c>
      <c r="D122" s="6" t="str">
        <f>IFERROR(VLOOKUP($B122,選手!$L:$N,3,FALSE),"")</f>
        <v/>
      </c>
      <c r="E122" s="14">
        <f>IFERROR(VLOOKUP($B122,春関!$BD:$BL,9,FALSE),0)</f>
        <v>0</v>
      </c>
      <c r="F122" s="14">
        <f>IFERROR(VLOOKUP($B122,西日本学生!$BD:$BL,9,FALSE),0)</f>
        <v>0</v>
      </c>
      <c r="G122" s="14">
        <f>IFERROR(VLOOKUP($B122,秋関!$BD:$BL,9,FALSE),0)</f>
        <v>0</v>
      </c>
      <c r="H122" s="14">
        <f>IFERROR(VLOOKUP($B122,新人戦!$BD:$BL,9,FALSE),0)</f>
        <v>0</v>
      </c>
      <c r="I122" s="138">
        <f>LARGE(E122:H122,1)+LARGE(E122:H122,2)</f>
        <v>0</v>
      </c>
    </row>
    <row r="123" spans="1:9">
      <c r="A123" s="2">
        <f>RANK($I123,$I:$I)</f>
        <v>34</v>
      </c>
      <c r="B123" s="31">
        <f>選手!L124</f>
        <v>0</v>
      </c>
      <c r="C123" s="2" t="str">
        <f>IFERROR(VLOOKUP($B123,選手!$L:$N,2,FALSE),"")</f>
        <v/>
      </c>
      <c r="D123" s="6" t="str">
        <f>IFERROR(VLOOKUP($B123,選手!$L:$N,3,FALSE),"")</f>
        <v/>
      </c>
      <c r="E123" s="14">
        <f>IFERROR(VLOOKUP($B123,春関!$BD:$BL,9,FALSE),0)</f>
        <v>0</v>
      </c>
      <c r="F123" s="14">
        <f>IFERROR(VLOOKUP($B123,西日本学生!$BD:$BL,9,FALSE),0)</f>
        <v>0</v>
      </c>
      <c r="G123" s="14">
        <f>IFERROR(VLOOKUP($B123,秋関!$BD:$BL,9,FALSE),0)</f>
        <v>0</v>
      </c>
      <c r="H123" s="14">
        <f>IFERROR(VLOOKUP($B123,新人戦!$BD:$BL,9,FALSE),0)</f>
        <v>0</v>
      </c>
      <c r="I123" s="138">
        <f>LARGE(E123:H123,1)+LARGE(E123:H123,2)</f>
        <v>0</v>
      </c>
    </row>
    <row r="124" spans="1:9">
      <c r="A124" s="2">
        <f>RANK($I124,$I:$I)</f>
        <v>34</v>
      </c>
      <c r="B124" s="31">
        <f>選手!L125</f>
        <v>0</v>
      </c>
      <c r="C124" s="2" t="str">
        <f>IFERROR(VLOOKUP($B124,選手!$L:$N,2,FALSE),"")</f>
        <v/>
      </c>
      <c r="D124" s="6" t="str">
        <f>IFERROR(VLOOKUP($B124,選手!$L:$N,3,FALSE),"")</f>
        <v/>
      </c>
      <c r="E124" s="14">
        <f>IFERROR(VLOOKUP($B124,春関!$BD:$BL,9,FALSE),0)</f>
        <v>0</v>
      </c>
      <c r="F124" s="14">
        <f>IFERROR(VLOOKUP($B124,西日本学生!$BD:$BL,9,FALSE),0)</f>
        <v>0</v>
      </c>
      <c r="G124" s="14">
        <f>IFERROR(VLOOKUP($B124,秋関!$BD:$BL,9,FALSE),0)</f>
        <v>0</v>
      </c>
      <c r="H124" s="14">
        <f>IFERROR(VLOOKUP($B124,新人戦!$BD:$BL,9,FALSE),0)</f>
        <v>0</v>
      </c>
      <c r="I124" s="138">
        <f>LARGE(E124:H124,1)+LARGE(E124:H124,2)</f>
        <v>0</v>
      </c>
    </row>
    <row r="125" spans="1:9">
      <c r="A125" s="2">
        <f>RANK($I125,$I:$I)</f>
        <v>34</v>
      </c>
      <c r="B125" s="31">
        <f>選手!L126</f>
        <v>0</v>
      </c>
      <c r="C125" s="2" t="str">
        <f>IFERROR(VLOOKUP($B125,選手!$L:$N,2,FALSE),"")</f>
        <v/>
      </c>
      <c r="D125" s="6" t="str">
        <f>IFERROR(VLOOKUP($B125,選手!$L:$N,3,FALSE),"")</f>
        <v/>
      </c>
      <c r="E125" s="14">
        <f>IFERROR(VLOOKUP($B125,春関!$BD:$BL,9,FALSE),0)</f>
        <v>0</v>
      </c>
      <c r="F125" s="14">
        <f>IFERROR(VLOOKUP($B125,西日本学生!$BD:$BL,9,FALSE),0)</f>
        <v>0</v>
      </c>
      <c r="G125" s="14">
        <f>IFERROR(VLOOKUP($B125,秋関!$BD:$BL,9,FALSE),0)</f>
        <v>0</v>
      </c>
      <c r="H125" s="14">
        <f>IFERROR(VLOOKUP($B125,新人戦!$BD:$BL,9,FALSE),0)</f>
        <v>0</v>
      </c>
      <c r="I125" s="138">
        <f>LARGE(E125:H125,1)+LARGE(E125:H125,2)</f>
        <v>0</v>
      </c>
    </row>
    <row r="126" spans="1:9">
      <c r="A126" s="2">
        <f>RANK($I126,$I:$I)</f>
        <v>34</v>
      </c>
      <c r="B126" s="31">
        <f>選手!L127</f>
        <v>0</v>
      </c>
      <c r="C126" s="2" t="str">
        <f>IFERROR(VLOOKUP($B126,選手!$L:$N,2,FALSE),"")</f>
        <v/>
      </c>
      <c r="D126" s="6" t="str">
        <f>IFERROR(VLOOKUP($B126,選手!$L:$N,3,FALSE),"")</f>
        <v/>
      </c>
      <c r="E126" s="14">
        <f>IFERROR(VLOOKUP($B126,春関!$BD:$BL,9,FALSE),0)</f>
        <v>0</v>
      </c>
      <c r="F126" s="14">
        <f>IFERROR(VLOOKUP($B126,西日本学生!$BD:$BL,9,FALSE),0)</f>
        <v>0</v>
      </c>
      <c r="G126" s="14">
        <f>IFERROR(VLOOKUP($B126,秋関!$BD:$BL,9,FALSE),0)</f>
        <v>0</v>
      </c>
      <c r="H126" s="14">
        <f>IFERROR(VLOOKUP($B126,新人戦!$BD:$BL,9,FALSE),0)</f>
        <v>0</v>
      </c>
      <c r="I126" s="138">
        <f>LARGE(E126:H126,1)+LARGE(E126:H126,2)</f>
        <v>0</v>
      </c>
    </row>
    <row r="127" spans="1:9">
      <c r="A127" s="2">
        <f>RANK($I127,$I:$I)</f>
        <v>34</v>
      </c>
      <c r="B127" s="31">
        <f>選手!L128</f>
        <v>0</v>
      </c>
      <c r="C127" s="2" t="str">
        <f>IFERROR(VLOOKUP($B127,選手!$L:$N,2,FALSE),"")</f>
        <v/>
      </c>
      <c r="D127" s="6" t="str">
        <f>IFERROR(VLOOKUP($B127,選手!$L:$N,3,FALSE),"")</f>
        <v/>
      </c>
      <c r="E127" s="14">
        <f>IFERROR(VLOOKUP($B127,春関!$BD:$BL,9,FALSE),0)</f>
        <v>0</v>
      </c>
      <c r="F127" s="14">
        <f>IFERROR(VLOOKUP($B127,西日本学生!$BD:$BL,9,FALSE),0)</f>
        <v>0</v>
      </c>
      <c r="G127" s="14">
        <f>IFERROR(VLOOKUP($B127,秋関!$BD:$BL,9,FALSE),0)</f>
        <v>0</v>
      </c>
      <c r="H127" s="14">
        <f>IFERROR(VLOOKUP($B127,新人戦!$BD:$BL,9,FALSE),0)</f>
        <v>0</v>
      </c>
      <c r="I127" s="138">
        <f>LARGE(E127:H127,1)+LARGE(E127:H127,2)</f>
        <v>0</v>
      </c>
    </row>
    <row r="128" spans="1:9">
      <c r="A128" s="2">
        <f>RANK($I128,$I:$I)</f>
        <v>34</v>
      </c>
      <c r="B128" s="31">
        <f>選手!L129</f>
        <v>0</v>
      </c>
      <c r="C128" s="2" t="str">
        <f>IFERROR(VLOOKUP($B128,選手!$L:$N,2,FALSE),"")</f>
        <v/>
      </c>
      <c r="D128" s="6" t="str">
        <f>IFERROR(VLOOKUP($B128,選手!$L:$N,3,FALSE),"")</f>
        <v/>
      </c>
      <c r="E128" s="14">
        <f>IFERROR(VLOOKUP($B128,春関!$BD:$BL,9,FALSE),0)</f>
        <v>0</v>
      </c>
      <c r="F128" s="14">
        <f>IFERROR(VLOOKUP($B128,西日本学生!$BD:$BL,9,FALSE),0)</f>
        <v>0</v>
      </c>
      <c r="G128" s="14">
        <f>IFERROR(VLOOKUP($B128,秋関!$BD:$BL,9,FALSE),0)</f>
        <v>0</v>
      </c>
      <c r="H128" s="14">
        <f>IFERROR(VLOOKUP($B128,新人戦!$BD:$BL,9,FALSE),0)</f>
        <v>0</v>
      </c>
      <c r="I128" s="138">
        <f>LARGE(E128:H128,1)+LARGE(E128:H128,2)</f>
        <v>0</v>
      </c>
    </row>
    <row r="129" spans="1:9">
      <c r="A129" s="2">
        <f>RANK($I129,$I:$I)</f>
        <v>34</v>
      </c>
      <c r="B129" s="31">
        <f>選手!L130</f>
        <v>0</v>
      </c>
      <c r="C129" s="2" t="str">
        <f>IFERROR(VLOOKUP($B129,選手!$L:$N,2,FALSE),"")</f>
        <v/>
      </c>
      <c r="D129" s="6" t="str">
        <f>IFERROR(VLOOKUP($B129,選手!$L:$N,3,FALSE),"")</f>
        <v/>
      </c>
      <c r="E129" s="14">
        <f>IFERROR(VLOOKUP($B129,春関!$BD:$BL,9,FALSE),0)</f>
        <v>0</v>
      </c>
      <c r="F129" s="14">
        <f>IFERROR(VLOOKUP($B129,西日本学生!$BD:$BL,9,FALSE),0)</f>
        <v>0</v>
      </c>
      <c r="G129" s="14">
        <f>IFERROR(VLOOKUP($B129,秋関!$BD:$BL,9,FALSE),0)</f>
        <v>0</v>
      </c>
      <c r="H129" s="14">
        <f>IFERROR(VLOOKUP($B129,新人戦!$BD:$BL,9,FALSE),0)</f>
        <v>0</v>
      </c>
      <c r="I129" s="138">
        <f>LARGE(E129:H129,1)+LARGE(E129:H129,2)</f>
        <v>0</v>
      </c>
    </row>
    <row r="130" spans="1:9">
      <c r="A130" s="2">
        <f>RANK($I130,$I:$I)</f>
        <v>34</v>
      </c>
      <c r="B130" s="31">
        <f>選手!L131</f>
        <v>0</v>
      </c>
      <c r="C130" s="2" t="str">
        <f>IFERROR(VLOOKUP($B130,選手!$L:$N,2,FALSE),"")</f>
        <v/>
      </c>
      <c r="D130" s="6" t="str">
        <f>IFERROR(VLOOKUP($B130,選手!$L:$N,3,FALSE),"")</f>
        <v/>
      </c>
      <c r="E130" s="14">
        <f>IFERROR(VLOOKUP($B130,春関!$BD:$BL,9,FALSE),0)</f>
        <v>0</v>
      </c>
      <c r="F130" s="14">
        <f>IFERROR(VLOOKUP($B130,西日本学生!$BD:$BL,9,FALSE),0)</f>
        <v>0</v>
      </c>
      <c r="G130" s="14">
        <f>IFERROR(VLOOKUP($B130,秋関!$BD:$BL,9,FALSE),0)</f>
        <v>0</v>
      </c>
      <c r="H130" s="14">
        <f>IFERROR(VLOOKUP($B130,新人戦!$BD:$BL,9,FALSE),0)</f>
        <v>0</v>
      </c>
      <c r="I130" s="138">
        <f>LARGE(E130:H130,1)+LARGE(E130:H130,2)</f>
        <v>0</v>
      </c>
    </row>
    <row r="131" spans="1:9">
      <c r="A131" s="2">
        <f>RANK($I131,$I:$I)</f>
        <v>34</v>
      </c>
      <c r="B131" s="31">
        <f>選手!L132</f>
        <v>0</v>
      </c>
      <c r="C131" s="2" t="str">
        <f>IFERROR(VLOOKUP($B131,選手!$L:$N,2,FALSE),"")</f>
        <v/>
      </c>
      <c r="D131" s="6" t="str">
        <f>IFERROR(VLOOKUP($B131,選手!$L:$N,3,FALSE),"")</f>
        <v/>
      </c>
      <c r="E131" s="14">
        <f>IFERROR(VLOOKUP($B131,春関!$BD:$BL,9,FALSE),0)</f>
        <v>0</v>
      </c>
      <c r="F131" s="14">
        <f>IFERROR(VLOOKUP($B131,西日本学生!$BD:$BL,9,FALSE),0)</f>
        <v>0</v>
      </c>
      <c r="G131" s="14">
        <f>IFERROR(VLOOKUP($B131,秋関!$BD:$BL,9,FALSE),0)</f>
        <v>0</v>
      </c>
      <c r="H131" s="14">
        <f>IFERROR(VLOOKUP($B131,新人戦!$BD:$BL,9,FALSE),0)</f>
        <v>0</v>
      </c>
      <c r="I131" s="138">
        <f>LARGE(E131:H131,1)+LARGE(E131:H131,2)</f>
        <v>0</v>
      </c>
    </row>
    <row r="132" spans="1:9">
      <c r="A132" s="2">
        <f>RANK($I132,$I:$I)</f>
        <v>34</v>
      </c>
      <c r="B132" s="31">
        <f>選手!L133</f>
        <v>0</v>
      </c>
      <c r="C132" s="2" t="str">
        <f>IFERROR(VLOOKUP($B132,選手!$L:$N,2,FALSE),"")</f>
        <v/>
      </c>
      <c r="D132" s="6" t="str">
        <f>IFERROR(VLOOKUP($B132,選手!$L:$N,3,FALSE),"")</f>
        <v/>
      </c>
      <c r="E132" s="14">
        <f>IFERROR(VLOOKUP($B132,春関!$BD:$BL,9,FALSE),0)</f>
        <v>0</v>
      </c>
      <c r="F132" s="14">
        <f>IFERROR(VLOOKUP($B132,西日本学生!$BD:$BL,9,FALSE),0)</f>
        <v>0</v>
      </c>
      <c r="G132" s="14">
        <f>IFERROR(VLOOKUP($B132,秋関!$BD:$BL,9,FALSE),0)</f>
        <v>0</v>
      </c>
      <c r="H132" s="14">
        <f>IFERROR(VLOOKUP($B132,新人戦!$BD:$BL,9,FALSE),0)</f>
        <v>0</v>
      </c>
      <c r="I132" s="138">
        <f>LARGE(E132:H132,1)+LARGE(E132:H132,2)</f>
        <v>0</v>
      </c>
    </row>
    <row r="133" spans="1:9">
      <c r="A133" s="2">
        <f>RANK($I133,$I:$I)</f>
        <v>34</v>
      </c>
      <c r="B133" s="31">
        <f>選手!L134</f>
        <v>0</v>
      </c>
      <c r="C133" s="2" t="str">
        <f>IFERROR(VLOOKUP($B133,選手!$L:$N,2,FALSE),"")</f>
        <v/>
      </c>
      <c r="D133" s="6" t="str">
        <f>IFERROR(VLOOKUP($B133,選手!$L:$N,3,FALSE),"")</f>
        <v/>
      </c>
      <c r="E133" s="14">
        <f>IFERROR(VLOOKUP($B133,春関!$BD:$BL,9,FALSE),0)</f>
        <v>0</v>
      </c>
      <c r="F133" s="14">
        <f>IFERROR(VLOOKUP($B133,西日本学生!$BD:$BL,9,FALSE),0)</f>
        <v>0</v>
      </c>
      <c r="G133" s="14">
        <f>IFERROR(VLOOKUP($B133,秋関!$BD:$BL,9,FALSE),0)</f>
        <v>0</v>
      </c>
      <c r="H133" s="14">
        <f>IFERROR(VLOOKUP($B133,新人戦!$BD:$BL,9,FALSE),0)</f>
        <v>0</v>
      </c>
      <c r="I133" s="138">
        <f>LARGE(E133:H133,1)+LARGE(E133:H133,2)</f>
        <v>0</v>
      </c>
    </row>
    <row r="134" spans="1:9">
      <c r="A134" s="2">
        <f>RANK($I134,$I:$I)</f>
        <v>34</v>
      </c>
      <c r="B134" s="31">
        <f>選手!L135</f>
        <v>0</v>
      </c>
      <c r="C134" s="2" t="str">
        <f>IFERROR(VLOOKUP($B134,選手!$L:$N,2,FALSE),"")</f>
        <v/>
      </c>
      <c r="D134" s="6" t="str">
        <f>IFERROR(VLOOKUP($B134,選手!$L:$N,3,FALSE),"")</f>
        <v/>
      </c>
      <c r="E134" s="14">
        <f>IFERROR(VLOOKUP($B134,春関!$BD:$BL,9,FALSE),0)</f>
        <v>0</v>
      </c>
      <c r="F134" s="14">
        <f>IFERROR(VLOOKUP($B134,西日本学生!$BD:$BL,9,FALSE),0)</f>
        <v>0</v>
      </c>
      <c r="G134" s="14">
        <f>IFERROR(VLOOKUP($B134,秋関!$BD:$BL,9,FALSE),0)</f>
        <v>0</v>
      </c>
      <c r="H134" s="14">
        <f>IFERROR(VLOOKUP($B134,新人戦!$BD:$BL,9,FALSE),0)</f>
        <v>0</v>
      </c>
      <c r="I134" s="138">
        <f>LARGE(E134:H134,1)+LARGE(E134:H134,2)</f>
        <v>0</v>
      </c>
    </row>
    <row r="135" spans="1:9">
      <c r="A135" s="2">
        <f>RANK($I135,$I:$I)</f>
        <v>34</v>
      </c>
      <c r="B135" s="31">
        <f>選手!L136</f>
        <v>0</v>
      </c>
      <c r="C135" s="2" t="str">
        <f>IFERROR(VLOOKUP($B135,選手!$L:$N,2,FALSE),"")</f>
        <v/>
      </c>
      <c r="D135" s="6" t="str">
        <f>IFERROR(VLOOKUP($B135,選手!$L:$N,3,FALSE),"")</f>
        <v/>
      </c>
      <c r="E135" s="14">
        <f>IFERROR(VLOOKUP($B135,春関!$BD:$BL,9,FALSE),0)</f>
        <v>0</v>
      </c>
      <c r="F135" s="14">
        <f>IFERROR(VLOOKUP($B135,西日本学生!$BD:$BL,9,FALSE),0)</f>
        <v>0</v>
      </c>
      <c r="G135" s="14">
        <f>IFERROR(VLOOKUP($B135,秋関!$BD:$BL,9,FALSE),0)</f>
        <v>0</v>
      </c>
      <c r="H135" s="14">
        <f>IFERROR(VLOOKUP($B135,新人戦!$BD:$BL,9,FALSE),0)</f>
        <v>0</v>
      </c>
      <c r="I135" s="138">
        <f>LARGE(E135:H135,1)+LARGE(E135:H135,2)</f>
        <v>0</v>
      </c>
    </row>
    <row r="136" spans="1:9">
      <c r="A136" s="2">
        <f>RANK($I136,$I:$I)</f>
        <v>34</v>
      </c>
      <c r="B136" s="31">
        <f>選手!L137</f>
        <v>0</v>
      </c>
      <c r="C136" s="2" t="str">
        <f>IFERROR(VLOOKUP($B136,選手!$L:$N,2,FALSE),"")</f>
        <v/>
      </c>
      <c r="D136" s="6" t="str">
        <f>IFERROR(VLOOKUP($B136,選手!$L:$N,3,FALSE),"")</f>
        <v/>
      </c>
      <c r="E136" s="14">
        <f>IFERROR(VLOOKUP($B136,春関!$BD:$BL,9,FALSE),0)</f>
        <v>0</v>
      </c>
      <c r="F136" s="14">
        <f>IFERROR(VLOOKUP($B136,西日本学生!$BD:$BL,9,FALSE),0)</f>
        <v>0</v>
      </c>
      <c r="G136" s="14">
        <f>IFERROR(VLOOKUP($B136,秋関!$BD:$BL,9,FALSE),0)</f>
        <v>0</v>
      </c>
      <c r="H136" s="14">
        <f>IFERROR(VLOOKUP($B136,新人戦!$BD:$BL,9,FALSE),0)</f>
        <v>0</v>
      </c>
      <c r="I136" s="138">
        <f>LARGE(E136:H136,1)+LARGE(E136:H136,2)</f>
        <v>0</v>
      </c>
    </row>
    <row r="137" spans="1:9">
      <c r="A137" s="2">
        <f>RANK($I137,$I:$I)</f>
        <v>34</v>
      </c>
      <c r="B137" s="31">
        <f>選手!L138</f>
        <v>0</v>
      </c>
      <c r="C137" s="2" t="str">
        <f>IFERROR(VLOOKUP($B137,選手!$L:$N,2,FALSE),"")</f>
        <v/>
      </c>
      <c r="D137" s="6" t="str">
        <f>IFERROR(VLOOKUP($B137,選手!$L:$N,3,FALSE),"")</f>
        <v/>
      </c>
      <c r="E137" s="14">
        <f>IFERROR(VLOOKUP($B137,春関!$BD:$BL,9,FALSE),0)</f>
        <v>0</v>
      </c>
      <c r="F137" s="14">
        <f>IFERROR(VLOOKUP($B137,西日本学生!$BD:$BL,9,FALSE),0)</f>
        <v>0</v>
      </c>
      <c r="G137" s="14">
        <f>IFERROR(VLOOKUP($B137,秋関!$BD:$BL,9,FALSE),0)</f>
        <v>0</v>
      </c>
      <c r="H137" s="14">
        <f>IFERROR(VLOOKUP($B137,新人戦!$BD:$BL,9,FALSE),0)</f>
        <v>0</v>
      </c>
      <c r="I137" s="138">
        <f>LARGE(E137:H137,1)+LARGE(E137:H137,2)</f>
        <v>0</v>
      </c>
    </row>
    <row r="138" spans="1:9">
      <c r="A138" s="2">
        <f>RANK($I138,$I:$I)</f>
        <v>34</v>
      </c>
      <c r="B138" s="31">
        <f>選手!L139</f>
        <v>0</v>
      </c>
      <c r="C138" s="2" t="str">
        <f>IFERROR(VLOOKUP($B138,選手!$L:$N,2,FALSE),"")</f>
        <v/>
      </c>
      <c r="D138" s="6" t="str">
        <f>IFERROR(VLOOKUP($B138,選手!$L:$N,3,FALSE),"")</f>
        <v/>
      </c>
      <c r="E138" s="14">
        <f>IFERROR(VLOOKUP($B138,春関!$BD:$BL,9,FALSE),0)</f>
        <v>0</v>
      </c>
      <c r="F138" s="14">
        <f>IFERROR(VLOOKUP($B138,西日本学生!$BD:$BL,9,FALSE),0)</f>
        <v>0</v>
      </c>
      <c r="G138" s="14">
        <f>IFERROR(VLOOKUP($B138,秋関!$BD:$BL,9,FALSE),0)</f>
        <v>0</v>
      </c>
      <c r="H138" s="14">
        <f>IFERROR(VLOOKUP($B138,新人戦!$BD:$BL,9,FALSE),0)</f>
        <v>0</v>
      </c>
      <c r="I138" s="138">
        <f>LARGE(E138:H138,1)+LARGE(E138:H138,2)</f>
        <v>0</v>
      </c>
    </row>
    <row r="139" spans="1:9">
      <c r="A139" s="2">
        <f>RANK($I139,$I:$I)</f>
        <v>34</v>
      </c>
      <c r="B139" s="31">
        <f>選手!L140</f>
        <v>0</v>
      </c>
      <c r="C139" s="2" t="str">
        <f>IFERROR(VLOOKUP($B139,選手!$L:$N,2,FALSE),"")</f>
        <v/>
      </c>
      <c r="D139" s="6" t="str">
        <f>IFERROR(VLOOKUP($B139,選手!$L:$N,3,FALSE),"")</f>
        <v/>
      </c>
      <c r="E139" s="14">
        <f>IFERROR(VLOOKUP($B139,春関!$BD:$BL,9,FALSE),0)</f>
        <v>0</v>
      </c>
      <c r="F139" s="14">
        <f>IFERROR(VLOOKUP($B139,西日本学生!$BD:$BL,9,FALSE),0)</f>
        <v>0</v>
      </c>
      <c r="G139" s="14">
        <f>IFERROR(VLOOKUP($B139,秋関!$BD:$BL,9,FALSE),0)</f>
        <v>0</v>
      </c>
      <c r="H139" s="14">
        <f>IFERROR(VLOOKUP($B139,新人戦!$BD:$BL,9,FALSE),0)</f>
        <v>0</v>
      </c>
      <c r="I139" s="138">
        <f>LARGE(E139:H139,1)+LARGE(E139:H139,2)</f>
        <v>0</v>
      </c>
    </row>
    <row r="140" spans="1:9">
      <c r="A140" s="2">
        <f>RANK($I140,$I:$I)</f>
        <v>34</v>
      </c>
      <c r="B140" s="31">
        <f>選手!L141</f>
        <v>0</v>
      </c>
      <c r="C140" s="2" t="str">
        <f>IFERROR(VLOOKUP($B140,選手!$L:$N,2,FALSE),"")</f>
        <v/>
      </c>
      <c r="D140" s="6" t="str">
        <f>IFERROR(VLOOKUP($B140,選手!$L:$N,3,FALSE),"")</f>
        <v/>
      </c>
      <c r="E140" s="14">
        <f>IFERROR(VLOOKUP($B140,春関!$BD:$BL,9,FALSE),0)</f>
        <v>0</v>
      </c>
      <c r="F140" s="14">
        <f>IFERROR(VLOOKUP($B140,西日本学生!$BD:$BL,9,FALSE),0)</f>
        <v>0</v>
      </c>
      <c r="G140" s="14">
        <f>IFERROR(VLOOKUP($B140,秋関!$BD:$BL,9,FALSE),0)</f>
        <v>0</v>
      </c>
      <c r="H140" s="14">
        <f>IFERROR(VLOOKUP($B140,新人戦!$BD:$BL,9,FALSE),0)</f>
        <v>0</v>
      </c>
      <c r="I140" s="138">
        <f>LARGE(E140:H140,1)+LARGE(E140:H140,2)</f>
        <v>0</v>
      </c>
    </row>
    <row r="141" spans="1:9">
      <c r="A141" s="2">
        <f>RANK($I141,$I:$I)</f>
        <v>34</v>
      </c>
      <c r="B141" s="31">
        <f>選手!L142</f>
        <v>0</v>
      </c>
      <c r="C141" s="2" t="str">
        <f>IFERROR(VLOOKUP($B141,選手!$L:$N,2,FALSE),"")</f>
        <v/>
      </c>
      <c r="D141" s="6" t="str">
        <f>IFERROR(VLOOKUP($B141,選手!$L:$N,3,FALSE),"")</f>
        <v/>
      </c>
      <c r="E141" s="14">
        <f>IFERROR(VLOOKUP($B141,春関!$BD:$BL,9,FALSE),0)</f>
        <v>0</v>
      </c>
      <c r="F141" s="14">
        <f>IFERROR(VLOOKUP($B141,西日本学生!$BD:$BL,9,FALSE),0)</f>
        <v>0</v>
      </c>
      <c r="G141" s="14">
        <f>IFERROR(VLOOKUP($B141,秋関!$BD:$BL,9,FALSE),0)</f>
        <v>0</v>
      </c>
      <c r="H141" s="14">
        <f>IFERROR(VLOOKUP($B141,新人戦!$BD:$BL,9,FALSE),0)</f>
        <v>0</v>
      </c>
      <c r="I141" s="138">
        <f>LARGE(E141:H141,1)+LARGE(E141:H141,2)</f>
        <v>0</v>
      </c>
    </row>
    <row r="142" spans="1:9">
      <c r="A142" s="2">
        <f>RANK($I142,$I:$I)</f>
        <v>34</v>
      </c>
      <c r="B142" s="31">
        <f>選手!L143</f>
        <v>0</v>
      </c>
      <c r="C142" s="2" t="str">
        <f>IFERROR(VLOOKUP($B142,選手!$L:$N,2,FALSE),"")</f>
        <v/>
      </c>
      <c r="D142" s="6" t="str">
        <f>IFERROR(VLOOKUP($B142,選手!$L:$N,3,FALSE),"")</f>
        <v/>
      </c>
      <c r="E142" s="14">
        <f>IFERROR(VLOOKUP($B142,春関!$BD:$BL,9,FALSE),0)</f>
        <v>0</v>
      </c>
      <c r="F142" s="14">
        <f>IFERROR(VLOOKUP($B142,西日本学生!$BD:$BL,9,FALSE),0)</f>
        <v>0</v>
      </c>
      <c r="G142" s="14">
        <f>IFERROR(VLOOKUP($B142,秋関!$BD:$BL,9,FALSE),0)</f>
        <v>0</v>
      </c>
      <c r="H142" s="14">
        <f>IFERROR(VLOOKUP($B142,新人戦!$BD:$BL,9,FALSE),0)</f>
        <v>0</v>
      </c>
      <c r="I142" s="138">
        <f>LARGE(E142:H142,1)+LARGE(E142:H142,2)</f>
        <v>0</v>
      </c>
    </row>
    <row r="143" spans="1:9">
      <c r="A143" s="2">
        <f>RANK($I143,$I:$I)</f>
        <v>34</v>
      </c>
      <c r="B143" s="31">
        <f>選手!L144</f>
        <v>0</v>
      </c>
      <c r="C143" s="2" t="str">
        <f>IFERROR(VLOOKUP($B143,選手!$L:$N,2,FALSE),"")</f>
        <v/>
      </c>
      <c r="D143" s="6" t="str">
        <f>IFERROR(VLOOKUP($B143,選手!$L:$N,3,FALSE),"")</f>
        <v/>
      </c>
      <c r="E143" s="14">
        <f>IFERROR(VLOOKUP($B143,春関!$BD:$BL,9,FALSE),0)</f>
        <v>0</v>
      </c>
      <c r="F143" s="14">
        <f>IFERROR(VLOOKUP($B143,西日本学生!$BD:$BL,9,FALSE),0)</f>
        <v>0</v>
      </c>
      <c r="G143" s="14">
        <f>IFERROR(VLOOKUP($B143,秋関!$BD:$BL,9,FALSE),0)</f>
        <v>0</v>
      </c>
      <c r="H143" s="14">
        <f>IFERROR(VLOOKUP($B143,新人戦!$BD:$BL,9,FALSE),0)</f>
        <v>0</v>
      </c>
      <c r="I143" s="138">
        <f>LARGE(E143:H143,1)+LARGE(E143:H143,2)</f>
        <v>0</v>
      </c>
    </row>
    <row r="144" spans="1:9">
      <c r="A144" s="2">
        <f>RANK($I144,$I:$I)</f>
        <v>34</v>
      </c>
      <c r="B144" s="31">
        <f>選手!L145</f>
        <v>0</v>
      </c>
      <c r="C144" s="2" t="str">
        <f>IFERROR(VLOOKUP($B144,選手!$L:$N,2,FALSE),"")</f>
        <v/>
      </c>
      <c r="D144" s="6" t="str">
        <f>IFERROR(VLOOKUP($B144,選手!$L:$N,3,FALSE),"")</f>
        <v/>
      </c>
      <c r="E144" s="14">
        <f>IFERROR(VLOOKUP($B144,春関!$BD:$BL,9,FALSE),0)</f>
        <v>0</v>
      </c>
      <c r="F144" s="14">
        <f>IFERROR(VLOOKUP($B144,西日本学生!$BD:$BL,9,FALSE),0)</f>
        <v>0</v>
      </c>
      <c r="G144" s="14">
        <f>IFERROR(VLOOKUP($B144,秋関!$BD:$BL,9,FALSE),0)</f>
        <v>0</v>
      </c>
      <c r="H144" s="14">
        <f>IFERROR(VLOOKUP($B144,新人戦!$BD:$BL,9,FALSE),0)</f>
        <v>0</v>
      </c>
      <c r="I144" s="138">
        <f>LARGE(E144:H144,1)+LARGE(E144:H144,2)</f>
        <v>0</v>
      </c>
    </row>
    <row r="145" spans="1:9">
      <c r="A145" s="2">
        <f>RANK($I145,$I:$I)</f>
        <v>34</v>
      </c>
      <c r="B145" s="31">
        <f>選手!L146</f>
        <v>0</v>
      </c>
      <c r="C145" s="2" t="str">
        <f>IFERROR(VLOOKUP($B145,選手!$L:$N,2,FALSE),"")</f>
        <v/>
      </c>
      <c r="D145" s="6" t="str">
        <f>IFERROR(VLOOKUP($B145,選手!$L:$N,3,FALSE),"")</f>
        <v/>
      </c>
      <c r="E145" s="14">
        <f>IFERROR(VLOOKUP($B145,春関!$BD:$BL,9,FALSE),0)</f>
        <v>0</v>
      </c>
      <c r="F145" s="14">
        <f>IFERROR(VLOOKUP($B145,西日本学生!$BD:$BL,9,FALSE),0)</f>
        <v>0</v>
      </c>
      <c r="G145" s="14">
        <f>IFERROR(VLOOKUP($B145,秋関!$BD:$BL,9,FALSE),0)</f>
        <v>0</v>
      </c>
      <c r="H145" s="14">
        <f>IFERROR(VLOOKUP($B145,新人戦!$BD:$BL,9,FALSE),0)</f>
        <v>0</v>
      </c>
      <c r="I145" s="138">
        <f>LARGE(E145:H145,1)+LARGE(E145:H145,2)</f>
        <v>0</v>
      </c>
    </row>
    <row r="146" spans="1:9">
      <c r="A146" s="2">
        <f>RANK($I146,$I:$I)</f>
        <v>34</v>
      </c>
      <c r="B146" s="31">
        <f>選手!L147</f>
        <v>0</v>
      </c>
      <c r="C146" s="2" t="str">
        <f>IFERROR(VLOOKUP($B146,選手!$L:$N,2,FALSE),"")</f>
        <v/>
      </c>
      <c r="D146" s="6" t="str">
        <f>IFERROR(VLOOKUP($B146,選手!$L:$N,3,FALSE),"")</f>
        <v/>
      </c>
      <c r="E146" s="14">
        <f>IFERROR(VLOOKUP($B146,春関!$BD:$BL,9,FALSE),0)</f>
        <v>0</v>
      </c>
      <c r="F146" s="14">
        <f>IFERROR(VLOOKUP($B146,西日本学生!$BD:$BL,9,FALSE),0)</f>
        <v>0</v>
      </c>
      <c r="G146" s="14">
        <f>IFERROR(VLOOKUP($B146,秋関!$BD:$BL,9,FALSE),0)</f>
        <v>0</v>
      </c>
      <c r="H146" s="14">
        <f>IFERROR(VLOOKUP($B146,新人戦!$BD:$BL,9,FALSE),0)</f>
        <v>0</v>
      </c>
      <c r="I146" s="138">
        <f>LARGE(E146:H146,1)+LARGE(E146:H146,2)</f>
        <v>0</v>
      </c>
    </row>
    <row r="147" spans="1:9">
      <c r="A147" s="2">
        <f>RANK($I147,$I:$I)</f>
        <v>34</v>
      </c>
      <c r="B147" s="31">
        <f>選手!L148</f>
        <v>0</v>
      </c>
      <c r="C147" s="2" t="str">
        <f>IFERROR(VLOOKUP($B147,選手!$L:$N,2,FALSE),"")</f>
        <v/>
      </c>
      <c r="D147" s="6" t="str">
        <f>IFERROR(VLOOKUP($B147,選手!$L:$N,3,FALSE),"")</f>
        <v/>
      </c>
      <c r="E147" s="14">
        <f>IFERROR(VLOOKUP($B147,春関!$BD:$BL,9,FALSE),0)</f>
        <v>0</v>
      </c>
      <c r="F147" s="14">
        <f>IFERROR(VLOOKUP($B147,西日本学生!$BD:$BL,9,FALSE),0)</f>
        <v>0</v>
      </c>
      <c r="G147" s="14">
        <f>IFERROR(VLOOKUP($B147,秋関!$BD:$BL,9,FALSE),0)</f>
        <v>0</v>
      </c>
      <c r="H147" s="14">
        <f>IFERROR(VLOOKUP($B147,新人戦!$BD:$BL,9,FALSE),0)</f>
        <v>0</v>
      </c>
      <c r="I147" s="138">
        <f>LARGE(E147:H147,1)+LARGE(E147:H147,2)</f>
        <v>0</v>
      </c>
    </row>
    <row r="148" spans="1:9">
      <c r="A148" s="2">
        <f>RANK($I148,$I:$I)</f>
        <v>34</v>
      </c>
      <c r="B148" s="31">
        <f>選手!L149</f>
        <v>0</v>
      </c>
      <c r="C148" s="2" t="str">
        <f>IFERROR(VLOOKUP($B148,選手!$L:$N,2,FALSE),"")</f>
        <v/>
      </c>
      <c r="D148" s="6" t="str">
        <f>IFERROR(VLOOKUP($B148,選手!$L:$N,3,FALSE),"")</f>
        <v/>
      </c>
      <c r="E148" s="14">
        <f>IFERROR(VLOOKUP($B148,春関!$BD:$BL,9,FALSE),0)</f>
        <v>0</v>
      </c>
      <c r="F148" s="14">
        <f>IFERROR(VLOOKUP($B148,西日本学生!$BD:$BL,9,FALSE),0)</f>
        <v>0</v>
      </c>
      <c r="G148" s="14">
        <f>IFERROR(VLOOKUP($B148,秋関!$BD:$BL,9,FALSE),0)</f>
        <v>0</v>
      </c>
      <c r="H148" s="14">
        <f>IFERROR(VLOOKUP($B148,新人戦!$BD:$BL,9,FALSE),0)</f>
        <v>0</v>
      </c>
      <c r="I148" s="138">
        <f>LARGE(E148:H148,1)+LARGE(E148:H148,2)</f>
        <v>0</v>
      </c>
    </row>
    <row r="149" spans="1:9">
      <c r="A149" s="2">
        <f>RANK($I149,$I:$I)</f>
        <v>34</v>
      </c>
      <c r="B149" s="31">
        <f>選手!L150</f>
        <v>0</v>
      </c>
      <c r="C149" s="2" t="str">
        <f>IFERROR(VLOOKUP($B149,選手!$L:$N,2,FALSE),"")</f>
        <v/>
      </c>
      <c r="D149" s="6" t="str">
        <f>IFERROR(VLOOKUP($B149,選手!$L:$N,3,FALSE),"")</f>
        <v/>
      </c>
      <c r="E149" s="14">
        <f>IFERROR(VLOOKUP($B149,春関!$BD:$BL,9,FALSE),0)</f>
        <v>0</v>
      </c>
      <c r="F149" s="14">
        <f>IFERROR(VLOOKUP($B149,西日本学生!$BD:$BL,9,FALSE),0)</f>
        <v>0</v>
      </c>
      <c r="G149" s="14">
        <f>IFERROR(VLOOKUP($B149,秋関!$BD:$BL,9,FALSE),0)</f>
        <v>0</v>
      </c>
      <c r="H149" s="14">
        <f>IFERROR(VLOOKUP($B149,新人戦!$BD:$BL,9,FALSE),0)</f>
        <v>0</v>
      </c>
      <c r="I149" s="138">
        <f>LARGE(E149:H149,1)+LARGE(E149:H149,2)</f>
        <v>0</v>
      </c>
    </row>
    <row r="150" spans="1:9">
      <c r="A150" s="2">
        <f>RANK($I150,$I:$I)</f>
        <v>34</v>
      </c>
      <c r="B150" s="31">
        <f>選手!L151</f>
        <v>0</v>
      </c>
      <c r="C150" s="2" t="str">
        <f>IFERROR(VLOOKUP($B150,選手!$L:$N,2,FALSE),"")</f>
        <v/>
      </c>
      <c r="D150" s="6" t="str">
        <f>IFERROR(VLOOKUP($B150,選手!$L:$N,3,FALSE),"")</f>
        <v/>
      </c>
      <c r="E150" s="14">
        <f>IFERROR(VLOOKUP($B150,春関!$BD:$BL,9,FALSE),0)</f>
        <v>0</v>
      </c>
      <c r="F150" s="14">
        <f>IFERROR(VLOOKUP($B150,西日本学生!$BD:$BL,9,FALSE),0)</f>
        <v>0</v>
      </c>
      <c r="G150" s="14">
        <f>IFERROR(VLOOKUP($B150,秋関!$BD:$BL,9,FALSE),0)</f>
        <v>0</v>
      </c>
      <c r="H150" s="14">
        <f>IFERROR(VLOOKUP($B150,新人戦!$BD:$BL,9,FALSE),0)</f>
        <v>0</v>
      </c>
      <c r="I150" s="138">
        <f>LARGE(E150:H150,1)+LARGE(E150:H150,2)</f>
        <v>0</v>
      </c>
    </row>
    <row r="151" spans="1:9">
      <c r="A151" s="2">
        <f>RANK($I151,$I:$I)</f>
        <v>34</v>
      </c>
      <c r="B151" s="31">
        <f>選手!L152</f>
        <v>0</v>
      </c>
      <c r="C151" s="2" t="str">
        <f>IFERROR(VLOOKUP($B151,選手!$L:$N,2,FALSE),"")</f>
        <v/>
      </c>
      <c r="D151" s="6" t="str">
        <f>IFERROR(VLOOKUP($B151,選手!$L:$N,3,FALSE),"")</f>
        <v/>
      </c>
      <c r="E151" s="14">
        <f>IFERROR(VLOOKUP($B151,春関!$BD:$BL,9,FALSE),0)</f>
        <v>0</v>
      </c>
      <c r="F151" s="14">
        <f>IFERROR(VLOOKUP($B151,西日本学生!$BD:$BL,9,FALSE),0)</f>
        <v>0</v>
      </c>
      <c r="G151" s="14">
        <f>IFERROR(VLOOKUP($B151,秋関!$BD:$BL,9,FALSE),0)</f>
        <v>0</v>
      </c>
      <c r="H151" s="14">
        <f>IFERROR(VLOOKUP($B151,新人戦!$BD:$BL,9,FALSE),0)</f>
        <v>0</v>
      </c>
      <c r="I151" s="138">
        <f>LARGE(E151:H151,1)+LARGE(E151:H151,2)</f>
        <v>0</v>
      </c>
    </row>
    <row r="152" spans="1:9">
      <c r="A152" s="2">
        <f>RANK($I152,$I:$I)</f>
        <v>34</v>
      </c>
      <c r="B152" s="31">
        <f>選手!L153</f>
        <v>0</v>
      </c>
      <c r="C152" s="2" t="str">
        <f>IFERROR(VLOOKUP($B152,選手!$L:$N,2,FALSE),"")</f>
        <v/>
      </c>
      <c r="D152" s="6" t="str">
        <f>IFERROR(VLOOKUP($B152,選手!$L:$N,3,FALSE),"")</f>
        <v/>
      </c>
      <c r="E152" s="14">
        <f>IFERROR(VLOOKUP($B152,春関!$BD:$BL,9,FALSE),0)</f>
        <v>0</v>
      </c>
      <c r="F152" s="14">
        <f>IFERROR(VLOOKUP($B152,西日本学生!$BD:$BL,9,FALSE),0)</f>
        <v>0</v>
      </c>
      <c r="G152" s="14">
        <f>IFERROR(VLOOKUP($B152,秋関!$BD:$BL,9,FALSE),0)</f>
        <v>0</v>
      </c>
      <c r="H152" s="14">
        <f>IFERROR(VLOOKUP($B152,新人戦!$BD:$BL,9,FALSE),0)</f>
        <v>0</v>
      </c>
      <c r="I152" s="138">
        <f>LARGE(E152:H152,1)+LARGE(E152:H152,2)</f>
        <v>0</v>
      </c>
    </row>
    <row r="153" spans="1:9">
      <c r="A153" s="2">
        <f>RANK($I153,$I:$I)</f>
        <v>34</v>
      </c>
      <c r="B153" s="31">
        <f>選手!L154</f>
        <v>0</v>
      </c>
      <c r="C153" s="2" t="str">
        <f>IFERROR(VLOOKUP($B153,選手!$L:$N,2,FALSE),"")</f>
        <v/>
      </c>
      <c r="D153" s="6" t="str">
        <f>IFERROR(VLOOKUP($B153,選手!$L:$N,3,FALSE),"")</f>
        <v/>
      </c>
      <c r="E153" s="14">
        <f>IFERROR(VLOOKUP($B153,春関!$BD:$BL,9,FALSE),0)</f>
        <v>0</v>
      </c>
      <c r="F153" s="14">
        <f>IFERROR(VLOOKUP($B153,西日本学生!$BD:$BL,9,FALSE),0)</f>
        <v>0</v>
      </c>
      <c r="G153" s="14">
        <f>IFERROR(VLOOKUP($B153,秋関!$BD:$BL,9,FALSE),0)</f>
        <v>0</v>
      </c>
      <c r="H153" s="14">
        <f>IFERROR(VLOOKUP($B153,新人戦!$BD:$BL,9,FALSE),0)</f>
        <v>0</v>
      </c>
      <c r="I153" s="138">
        <f>LARGE(E153:H153,1)+LARGE(E153:H153,2)</f>
        <v>0</v>
      </c>
    </row>
    <row r="154" spans="1:9">
      <c r="A154" s="2">
        <f>RANK($I154,$I:$I)</f>
        <v>34</v>
      </c>
      <c r="B154" s="31">
        <f>選手!L155</f>
        <v>0</v>
      </c>
      <c r="C154" s="2" t="str">
        <f>IFERROR(VLOOKUP($B154,選手!$L:$N,2,FALSE),"")</f>
        <v/>
      </c>
      <c r="D154" s="6" t="str">
        <f>IFERROR(VLOOKUP($B154,選手!$L:$N,3,FALSE),"")</f>
        <v/>
      </c>
      <c r="E154" s="14">
        <f>IFERROR(VLOOKUP($B154,春関!$BD:$BL,9,FALSE),0)</f>
        <v>0</v>
      </c>
      <c r="F154" s="14">
        <f>IFERROR(VLOOKUP($B154,西日本学生!$BD:$BL,9,FALSE),0)</f>
        <v>0</v>
      </c>
      <c r="G154" s="14">
        <f>IFERROR(VLOOKUP($B154,秋関!$BD:$BL,9,FALSE),0)</f>
        <v>0</v>
      </c>
      <c r="H154" s="14">
        <f>IFERROR(VLOOKUP($B154,新人戦!$BD:$BL,9,FALSE),0)</f>
        <v>0</v>
      </c>
      <c r="I154" s="138">
        <f>LARGE(E154:H154,1)+LARGE(E154:H154,2)</f>
        <v>0</v>
      </c>
    </row>
    <row r="155" spans="1:9">
      <c r="A155" s="2">
        <f>RANK($I155,$I:$I)</f>
        <v>34</v>
      </c>
      <c r="B155" s="31">
        <f>選手!L156</f>
        <v>0</v>
      </c>
      <c r="C155" s="2" t="str">
        <f>IFERROR(VLOOKUP($B155,選手!$L:$N,2,FALSE),"")</f>
        <v/>
      </c>
      <c r="D155" s="6" t="str">
        <f>IFERROR(VLOOKUP($B155,選手!$L:$N,3,FALSE),"")</f>
        <v/>
      </c>
      <c r="E155" s="14">
        <f>IFERROR(VLOOKUP($B155,春関!$BD:$BL,9,FALSE),0)</f>
        <v>0</v>
      </c>
      <c r="F155" s="14">
        <f>IFERROR(VLOOKUP($B155,西日本学生!$BD:$BL,9,FALSE),0)</f>
        <v>0</v>
      </c>
      <c r="G155" s="14">
        <f>IFERROR(VLOOKUP($B155,秋関!$BD:$BL,9,FALSE),0)</f>
        <v>0</v>
      </c>
      <c r="H155" s="14">
        <f>IFERROR(VLOOKUP($B155,新人戦!$BD:$BL,9,FALSE),0)</f>
        <v>0</v>
      </c>
      <c r="I155" s="138">
        <f>LARGE(E155:H155,1)+LARGE(E155:H155,2)</f>
        <v>0</v>
      </c>
    </row>
    <row r="156" spans="1:9">
      <c r="A156" s="2">
        <f>RANK($I156,$I:$I)</f>
        <v>34</v>
      </c>
      <c r="B156" s="31">
        <f>選手!L157</f>
        <v>0</v>
      </c>
      <c r="C156" s="2" t="str">
        <f>IFERROR(VLOOKUP($B156,選手!$L:$N,2,FALSE),"")</f>
        <v/>
      </c>
      <c r="D156" s="6" t="str">
        <f>IFERROR(VLOOKUP($B156,選手!$L:$N,3,FALSE),"")</f>
        <v/>
      </c>
      <c r="E156" s="14">
        <f>IFERROR(VLOOKUP($B156,春関!$BD:$BL,9,FALSE),0)</f>
        <v>0</v>
      </c>
      <c r="F156" s="14">
        <f>IFERROR(VLOOKUP($B156,西日本学生!$BD:$BL,9,FALSE),0)</f>
        <v>0</v>
      </c>
      <c r="G156" s="14">
        <f>IFERROR(VLOOKUP($B156,秋関!$BD:$BL,9,FALSE),0)</f>
        <v>0</v>
      </c>
      <c r="H156" s="14">
        <f>IFERROR(VLOOKUP($B156,新人戦!$BD:$BL,9,FALSE),0)</f>
        <v>0</v>
      </c>
      <c r="I156" s="138">
        <f>LARGE(E156:H156,1)+LARGE(E156:H156,2)</f>
        <v>0</v>
      </c>
    </row>
    <row r="157" spans="1:9">
      <c r="A157" s="2">
        <f>RANK($I157,$I:$I)</f>
        <v>34</v>
      </c>
      <c r="B157" s="31">
        <f>選手!L158</f>
        <v>0</v>
      </c>
      <c r="C157" s="2" t="str">
        <f>IFERROR(VLOOKUP($B157,選手!$L:$N,2,FALSE),"")</f>
        <v/>
      </c>
      <c r="D157" s="6" t="str">
        <f>IFERROR(VLOOKUP($B157,選手!$L:$N,3,FALSE),"")</f>
        <v/>
      </c>
      <c r="E157" s="14">
        <f>IFERROR(VLOOKUP($B157,春関!$BD:$BL,9,FALSE),0)</f>
        <v>0</v>
      </c>
      <c r="F157" s="14">
        <f>IFERROR(VLOOKUP($B157,西日本学生!$BD:$BL,9,FALSE),0)</f>
        <v>0</v>
      </c>
      <c r="G157" s="14">
        <f>IFERROR(VLOOKUP($B157,秋関!$BD:$BL,9,FALSE),0)</f>
        <v>0</v>
      </c>
      <c r="H157" s="14">
        <f>IFERROR(VLOOKUP($B157,新人戦!$BD:$BL,9,FALSE),0)</f>
        <v>0</v>
      </c>
      <c r="I157" s="138">
        <f>LARGE(E157:H157,1)+LARGE(E157:H157,2)</f>
        <v>0</v>
      </c>
    </row>
    <row r="158" spans="1:9">
      <c r="A158" s="2">
        <f>RANK($I158,$I:$I)</f>
        <v>34</v>
      </c>
      <c r="B158" s="31">
        <f>選手!L159</f>
        <v>0</v>
      </c>
      <c r="C158" s="2" t="str">
        <f>IFERROR(VLOOKUP($B158,選手!$L:$N,2,FALSE),"")</f>
        <v/>
      </c>
      <c r="D158" s="6" t="str">
        <f>IFERROR(VLOOKUP($B158,選手!$L:$N,3,FALSE),"")</f>
        <v/>
      </c>
      <c r="E158" s="14">
        <f>IFERROR(VLOOKUP($B158,春関!$BD:$BL,9,FALSE),0)</f>
        <v>0</v>
      </c>
      <c r="F158" s="14">
        <f>IFERROR(VLOOKUP($B158,西日本学生!$BD:$BL,9,FALSE),0)</f>
        <v>0</v>
      </c>
      <c r="G158" s="14">
        <f>IFERROR(VLOOKUP($B158,秋関!$BD:$BL,9,FALSE),0)</f>
        <v>0</v>
      </c>
      <c r="H158" s="14">
        <f>IFERROR(VLOOKUP($B158,新人戦!$BD:$BL,9,FALSE),0)</f>
        <v>0</v>
      </c>
      <c r="I158" s="138">
        <f>LARGE(E158:H158,1)+LARGE(E158:H158,2)</f>
        <v>0</v>
      </c>
    </row>
    <row r="159" spans="1:9">
      <c r="A159" s="2">
        <f>RANK($I159,$I:$I)</f>
        <v>34</v>
      </c>
      <c r="B159" s="31">
        <f>選手!L160</f>
        <v>0</v>
      </c>
      <c r="C159" s="2" t="str">
        <f>IFERROR(VLOOKUP($B159,選手!$L:$N,2,FALSE),"")</f>
        <v/>
      </c>
      <c r="D159" s="6" t="str">
        <f>IFERROR(VLOOKUP($B159,選手!$L:$N,3,FALSE),"")</f>
        <v/>
      </c>
      <c r="E159" s="14">
        <f>IFERROR(VLOOKUP($B159,春関!$BD:$BL,9,FALSE),0)</f>
        <v>0</v>
      </c>
      <c r="F159" s="14">
        <f>IFERROR(VLOOKUP($B159,西日本学生!$BD:$BL,9,FALSE),0)</f>
        <v>0</v>
      </c>
      <c r="G159" s="14">
        <f>IFERROR(VLOOKUP($B159,秋関!$BD:$BL,9,FALSE),0)</f>
        <v>0</v>
      </c>
      <c r="H159" s="14">
        <f>IFERROR(VLOOKUP($B159,新人戦!$BD:$BL,9,FALSE),0)</f>
        <v>0</v>
      </c>
      <c r="I159" s="138">
        <f>LARGE(E159:H159,1)+LARGE(E159:H159,2)</f>
        <v>0</v>
      </c>
    </row>
    <row r="160" spans="1:9">
      <c r="A160" s="2">
        <f>RANK($I160,$I:$I)</f>
        <v>34</v>
      </c>
      <c r="B160" s="31">
        <f>選手!L161</f>
        <v>0</v>
      </c>
      <c r="C160" s="2" t="str">
        <f>IFERROR(VLOOKUP($B160,選手!$L:$N,2,FALSE),"")</f>
        <v/>
      </c>
      <c r="D160" s="6" t="str">
        <f>IFERROR(VLOOKUP($B160,選手!$L:$N,3,FALSE),"")</f>
        <v/>
      </c>
      <c r="E160" s="14">
        <f>IFERROR(VLOOKUP($B160,春関!$BD:$BL,9,FALSE),0)</f>
        <v>0</v>
      </c>
      <c r="F160" s="14">
        <f>IFERROR(VLOOKUP($B160,西日本学生!$BD:$BL,9,FALSE),0)</f>
        <v>0</v>
      </c>
      <c r="G160" s="14">
        <f>IFERROR(VLOOKUP($B160,秋関!$BD:$BL,9,FALSE),0)</f>
        <v>0</v>
      </c>
      <c r="H160" s="14">
        <f>IFERROR(VLOOKUP($B160,新人戦!$BD:$BL,9,FALSE),0)</f>
        <v>0</v>
      </c>
      <c r="I160" s="138">
        <f>LARGE(E160:H160,1)+LARGE(E160:H160,2)</f>
        <v>0</v>
      </c>
    </row>
    <row r="161" spans="1:9">
      <c r="A161" s="2">
        <f>RANK($I161,$I:$I)</f>
        <v>34</v>
      </c>
      <c r="B161" s="31">
        <f>選手!L162</f>
        <v>0</v>
      </c>
      <c r="C161" s="2" t="str">
        <f>IFERROR(VLOOKUP($B161,選手!$L:$N,2,FALSE),"")</f>
        <v/>
      </c>
      <c r="D161" s="6" t="str">
        <f>IFERROR(VLOOKUP($B161,選手!$L:$N,3,FALSE),"")</f>
        <v/>
      </c>
      <c r="E161" s="14">
        <f>IFERROR(VLOOKUP($B161,春関!$BD:$BL,9,FALSE),0)</f>
        <v>0</v>
      </c>
      <c r="F161" s="14">
        <f>IFERROR(VLOOKUP($B161,西日本学生!$BD:$BL,9,FALSE),0)</f>
        <v>0</v>
      </c>
      <c r="G161" s="14">
        <f>IFERROR(VLOOKUP($B161,秋関!$BD:$BL,9,FALSE),0)</f>
        <v>0</v>
      </c>
      <c r="H161" s="14">
        <f>IFERROR(VLOOKUP($B161,新人戦!$BD:$BL,9,FALSE),0)</f>
        <v>0</v>
      </c>
      <c r="I161" s="138">
        <f>LARGE(E161:H161,1)+LARGE(E161:H161,2)</f>
        <v>0</v>
      </c>
    </row>
    <row r="162" spans="1:9">
      <c r="A162" s="2">
        <f>RANK($I162,$I:$I)</f>
        <v>34</v>
      </c>
      <c r="B162" s="31">
        <f>選手!L163</f>
        <v>0</v>
      </c>
      <c r="C162" s="2" t="str">
        <f>IFERROR(VLOOKUP($B162,選手!$L:$N,2,FALSE),"")</f>
        <v/>
      </c>
      <c r="D162" s="6" t="str">
        <f>IFERROR(VLOOKUP($B162,選手!$L:$N,3,FALSE),"")</f>
        <v/>
      </c>
      <c r="E162" s="14">
        <f>IFERROR(VLOOKUP($B162,春関!$BD:$BL,9,FALSE),0)</f>
        <v>0</v>
      </c>
      <c r="F162" s="14">
        <f>IFERROR(VLOOKUP($B162,西日本学生!$BD:$BL,9,FALSE),0)</f>
        <v>0</v>
      </c>
      <c r="G162" s="14">
        <f>IFERROR(VLOOKUP($B162,秋関!$BD:$BL,9,FALSE),0)</f>
        <v>0</v>
      </c>
      <c r="H162" s="14">
        <f>IFERROR(VLOOKUP($B162,新人戦!$BD:$BL,9,FALSE),0)</f>
        <v>0</v>
      </c>
      <c r="I162" s="138">
        <f>LARGE(E162:H162,1)+LARGE(E162:H162,2)</f>
        <v>0</v>
      </c>
    </row>
    <row r="163" spans="1:9">
      <c r="A163" s="2">
        <f>RANK($I163,$I:$I)</f>
        <v>34</v>
      </c>
      <c r="B163" s="31">
        <f>選手!L164</f>
        <v>0</v>
      </c>
      <c r="C163" s="2" t="str">
        <f>IFERROR(VLOOKUP($B163,選手!$L:$N,2,FALSE),"")</f>
        <v/>
      </c>
      <c r="D163" s="6" t="str">
        <f>IFERROR(VLOOKUP($B163,選手!$L:$N,3,FALSE),"")</f>
        <v/>
      </c>
      <c r="E163" s="14">
        <f>IFERROR(VLOOKUP($B163,春関!$BD:$BL,9,FALSE),0)</f>
        <v>0</v>
      </c>
      <c r="F163" s="14">
        <f>IFERROR(VLOOKUP($B163,西日本学生!$BD:$BL,9,FALSE),0)</f>
        <v>0</v>
      </c>
      <c r="G163" s="14">
        <f>IFERROR(VLOOKUP($B163,秋関!$BD:$BL,9,FALSE),0)</f>
        <v>0</v>
      </c>
      <c r="H163" s="14">
        <f>IFERROR(VLOOKUP($B163,新人戦!$BD:$BL,9,FALSE),0)</f>
        <v>0</v>
      </c>
      <c r="I163" s="138">
        <f>LARGE(E163:H163,1)+LARGE(E163:H163,2)</f>
        <v>0</v>
      </c>
    </row>
    <row r="164" spans="1:9">
      <c r="A164" s="2">
        <f>RANK($I164,$I:$I)</f>
        <v>34</v>
      </c>
      <c r="B164" s="31">
        <f>選手!L165</f>
        <v>0</v>
      </c>
      <c r="C164" s="2" t="str">
        <f>IFERROR(VLOOKUP($B164,選手!$L:$N,2,FALSE),"")</f>
        <v/>
      </c>
      <c r="D164" s="6" t="str">
        <f>IFERROR(VLOOKUP($B164,選手!$L:$N,3,FALSE),"")</f>
        <v/>
      </c>
      <c r="E164" s="14">
        <f>IFERROR(VLOOKUP($B164,春関!$BD:$BL,9,FALSE),0)</f>
        <v>0</v>
      </c>
      <c r="F164" s="14">
        <f>IFERROR(VLOOKUP($B164,西日本学生!$BD:$BL,9,FALSE),0)</f>
        <v>0</v>
      </c>
      <c r="G164" s="14">
        <f>IFERROR(VLOOKUP($B164,秋関!$BD:$BL,9,FALSE),0)</f>
        <v>0</v>
      </c>
      <c r="H164" s="14">
        <f>IFERROR(VLOOKUP($B164,新人戦!$BD:$BL,9,FALSE),0)</f>
        <v>0</v>
      </c>
      <c r="I164" s="138">
        <f>LARGE(E164:H164,1)+LARGE(E164:H164,2)</f>
        <v>0</v>
      </c>
    </row>
    <row r="165" spans="1:9">
      <c r="A165" s="2">
        <f>RANK($I165,$I:$I)</f>
        <v>34</v>
      </c>
      <c r="B165" s="31">
        <f>選手!L166</f>
        <v>0</v>
      </c>
      <c r="C165" s="2" t="str">
        <f>IFERROR(VLOOKUP($B165,選手!$L:$N,2,FALSE),"")</f>
        <v/>
      </c>
      <c r="D165" s="6" t="str">
        <f>IFERROR(VLOOKUP($B165,選手!$L:$N,3,FALSE),"")</f>
        <v/>
      </c>
      <c r="E165" s="14">
        <f>IFERROR(VLOOKUP($B165,春関!$BD:$BL,9,FALSE),0)</f>
        <v>0</v>
      </c>
      <c r="F165" s="14">
        <f>IFERROR(VLOOKUP($B165,西日本学生!$BD:$BL,9,FALSE),0)</f>
        <v>0</v>
      </c>
      <c r="G165" s="14">
        <f>IFERROR(VLOOKUP($B165,秋関!$BD:$BL,9,FALSE),0)</f>
        <v>0</v>
      </c>
      <c r="H165" s="14">
        <f>IFERROR(VLOOKUP($B165,新人戦!$BD:$BL,9,FALSE),0)</f>
        <v>0</v>
      </c>
      <c r="I165" s="138">
        <f>LARGE(E165:H165,1)+LARGE(E165:H165,2)</f>
        <v>0</v>
      </c>
    </row>
    <row r="166" spans="1:9">
      <c r="A166" s="2">
        <f>RANK($I166,$I:$I)</f>
        <v>34</v>
      </c>
      <c r="B166" s="31">
        <f>選手!L167</f>
        <v>0</v>
      </c>
      <c r="C166" s="2" t="str">
        <f>IFERROR(VLOOKUP($B166,選手!$L:$N,2,FALSE),"")</f>
        <v/>
      </c>
      <c r="D166" s="6" t="str">
        <f>IFERROR(VLOOKUP($B166,選手!$L:$N,3,FALSE),"")</f>
        <v/>
      </c>
      <c r="E166" s="14">
        <f>IFERROR(VLOOKUP($B166,春関!$BD:$BL,9,FALSE),0)</f>
        <v>0</v>
      </c>
      <c r="F166" s="14">
        <f>IFERROR(VLOOKUP($B166,西日本学生!$BD:$BL,9,FALSE),0)</f>
        <v>0</v>
      </c>
      <c r="G166" s="14">
        <f>IFERROR(VLOOKUP($B166,秋関!$BD:$BL,9,FALSE),0)</f>
        <v>0</v>
      </c>
      <c r="H166" s="14">
        <f>IFERROR(VLOOKUP($B166,新人戦!$BD:$BL,9,FALSE),0)</f>
        <v>0</v>
      </c>
      <c r="I166" s="138">
        <f>LARGE(E166:H166,1)+LARGE(E166:H166,2)</f>
        <v>0</v>
      </c>
    </row>
    <row r="167" spans="1:9">
      <c r="A167" s="2">
        <f>RANK($I167,$I:$I)</f>
        <v>34</v>
      </c>
      <c r="B167" s="31" t="e">
        <f>選手!#REF!</f>
        <v>#REF!</v>
      </c>
      <c r="C167" s="2" t="str">
        <f>IFERROR(VLOOKUP($B167,選手!$L:$N,2,FALSE),"")</f>
        <v/>
      </c>
      <c r="D167" s="6" t="str">
        <f>IFERROR(VLOOKUP($B167,選手!$L:$N,3,FALSE),"")</f>
        <v/>
      </c>
      <c r="E167" s="14">
        <f>IFERROR(VLOOKUP($B167,春関!$BD:$BL,9,FALSE),0)</f>
        <v>0</v>
      </c>
      <c r="F167" s="14">
        <f>IFERROR(VLOOKUP($B167,西日本学生!$BD:$BL,9,FALSE),0)</f>
        <v>0</v>
      </c>
      <c r="G167" s="14">
        <f>IFERROR(VLOOKUP($B167,秋関!$BD:$BL,9,FALSE),0)</f>
        <v>0</v>
      </c>
      <c r="H167" s="14">
        <f>IFERROR(VLOOKUP($B167,新人戦!$BD:$BL,9,FALSE),0)</f>
        <v>0</v>
      </c>
      <c r="I167" s="138">
        <f>LARGE(E167:H167,1)+LARGE(E167:H167,2)</f>
        <v>0</v>
      </c>
    </row>
    <row r="168" spans="1:9">
      <c r="A168" s="2">
        <f>RANK($I168,$I:$I)</f>
        <v>34</v>
      </c>
      <c r="B168" s="31">
        <f>選手!L168</f>
        <v>0</v>
      </c>
      <c r="C168" s="2" t="str">
        <f>IFERROR(VLOOKUP($B168,選手!$L:$N,2,FALSE),"")</f>
        <v/>
      </c>
      <c r="D168" s="6" t="str">
        <f>IFERROR(VLOOKUP($B168,選手!$L:$N,3,FALSE),"")</f>
        <v/>
      </c>
      <c r="E168" s="14">
        <f>IFERROR(VLOOKUP($B168,春関!$BD:$BL,9,FALSE),0)</f>
        <v>0</v>
      </c>
      <c r="F168" s="14">
        <f>IFERROR(VLOOKUP($B168,西日本学生!$BD:$BL,9,FALSE),0)</f>
        <v>0</v>
      </c>
      <c r="G168" s="14">
        <f>IFERROR(VLOOKUP($B168,秋関!$BD:$BL,9,FALSE),0)</f>
        <v>0</v>
      </c>
      <c r="H168" s="14">
        <f>IFERROR(VLOOKUP($B168,新人戦!$BD:$BL,9,FALSE),0)</f>
        <v>0</v>
      </c>
      <c r="I168" s="138">
        <f>LARGE(E168:H168,1)+LARGE(E168:H168,2)</f>
        <v>0</v>
      </c>
    </row>
    <row r="169" spans="1:9">
      <c r="A169" s="2">
        <f>RANK($I169,$I:$I)</f>
        <v>34</v>
      </c>
      <c r="B169" s="31">
        <f>選手!L169</f>
        <v>0</v>
      </c>
      <c r="C169" s="2" t="str">
        <f>IFERROR(VLOOKUP($B169,選手!$L:$N,2,FALSE),"")</f>
        <v/>
      </c>
      <c r="D169" s="6" t="str">
        <f>IFERROR(VLOOKUP($B169,選手!$L:$N,3,FALSE),"")</f>
        <v/>
      </c>
      <c r="E169" s="14">
        <f>IFERROR(VLOOKUP($B169,春関!$BD:$BL,9,FALSE),0)</f>
        <v>0</v>
      </c>
      <c r="F169" s="14">
        <f>IFERROR(VLOOKUP($B169,西日本学生!$BD:$BL,9,FALSE),0)</f>
        <v>0</v>
      </c>
      <c r="G169" s="14">
        <f>IFERROR(VLOOKUP($B169,秋関!$BD:$BL,9,FALSE),0)</f>
        <v>0</v>
      </c>
      <c r="H169" s="14">
        <f>IFERROR(VLOOKUP($B169,新人戦!$BD:$BL,9,FALSE),0)</f>
        <v>0</v>
      </c>
      <c r="I169" s="138">
        <f>LARGE(E169:H169,1)+LARGE(E169:H169,2)</f>
        <v>0</v>
      </c>
    </row>
    <row r="170" spans="1:9">
      <c r="A170" s="2">
        <f>RANK($I170,$I:$I)</f>
        <v>34</v>
      </c>
      <c r="B170" s="31">
        <f>選手!L170</f>
        <v>0</v>
      </c>
      <c r="C170" s="2" t="str">
        <f>IFERROR(VLOOKUP($B170,選手!$L:$N,2,FALSE),"")</f>
        <v/>
      </c>
      <c r="D170" s="6" t="str">
        <f>IFERROR(VLOOKUP($B170,選手!$L:$N,3,FALSE),"")</f>
        <v/>
      </c>
      <c r="E170" s="14">
        <f>IFERROR(VLOOKUP($B170,春関!$BD:$BL,9,FALSE),0)</f>
        <v>0</v>
      </c>
      <c r="F170" s="14">
        <f>IFERROR(VLOOKUP($B170,西日本学生!$BD:$BL,9,FALSE),0)</f>
        <v>0</v>
      </c>
      <c r="G170" s="14">
        <f>IFERROR(VLOOKUP($B170,秋関!$BD:$BL,9,FALSE),0)</f>
        <v>0</v>
      </c>
      <c r="H170" s="14">
        <f>IFERROR(VLOOKUP($B170,新人戦!$BD:$BL,9,FALSE),0)</f>
        <v>0</v>
      </c>
      <c r="I170" s="138">
        <f>LARGE(E170:H170,1)+LARGE(E170:H170,2)</f>
        <v>0</v>
      </c>
    </row>
    <row r="171" spans="1:9">
      <c r="A171" s="2">
        <f>RANK($I171,$I:$I)</f>
        <v>34</v>
      </c>
      <c r="B171" s="31" t="e">
        <f>選手!#REF!</f>
        <v>#REF!</v>
      </c>
      <c r="C171" s="2" t="str">
        <f>IFERROR(VLOOKUP($B171,選手!$L:$N,2,FALSE),"")</f>
        <v/>
      </c>
      <c r="D171" s="6" t="str">
        <f>IFERROR(VLOOKUP($B171,選手!$L:$N,3,FALSE),"")</f>
        <v/>
      </c>
      <c r="E171" s="14">
        <f>IFERROR(VLOOKUP($B171,春関!$BD:$BL,9,FALSE),0)</f>
        <v>0</v>
      </c>
      <c r="F171" s="14">
        <f>IFERROR(VLOOKUP($B171,西日本学生!$BD:$BL,9,FALSE),0)</f>
        <v>0</v>
      </c>
      <c r="G171" s="14">
        <f>IFERROR(VLOOKUP($B171,秋関!$BD:$BL,9,FALSE),0)</f>
        <v>0</v>
      </c>
      <c r="H171" s="14">
        <f>IFERROR(VLOOKUP($B171,新人戦!$BD:$BL,9,FALSE),0)</f>
        <v>0</v>
      </c>
      <c r="I171" s="138">
        <f>LARGE(E171:H171,1)+LARGE(E171:H171,2)</f>
        <v>0</v>
      </c>
    </row>
    <row r="172" spans="1:9">
      <c r="A172" s="2">
        <f>RANK($I172,$I:$I)</f>
        <v>34</v>
      </c>
      <c r="B172" s="31">
        <f>選手!L171</f>
        <v>0</v>
      </c>
      <c r="C172" s="2" t="str">
        <f>IFERROR(VLOOKUP($B172,選手!$L:$N,2,FALSE),"")</f>
        <v/>
      </c>
      <c r="D172" s="6" t="str">
        <f>IFERROR(VLOOKUP($B172,選手!$L:$N,3,FALSE),"")</f>
        <v/>
      </c>
      <c r="E172" s="14">
        <f>IFERROR(VLOOKUP($B172,春関!$BD:$BL,9,FALSE),0)</f>
        <v>0</v>
      </c>
      <c r="F172" s="14">
        <f>IFERROR(VLOOKUP($B172,西日本学生!$BD:$BL,9,FALSE),0)</f>
        <v>0</v>
      </c>
      <c r="G172" s="14">
        <f>IFERROR(VLOOKUP($B172,秋関!$BD:$BL,9,FALSE),0)</f>
        <v>0</v>
      </c>
      <c r="H172" s="14">
        <f>IFERROR(VLOOKUP($B172,新人戦!$BD:$BL,9,FALSE),0)</f>
        <v>0</v>
      </c>
      <c r="I172" s="138">
        <f>LARGE(E172:H172,1)+LARGE(E172:H172,2)</f>
        <v>0</v>
      </c>
    </row>
    <row r="173" spans="1:9">
      <c r="A173" s="2">
        <f>RANK($I173,$I:$I)</f>
        <v>34</v>
      </c>
      <c r="B173" s="31">
        <f>選手!L172</f>
        <v>0</v>
      </c>
      <c r="C173" s="2" t="str">
        <f>IFERROR(VLOOKUP($B173,選手!$L:$N,2,FALSE),"")</f>
        <v/>
      </c>
      <c r="D173" s="6" t="str">
        <f>IFERROR(VLOOKUP($B173,選手!$L:$N,3,FALSE),"")</f>
        <v/>
      </c>
      <c r="E173" s="14">
        <f>IFERROR(VLOOKUP($B173,春関!$BD:$BL,9,FALSE),0)</f>
        <v>0</v>
      </c>
      <c r="F173" s="14">
        <f>IFERROR(VLOOKUP($B173,西日本学生!$BD:$BL,9,FALSE),0)</f>
        <v>0</v>
      </c>
      <c r="G173" s="14">
        <f>IFERROR(VLOOKUP($B173,秋関!$BD:$BL,9,FALSE),0)</f>
        <v>0</v>
      </c>
      <c r="H173" s="14">
        <f>IFERROR(VLOOKUP($B173,新人戦!$BD:$BL,9,FALSE),0)</f>
        <v>0</v>
      </c>
      <c r="I173" s="138">
        <f>LARGE(E173:H173,1)+LARGE(E173:H173,2)</f>
        <v>0</v>
      </c>
    </row>
    <row r="174" spans="1:9">
      <c r="A174" s="2">
        <f>RANK($I174,$I:$I)</f>
        <v>34</v>
      </c>
      <c r="B174" s="31">
        <f>選手!L173</f>
        <v>0</v>
      </c>
      <c r="C174" s="2" t="str">
        <f>IFERROR(VLOOKUP($B174,選手!$L:$N,2,FALSE),"")</f>
        <v/>
      </c>
      <c r="D174" s="6" t="str">
        <f>IFERROR(VLOOKUP($B174,選手!$L:$N,3,FALSE),"")</f>
        <v/>
      </c>
      <c r="E174" s="14">
        <f>IFERROR(VLOOKUP($B174,春関!$BD:$BL,9,FALSE),0)</f>
        <v>0</v>
      </c>
      <c r="F174" s="14">
        <f>IFERROR(VLOOKUP($B174,西日本学生!$BD:$BL,9,FALSE),0)</f>
        <v>0</v>
      </c>
      <c r="G174" s="14">
        <f>IFERROR(VLOOKUP($B174,秋関!$BD:$BL,9,FALSE),0)</f>
        <v>0</v>
      </c>
      <c r="H174" s="14">
        <f>IFERROR(VLOOKUP($B174,新人戦!$BD:$BL,9,FALSE),0)</f>
        <v>0</v>
      </c>
      <c r="I174" s="138">
        <f>LARGE(E174:H174,1)+LARGE(E174:H174,2)</f>
        <v>0</v>
      </c>
    </row>
    <row r="175" spans="1:9">
      <c r="A175" s="2">
        <f>RANK($I175,$I:$I)</f>
        <v>34</v>
      </c>
      <c r="B175" s="31">
        <f>選手!L174</f>
        <v>0</v>
      </c>
      <c r="C175" s="2" t="str">
        <f>IFERROR(VLOOKUP($B175,選手!$L:$N,2,FALSE),"")</f>
        <v/>
      </c>
      <c r="D175" s="6" t="str">
        <f>IFERROR(VLOOKUP($B175,選手!$L:$N,3,FALSE),"")</f>
        <v/>
      </c>
      <c r="E175" s="14">
        <f>IFERROR(VLOOKUP($B175,春関!$BD:$BL,9,FALSE),0)</f>
        <v>0</v>
      </c>
      <c r="F175" s="14">
        <f>IFERROR(VLOOKUP($B175,西日本学生!$BD:$BL,9,FALSE),0)</f>
        <v>0</v>
      </c>
      <c r="G175" s="14">
        <f>IFERROR(VLOOKUP($B175,秋関!$BD:$BL,9,FALSE),0)</f>
        <v>0</v>
      </c>
      <c r="H175" s="14">
        <f>IFERROR(VLOOKUP($B175,新人戦!$BD:$BL,9,FALSE),0)</f>
        <v>0</v>
      </c>
      <c r="I175" s="138">
        <f>LARGE(E175:H175,1)+LARGE(E175:H175,2)</f>
        <v>0</v>
      </c>
    </row>
    <row r="176" spans="1:9">
      <c r="A176" s="2">
        <f>RANK($I176,$I:$I)</f>
        <v>34</v>
      </c>
      <c r="B176" s="31">
        <f>選手!L175</f>
        <v>0</v>
      </c>
      <c r="C176" s="2" t="str">
        <f>IFERROR(VLOOKUP($B176,選手!$L:$N,2,FALSE),"")</f>
        <v/>
      </c>
      <c r="D176" s="6" t="str">
        <f>IFERROR(VLOOKUP($B176,選手!$L:$N,3,FALSE),"")</f>
        <v/>
      </c>
      <c r="E176" s="14">
        <f>IFERROR(VLOOKUP($B176,春関!$BD:$BL,9,FALSE),0)</f>
        <v>0</v>
      </c>
      <c r="F176" s="14">
        <f>IFERROR(VLOOKUP($B176,西日本学生!$BD:$BL,9,FALSE),0)</f>
        <v>0</v>
      </c>
      <c r="G176" s="14">
        <f>IFERROR(VLOOKUP($B176,秋関!$BD:$BL,9,FALSE),0)</f>
        <v>0</v>
      </c>
      <c r="H176" s="14">
        <f>IFERROR(VLOOKUP($B176,新人戦!$BD:$BL,9,FALSE),0)</f>
        <v>0</v>
      </c>
      <c r="I176" s="138">
        <f>LARGE(E176:H176,1)+LARGE(E176:H176,2)</f>
        <v>0</v>
      </c>
    </row>
    <row r="177" spans="1:9">
      <c r="A177" s="2">
        <f>RANK($I177,$I:$I)</f>
        <v>34</v>
      </c>
      <c r="B177" s="31">
        <f>選手!L176</f>
        <v>0</v>
      </c>
      <c r="C177" s="2" t="str">
        <f>IFERROR(VLOOKUP($B177,選手!$L:$N,2,FALSE),"")</f>
        <v/>
      </c>
      <c r="D177" s="6" t="str">
        <f>IFERROR(VLOOKUP($B177,選手!$L:$N,3,FALSE),"")</f>
        <v/>
      </c>
      <c r="E177" s="14">
        <f>IFERROR(VLOOKUP($B177,春関!$BD:$BL,9,FALSE),0)</f>
        <v>0</v>
      </c>
      <c r="F177" s="14">
        <f>IFERROR(VLOOKUP($B177,西日本学生!$BD:$BL,9,FALSE),0)</f>
        <v>0</v>
      </c>
      <c r="G177" s="14">
        <f>IFERROR(VLOOKUP($B177,秋関!$BD:$BL,9,FALSE),0)</f>
        <v>0</v>
      </c>
      <c r="H177" s="14">
        <f>IFERROR(VLOOKUP($B177,新人戦!$BD:$BL,9,FALSE),0)</f>
        <v>0</v>
      </c>
      <c r="I177" s="138">
        <f>LARGE(E177:H177,1)+LARGE(E177:H177,2)</f>
        <v>0</v>
      </c>
    </row>
    <row r="178" spans="1:9">
      <c r="A178" s="2">
        <f>RANK($I178,$I:$I)</f>
        <v>34</v>
      </c>
      <c r="B178" s="31">
        <f>選手!L177</f>
        <v>0</v>
      </c>
      <c r="C178" s="2" t="str">
        <f>IFERROR(VLOOKUP($B178,選手!$L:$N,2,FALSE),"")</f>
        <v/>
      </c>
      <c r="D178" s="6" t="str">
        <f>IFERROR(VLOOKUP($B178,選手!$L:$N,3,FALSE),"")</f>
        <v/>
      </c>
      <c r="E178" s="14">
        <f>IFERROR(VLOOKUP($B178,春関!$BD:$BL,9,FALSE),0)</f>
        <v>0</v>
      </c>
      <c r="F178" s="14">
        <f>IFERROR(VLOOKUP($B178,西日本学生!$BD:$BL,9,FALSE),0)</f>
        <v>0</v>
      </c>
      <c r="G178" s="14">
        <f>IFERROR(VLOOKUP($B178,秋関!$BD:$BL,9,FALSE),0)</f>
        <v>0</v>
      </c>
      <c r="H178" s="14">
        <f>IFERROR(VLOOKUP($B178,新人戦!$BD:$BL,9,FALSE),0)</f>
        <v>0</v>
      </c>
      <c r="I178" s="138">
        <f>LARGE(E178:H178,1)+LARGE(E178:H178,2)</f>
        <v>0</v>
      </c>
    </row>
    <row r="179" spans="1:9">
      <c r="A179" s="2">
        <f>RANK($I179,$I:$I)</f>
        <v>34</v>
      </c>
      <c r="B179" s="31">
        <f>選手!L178</f>
        <v>0</v>
      </c>
      <c r="C179" s="2" t="str">
        <f>IFERROR(VLOOKUP($B179,選手!$L:$N,2,FALSE),"")</f>
        <v/>
      </c>
      <c r="D179" s="6" t="str">
        <f>IFERROR(VLOOKUP($B179,選手!$L:$N,3,FALSE),"")</f>
        <v/>
      </c>
      <c r="E179" s="14">
        <f>IFERROR(VLOOKUP($B179,春関!$BD:$BL,9,FALSE),0)</f>
        <v>0</v>
      </c>
      <c r="F179" s="14">
        <f>IFERROR(VLOOKUP($B179,西日本学生!$BD:$BL,9,FALSE),0)</f>
        <v>0</v>
      </c>
      <c r="G179" s="14">
        <f>IFERROR(VLOOKUP($B179,秋関!$BD:$BL,9,FALSE),0)</f>
        <v>0</v>
      </c>
      <c r="H179" s="14">
        <f>IFERROR(VLOOKUP($B179,新人戦!$BD:$BL,9,FALSE),0)</f>
        <v>0</v>
      </c>
      <c r="I179" s="138">
        <f>LARGE(E179:H179,1)+LARGE(E179:H179,2)</f>
        <v>0</v>
      </c>
    </row>
    <row r="180" spans="1:9">
      <c r="A180" s="2">
        <f>RANK($I180,$I:$I)</f>
        <v>34</v>
      </c>
      <c r="B180" s="31">
        <f>選手!L179</f>
        <v>0</v>
      </c>
      <c r="C180" s="2" t="str">
        <f>IFERROR(VLOOKUP($B180,選手!$L:$N,2,FALSE),"")</f>
        <v/>
      </c>
      <c r="D180" s="6" t="str">
        <f>IFERROR(VLOOKUP($B180,選手!$L:$N,3,FALSE),"")</f>
        <v/>
      </c>
      <c r="E180" s="14">
        <f>IFERROR(VLOOKUP($B180,春関!$BD:$BL,9,FALSE),0)</f>
        <v>0</v>
      </c>
      <c r="F180" s="14">
        <f>IFERROR(VLOOKUP($B180,西日本学生!$BD:$BL,9,FALSE),0)</f>
        <v>0</v>
      </c>
      <c r="G180" s="14">
        <f>IFERROR(VLOOKUP($B180,秋関!$BD:$BL,9,FALSE),0)</f>
        <v>0</v>
      </c>
      <c r="H180" s="14">
        <f>IFERROR(VLOOKUP($B180,新人戦!$BD:$BL,9,FALSE),0)</f>
        <v>0</v>
      </c>
      <c r="I180" s="138">
        <f>LARGE(E180:H180,1)+LARGE(E180:H180,2)</f>
        <v>0</v>
      </c>
    </row>
    <row r="181" spans="1:9">
      <c r="A181" s="2">
        <f>RANK($I181,$I:$I)</f>
        <v>34</v>
      </c>
      <c r="B181" s="31">
        <f>選手!L180</f>
        <v>0</v>
      </c>
      <c r="C181" s="2" t="str">
        <f>IFERROR(VLOOKUP($B181,選手!$L:$N,2,FALSE),"")</f>
        <v/>
      </c>
      <c r="D181" s="6" t="str">
        <f>IFERROR(VLOOKUP($B181,選手!$L:$N,3,FALSE),"")</f>
        <v/>
      </c>
      <c r="E181" s="14">
        <f>IFERROR(VLOOKUP($B181,春関!$BD:$BL,9,FALSE),0)</f>
        <v>0</v>
      </c>
      <c r="F181" s="14">
        <f>IFERROR(VLOOKUP($B181,西日本学生!$BD:$BL,9,FALSE),0)</f>
        <v>0</v>
      </c>
      <c r="G181" s="14">
        <f>IFERROR(VLOOKUP($B181,秋関!$BD:$BL,9,FALSE),0)</f>
        <v>0</v>
      </c>
      <c r="H181" s="14">
        <f>IFERROR(VLOOKUP($B181,新人戦!$BD:$BL,9,FALSE),0)</f>
        <v>0</v>
      </c>
      <c r="I181" s="138">
        <f>LARGE(E181:H181,1)+LARGE(E181:H181,2)</f>
        <v>0</v>
      </c>
    </row>
    <row r="182" spans="1:9">
      <c r="A182" s="2">
        <f>RANK($I182,$I:$I)</f>
        <v>34</v>
      </c>
      <c r="B182" s="31">
        <f>選手!L181</f>
        <v>0</v>
      </c>
      <c r="C182" s="2" t="str">
        <f>IFERROR(VLOOKUP($B182,選手!$L:$N,2,FALSE),"")</f>
        <v/>
      </c>
      <c r="D182" s="6" t="str">
        <f>IFERROR(VLOOKUP($B182,選手!$L:$N,3,FALSE),"")</f>
        <v/>
      </c>
      <c r="E182" s="14">
        <f>IFERROR(VLOOKUP($B182,春関!$BD:$BL,9,FALSE),0)</f>
        <v>0</v>
      </c>
      <c r="F182" s="14">
        <f>IFERROR(VLOOKUP($B182,西日本学生!$BD:$BL,9,FALSE),0)</f>
        <v>0</v>
      </c>
      <c r="G182" s="14">
        <f>IFERROR(VLOOKUP($B182,秋関!$BD:$BL,9,FALSE),0)</f>
        <v>0</v>
      </c>
      <c r="H182" s="14">
        <f>IFERROR(VLOOKUP($B182,新人戦!$BD:$BL,9,FALSE),0)</f>
        <v>0</v>
      </c>
      <c r="I182" s="138">
        <f>LARGE(E182:H182,1)+LARGE(E182:H182,2)</f>
        <v>0</v>
      </c>
    </row>
    <row r="183" spans="1:9">
      <c r="A183" s="2">
        <f>RANK($I183,$I:$I)</f>
        <v>34</v>
      </c>
      <c r="B183" s="31">
        <f>選手!L182</f>
        <v>0</v>
      </c>
      <c r="C183" s="2" t="str">
        <f>IFERROR(VLOOKUP($B183,選手!$L:$N,2,FALSE),"")</f>
        <v/>
      </c>
      <c r="D183" s="6" t="str">
        <f>IFERROR(VLOOKUP($B183,選手!$L:$N,3,FALSE),"")</f>
        <v/>
      </c>
      <c r="E183" s="14">
        <f>IFERROR(VLOOKUP($B183,春関!$BD:$BL,9,FALSE),0)</f>
        <v>0</v>
      </c>
      <c r="F183" s="14">
        <f>IFERROR(VLOOKUP($B183,西日本学生!$BD:$BL,9,FALSE),0)</f>
        <v>0</v>
      </c>
      <c r="G183" s="14">
        <f>IFERROR(VLOOKUP($B183,秋関!$BD:$BL,9,FALSE),0)</f>
        <v>0</v>
      </c>
      <c r="H183" s="14">
        <f>IFERROR(VLOOKUP($B183,新人戦!$BD:$BL,9,FALSE),0)</f>
        <v>0</v>
      </c>
      <c r="I183" s="138">
        <f>LARGE(E183:H183,1)+LARGE(E183:H183,2)</f>
        <v>0</v>
      </c>
    </row>
    <row r="184" spans="1:9">
      <c r="A184" s="2">
        <f>RANK($I184,$I:$I)</f>
        <v>34</v>
      </c>
      <c r="B184" s="31">
        <f>選手!L183</f>
        <v>0</v>
      </c>
      <c r="C184" s="2" t="str">
        <f>IFERROR(VLOOKUP($B184,選手!$L:$N,2,FALSE),"")</f>
        <v/>
      </c>
      <c r="D184" s="6" t="str">
        <f>IFERROR(VLOOKUP($B184,選手!$L:$N,3,FALSE),"")</f>
        <v/>
      </c>
      <c r="E184" s="14">
        <f>IFERROR(VLOOKUP($B184,春関!$BD:$BL,9,FALSE),0)</f>
        <v>0</v>
      </c>
      <c r="F184" s="14">
        <f>IFERROR(VLOOKUP($B184,西日本学生!$BD:$BL,9,FALSE),0)</f>
        <v>0</v>
      </c>
      <c r="G184" s="14">
        <f>IFERROR(VLOOKUP($B184,秋関!$BD:$BL,9,FALSE),0)</f>
        <v>0</v>
      </c>
      <c r="H184" s="14">
        <f>IFERROR(VLOOKUP($B184,新人戦!$BD:$BL,9,FALSE),0)</f>
        <v>0</v>
      </c>
      <c r="I184" s="138">
        <f>LARGE(E184:H184,1)+LARGE(E184:H184,2)</f>
        <v>0</v>
      </c>
    </row>
    <row r="185" spans="1:9">
      <c r="A185" s="2">
        <f>RANK($I185,$I:$I)</f>
        <v>34</v>
      </c>
      <c r="B185" s="31">
        <f>選手!L184</f>
        <v>0</v>
      </c>
      <c r="C185" s="2" t="str">
        <f>IFERROR(VLOOKUP($B185,選手!$L:$N,2,FALSE),"")</f>
        <v/>
      </c>
      <c r="D185" s="6" t="str">
        <f>IFERROR(VLOOKUP($B185,選手!$L:$N,3,FALSE),"")</f>
        <v/>
      </c>
      <c r="E185" s="14">
        <f>IFERROR(VLOOKUP($B185,春関!$BD:$BL,9,FALSE),0)</f>
        <v>0</v>
      </c>
      <c r="F185" s="14">
        <f>IFERROR(VLOOKUP($B185,西日本学生!$BD:$BL,9,FALSE),0)</f>
        <v>0</v>
      </c>
      <c r="G185" s="14">
        <f>IFERROR(VLOOKUP($B185,秋関!$BD:$BL,9,FALSE),0)</f>
        <v>0</v>
      </c>
      <c r="H185" s="14">
        <f>IFERROR(VLOOKUP($B185,新人戦!$BD:$BL,9,FALSE),0)</f>
        <v>0</v>
      </c>
      <c r="I185" s="138">
        <f>LARGE(E185:H185,1)+LARGE(E185:H185,2)</f>
        <v>0</v>
      </c>
    </row>
    <row r="186" spans="1:9">
      <c r="A186" s="2">
        <f>RANK($I186,$I:$I)</f>
        <v>34</v>
      </c>
      <c r="B186" s="31">
        <f>選手!L185</f>
        <v>0</v>
      </c>
      <c r="C186" s="2" t="str">
        <f>IFERROR(VLOOKUP($B186,選手!$L:$N,2,FALSE),"")</f>
        <v/>
      </c>
      <c r="D186" s="6" t="str">
        <f>IFERROR(VLOOKUP($B186,選手!$L:$N,3,FALSE),"")</f>
        <v/>
      </c>
      <c r="E186" s="14">
        <f>IFERROR(VLOOKUP($B186,春関!$BD:$BL,9,FALSE),0)</f>
        <v>0</v>
      </c>
      <c r="F186" s="14">
        <f>IFERROR(VLOOKUP($B186,西日本学生!$BD:$BL,9,FALSE),0)</f>
        <v>0</v>
      </c>
      <c r="G186" s="14">
        <f>IFERROR(VLOOKUP($B186,秋関!$BD:$BL,9,FALSE),0)</f>
        <v>0</v>
      </c>
      <c r="H186" s="14">
        <f>IFERROR(VLOOKUP($B186,新人戦!$BD:$BL,9,FALSE),0)</f>
        <v>0</v>
      </c>
      <c r="I186" s="138">
        <f>LARGE(E186:H186,1)+LARGE(E186:H186,2)</f>
        <v>0</v>
      </c>
    </row>
    <row r="187" spans="1:9">
      <c r="A187" s="2">
        <f>RANK($I187,$I:$I)</f>
        <v>34</v>
      </c>
      <c r="B187" s="31">
        <f>選手!L186</f>
        <v>0</v>
      </c>
      <c r="C187" s="2" t="str">
        <f>IFERROR(VLOOKUP($B187,選手!$L:$N,2,FALSE),"")</f>
        <v/>
      </c>
      <c r="D187" s="6" t="str">
        <f>IFERROR(VLOOKUP($B187,選手!$L:$N,3,FALSE),"")</f>
        <v/>
      </c>
      <c r="E187" s="14">
        <f>IFERROR(VLOOKUP($B187,春関!$BD:$BL,9,FALSE),0)</f>
        <v>0</v>
      </c>
      <c r="F187" s="14">
        <f>IFERROR(VLOOKUP($B187,西日本学生!$BD:$BL,9,FALSE),0)</f>
        <v>0</v>
      </c>
      <c r="G187" s="14">
        <f>IFERROR(VLOOKUP($B187,秋関!$BD:$BL,9,FALSE),0)</f>
        <v>0</v>
      </c>
      <c r="H187" s="14">
        <f>IFERROR(VLOOKUP($B187,新人戦!$BD:$BL,9,FALSE),0)</f>
        <v>0</v>
      </c>
      <c r="I187" s="138">
        <f>LARGE(E187:H187,1)+LARGE(E187:H187,2)</f>
        <v>0</v>
      </c>
    </row>
    <row r="188" spans="1:9">
      <c r="A188" s="2">
        <f>RANK($I188,$I:$I)</f>
        <v>34</v>
      </c>
      <c r="B188" s="31">
        <f>選手!L187</f>
        <v>0</v>
      </c>
      <c r="C188" s="2" t="str">
        <f>IFERROR(VLOOKUP($B188,選手!$L:$N,2,FALSE),"")</f>
        <v/>
      </c>
      <c r="D188" s="6" t="str">
        <f>IFERROR(VLOOKUP($B188,選手!$L:$N,3,FALSE),"")</f>
        <v/>
      </c>
      <c r="E188" s="14">
        <f>IFERROR(VLOOKUP($B188,春関!$BD:$BL,9,FALSE),0)</f>
        <v>0</v>
      </c>
      <c r="F188" s="14">
        <f>IFERROR(VLOOKUP($B188,西日本学生!$BD:$BL,9,FALSE),0)</f>
        <v>0</v>
      </c>
      <c r="G188" s="14">
        <f>IFERROR(VLOOKUP($B188,秋関!$BD:$BL,9,FALSE),0)</f>
        <v>0</v>
      </c>
      <c r="H188" s="14">
        <f>IFERROR(VLOOKUP($B188,新人戦!$BD:$BL,9,FALSE),0)</f>
        <v>0</v>
      </c>
      <c r="I188" s="138">
        <f>LARGE(E188:H188,1)+LARGE(E188:H188,2)</f>
        <v>0</v>
      </c>
    </row>
    <row r="189" spans="1:9">
      <c r="A189" s="2">
        <f>RANK($I189,$I:$I)</f>
        <v>34</v>
      </c>
      <c r="B189" s="31">
        <f>選手!L188</f>
        <v>0</v>
      </c>
      <c r="C189" s="2" t="str">
        <f>IFERROR(VLOOKUP($B189,選手!$L:$N,2,FALSE),"")</f>
        <v/>
      </c>
      <c r="D189" s="6" t="str">
        <f>IFERROR(VLOOKUP($B189,選手!$L:$N,3,FALSE),"")</f>
        <v/>
      </c>
      <c r="E189" s="14">
        <f>IFERROR(VLOOKUP($B189,春関!$BD:$BL,9,FALSE),0)</f>
        <v>0</v>
      </c>
      <c r="F189" s="14">
        <f>IFERROR(VLOOKUP($B189,西日本学生!$BD:$BL,9,FALSE),0)</f>
        <v>0</v>
      </c>
      <c r="G189" s="14">
        <f>IFERROR(VLOOKUP($B189,秋関!$BD:$BL,9,FALSE),0)</f>
        <v>0</v>
      </c>
      <c r="H189" s="14">
        <f>IFERROR(VLOOKUP($B189,新人戦!$BD:$BL,9,FALSE),0)</f>
        <v>0</v>
      </c>
      <c r="I189" s="138">
        <f>LARGE(E189:H189,1)+LARGE(E189:H189,2)</f>
        <v>0</v>
      </c>
    </row>
    <row r="190" spans="1:9">
      <c r="A190" s="2">
        <f>RANK($I190,$I:$I)</f>
        <v>34</v>
      </c>
      <c r="B190" s="31">
        <f>選手!L189</f>
        <v>0</v>
      </c>
      <c r="C190" s="2" t="str">
        <f>IFERROR(VLOOKUP($B190,選手!$L:$N,2,FALSE),"")</f>
        <v/>
      </c>
      <c r="D190" s="6" t="str">
        <f>IFERROR(VLOOKUP($B190,選手!$L:$N,3,FALSE),"")</f>
        <v/>
      </c>
      <c r="E190" s="14">
        <f>IFERROR(VLOOKUP($B190,春関!$BD:$BL,9,FALSE),0)</f>
        <v>0</v>
      </c>
      <c r="F190" s="14">
        <f>IFERROR(VLOOKUP($B190,西日本学生!$BD:$BL,9,FALSE),0)</f>
        <v>0</v>
      </c>
      <c r="G190" s="14">
        <f>IFERROR(VLOOKUP($B190,秋関!$BD:$BL,9,FALSE),0)</f>
        <v>0</v>
      </c>
      <c r="H190" s="14">
        <f>IFERROR(VLOOKUP($B190,新人戦!$BD:$BL,9,FALSE),0)</f>
        <v>0</v>
      </c>
      <c r="I190" s="138">
        <f>LARGE(E190:H190,1)+LARGE(E190:H190,2)</f>
        <v>0</v>
      </c>
    </row>
    <row r="191" spans="1:9">
      <c r="A191" s="2">
        <f>RANK($I191,$I:$I)</f>
        <v>34</v>
      </c>
      <c r="B191" s="31">
        <f>選手!L190</f>
        <v>0</v>
      </c>
      <c r="C191" s="2" t="str">
        <f>IFERROR(VLOOKUP($B191,選手!$L:$N,2,FALSE),"")</f>
        <v/>
      </c>
      <c r="D191" s="6" t="str">
        <f>IFERROR(VLOOKUP($B191,選手!$L:$N,3,FALSE),"")</f>
        <v/>
      </c>
      <c r="E191" s="14">
        <f>IFERROR(VLOOKUP($B191,春関!$BD:$BL,9,FALSE),0)</f>
        <v>0</v>
      </c>
      <c r="F191" s="14">
        <f>IFERROR(VLOOKUP($B191,西日本学生!$BD:$BL,9,FALSE),0)</f>
        <v>0</v>
      </c>
      <c r="G191" s="14">
        <f>IFERROR(VLOOKUP($B191,秋関!$BD:$BL,9,FALSE),0)</f>
        <v>0</v>
      </c>
      <c r="H191" s="14">
        <f>IFERROR(VLOOKUP($B191,新人戦!$BD:$BL,9,FALSE),0)</f>
        <v>0</v>
      </c>
      <c r="I191" s="138">
        <f>LARGE(E191:H191,1)+LARGE(E191:H191,2)</f>
        <v>0</v>
      </c>
    </row>
    <row r="192" spans="1:9">
      <c r="A192" s="2">
        <f>RANK($I192,$I:$I)</f>
        <v>34</v>
      </c>
      <c r="B192" s="31">
        <f>選手!L191</f>
        <v>0</v>
      </c>
      <c r="C192" s="2" t="str">
        <f>IFERROR(VLOOKUP($B192,選手!$L:$N,2,FALSE),"")</f>
        <v/>
      </c>
      <c r="D192" s="6" t="str">
        <f>IFERROR(VLOOKUP($B192,選手!$L:$N,3,FALSE),"")</f>
        <v/>
      </c>
      <c r="E192" s="14">
        <f>IFERROR(VLOOKUP($B192,春関!$BD:$BL,9,FALSE),0)</f>
        <v>0</v>
      </c>
      <c r="F192" s="14">
        <f>IFERROR(VLOOKUP($B192,西日本学生!$BD:$BL,9,FALSE),0)</f>
        <v>0</v>
      </c>
      <c r="G192" s="14">
        <f>IFERROR(VLOOKUP($B192,秋関!$BD:$BL,9,FALSE),0)</f>
        <v>0</v>
      </c>
      <c r="H192" s="14">
        <f>IFERROR(VLOOKUP($B192,新人戦!$BD:$BL,9,FALSE),0)</f>
        <v>0</v>
      </c>
      <c r="I192" s="138">
        <f>LARGE(E192:H192,1)+LARGE(E192:H192,2)</f>
        <v>0</v>
      </c>
    </row>
    <row r="193" spans="1:9">
      <c r="A193" s="2">
        <f>RANK($I193,$I:$I)</f>
        <v>34</v>
      </c>
      <c r="B193" s="31">
        <f>選手!L192</f>
        <v>0</v>
      </c>
      <c r="C193" s="2" t="str">
        <f>IFERROR(VLOOKUP($B193,選手!$L:$N,2,FALSE),"")</f>
        <v/>
      </c>
      <c r="D193" s="6" t="str">
        <f>IFERROR(VLOOKUP($B193,選手!$L:$N,3,FALSE),"")</f>
        <v/>
      </c>
      <c r="E193" s="14">
        <f>IFERROR(VLOOKUP($B193,春関!$BD:$BL,9,FALSE),0)</f>
        <v>0</v>
      </c>
      <c r="F193" s="14">
        <f>IFERROR(VLOOKUP($B193,西日本学生!$BD:$BL,9,FALSE),0)</f>
        <v>0</v>
      </c>
      <c r="G193" s="14">
        <f>IFERROR(VLOOKUP($B193,秋関!$BD:$BL,9,FALSE),0)</f>
        <v>0</v>
      </c>
      <c r="H193" s="14">
        <f>IFERROR(VLOOKUP($B193,新人戦!$BD:$BL,9,FALSE),0)</f>
        <v>0</v>
      </c>
      <c r="I193" s="138">
        <f>LARGE(E193:H193,1)+LARGE(E193:H193,2)</f>
        <v>0</v>
      </c>
    </row>
    <row r="194" spans="1:9">
      <c r="A194" s="2">
        <f>RANK($I194,$I:$I)</f>
        <v>34</v>
      </c>
      <c r="B194" s="31">
        <f>選手!L193</f>
        <v>0</v>
      </c>
      <c r="C194" s="2" t="str">
        <f>IFERROR(VLOOKUP($B194,選手!$L:$N,2,FALSE),"")</f>
        <v/>
      </c>
      <c r="D194" s="6" t="str">
        <f>IFERROR(VLOOKUP($B194,選手!$L:$N,3,FALSE),"")</f>
        <v/>
      </c>
      <c r="E194" s="14">
        <f>IFERROR(VLOOKUP($B194,春関!$BD:$BL,9,FALSE),0)</f>
        <v>0</v>
      </c>
      <c r="F194" s="14">
        <f>IFERROR(VLOOKUP($B194,西日本学生!$BD:$BL,9,FALSE),0)</f>
        <v>0</v>
      </c>
      <c r="G194" s="14">
        <f>IFERROR(VLOOKUP($B194,秋関!$BD:$BL,9,FALSE),0)</f>
        <v>0</v>
      </c>
      <c r="H194" s="14">
        <f>IFERROR(VLOOKUP($B194,新人戦!$BD:$BL,9,FALSE),0)</f>
        <v>0</v>
      </c>
      <c r="I194" s="138">
        <f>LARGE(E194:H194,1)+LARGE(E194:H194,2)</f>
        <v>0</v>
      </c>
    </row>
    <row r="195" spans="1:9">
      <c r="A195" s="2">
        <f>RANK($I195,$I:$I)</f>
        <v>34</v>
      </c>
      <c r="B195" s="31">
        <f>選手!L194</f>
        <v>0</v>
      </c>
      <c r="C195" s="2" t="str">
        <f>IFERROR(VLOOKUP($B195,選手!$L:$N,2,FALSE),"")</f>
        <v/>
      </c>
      <c r="D195" s="6" t="str">
        <f>IFERROR(VLOOKUP($B195,選手!$L:$N,3,FALSE),"")</f>
        <v/>
      </c>
      <c r="E195" s="14">
        <f>IFERROR(VLOOKUP($B195,春関!$BD:$BL,9,FALSE),0)</f>
        <v>0</v>
      </c>
      <c r="F195" s="14">
        <f>IFERROR(VLOOKUP($B195,西日本学生!$BD:$BL,9,FALSE),0)</f>
        <v>0</v>
      </c>
      <c r="G195" s="14">
        <f>IFERROR(VLOOKUP($B195,秋関!$BD:$BL,9,FALSE),0)</f>
        <v>0</v>
      </c>
      <c r="H195" s="14">
        <f>IFERROR(VLOOKUP($B195,新人戦!$BD:$BL,9,FALSE),0)</f>
        <v>0</v>
      </c>
      <c r="I195" s="138">
        <f>LARGE(E195:H195,1)+LARGE(E195:H195,2)</f>
        <v>0</v>
      </c>
    </row>
    <row r="196" spans="1:9">
      <c r="A196" s="2">
        <f>RANK($I196,$I:$I)</f>
        <v>34</v>
      </c>
      <c r="B196" s="31">
        <f>選手!L195</f>
        <v>0</v>
      </c>
      <c r="C196" s="2" t="str">
        <f>IFERROR(VLOOKUP($B196,選手!$L:$N,2,FALSE),"")</f>
        <v/>
      </c>
      <c r="D196" s="6" t="str">
        <f>IFERROR(VLOOKUP($B196,選手!$L:$N,3,FALSE),"")</f>
        <v/>
      </c>
      <c r="E196" s="14">
        <f>IFERROR(VLOOKUP($B196,春関!$BD:$BL,9,FALSE),0)</f>
        <v>0</v>
      </c>
      <c r="F196" s="14">
        <f>IFERROR(VLOOKUP($B196,西日本学生!$BD:$BL,9,FALSE),0)</f>
        <v>0</v>
      </c>
      <c r="G196" s="14">
        <f>IFERROR(VLOOKUP($B196,秋関!$BD:$BL,9,FALSE),0)</f>
        <v>0</v>
      </c>
      <c r="H196" s="14">
        <f>IFERROR(VLOOKUP($B196,新人戦!$BD:$BL,9,FALSE),0)</f>
        <v>0</v>
      </c>
      <c r="I196" s="138">
        <f>LARGE(E196:H196,1)+LARGE(E196:H196,2)</f>
        <v>0</v>
      </c>
    </row>
    <row r="197" spans="1:9">
      <c r="A197" s="2">
        <f>RANK($I197,$I:$I)</f>
        <v>34</v>
      </c>
      <c r="B197" s="31">
        <f>選手!L196</f>
        <v>0</v>
      </c>
      <c r="C197" s="2" t="str">
        <f>IFERROR(VLOOKUP($B197,選手!$L:$N,2,FALSE),"")</f>
        <v/>
      </c>
      <c r="D197" s="6" t="str">
        <f>IFERROR(VLOOKUP($B197,選手!$L:$N,3,FALSE),"")</f>
        <v/>
      </c>
      <c r="E197" s="14">
        <f>IFERROR(VLOOKUP($B197,春関!$BD:$BL,9,FALSE),0)</f>
        <v>0</v>
      </c>
      <c r="F197" s="14">
        <f>IFERROR(VLOOKUP($B197,西日本学生!$BD:$BL,9,FALSE),0)</f>
        <v>0</v>
      </c>
      <c r="G197" s="14">
        <f>IFERROR(VLOOKUP($B197,秋関!$BD:$BL,9,FALSE),0)</f>
        <v>0</v>
      </c>
      <c r="H197" s="14">
        <f>IFERROR(VLOOKUP($B197,新人戦!$BD:$BL,9,FALSE),0)</f>
        <v>0</v>
      </c>
      <c r="I197" s="138">
        <f>LARGE(E197:H197,1)+LARGE(E197:H197,2)</f>
        <v>0</v>
      </c>
    </row>
    <row r="198" spans="1:9">
      <c r="A198" s="2">
        <f>RANK($I198,$I:$I)</f>
        <v>34</v>
      </c>
      <c r="B198" s="31">
        <f>選手!L197</f>
        <v>0</v>
      </c>
      <c r="C198" s="2" t="str">
        <f>IFERROR(VLOOKUP($B198,選手!$L:$N,2,FALSE),"")</f>
        <v/>
      </c>
      <c r="D198" s="6" t="str">
        <f>IFERROR(VLOOKUP($B198,選手!$L:$N,3,FALSE),"")</f>
        <v/>
      </c>
      <c r="E198" s="14">
        <f>IFERROR(VLOOKUP($B198,春関!$BD:$BL,9,FALSE),0)</f>
        <v>0</v>
      </c>
      <c r="F198" s="14">
        <f>IFERROR(VLOOKUP($B198,西日本学生!$BD:$BL,9,FALSE),0)</f>
        <v>0</v>
      </c>
      <c r="G198" s="14">
        <f>IFERROR(VLOOKUP($B198,秋関!$BD:$BL,9,FALSE),0)</f>
        <v>0</v>
      </c>
      <c r="H198" s="14">
        <f>IFERROR(VLOOKUP($B198,新人戦!$BD:$BL,9,FALSE),0)</f>
        <v>0</v>
      </c>
      <c r="I198" s="138">
        <f>LARGE(E198:H198,1)+LARGE(E198:H198,2)</f>
        <v>0</v>
      </c>
    </row>
    <row r="199" spans="1:9">
      <c r="A199" s="2">
        <f>RANK($I199,$I:$I)</f>
        <v>34</v>
      </c>
      <c r="B199" s="31">
        <f>選手!L198</f>
        <v>0</v>
      </c>
      <c r="C199" s="2" t="str">
        <f>IFERROR(VLOOKUP($B199,選手!$L:$N,2,FALSE),"")</f>
        <v/>
      </c>
      <c r="D199" s="6" t="str">
        <f>IFERROR(VLOOKUP($B199,選手!$L:$N,3,FALSE),"")</f>
        <v/>
      </c>
      <c r="E199" s="14">
        <f>IFERROR(VLOOKUP($B199,春関!$BD:$BL,9,FALSE),0)</f>
        <v>0</v>
      </c>
      <c r="F199" s="14">
        <f>IFERROR(VLOOKUP($B199,西日本学生!$BD:$BL,9,FALSE),0)</f>
        <v>0</v>
      </c>
      <c r="G199" s="14">
        <f>IFERROR(VLOOKUP($B199,秋関!$BD:$BL,9,FALSE),0)</f>
        <v>0</v>
      </c>
      <c r="H199" s="14">
        <f>IFERROR(VLOOKUP($B199,新人戦!$BD:$BL,9,FALSE),0)</f>
        <v>0</v>
      </c>
      <c r="I199" s="138">
        <f>LARGE(E199:H199,1)+LARGE(E199:H199,2)</f>
        <v>0</v>
      </c>
    </row>
    <row r="200" spans="1:9">
      <c r="A200" s="2">
        <f>RANK($I200,$I:$I)</f>
        <v>34</v>
      </c>
      <c r="B200" s="31">
        <f>選手!L199</f>
        <v>0</v>
      </c>
      <c r="C200" s="2" t="str">
        <f>IFERROR(VLOOKUP($B200,選手!$L:$N,2,FALSE),"")</f>
        <v/>
      </c>
      <c r="D200" s="6" t="str">
        <f>IFERROR(VLOOKUP($B200,選手!$L:$N,3,FALSE),"")</f>
        <v/>
      </c>
      <c r="E200" s="14">
        <f>IFERROR(VLOOKUP($B200,春関!$BD:$BL,9,FALSE),0)</f>
        <v>0</v>
      </c>
      <c r="F200" s="14">
        <f>IFERROR(VLOOKUP($B200,西日本学生!$BD:$BL,9,FALSE),0)</f>
        <v>0</v>
      </c>
      <c r="G200" s="14">
        <f>IFERROR(VLOOKUP($B200,秋関!$BD:$BL,9,FALSE),0)</f>
        <v>0</v>
      </c>
      <c r="H200" s="14">
        <f>IFERROR(VLOOKUP($B200,新人戦!$BD:$BL,9,FALSE),0)</f>
        <v>0</v>
      </c>
      <c r="I200" s="138">
        <f>LARGE(E200:H200,1)+LARGE(E200:H200,2)</f>
        <v>0</v>
      </c>
    </row>
    <row r="201" spans="1:9">
      <c r="A201" s="2">
        <f>RANK($I201,$I:$I)</f>
        <v>34</v>
      </c>
      <c r="B201" s="31">
        <f>選手!L200</f>
        <v>0</v>
      </c>
      <c r="C201" s="2" t="str">
        <f>IFERROR(VLOOKUP($B201,選手!$L:$N,2,FALSE),"")</f>
        <v/>
      </c>
      <c r="D201" s="6" t="str">
        <f>IFERROR(VLOOKUP($B201,選手!$L:$N,3,FALSE),"")</f>
        <v/>
      </c>
      <c r="E201" s="14">
        <f>IFERROR(VLOOKUP($B201,春関!$BD:$BL,9,FALSE),0)</f>
        <v>0</v>
      </c>
      <c r="F201" s="14">
        <f>IFERROR(VLOOKUP($B201,西日本学生!$BD:$BL,9,FALSE),0)</f>
        <v>0</v>
      </c>
      <c r="G201" s="14">
        <f>IFERROR(VLOOKUP($B201,秋関!$BD:$BL,9,FALSE),0)</f>
        <v>0</v>
      </c>
      <c r="H201" s="14">
        <f>IFERROR(VLOOKUP($B201,新人戦!$BD:$BL,9,FALSE),0)</f>
        <v>0</v>
      </c>
      <c r="I201" s="138">
        <f>LARGE(E201:H201,1)+LARGE(E201:H201,2)</f>
        <v>0</v>
      </c>
    </row>
    <row r="202" spans="1:9">
      <c r="A202" s="2">
        <f>RANK($I202,$I:$I)</f>
        <v>34</v>
      </c>
      <c r="B202" s="31">
        <f>選手!L201</f>
        <v>0</v>
      </c>
      <c r="C202" s="2" t="str">
        <f>IFERROR(VLOOKUP($B202,選手!$L:$N,2,FALSE),"")</f>
        <v/>
      </c>
      <c r="D202" s="6" t="str">
        <f>IFERROR(VLOOKUP($B202,選手!$L:$N,3,FALSE),"")</f>
        <v/>
      </c>
      <c r="E202" s="14">
        <f>IFERROR(VLOOKUP($B202,春関!$BD:$BL,9,FALSE),0)</f>
        <v>0</v>
      </c>
      <c r="F202" s="14">
        <f>IFERROR(VLOOKUP($B202,西日本学生!$BD:$BL,9,FALSE),0)</f>
        <v>0</v>
      </c>
      <c r="G202" s="14">
        <f>IFERROR(VLOOKUP($B202,秋関!$BD:$BL,9,FALSE),0)</f>
        <v>0</v>
      </c>
      <c r="H202" s="14">
        <f>IFERROR(VLOOKUP($B202,新人戦!$BD:$BL,9,FALSE),0)</f>
        <v>0</v>
      </c>
      <c r="I202" s="138">
        <f>LARGE(E202:H202,1)+LARGE(E202:H202,2)</f>
        <v>0</v>
      </c>
    </row>
    <row r="203" spans="1:9">
      <c r="A203" s="2">
        <f>RANK($I203,$I:$I)</f>
        <v>34</v>
      </c>
      <c r="B203" s="31">
        <f>選手!L202</f>
        <v>0</v>
      </c>
      <c r="C203" s="2" t="str">
        <f>IFERROR(VLOOKUP($B203,選手!$L:$N,2,FALSE),"")</f>
        <v/>
      </c>
      <c r="D203" s="6" t="str">
        <f>IFERROR(VLOOKUP($B203,選手!$L:$N,3,FALSE),"")</f>
        <v/>
      </c>
      <c r="E203" s="14">
        <f>IFERROR(VLOOKUP($B203,春関!$BD:$BL,9,FALSE),0)</f>
        <v>0</v>
      </c>
      <c r="F203" s="14">
        <f>IFERROR(VLOOKUP($B203,西日本学生!$BD:$BL,9,FALSE),0)</f>
        <v>0</v>
      </c>
      <c r="G203" s="14">
        <f>IFERROR(VLOOKUP($B203,秋関!$BD:$BL,9,FALSE),0)</f>
        <v>0</v>
      </c>
      <c r="H203" s="14">
        <f>IFERROR(VLOOKUP($B203,新人戦!$BD:$BL,9,FALSE),0)</f>
        <v>0</v>
      </c>
      <c r="I203" s="138">
        <f>LARGE(E203:H203,1)+LARGE(E203:H203,2)</f>
        <v>0</v>
      </c>
    </row>
    <row r="204" spans="1:9">
      <c r="A204" s="2">
        <f>RANK($I204,$I:$I)</f>
        <v>34</v>
      </c>
      <c r="B204" s="31">
        <f>選手!L203</f>
        <v>0</v>
      </c>
      <c r="C204" s="2" t="str">
        <f>IFERROR(VLOOKUP($B204,選手!$L:$N,2,FALSE),"")</f>
        <v/>
      </c>
      <c r="D204" s="6" t="str">
        <f>IFERROR(VLOOKUP($B204,選手!$L:$N,3,FALSE),"")</f>
        <v/>
      </c>
      <c r="E204" s="14">
        <f>IFERROR(VLOOKUP($B204,春関!$BD:$BL,9,FALSE),0)</f>
        <v>0</v>
      </c>
      <c r="F204" s="14">
        <f>IFERROR(VLOOKUP($B204,西日本学生!$BD:$BL,9,FALSE),0)</f>
        <v>0</v>
      </c>
      <c r="G204" s="14">
        <f>IFERROR(VLOOKUP($B204,秋関!$BD:$BL,9,FALSE),0)</f>
        <v>0</v>
      </c>
      <c r="H204" s="14">
        <f>IFERROR(VLOOKUP($B204,新人戦!$BD:$BL,9,FALSE),0)</f>
        <v>0</v>
      </c>
      <c r="I204" s="138">
        <f>LARGE(E204:H204,1)+LARGE(E204:H204,2)</f>
        <v>0</v>
      </c>
    </row>
    <row r="205" spans="1:9">
      <c r="A205" s="2">
        <f>RANK($I205,$I:$I)</f>
        <v>34</v>
      </c>
      <c r="B205" s="31">
        <f>選手!L204</f>
        <v>0</v>
      </c>
      <c r="C205" s="2" t="str">
        <f>IFERROR(VLOOKUP($B205,選手!$L:$N,2,FALSE),"")</f>
        <v/>
      </c>
      <c r="D205" s="6" t="str">
        <f>IFERROR(VLOOKUP($B205,選手!$L:$N,3,FALSE),"")</f>
        <v/>
      </c>
      <c r="E205" s="14">
        <f>IFERROR(VLOOKUP($B205,春関!$BD:$BL,9,FALSE),0)</f>
        <v>0</v>
      </c>
      <c r="F205" s="14">
        <f>IFERROR(VLOOKUP($B205,西日本学生!$BD:$BL,9,FALSE),0)</f>
        <v>0</v>
      </c>
      <c r="G205" s="14">
        <f>IFERROR(VLOOKUP($B205,秋関!$BD:$BL,9,FALSE),0)</f>
        <v>0</v>
      </c>
      <c r="H205" s="14">
        <f>IFERROR(VLOOKUP($B205,新人戦!$BD:$BL,9,FALSE),0)</f>
        <v>0</v>
      </c>
      <c r="I205" s="138">
        <f>LARGE(E205:H205,1)+LARGE(E205:H205,2)</f>
        <v>0</v>
      </c>
    </row>
    <row r="206" spans="1:9">
      <c r="A206" s="2">
        <f>RANK($I206,$I:$I)</f>
        <v>34</v>
      </c>
      <c r="B206" s="31">
        <f>選手!L205</f>
        <v>0</v>
      </c>
      <c r="C206" s="2" t="str">
        <f>IFERROR(VLOOKUP($B206,選手!$L:$N,2,FALSE),"")</f>
        <v/>
      </c>
      <c r="D206" s="6" t="str">
        <f>IFERROR(VLOOKUP($B206,選手!$L:$N,3,FALSE),"")</f>
        <v/>
      </c>
      <c r="E206" s="14">
        <f>IFERROR(VLOOKUP($B206,春関!$BD:$BL,9,FALSE),0)</f>
        <v>0</v>
      </c>
      <c r="F206" s="14">
        <f>IFERROR(VLOOKUP($B206,西日本学生!$BD:$BL,9,FALSE),0)</f>
        <v>0</v>
      </c>
      <c r="G206" s="14">
        <f>IFERROR(VLOOKUP($B206,秋関!$BD:$BL,9,FALSE),0)</f>
        <v>0</v>
      </c>
      <c r="H206" s="14">
        <f>IFERROR(VLOOKUP($B206,新人戦!$BD:$BL,9,FALSE),0)</f>
        <v>0</v>
      </c>
      <c r="I206" s="138">
        <f>LARGE(E206:H206,1)+LARGE(E206:H206,2)</f>
        <v>0</v>
      </c>
    </row>
    <row r="207" spans="1:9">
      <c r="A207" s="2">
        <f>RANK($I207,$I:$I)</f>
        <v>34</v>
      </c>
      <c r="B207" s="31">
        <f>選手!L206</f>
        <v>0</v>
      </c>
      <c r="C207" s="2" t="str">
        <f>IFERROR(VLOOKUP($B207,選手!$L:$N,2,FALSE),"")</f>
        <v/>
      </c>
      <c r="D207" s="6" t="str">
        <f>IFERROR(VLOOKUP($B207,選手!$L:$N,3,FALSE),"")</f>
        <v/>
      </c>
      <c r="E207" s="14">
        <f>IFERROR(VLOOKUP($B207,春関!$BD:$BL,9,FALSE),0)</f>
        <v>0</v>
      </c>
      <c r="F207" s="14">
        <f>IFERROR(VLOOKUP($B207,西日本学生!$BD:$BL,9,FALSE),0)</f>
        <v>0</v>
      </c>
      <c r="G207" s="14">
        <f>IFERROR(VLOOKUP($B207,秋関!$BD:$BL,9,FALSE),0)</f>
        <v>0</v>
      </c>
      <c r="H207" s="14">
        <f>IFERROR(VLOOKUP($B207,新人戦!$BD:$BL,9,FALSE),0)</f>
        <v>0</v>
      </c>
      <c r="I207" s="138">
        <f>LARGE(E207:H207,1)+LARGE(E207:H207,2)</f>
        <v>0</v>
      </c>
    </row>
    <row r="208" spans="1:9">
      <c r="A208" s="2">
        <f>RANK($I208,$I:$I)</f>
        <v>34</v>
      </c>
      <c r="B208" s="31">
        <f>選手!L207</f>
        <v>0</v>
      </c>
      <c r="C208" s="2" t="str">
        <f>IFERROR(VLOOKUP($B208,選手!$L:$N,2,FALSE),"")</f>
        <v/>
      </c>
      <c r="D208" s="6" t="str">
        <f>IFERROR(VLOOKUP($B208,選手!$L:$N,3,FALSE),"")</f>
        <v/>
      </c>
      <c r="E208" s="14">
        <f>IFERROR(VLOOKUP($B208,春関!$BD:$BL,9,FALSE),0)</f>
        <v>0</v>
      </c>
      <c r="F208" s="14">
        <f>IFERROR(VLOOKUP($B208,西日本学生!$BD:$BL,9,FALSE),0)</f>
        <v>0</v>
      </c>
      <c r="G208" s="14">
        <f>IFERROR(VLOOKUP($B208,秋関!$BD:$BL,9,FALSE),0)</f>
        <v>0</v>
      </c>
      <c r="H208" s="14">
        <f>IFERROR(VLOOKUP($B208,新人戦!$BD:$BL,9,FALSE),0)</f>
        <v>0</v>
      </c>
      <c r="I208" s="138">
        <f>LARGE(E208:H208,1)+LARGE(E208:H208,2)</f>
        <v>0</v>
      </c>
    </row>
    <row r="209" spans="1:9">
      <c r="A209" s="2">
        <f>RANK($I209,$I:$I)</f>
        <v>34</v>
      </c>
      <c r="B209" s="31">
        <f>選手!L208</f>
        <v>0</v>
      </c>
      <c r="C209" s="2" t="str">
        <f>IFERROR(VLOOKUP($B209,選手!$L:$N,2,FALSE),"")</f>
        <v/>
      </c>
      <c r="D209" s="6" t="str">
        <f>IFERROR(VLOOKUP($B209,選手!$L:$N,3,FALSE),"")</f>
        <v/>
      </c>
      <c r="E209" s="14">
        <f>IFERROR(VLOOKUP($B209,春関!$BD:$BL,9,FALSE),0)</f>
        <v>0</v>
      </c>
      <c r="F209" s="14">
        <f>IFERROR(VLOOKUP($B209,西日本学生!$BD:$BL,9,FALSE),0)</f>
        <v>0</v>
      </c>
      <c r="G209" s="14">
        <f>IFERROR(VLOOKUP($B209,秋関!$BD:$BL,9,FALSE),0)</f>
        <v>0</v>
      </c>
      <c r="H209" s="14">
        <f>IFERROR(VLOOKUP($B209,新人戦!$BD:$BL,9,FALSE),0)</f>
        <v>0</v>
      </c>
      <c r="I209" s="138">
        <f>LARGE(E209:H209,1)+LARGE(E209:H209,2)</f>
        <v>0</v>
      </c>
    </row>
    <row r="210" spans="1:9">
      <c r="A210" s="2">
        <f>RANK($I210,$I:$I)</f>
        <v>34</v>
      </c>
      <c r="B210" s="31">
        <f>選手!L209</f>
        <v>0</v>
      </c>
      <c r="C210" s="2" t="str">
        <f>IFERROR(VLOOKUP($B210,選手!$L:$N,2,FALSE),"")</f>
        <v/>
      </c>
      <c r="D210" s="6" t="str">
        <f>IFERROR(VLOOKUP($B210,選手!$L:$N,3,FALSE),"")</f>
        <v/>
      </c>
      <c r="E210" s="14">
        <f>IFERROR(VLOOKUP($B210,春関!$BD:$BL,9,FALSE),0)</f>
        <v>0</v>
      </c>
      <c r="F210" s="14">
        <f>IFERROR(VLOOKUP($B210,西日本学生!$BD:$BL,9,FALSE),0)</f>
        <v>0</v>
      </c>
      <c r="G210" s="14">
        <f>IFERROR(VLOOKUP($B210,秋関!$BD:$BL,9,FALSE),0)</f>
        <v>0</v>
      </c>
      <c r="H210" s="14">
        <f>IFERROR(VLOOKUP($B210,新人戦!$BD:$BL,9,FALSE),0)</f>
        <v>0</v>
      </c>
      <c r="I210" s="138">
        <f>LARGE(E210:H210,1)+LARGE(E210:H210,2)</f>
        <v>0</v>
      </c>
    </row>
  </sheetData>
  <autoFilter ref="A1:I210" xr:uid="{00000000-0009-0000-0000-000009000000}">
    <sortState xmlns:xlrd2="http://schemas.microsoft.com/office/spreadsheetml/2017/richdata2" ref="A2:I210">
      <sortCondition ref="A1:A210"/>
    </sortState>
  </autoFilter>
  <phoneticPr fontId="1"/>
  <conditionalFormatting sqref="D2:D210">
    <cfRule type="cellIs" dxfId="29" priority="11" stopIfTrue="1" operator="equal">
      <formula>10</formula>
    </cfRule>
  </conditionalFormatting>
  <conditionalFormatting sqref="C2:C210">
    <cfRule type="containsText" dxfId="28" priority="1" operator="containsText" text="近畿大学">
      <formula>NOT(ISERROR(SEARCH("近畿大学",C2)))</formula>
    </cfRule>
  </conditionalFormatting>
  <conditionalFormatting sqref="C2:C210">
    <cfRule type="containsText" dxfId="27" priority="2" operator="containsText" text="立命館">
      <formula>NOT(ISERROR(SEARCH("立命館",C2)))</formula>
    </cfRule>
    <cfRule type="containsText" dxfId="26" priority="3" operator="containsText" text="同志社">
      <formula>NOT(ISERROR(SEARCH("同志社",C2)))</formula>
    </cfRule>
    <cfRule type="containsText" dxfId="25" priority="4" operator="containsText" text="甲南">
      <formula>NOT(ISERROR(SEARCH("甲南",C2)))</formula>
    </cfRule>
    <cfRule type="containsText" dxfId="24" priority="5" operator="containsText" text="京都大学">
      <formula>NOT(ISERROR(SEARCH("京都大学",C2)))</formula>
    </cfRule>
    <cfRule type="containsText" dxfId="23" priority="6" operator="containsText" text="京都産業">
      <formula>NOT(ISERROR(SEARCH("京都産業",C2)))</formula>
    </cfRule>
    <cfRule type="containsText" dxfId="22" priority="7" operator="containsText" text="関西大学">
      <formula>NOT(ISERROR(SEARCH("関西大学",C2)))</formula>
    </cfRule>
    <cfRule type="containsText" dxfId="21" priority="8" operator="containsText" text="関西学院">
      <formula>NOT(ISERROR(SEARCH("関西学院",C2)))</formula>
    </cfRule>
    <cfRule type="containsText" dxfId="20" priority="9" operator="containsText" text="大阪大学">
      <formula>NOT(ISERROR(SEARCH("大阪大学",C2)))</formula>
    </cfRule>
    <cfRule type="containsText" dxfId="19" priority="10" operator="containsText" text="大阪産業">
      <formula>NOT(ISERROR(SEARCH("大阪産業",C2)))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N167"/>
  <sheetViews>
    <sheetView topLeftCell="N1" zoomScale="77" zoomScaleNormal="77" workbookViewId="0">
      <selection activeCell="AQ10" sqref="AQ10"/>
    </sheetView>
  </sheetViews>
  <sheetFormatPr defaultRowHeight="12.75"/>
  <cols>
    <col min="1" max="1" width="13.06640625" bestFit="1" customWidth="1"/>
    <col min="2" max="2" width="14.59765625" bestFit="1" customWidth="1"/>
    <col min="3" max="8" width="5.86328125" bestFit="1" customWidth="1"/>
    <col min="9" max="9" width="6.6640625" bestFit="1" customWidth="1"/>
    <col min="10" max="10" width="3.3984375" bestFit="1" customWidth="1"/>
    <col min="11" max="11" width="5.33203125" bestFit="1" customWidth="1"/>
    <col min="12" max="12" width="5.59765625" bestFit="1" customWidth="1"/>
    <col min="13" max="13" width="11.73046875" bestFit="1" customWidth="1"/>
    <col min="14" max="14" width="14.59765625" bestFit="1" customWidth="1"/>
    <col min="15" max="18" width="4.19921875" bestFit="1" customWidth="1"/>
    <col min="19" max="19" width="5.46484375" bestFit="1" customWidth="1"/>
    <col min="20" max="20" width="4.19921875" bestFit="1" customWidth="1"/>
    <col min="21" max="21" width="5.46484375" bestFit="1" customWidth="1"/>
    <col min="22" max="22" width="3.3984375" bestFit="1" customWidth="1"/>
    <col min="23" max="23" width="5.33203125" bestFit="1" customWidth="1"/>
    <col min="24" max="24" width="3" bestFit="1" customWidth="1"/>
    <col min="25" max="25" width="11.73046875" bestFit="1" customWidth="1"/>
    <col min="26" max="26" width="7.06640625" bestFit="1" customWidth="1"/>
    <col min="27" max="32" width="3.796875" bestFit="1" customWidth="1"/>
    <col min="33" max="33" width="5.46484375" bestFit="1" customWidth="1"/>
    <col min="34" max="34" width="3.796875" bestFit="1" customWidth="1"/>
    <col min="35" max="35" width="5.46484375" bestFit="1" customWidth="1"/>
    <col min="36" max="38" width="3.796875" bestFit="1" customWidth="1"/>
    <col min="39" max="39" width="6.265625" bestFit="1" customWidth="1"/>
    <col min="40" max="40" width="3.9296875" bestFit="1" customWidth="1"/>
    <col min="41" max="41" width="7.46484375" bestFit="1" customWidth="1"/>
    <col min="42" max="42" width="5.59765625" bestFit="1" customWidth="1"/>
    <col min="43" max="43" width="13.06640625" bestFit="1" customWidth="1"/>
    <col min="44" max="44" width="7.06640625" bestFit="1" customWidth="1"/>
    <col min="45" max="51" width="5.86328125" bestFit="1" customWidth="1"/>
    <col min="52" max="52" width="3.3984375" bestFit="1" customWidth="1"/>
    <col min="53" max="53" width="5.33203125" bestFit="1" customWidth="1"/>
    <col min="54" max="54" width="3.796875" bestFit="1" customWidth="1"/>
    <col min="55" max="55" width="5.59765625" bestFit="1" customWidth="1"/>
    <col min="56" max="57" width="13.33203125" bestFit="1" customWidth="1"/>
    <col min="58" max="61" width="3.6640625" bestFit="1" customWidth="1"/>
    <col min="62" max="62" width="5.46484375" bestFit="1" customWidth="1"/>
    <col min="63" max="63" width="3.3984375" bestFit="1" customWidth="1"/>
    <col min="64" max="64" width="5.46484375" bestFit="1" customWidth="1"/>
    <col min="65" max="65" width="6.3984375" bestFit="1" customWidth="1"/>
    <col min="66" max="66" width="4.59765625" customWidth="1"/>
    <col min="67" max="67" width="3.796875" bestFit="1" customWidth="1"/>
    <col min="68" max="68" width="4.59765625" customWidth="1"/>
    <col min="69" max="69" width="5.59765625" bestFit="1" customWidth="1"/>
    <col min="70" max="70" width="3" bestFit="1" customWidth="1"/>
    <col min="71" max="71" width="5.59765625" bestFit="1" customWidth="1"/>
  </cols>
  <sheetData>
    <row r="1" spans="1:66">
      <c r="A1" t="s">
        <v>39</v>
      </c>
      <c r="M1" t="s">
        <v>40</v>
      </c>
      <c r="Y1" t="s">
        <v>41</v>
      </c>
      <c r="AQ1" t="s">
        <v>42</v>
      </c>
      <c r="BD1" s="13" t="s">
        <v>30</v>
      </c>
      <c r="BE1" s="13"/>
      <c r="BF1" s="13"/>
      <c r="BG1" s="13"/>
      <c r="BH1" s="13"/>
      <c r="BI1" s="13"/>
    </row>
    <row r="2" spans="1:66">
      <c r="A2" t="s">
        <v>25</v>
      </c>
      <c r="M2" t="s">
        <v>26</v>
      </c>
      <c r="Y2" t="s">
        <v>28</v>
      </c>
      <c r="AP2" s="13"/>
      <c r="AQ2" t="s">
        <v>54</v>
      </c>
      <c r="BD2" s="13" t="s">
        <v>56</v>
      </c>
      <c r="BE2" s="13"/>
      <c r="BF2" s="13"/>
      <c r="BG2" s="13"/>
      <c r="BH2" s="13"/>
      <c r="BI2" s="13"/>
      <c r="BJ2" s="13"/>
      <c r="BK2" s="13"/>
      <c r="BL2" s="13"/>
    </row>
    <row r="3" spans="1:66" ht="13.15" thickBot="1">
      <c r="A3" s="9" t="s">
        <v>14</v>
      </c>
      <c r="B3" s="9" t="s">
        <v>15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23</v>
      </c>
      <c r="H3" s="9" t="s">
        <v>24</v>
      </c>
      <c r="I3" s="9" t="s">
        <v>21</v>
      </c>
      <c r="J3" s="9" t="s">
        <v>22</v>
      </c>
      <c r="K3" s="11" t="s">
        <v>43</v>
      </c>
      <c r="M3" s="9" t="s">
        <v>14</v>
      </c>
      <c r="N3" s="9" t="s">
        <v>15</v>
      </c>
      <c r="O3" s="9" t="s">
        <v>17</v>
      </c>
      <c r="P3" s="9" t="s">
        <v>18</v>
      </c>
      <c r="Q3" s="9" t="s">
        <v>19</v>
      </c>
      <c r="R3" s="9" t="s">
        <v>20</v>
      </c>
      <c r="S3" s="9" t="s">
        <v>23</v>
      </c>
      <c r="T3" s="9" t="s">
        <v>24</v>
      </c>
      <c r="U3" s="9" t="s">
        <v>21</v>
      </c>
      <c r="V3" s="9" t="s">
        <v>22</v>
      </c>
      <c r="W3" s="11" t="s">
        <v>43</v>
      </c>
      <c r="Y3" s="9" t="s">
        <v>14</v>
      </c>
      <c r="Z3" s="9" t="s">
        <v>15</v>
      </c>
      <c r="AA3" s="9" t="s">
        <v>31</v>
      </c>
      <c r="AB3" s="9" t="s">
        <v>32</v>
      </c>
      <c r="AC3" s="9" t="s">
        <v>33</v>
      </c>
      <c r="AD3" s="9" t="s">
        <v>34</v>
      </c>
      <c r="AE3" s="9" t="s">
        <v>35</v>
      </c>
      <c r="AF3" s="9" t="s">
        <v>36</v>
      </c>
      <c r="AG3" s="9" t="s">
        <v>37</v>
      </c>
      <c r="AH3" s="9" t="s">
        <v>38</v>
      </c>
      <c r="AI3" s="11" t="s">
        <v>17</v>
      </c>
      <c r="AJ3" s="11" t="s">
        <v>18</v>
      </c>
      <c r="AK3" s="11" t="s">
        <v>19</v>
      </c>
      <c r="AL3" s="11" t="s">
        <v>20</v>
      </c>
      <c r="AM3" s="9" t="s">
        <v>21</v>
      </c>
      <c r="AN3" s="9" t="s">
        <v>22</v>
      </c>
      <c r="AO3" s="16" t="s">
        <v>43</v>
      </c>
      <c r="AP3" s="15"/>
      <c r="AQ3" s="9" t="s">
        <v>14</v>
      </c>
      <c r="AR3" s="9" t="s">
        <v>15</v>
      </c>
      <c r="AS3" s="9" t="s">
        <v>17</v>
      </c>
      <c r="AT3" s="9" t="s">
        <v>18</v>
      </c>
      <c r="AU3" s="9" t="s">
        <v>19</v>
      </c>
      <c r="AV3" s="9" t="s">
        <v>20</v>
      </c>
      <c r="AW3" s="9" t="s">
        <v>23</v>
      </c>
      <c r="AX3" s="9" t="s">
        <v>24</v>
      </c>
      <c r="AY3" s="9" t="s">
        <v>21</v>
      </c>
      <c r="AZ3" s="9" t="s">
        <v>22</v>
      </c>
      <c r="BA3" s="11" t="s">
        <v>43</v>
      </c>
      <c r="BD3" s="9" t="s">
        <v>14</v>
      </c>
      <c r="BE3" s="9" t="s">
        <v>15</v>
      </c>
      <c r="BF3" s="9" t="s">
        <v>282</v>
      </c>
      <c r="BG3" s="9" t="s">
        <v>283</v>
      </c>
      <c r="BH3" s="9" t="s">
        <v>19</v>
      </c>
      <c r="BI3" s="9" t="s">
        <v>20</v>
      </c>
      <c r="BJ3" s="9" t="s">
        <v>23</v>
      </c>
      <c r="BK3" s="9" t="s">
        <v>24</v>
      </c>
      <c r="BL3" s="11" t="s">
        <v>284</v>
      </c>
      <c r="BM3" t="s">
        <v>285</v>
      </c>
      <c r="BN3" t="s">
        <v>286</v>
      </c>
    </row>
    <row r="4" spans="1:66" ht="14.65" thickBot="1">
      <c r="A4" s="157" t="s">
        <v>125</v>
      </c>
      <c r="B4" s="151" t="s">
        <v>208</v>
      </c>
      <c r="C4" s="158">
        <v>100</v>
      </c>
      <c r="D4" s="158">
        <v>101.4</v>
      </c>
      <c r="E4" s="158">
        <v>101.5</v>
      </c>
      <c r="F4" s="158">
        <v>101.8</v>
      </c>
      <c r="G4" s="159">
        <v>103.9</v>
      </c>
      <c r="H4" s="159">
        <v>100.9</v>
      </c>
      <c r="I4" s="160">
        <v>609.5</v>
      </c>
      <c r="J4" s="153">
        <v>36</v>
      </c>
      <c r="K4" s="9"/>
      <c r="M4" s="27" t="s">
        <v>276</v>
      </c>
      <c r="N4" s="148" t="s">
        <v>205</v>
      </c>
      <c r="O4" s="80">
        <v>94</v>
      </c>
      <c r="P4" s="80">
        <v>93</v>
      </c>
      <c r="Q4" s="80">
        <v>92</v>
      </c>
      <c r="R4" s="80">
        <v>92</v>
      </c>
      <c r="S4" s="173">
        <v>92</v>
      </c>
      <c r="T4" s="173">
        <v>98</v>
      </c>
      <c r="U4" s="174">
        <v>561</v>
      </c>
      <c r="V4" s="175">
        <v>10</v>
      </c>
      <c r="W4" s="66"/>
      <c r="Y4" s="41" t="s">
        <v>81</v>
      </c>
      <c r="Z4" s="41" t="s">
        <v>122</v>
      </c>
      <c r="AA4" s="41">
        <v>90</v>
      </c>
      <c r="AB4" s="41">
        <v>92</v>
      </c>
      <c r="AC4" s="41">
        <v>90</v>
      </c>
      <c r="AD4" s="41">
        <v>92</v>
      </c>
      <c r="AE4" s="41">
        <v>96</v>
      </c>
      <c r="AF4" s="41">
        <v>95</v>
      </c>
      <c r="AG4" s="41">
        <v>99</v>
      </c>
      <c r="AH4" s="41">
        <v>94</v>
      </c>
      <c r="AI4" s="41">
        <v>88</v>
      </c>
      <c r="AJ4" s="41">
        <v>86</v>
      </c>
      <c r="AK4" s="41">
        <v>92</v>
      </c>
      <c r="AL4" s="41">
        <v>89</v>
      </c>
      <c r="AM4" s="41">
        <v>1103</v>
      </c>
      <c r="AN4" s="41">
        <v>32</v>
      </c>
      <c r="AO4" s="49"/>
      <c r="AP4" s="18"/>
      <c r="AQ4" s="39" t="s">
        <v>81</v>
      </c>
      <c r="AR4" s="39" t="s">
        <v>122</v>
      </c>
      <c r="AS4" s="64">
        <v>101.9</v>
      </c>
      <c r="AT4" s="49">
        <v>97.5</v>
      </c>
      <c r="AU4" s="49">
        <v>101.6</v>
      </c>
      <c r="AV4" s="49">
        <v>99.2</v>
      </c>
      <c r="AW4" s="49">
        <v>101.5</v>
      </c>
      <c r="AX4" s="49">
        <v>96.2</v>
      </c>
      <c r="AY4" s="49">
        <v>597.9</v>
      </c>
      <c r="AZ4" s="34">
        <v>17</v>
      </c>
      <c r="BA4" s="65" t="s">
        <v>203</v>
      </c>
      <c r="BD4" s="31" t="s">
        <v>276</v>
      </c>
      <c r="BE4" s="34" t="s">
        <v>205</v>
      </c>
      <c r="BF4" s="85">
        <v>90</v>
      </c>
      <c r="BG4" s="85">
        <v>93</v>
      </c>
      <c r="BH4" s="85">
        <v>93</v>
      </c>
      <c r="BI4" s="85">
        <v>93</v>
      </c>
      <c r="BJ4" s="85">
        <v>88</v>
      </c>
      <c r="BK4" s="85">
        <v>90</v>
      </c>
      <c r="BL4" s="85">
        <v>547</v>
      </c>
      <c r="BM4" s="86">
        <v>11</v>
      </c>
      <c r="BN4" s="65"/>
    </row>
    <row r="5" spans="1:66" ht="14.65" thickBot="1">
      <c r="A5" s="157" t="s">
        <v>265</v>
      </c>
      <c r="B5" s="151" t="s">
        <v>205</v>
      </c>
      <c r="C5" s="158">
        <v>103.3</v>
      </c>
      <c r="D5" s="158">
        <v>100.1</v>
      </c>
      <c r="E5" s="158">
        <v>102.2</v>
      </c>
      <c r="F5" s="158">
        <v>100.5</v>
      </c>
      <c r="G5" s="159">
        <v>101.6</v>
      </c>
      <c r="H5" s="159">
        <v>101.5</v>
      </c>
      <c r="I5" s="160">
        <v>609.19999999999993</v>
      </c>
      <c r="J5" s="153">
        <v>36</v>
      </c>
      <c r="K5" s="9"/>
      <c r="M5" s="161" t="s">
        <v>166</v>
      </c>
      <c r="N5" s="162" t="s">
        <v>205</v>
      </c>
      <c r="O5" s="176">
        <v>89</v>
      </c>
      <c r="P5" s="176">
        <v>93</v>
      </c>
      <c r="Q5" s="176">
        <v>95</v>
      </c>
      <c r="R5" s="176">
        <v>92</v>
      </c>
      <c r="S5" s="177">
        <v>93</v>
      </c>
      <c r="T5" s="177">
        <v>92</v>
      </c>
      <c r="U5" s="178">
        <v>554</v>
      </c>
      <c r="V5" s="179">
        <v>10</v>
      </c>
      <c r="W5" s="66"/>
      <c r="Y5" s="35" t="s">
        <v>125</v>
      </c>
      <c r="Z5" s="35" t="s">
        <v>208</v>
      </c>
      <c r="AA5" s="35">
        <v>92</v>
      </c>
      <c r="AB5" s="35">
        <v>88</v>
      </c>
      <c r="AC5" s="35">
        <v>87</v>
      </c>
      <c r="AD5" s="35">
        <v>86</v>
      </c>
      <c r="AE5" s="35">
        <v>94</v>
      </c>
      <c r="AF5" s="35">
        <v>92</v>
      </c>
      <c r="AG5" s="35">
        <v>98</v>
      </c>
      <c r="AH5" s="35">
        <v>96</v>
      </c>
      <c r="AI5" s="35">
        <v>93</v>
      </c>
      <c r="AJ5" s="35">
        <v>92</v>
      </c>
      <c r="AK5" s="35">
        <v>91</v>
      </c>
      <c r="AL5" s="35">
        <v>80</v>
      </c>
      <c r="AM5" s="35">
        <v>1089</v>
      </c>
      <c r="AN5" s="35">
        <v>25</v>
      </c>
      <c r="AO5" s="51"/>
      <c r="AP5" s="18"/>
      <c r="AQ5" s="39" t="s">
        <v>125</v>
      </c>
      <c r="AR5" s="39" t="s">
        <v>208</v>
      </c>
      <c r="AS5" s="64">
        <v>98.7</v>
      </c>
      <c r="AT5" s="51">
        <v>100.6</v>
      </c>
      <c r="AU5" s="51">
        <v>103.8</v>
      </c>
      <c r="AV5" s="51">
        <v>98.4</v>
      </c>
      <c r="AW5" s="51">
        <v>99.2</v>
      </c>
      <c r="AX5" s="51">
        <v>96</v>
      </c>
      <c r="AY5" s="51">
        <v>596.70000000000005</v>
      </c>
      <c r="AZ5" s="35">
        <v>16</v>
      </c>
      <c r="BA5" s="66" t="s">
        <v>203</v>
      </c>
      <c r="BD5" s="32" t="s">
        <v>168</v>
      </c>
      <c r="BE5" s="35" t="s">
        <v>206</v>
      </c>
      <c r="BF5" s="54">
        <v>87</v>
      </c>
      <c r="BG5" s="54">
        <v>87</v>
      </c>
      <c r="BH5" s="54">
        <v>85</v>
      </c>
      <c r="BI5" s="54">
        <v>89</v>
      </c>
      <c r="BJ5" s="54">
        <v>90</v>
      </c>
      <c r="BK5" s="54">
        <v>89</v>
      </c>
      <c r="BL5" s="54">
        <v>527</v>
      </c>
      <c r="BM5" s="87">
        <v>7</v>
      </c>
      <c r="BN5" s="66"/>
    </row>
    <row r="6" spans="1:66" ht="14.65" thickBot="1">
      <c r="A6" s="157" t="s">
        <v>251</v>
      </c>
      <c r="B6" s="151" t="s">
        <v>227</v>
      </c>
      <c r="C6" s="158">
        <v>101.2</v>
      </c>
      <c r="D6" s="158">
        <v>99.7</v>
      </c>
      <c r="E6" s="158">
        <v>101.9</v>
      </c>
      <c r="F6" s="158">
        <v>102.2</v>
      </c>
      <c r="G6" s="159">
        <v>100.3</v>
      </c>
      <c r="H6" s="159">
        <v>102</v>
      </c>
      <c r="I6" s="160">
        <v>607.29999999999995</v>
      </c>
      <c r="J6" s="153">
        <v>30</v>
      </c>
      <c r="K6" s="10"/>
      <c r="M6" s="161" t="s">
        <v>167</v>
      </c>
      <c r="N6" s="162" t="s">
        <v>205</v>
      </c>
      <c r="O6" s="176">
        <v>94</v>
      </c>
      <c r="P6" s="176">
        <v>90</v>
      </c>
      <c r="Q6" s="176">
        <v>92</v>
      </c>
      <c r="R6" s="176">
        <v>89</v>
      </c>
      <c r="S6" s="177">
        <v>91</v>
      </c>
      <c r="T6" s="177">
        <v>90</v>
      </c>
      <c r="U6" s="178">
        <v>546</v>
      </c>
      <c r="V6" s="179">
        <v>8</v>
      </c>
      <c r="W6" s="66"/>
      <c r="Y6" s="35" t="s">
        <v>131</v>
      </c>
      <c r="Z6" s="35" t="s">
        <v>118</v>
      </c>
      <c r="AA6" s="35">
        <v>93</v>
      </c>
      <c r="AB6" s="35">
        <v>88</v>
      </c>
      <c r="AC6" s="35">
        <v>88</v>
      </c>
      <c r="AD6" s="35">
        <v>87</v>
      </c>
      <c r="AE6" s="35">
        <v>96</v>
      </c>
      <c r="AF6" s="35">
        <v>94</v>
      </c>
      <c r="AG6" s="35">
        <v>92</v>
      </c>
      <c r="AH6" s="35">
        <v>95</v>
      </c>
      <c r="AI6" s="35">
        <v>84</v>
      </c>
      <c r="AJ6" s="35">
        <v>84</v>
      </c>
      <c r="AK6" s="35">
        <v>91</v>
      </c>
      <c r="AL6" s="35">
        <v>95</v>
      </c>
      <c r="AM6" s="35">
        <v>1087</v>
      </c>
      <c r="AN6" s="35">
        <v>28</v>
      </c>
      <c r="AO6" s="51"/>
      <c r="AP6" s="13"/>
      <c r="AQ6" s="39" t="s">
        <v>133</v>
      </c>
      <c r="AR6" s="39" t="s">
        <v>117</v>
      </c>
      <c r="AS6" s="64">
        <v>97.4</v>
      </c>
      <c r="AT6" s="51">
        <v>98</v>
      </c>
      <c r="AU6" s="51">
        <v>99.8</v>
      </c>
      <c r="AV6" s="51">
        <v>102</v>
      </c>
      <c r="AW6" s="51">
        <v>99.6</v>
      </c>
      <c r="AX6" s="51">
        <v>98.9</v>
      </c>
      <c r="AY6" s="51">
        <v>595.69999999999993</v>
      </c>
      <c r="AZ6" s="35">
        <v>17</v>
      </c>
      <c r="BA6" s="66" t="s">
        <v>203</v>
      </c>
      <c r="BD6" s="32" t="s">
        <v>167</v>
      </c>
      <c r="BE6" s="35" t="s">
        <v>205</v>
      </c>
      <c r="BF6" s="54">
        <v>90</v>
      </c>
      <c r="BG6" s="54">
        <v>86</v>
      </c>
      <c r="BH6" s="54">
        <v>91</v>
      </c>
      <c r="BI6" s="54">
        <v>91</v>
      </c>
      <c r="BJ6" s="54">
        <v>89</v>
      </c>
      <c r="BK6" s="54">
        <v>92</v>
      </c>
      <c r="BL6" s="54">
        <v>539</v>
      </c>
      <c r="BM6" s="87">
        <v>8</v>
      </c>
      <c r="BN6" s="66"/>
    </row>
    <row r="7" spans="1:66" ht="14.65" thickBot="1">
      <c r="A7" s="157" t="s">
        <v>218</v>
      </c>
      <c r="B7" s="151" t="s">
        <v>117</v>
      </c>
      <c r="C7" s="158">
        <v>100.5</v>
      </c>
      <c r="D7" s="158">
        <v>101.6</v>
      </c>
      <c r="E7" s="158">
        <v>102.1</v>
      </c>
      <c r="F7" s="158">
        <v>101.9</v>
      </c>
      <c r="G7" s="159">
        <v>100.2</v>
      </c>
      <c r="H7" s="159">
        <v>100.5</v>
      </c>
      <c r="I7" s="160">
        <v>606.79999999999995</v>
      </c>
      <c r="J7" s="153">
        <v>29</v>
      </c>
      <c r="M7" s="161" t="s">
        <v>287</v>
      </c>
      <c r="N7" s="162" t="s">
        <v>230</v>
      </c>
      <c r="O7" s="176">
        <v>92</v>
      </c>
      <c r="P7" s="176">
        <v>94</v>
      </c>
      <c r="Q7" s="176">
        <v>89</v>
      </c>
      <c r="R7" s="176">
        <v>88</v>
      </c>
      <c r="S7" s="177">
        <v>93</v>
      </c>
      <c r="T7" s="177">
        <v>87</v>
      </c>
      <c r="U7" s="178">
        <v>543</v>
      </c>
      <c r="V7" s="179">
        <v>7</v>
      </c>
      <c r="W7" s="66"/>
      <c r="Y7" s="35" t="s">
        <v>61</v>
      </c>
      <c r="Z7" s="35" t="s">
        <v>119</v>
      </c>
      <c r="AA7" s="35">
        <v>78</v>
      </c>
      <c r="AB7" s="35">
        <v>84</v>
      </c>
      <c r="AC7" s="35">
        <v>90</v>
      </c>
      <c r="AD7" s="35">
        <v>92</v>
      </c>
      <c r="AE7" s="35">
        <v>96</v>
      </c>
      <c r="AF7" s="35">
        <v>98</v>
      </c>
      <c r="AG7" s="35">
        <v>93</v>
      </c>
      <c r="AH7" s="35">
        <v>95</v>
      </c>
      <c r="AI7" s="35">
        <v>87</v>
      </c>
      <c r="AJ7" s="35">
        <v>85</v>
      </c>
      <c r="AK7" s="35">
        <v>89</v>
      </c>
      <c r="AL7" s="35">
        <v>91</v>
      </c>
      <c r="AM7" s="35">
        <v>1078</v>
      </c>
      <c r="AN7" s="35">
        <v>27</v>
      </c>
      <c r="AO7" s="51"/>
      <c r="AP7" s="13"/>
      <c r="AQ7" s="39" t="s">
        <v>134</v>
      </c>
      <c r="AR7" s="39" t="s">
        <v>118</v>
      </c>
      <c r="AS7" s="64">
        <v>101.6</v>
      </c>
      <c r="AT7" s="51">
        <v>95.7</v>
      </c>
      <c r="AU7" s="51">
        <v>98.7</v>
      </c>
      <c r="AV7" s="51">
        <v>101.1</v>
      </c>
      <c r="AW7" s="51">
        <v>97.9</v>
      </c>
      <c r="AX7" s="51">
        <v>100.3</v>
      </c>
      <c r="AY7" s="51">
        <v>595.29999999999995</v>
      </c>
      <c r="AZ7" s="35">
        <v>15</v>
      </c>
      <c r="BA7" s="66" t="s">
        <v>203</v>
      </c>
      <c r="BD7" s="32" t="s">
        <v>233</v>
      </c>
      <c r="BE7" s="35" t="s">
        <v>120</v>
      </c>
      <c r="BF7" s="54">
        <v>85</v>
      </c>
      <c r="BG7" s="54">
        <v>83</v>
      </c>
      <c r="BH7" s="54">
        <v>92</v>
      </c>
      <c r="BI7" s="54">
        <v>90</v>
      </c>
      <c r="BJ7" s="54">
        <v>94</v>
      </c>
      <c r="BK7" s="54">
        <v>92</v>
      </c>
      <c r="BL7" s="54">
        <v>536</v>
      </c>
      <c r="BM7" s="87">
        <v>6</v>
      </c>
      <c r="BN7" s="66"/>
    </row>
    <row r="8" spans="1:66" ht="14.65" thickBot="1">
      <c r="A8" s="157" t="s">
        <v>127</v>
      </c>
      <c r="B8" s="151" t="s">
        <v>206</v>
      </c>
      <c r="C8" s="158">
        <v>99.6</v>
      </c>
      <c r="D8" s="158">
        <v>98.6</v>
      </c>
      <c r="E8" s="158">
        <v>103.7</v>
      </c>
      <c r="F8" s="158">
        <v>101.2</v>
      </c>
      <c r="G8" s="159">
        <v>101.2</v>
      </c>
      <c r="H8" s="159">
        <v>101.1</v>
      </c>
      <c r="I8" s="160">
        <v>605.4</v>
      </c>
      <c r="J8" s="153">
        <v>30</v>
      </c>
      <c r="M8" s="161" t="s">
        <v>168</v>
      </c>
      <c r="N8" s="162" t="s">
        <v>206</v>
      </c>
      <c r="O8" s="176">
        <v>84</v>
      </c>
      <c r="P8" s="176">
        <v>87</v>
      </c>
      <c r="Q8" s="176">
        <v>90</v>
      </c>
      <c r="R8" s="176">
        <v>89</v>
      </c>
      <c r="S8" s="177">
        <v>90</v>
      </c>
      <c r="T8" s="177">
        <v>93</v>
      </c>
      <c r="U8" s="178">
        <v>533</v>
      </c>
      <c r="V8" s="179">
        <v>6</v>
      </c>
      <c r="W8" s="68"/>
      <c r="Y8" s="35" t="s">
        <v>134</v>
      </c>
      <c r="Z8" s="35" t="s">
        <v>118</v>
      </c>
      <c r="AA8" s="35">
        <v>89</v>
      </c>
      <c r="AB8" s="35">
        <v>85</v>
      </c>
      <c r="AC8" s="35">
        <v>89</v>
      </c>
      <c r="AD8" s="35">
        <v>86</v>
      </c>
      <c r="AE8" s="35">
        <v>97</v>
      </c>
      <c r="AF8" s="35">
        <v>94</v>
      </c>
      <c r="AG8" s="35">
        <v>94</v>
      </c>
      <c r="AH8" s="35">
        <v>95</v>
      </c>
      <c r="AI8" s="35">
        <v>81</v>
      </c>
      <c r="AJ8" s="35">
        <v>87</v>
      </c>
      <c r="AK8" s="35">
        <v>86</v>
      </c>
      <c r="AL8" s="35">
        <v>89</v>
      </c>
      <c r="AM8" s="35">
        <v>1072</v>
      </c>
      <c r="AN8" s="35">
        <v>17</v>
      </c>
      <c r="AO8" s="51"/>
      <c r="AQ8" s="39" t="s">
        <v>131</v>
      </c>
      <c r="AR8" s="39" t="s">
        <v>118</v>
      </c>
      <c r="AS8" s="64">
        <v>96</v>
      </c>
      <c r="AT8" s="51">
        <v>98.1</v>
      </c>
      <c r="AU8" s="51">
        <v>99</v>
      </c>
      <c r="AV8" s="51">
        <v>98.1</v>
      </c>
      <c r="AW8" s="51">
        <v>96.6</v>
      </c>
      <c r="AX8" s="51">
        <v>97.9</v>
      </c>
      <c r="AY8" s="51">
        <v>585.70000000000005</v>
      </c>
      <c r="AZ8" s="35">
        <v>14</v>
      </c>
      <c r="BA8" s="66" t="s">
        <v>203</v>
      </c>
      <c r="BD8" s="32" t="s">
        <v>85</v>
      </c>
      <c r="BE8" s="35" t="s">
        <v>122</v>
      </c>
      <c r="BF8" s="54">
        <v>88</v>
      </c>
      <c r="BG8" s="54">
        <v>87</v>
      </c>
      <c r="BH8" s="54">
        <v>87</v>
      </c>
      <c r="BI8" s="54">
        <v>85</v>
      </c>
      <c r="BJ8" s="54">
        <v>96</v>
      </c>
      <c r="BK8" s="54">
        <v>88</v>
      </c>
      <c r="BL8" s="54">
        <v>531</v>
      </c>
      <c r="BM8" s="87">
        <v>5</v>
      </c>
      <c r="BN8" s="66"/>
    </row>
    <row r="9" spans="1:66" ht="14.65" thickBot="1">
      <c r="A9" s="157" t="s">
        <v>75</v>
      </c>
      <c r="B9" s="151" t="s">
        <v>122</v>
      </c>
      <c r="C9" s="158">
        <v>98.4</v>
      </c>
      <c r="D9" s="158">
        <v>99.8</v>
      </c>
      <c r="E9" s="158">
        <v>101</v>
      </c>
      <c r="F9" s="158">
        <v>103.3</v>
      </c>
      <c r="G9" s="159">
        <v>104.7</v>
      </c>
      <c r="H9" s="159">
        <v>98.1</v>
      </c>
      <c r="I9" s="160">
        <v>605.29999999999995</v>
      </c>
      <c r="J9" s="153">
        <v>34</v>
      </c>
      <c r="M9" s="161" t="s">
        <v>233</v>
      </c>
      <c r="N9" s="162" t="s">
        <v>120</v>
      </c>
      <c r="O9" s="176">
        <v>90</v>
      </c>
      <c r="P9" s="176">
        <v>83</v>
      </c>
      <c r="Q9" s="176">
        <v>89</v>
      </c>
      <c r="R9" s="176">
        <v>85</v>
      </c>
      <c r="S9" s="177">
        <v>90</v>
      </c>
      <c r="T9" s="177">
        <v>89</v>
      </c>
      <c r="U9" s="178">
        <v>526</v>
      </c>
      <c r="V9" s="179">
        <v>8</v>
      </c>
      <c r="W9" s="9"/>
      <c r="Y9" s="35" t="s">
        <v>133</v>
      </c>
      <c r="Z9" s="35" t="s">
        <v>117</v>
      </c>
      <c r="AA9" s="35">
        <v>89</v>
      </c>
      <c r="AB9" s="35">
        <v>87</v>
      </c>
      <c r="AC9" s="35">
        <v>82</v>
      </c>
      <c r="AD9" s="35">
        <v>84</v>
      </c>
      <c r="AE9" s="35">
        <v>96</v>
      </c>
      <c r="AF9" s="35">
        <v>95</v>
      </c>
      <c r="AG9" s="35">
        <v>94</v>
      </c>
      <c r="AH9" s="35">
        <v>93</v>
      </c>
      <c r="AI9" s="35">
        <v>85</v>
      </c>
      <c r="AJ9" s="35">
        <v>89</v>
      </c>
      <c r="AK9" s="35">
        <v>90</v>
      </c>
      <c r="AL9" s="35">
        <v>85</v>
      </c>
      <c r="AM9" s="35">
        <v>1069</v>
      </c>
      <c r="AN9" s="35">
        <v>18</v>
      </c>
      <c r="AO9" s="51"/>
      <c r="AQ9" s="39" t="s">
        <v>136</v>
      </c>
      <c r="AR9" s="39" t="s">
        <v>118</v>
      </c>
      <c r="AS9" s="64">
        <v>99.4</v>
      </c>
      <c r="AT9" s="51">
        <v>94.4</v>
      </c>
      <c r="AU9" s="51">
        <v>98.7</v>
      </c>
      <c r="AV9" s="51">
        <v>98</v>
      </c>
      <c r="AW9" s="51">
        <v>96.5</v>
      </c>
      <c r="AX9" s="51">
        <v>97.8</v>
      </c>
      <c r="AY9" s="51">
        <v>584.79999999999995</v>
      </c>
      <c r="AZ9" s="35">
        <v>15</v>
      </c>
      <c r="BA9" s="66" t="s">
        <v>203</v>
      </c>
      <c r="BD9" s="32" t="s">
        <v>166</v>
      </c>
      <c r="BE9" s="35" t="s">
        <v>205</v>
      </c>
      <c r="BF9" s="54">
        <v>84</v>
      </c>
      <c r="BG9" s="54">
        <v>94</v>
      </c>
      <c r="BH9" s="54">
        <v>89</v>
      </c>
      <c r="BI9" s="54">
        <v>89</v>
      </c>
      <c r="BJ9" s="54">
        <v>90</v>
      </c>
      <c r="BK9" s="54">
        <v>91</v>
      </c>
      <c r="BL9" s="54">
        <v>537</v>
      </c>
      <c r="BM9" s="87">
        <v>8</v>
      </c>
      <c r="BN9" s="66"/>
    </row>
    <row r="10" spans="1:66" ht="14.65" thickBot="1">
      <c r="A10" s="157" t="s">
        <v>135</v>
      </c>
      <c r="B10" s="151" t="s">
        <v>118</v>
      </c>
      <c r="C10" s="158">
        <v>97.8</v>
      </c>
      <c r="D10" s="158">
        <v>101.1</v>
      </c>
      <c r="E10" s="158">
        <v>104.2</v>
      </c>
      <c r="F10" s="158">
        <v>101.3</v>
      </c>
      <c r="G10" s="159">
        <v>100.7</v>
      </c>
      <c r="H10" s="159">
        <v>99.6</v>
      </c>
      <c r="I10" s="160">
        <v>604.69999999999993</v>
      </c>
      <c r="J10" s="153">
        <v>29</v>
      </c>
      <c r="M10" s="161" t="s">
        <v>169</v>
      </c>
      <c r="N10" s="162" t="s">
        <v>206</v>
      </c>
      <c r="O10" s="176">
        <v>88</v>
      </c>
      <c r="P10" s="176">
        <v>86</v>
      </c>
      <c r="Q10" s="176">
        <v>85</v>
      </c>
      <c r="R10" s="176">
        <v>79</v>
      </c>
      <c r="S10" s="177">
        <v>84</v>
      </c>
      <c r="T10" s="177">
        <v>82</v>
      </c>
      <c r="U10" s="178">
        <v>504</v>
      </c>
      <c r="V10" s="179">
        <v>3</v>
      </c>
      <c r="W10" s="9"/>
      <c r="Y10" s="35" t="s">
        <v>145</v>
      </c>
      <c r="Z10" s="35" t="s">
        <v>205</v>
      </c>
      <c r="AA10" s="35">
        <v>84</v>
      </c>
      <c r="AB10" s="35">
        <v>92</v>
      </c>
      <c r="AC10" s="35">
        <v>90</v>
      </c>
      <c r="AD10" s="35">
        <v>94</v>
      </c>
      <c r="AE10" s="35">
        <v>91</v>
      </c>
      <c r="AF10" s="35">
        <v>98</v>
      </c>
      <c r="AG10" s="35">
        <v>95</v>
      </c>
      <c r="AH10" s="35">
        <v>91</v>
      </c>
      <c r="AI10" s="35">
        <v>85</v>
      </c>
      <c r="AJ10" s="35">
        <v>77</v>
      </c>
      <c r="AK10" s="35">
        <v>84</v>
      </c>
      <c r="AL10" s="35">
        <v>88</v>
      </c>
      <c r="AM10" s="35">
        <v>1069</v>
      </c>
      <c r="AN10" s="35">
        <v>14</v>
      </c>
      <c r="AO10" s="51"/>
      <c r="AQ10" s="39" t="s">
        <v>968</v>
      </c>
      <c r="AR10" s="39" t="s">
        <v>205</v>
      </c>
      <c r="AS10" s="64">
        <v>98.3</v>
      </c>
      <c r="AT10" s="51">
        <v>95</v>
      </c>
      <c r="AU10" s="51">
        <v>95.5</v>
      </c>
      <c r="AV10" s="51">
        <v>97.9</v>
      </c>
      <c r="AW10" s="51">
        <v>95.1</v>
      </c>
      <c r="AX10" s="51">
        <v>93.7</v>
      </c>
      <c r="AY10" s="51">
        <v>575.50000000000011</v>
      </c>
      <c r="AZ10" s="35">
        <v>12</v>
      </c>
      <c r="BA10" s="66" t="s">
        <v>203</v>
      </c>
      <c r="BD10" s="32" t="s">
        <v>234</v>
      </c>
      <c r="BE10" s="35" t="s">
        <v>205</v>
      </c>
      <c r="BF10" s="54">
        <v>86</v>
      </c>
      <c r="BG10" s="54">
        <v>95</v>
      </c>
      <c r="BH10" s="54">
        <v>92</v>
      </c>
      <c r="BI10" s="54">
        <v>90</v>
      </c>
      <c r="BJ10" s="54">
        <v>88</v>
      </c>
      <c r="BK10" s="54">
        <v>88</v>
      </c>
      <c r="BL10" s="54">
        <v>539</v>
      </c>
      <c r="BM10" s="87">
        <v>11</v>
      </c>
      <c r="BN10" s="66"/>
    </row>
    <row r="11" spans="1:66" ht="14.65" thickBot="1">
      <c r="A11" s="157" t="s">
        <v>61</v>
      </c>
      <c r="B11" s="151" t="s">
        <v>119</v>
      </c>
      <c r="C11" s="158">
        <v>99.9</v>
      </c>
      <c r="D11" s="158">
        <v>101.7</v>
      </c>
      <c r="E11" s="158">
        <v>98.8</v>
      </c>
      <c r="F11" s="158">
        <v>102.8</v>
      </c>
      <c r="G11" s="159">
        <v>101.2</v>
      </c>
      <c r="H11" s="159">
        <v>99.2</v>
      </c>
      <c r="I11" s="160">
        <v>603.6</v>
      </c>
      <c r="J11" s="153">
        <v>36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Y11" s="35" t="s">
        <v>140</v>
      </c>
      <c r="Z11" s="35" t="s">
        <v>121</v>
      </c>
      <c r="AA11" s="35">
        <v>93</v>
      </c>
      <c r="AB11" s="35">
        <v>85</v>
      </c>
      <c r="AC11" s="35">
        <v>86</v>
      </c>
      <c r="AD11" s="35">
        <v>89</v>
      </c>
      <c r="AE11" s="35">
        <v>91</v>
      </c>
      <c r="AF11" s="35">
        <v>90</v>
      </c>
      <c r="AG11" s="35">
        <v>91</v>
      </c>
      <c r="AH11" s="35">
        <v>93</v>
      </c>
      <c r="AI11" s="35">
        <v>88</v>
      </c>
      <c r="AJ11" s="35">
        <v>87</v>
      </c>
      <c r="AK11" s="35">
        <v>85</v>
      </c>
      <c r="AL11" s="35">
        <v>89</v>
      </c>
      <c r="AM11" s="35">
        <v>1067</v>
      </c>
      <c r="AN11" s="35">
        <v>20</v>
      </c>
      <c r="AO11" s="51"/>
      <c r="AQ11" s="39" t="s">
        <v>99</v>
      </c>
      <c r="AR11" s="39" t="s">
        <v>124</v>
      </c>
      <c r="AS11" s="64">
        <v>97.3</v>
      </c>
      <c r="AT11" s="51">
        <v>90.2</v>
      </c>
      <c r="AU11" s="51">
        <v>96</v>
      </c>
      <c r="AV11" s="51">
        <v>95.2</v>
      </c>
      <c r="AW11" s="51">
        <v>97.5</v>
      </c>
      <c r="AX11" s="51">
        <v>98.4</v>
      </c>
      <c r="AY11" s="51">
        <v>574.6</v>
      </c>
      <c r="AZ11" s="35">
        <v>10</v>
      </c>
      <c r="BA11" s="66" t="s">
        <v>203</v>
      </c>
      <c r="BD11" s="32" t="s">
        <v>228</v>
      </c>
      <c r="BE11" s="35" t="s">
        <v>117</v>
      </c>
      <c r="BF11" s="54">
        <v>85</v>
      </c>
      <c r="BG11" s="54">
        <v>89</v>
      </c>
      <c r="BH11" s="54">
        <v>85</v>
      </c>
      <c r="BI11" s="54">
        <v>90</v>
      </c>
      <c r="BJ11" s="54">
        <v>88</v>
      </c>
      <c r="BK11" s="54">
        <v>85</v>
      </c>
      <c r="BL11" s="54">
        <v>522</v>
      </c>
      <c r="BM11" s="78">
        <v>6</v>
      </c>
      <c r="BN11" s="66"/>
    </row>
    <row r="12" spans="1:66" ht="14.65" thickBot="1">
      <c r="A12" s="157" t="s">
        <v>81</v>
      </c>
      <c r="B12" s="151" t="s">
        <v>122</v>
      </c>
      <c r="C12" s="158">
        <v>100.8</v>
      </c>
      <c r="D12" s="158">
        <v>100.7</v>
      </c>
      <c r="E12" s="158">
        <v>98.7</v>
      </c>
      <c r="F12" s="158">
        <v>100.4</v>
      </c>
      <c r="G12" s="159">
        <v>99.8</v>
      </c>
      <c r="H12" s="159">
        <v>102.7</v>
      </c>
      <c r="I12" s="160">
        <v>603.1</v>
      </c>
      <c r="J12" s="153">
        <v>30</v>
      </c>
      <c r="M12" s="12" t="s">
        <v>27</v>
      </c>
      <c r="N12" s="12"/>
      <c r="O12" s="12"/>
      <c r="P12" s="12"/>
      <c r="Q12" s="12"/>
      <c r="R12" s="12"/>
      <c r="S12" s="13"/>
      <c r="T12" s="13"/>
      <c r="U12" s="13"/>
      <c r="V12" s="13"/>
      <c r="W12" s="13"/>
      <c r="Y12" s="35" t="s">
        <v>136</v>
      </c>
      <c r="Z12" s="35" t="s">
        <v>118</v>
      </c>
      <c r="AA12" s="35">
        <v>86</v>
      </c>
      <c r="AB12" s="35">
        <v>84</v>
      </c>
      <c r="AC12" s="35">
        <v>82</v>
      </c>
      <c r="AD12" s="35">
        <v>89</v>
      </c>
      <c r="AE12" s="35">
        <v>92</v>
      </c>
      <c r="AF12" s="35">
        <v>91</v>
      </c>
      <c r="AG12" s="35">
        <v>91</v>
      </c>
      <c r="AH12" s="35">
        <v>86</v>
      </c>
      <c r="AI12" s="35">
        <v>85</v>
      </c>
      <c r="AJ12" s="35">
        <v>77</v>
      </c>
      <c r="AK12" s="35">
        <v>83</v>
      </c>
      <c r="AL12" s="35">
        <v>81</v>
      </c>
      <c r="AM12" s="35">
        <v>1027</v>
      </c>
      <c r="AN12" s="35">
        <v>16</v>
      </c>
      <c r="AO12" s="69"/>
      <c r="AQ12" s="39"/>
      <c r="AR12" s="39"/>
      <c r="AS12" s="64"/>
      <c r="AT12" s="51"/>
      <c r="AU12" s="51"/>
      <c r="AV12" s="51"/>
      <c r="AW12" s="51"/>
      <c r="AX12" s="51"/>
      <c r="AY12" s="51"/>
      <c r="AZ12" s="35"/>
      <c r="BA12" s="66"/>
      <c r="BD12" s="32" t="s">
        <v>231</v>
      </c>
      <c r="BE12" s="35" t="s">
        <v>121</v>
      </c>
      <c r="BF12" s="54">
        <v>84</v>
      </c>
      <c r="BG12" s="54">
        <v>89</v>
      </c>
      <c r="BH12" s="54">
        <v>85</v>
      </c>
      <c r="BI12" s="54">
        <v>89</v>
      </c>
      <c r="BJ12" s="55">
        <v>84</v>
      </c>
      <c r="BK12" s="55">
        <v>85</v>
      </c>
      <c r="BL12" s="54">
        <v>516</v>
      </c>
      <c r="BM12" s="88">
        <v>2</v>
      </c>
      <c r="BN12" s="66"/>
    </row>
    <row r="13" spans="1:66" ht="14.65" thickBot="1">
      <c r="A13" s="157" t="s">
        <v>128</v>
      </c>
      <c r="B13" s="151" t="s">
        <v>121</v>
      </c>
      <c r="C13" s="158">
        <v>99.9</v>
      </c>
      <c r="D13" s="158">
        <v>96.1</v>
      </c>
      <c r="E13" s="158">
        <v>104.6</v>
      </c>
      <c r="F13" s="158">
        <v>99.8</v>
      </c>
      <c r="G13" s="159">
        <v>98.5</v>
      </c>
      <c r="H13" s="159">
        <v>102.1</v>
      </c>
      <c r="I13" s="160">
        <v>601</v>
      </c>
      <c r="J13" s="153">
        <v>25</v>
      </c>
      <c r="M13" s="9" t="s">
        <v>14</v>
      </c>
      <c r="N13" s="9" t="s">
        <v>15</v>
      </c>
      <c r="O13" s="9" t="s">
        <v>282</v>
      </c>
      <c r="P13" s="9" t="s">
        <v>283</v>
      </c>
      <c r="Q13" s="9" t="s">
        <v>19</v>
      </c>
      <c r="R13" s="9" t="s">
        <v>20</v>
      </c>
      <c r="S13" s="9" t="s">
        <v>23</v>
      </c>
      <c r="T13" s="9" t="s">
        <v>24</v>
      </c>
      <c r="U13" s="11" t="s">
        <v>284</v>
      </c>
      <c r="V13" s="13" t="s">
        <v>285</v>
      </c>
      <c r="W13" s="13" t="s">
        <v>286</v>
      </c>
      <c r="Y13" s="35" t="s">
        <v>165</v>
      </c>
      <c r="Z13" s="35" t="s">
        <v>121</v>
      </c>
      <c r="AA13" s="35">
        <v>81</v>
      </c>
      <c r="AB13" s="35">
        <v>83</v>
      </c>
      <c r="AC13" s="35">
        <v>90</v>
      </c>
      <c r="AD13" s="35">
        <v>84</v>
      </c>
      <c r="AE13" s="35">
        <v>93</v>
      </c>
      <c r="AF13" s="35">
        <v>90</v>
      </c>
      <c r="AG13" s="35">
        <v>86</v>
      </c>
      <c r="AH13" s="35">
        <v>89</v>
      </c>
      <c r="AI13" s="35">
        <v>81</v>
      </c>
      <c r="AJ13" s="35">
        <v>83</v>
      </c>
      <c r="AK13" s="35">
        <v>78</v>
      </c>
      <c r="AL13" s="35">
        <v>85</v>
      </c>
      <c r="AM13" s="35">
        <v>1023</v>
      </c>
      <c r="AN13" s="35">
        <v>11</v>
      </c>
      <c r="AO13" s="69"/>
      <c r="AQ13" s="39"/>
      <c r="AR13" s="39"/>
      <c r="AS13" s="64"/>
      <c r="AT13" s="51"/>
      <c r="AU13" s="51"/>
      <c r="AV13" s="51"/>
      <c r="AW13" s="51"/>
      <c r="AX13" s="51"/>
      <c r="AY13" s="51"/>
      <c r="AZ13" s="35"/>
      <c r="BA13" s="66"/>
      <c r="BD13" s="32" t="s">
        <v>223</v>
      </c>
      <c r="BE13" s="35" t="s">
        <v>122</v>
      </c>
      <c r="BF13" s="54">
        <v>77</v>
      </c>
      <c r="BG13" s="54">
        <v>86</v>
      </c>
      <c r="BH13" s="54">
        <v>89</v>
      </c>
      <c r="BI13" s="54">
        <v>90</v>
      </c>
      <c r="BJ13" s="55">
        <v>91</v>
      </c>
      <c r="BK13" s="55">
        <v>81</v>
      </c>
      <c r="BL13" s="54">
        <v>514</v>
      </c>
      <c r="BM13" s="88">
        <v>4</v>
      </c>
      <c r="BN13" s="66"/>
    </row>
    <row r="14" spans="1:66" ht="14.65" thickBot="1">
      <c r="A14" s="157" t="s">
        <v>85</v>
      </c>
      <c r="B14" s="151" t="s">
        <v>122</v>
      </c>
      <c r="C14" s="158">
        <v>98.5</v>
      </c>
      <c r="D14" s="158">
        <v>100.9</v>
      </c>
      <c r="E14" s="158">
        <v>97.4</v>
      </c>
      <c r="F14" s="158">
        <v>101</v>
      </c>
      <c r="G14" s="159">
        <v>100.6</v>
      </c>
      <c r="H14" s="159">
        <v>102.4</v>
      </c>
      <c r="I14" s="160">
        <v>600.79999999999995</v>
      </c>
      <c r="J14" s="153">
        <v>28</v>
      </c>
      <c r="M14" s="31" t="s">
        <v>220</v>
      </c>
      <c r="N14" s="34" t="s">
        <v>221</v>
      </c>
      <c r="O14" s="77">
        <v>92</v>
      </c>
      <c r="P14" s="77">
        <v>91</v>
      </c>
      <c r="Q14" s="77">
        <v>93</v>
      </c>
      <c r="R14" s="77">
        <v>93</v>
      </c>
      <c r="S14" s="77">
        <v>92</v>
      </c>
      <c r="T14" s="77">
        <v>90</v>
      </c>
      <c r="U14" s="77">
        <v>551</v>
      </c>
      <c r="V14" s="50">
        <v>9</v>
      </c>
      <c r="W14" s="13"/>
      <c r="Y14" s="35" t="s">
        <v>99</v>
      </c>
      <c r="Z14" s="35" t="s">
        <v>124</v>
      </c>
      <c r="AA14" s="35">
        <v>79</v>
      </c>
      <c r="AB14" s="35">
        <v>89</v>
      </c>
      <c r="AC14" s="35">
        <v>83</v>
      </c>
      <c r="AD14" s="35">
        <v>74</v>
      </c>
      <c r="AE14" s="35">
        <v>93</v>
      </c>
      <c r="AF14" s="35">
        <v>90</v>
      </c>
      <c r="AG14" s="35">
        <v>92</v>
      </c>
      <c r="AH14" s="35">
        <v>94</v>
      </c>
      <c r="AI14" s="35">
        <v>67</v>
      </c>
      <c r="AJ14" s="35">
        <v>72</v>
      </c>
      <c r="AK14" s="35">
        <v>66</v>
      </c>
      <c r="AL14" s="35">
        <v>73</v>
      </c>
      <c r="AM14" s="35">
        <v>972</v>
      </c>
      <c r="AN14" s="35">
        <v>11</v>
      </c>
      <c r="AO14" s="69"/>
      <c r="AQ14" s="39"/>
      <c r="AR14" s="39"/>
      <c r="AS14" s="64"/>
      <c r="AT14" s="51"/>
      <c r="AU14" s="51"/>
      <c r="AV14" s="51"/>
      <c r="AW14" s="51"/>
      <c r="AX14" s="51"/>
      <c r="AY14" s="51"/>
      <c r="AZ14" s="35"/>
      <c r="BA14" s="66"/>
      <c r="BD14" s="32" t="s">
        <v>81</v>
      </c>
      <c r="BE14" s="35" t="s">
        <v>122</v>
      </c>
      <c r="BF14" s="54">
        <v>80</v>
      </c>
      <c r="BG14" s="54">
        <v>83</v>
      </c>
      <c r="BH14" s="54">
        <v>84</v>
      </c>
      <c r="BI14" s="54">
        <v>88</v>
      </c>
      <c r="BJ14" s="55">
        <v>89</v>
      </c>
      <c r="BK14" s="55">
        <v>88</v>
      </c>
      <c r="BL14" s="54">
        <v>512</v>
      </c>
      <c r="BM14" s="88">
        <v>3</v>
      </c>
      <c r="BN14" s="66"/>
    </row>
    <row r="15" spans="1:66" ht="14.65" thickBot="1">
      <c r="A15" s="157" t="s">
        <v>126</v>
      </c>
      <c r="B15" s="151" t="s">
        <v>208</v>
      </c>
      <c r="C15" s="158">
        <v>98</v>
      </c>
      <c r="D15" s="158">
        <v>99.7</v>
      </c>
      <c r="E15" s="158">
        <v>98.7</v>
      </c>
      <c r="F15" s="158">
        <v>99.8</v>
      </c>
      <c r="G15" s="159">
        <v>100.1</v>
      </c>
      <c r="H15" s="159">
        <v>100.1</v>
      </c>
      <c r="I15" s="160">
        <v>596.4</v>
      </c>
      <c r="J15" s="153">
        <v>24</v>
      </c>
      <c r="M15" s="32" t="s">
        <v>201</v>
      </c>
      <c r="N15" s="35" t="s">
        <v>205</v>
      </c>
      <c r="O15" s="78">
        <v>91</v>
      </c>
      <c r="P15" s="78">
        <v>89</v>
      </c>
      <c r="Q15" s="78">
        <v>89</v>
      </c>
      <c r="R15" s="78">
        <v>95</v>
      </c>
      <c r="S15" s="78">
        <v>88</v>
      </c>
      <c r="T15" s="78">
        <v>95</v>
      </c>
      <c r="U15" s="78">
        <v>547</v>
      </c>
      <c r="V15" s="52">
        <v>9</v>
      </c>
      <c r="W15" s="13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69"/>
      <c r="AQ15" s="39"/>
      <c r="AR15" s="39"/>
      <c r="AS15" s="64"/>
      <c r="AT15" s="51"/>
      <c r="AU15" s="51"/>
      <c r="AV15" s="51"/>
      <c r="AW15" s="51"/>
      <c r="AX15" s="51"/>
      <c r="AY15" s="51"/>
      <c r="AZ15" s="35"/>
      <c r="BA15" s="66"/>
      <c r="BD15" s="32" t="s">
        <v>104</v>
      </c>
      <c r="BE15" s="35" t="s">
        <v>124</v>
      </c>
      <c r="BF15" s="54">
        <v>94</v>
      </c>
      <c r="BG15" s="54">
        <v>84</v>
      </c>
      <c r="BH15" s="54">
        <v>78</v>
      </c>
      <c r="BI15" s="54">
        <v>84</v>
      </c>
      <c r="BJ15" s="55">
        <v>86</v>
      </c>
      <c r="BK15" s="55">
        <v>83</v>
      </c>
      <c r="BL15" s="54">
        <v>509</v>
      </c>
      <c r="BM15" s="88">
        <v>5</v>
      </c>
      <c r="BN15" s="66"/>
    </row>
    <row r="16" spans="1:66" ht="14.65" thickBot="1">
      <c r="A16" s="157" t="s">
        <v>69</v>
      </c>
      <c r="B16" s="151" t="s">
        <v>119</v>
      </c>
      <c r="C16" s="158">
        <v>98.1</v>
      </c>
      <c r="D16" s="158">
        <v>96.3</v>
      </c>
      <c r="E16" s="158">
        <v>99.3</v>
      </c>
      <c r="F16" s="158">
        <v>100.1</v>
      </c>
      <c r="G16" s="159">
        <v>100</v>
      </c>
      <c r="H16" s="159">
        <v>102.4</v>
      </c>
      <c r="I16" s="160">
        <v>596.19999999999993</v>
      </c>
      <c r="J16" s="153">
        <v>26</v>
      </c>
      <c r="M16" s="33" t="s">
        <v>200</v>
      </c>
      <c r="N16" s="38" t="s">
        <v>207</v>
      </c>
      <c r="O16" s="79">
        <v>85</v>
      </c>
      <c r="P16" s="79">
        <v>91</v>
      </c>
      <c r="Q16" s="79">
        <v>90</v>
      </c>
      <c r="R16" s="79">
        <v>91</v>
      </c>
      <c r="S16" s="79">
        <v>92</v>
      </c>
      <c r="T16" s="79">
        <v>92</v>
      </c>
      <c r="U16" s="79">
        <v>541</v>
      </c>
      <c r="V16" s="63">
        <v>10</v>
      </c>
      <c r="W16" s="13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70"/>
      <c r="AQ16" s="39"/>
      <c r="AR16" s="39"/>
      <c r="AS16" s="64"/>
      <c r="AT16" s="51"/>
      <c r="AU16" s="51"/>
      <c r="AV16" s="51"/>
      <c r="AW16" s="51"/>
      <c r="AX16" s="51"/>
      <c r="AY16" s="51"/>
      <c r="AZ16" s="35"/>
      <c r="BA16" s="66"/>
      <c r="BD16" s="32" t="s">
        <v>150</v>
      </c>
      <c r="BE16" s="35" t="s">
        <v>117</v>
      </c>
      <c r="BF16" s="54">
        <v>82</v>
      </c>
      <c r="BG16" s="54">
        <v>77</v>
      </c>
      <c r="BH16" s="54">
        <v>87</v>
      </c>
      <c r="BI16" s="54">
        <v>87</v>
      </c>
      <c r="BJ16" s="55">
        <v>85</v>
      </c>
      <c r="BK16" s="55">
        <v>87</v>
      </c>
      <c r="BL16" s="54">
        <v>505</v>
      </c>
      <c r="BM16" s="88">
        <v>4</v>
      </c>
      <c r="BN16" s="66"/>
    </row>
    <row r="17" spans="1:66" ht="14.65" thickBot="1">
      <c r="A17" s="157" t="s">
        <v>266</v>
      </c>
      <c r="B17" s="151" t="s">
        <v>206</v>
      </c>
      <c r="C17" s="158">
        <v>99.5</v>
      </c>
      <c r="D17" s="158">
        <v>97.7</v>
      </c>
      <c r="E17" s="158">
        <v>101.4</v>
      </c>
      <c r="F17" s="158">
        <v>100.7</v>
      </c>
      <c r="G17" s="159">
        <v>99.1</v>
      </c>
      <c r="H17" s="159">
        <v>97.2</v>
      </c>
      <c r="I17" s="160">
        <v>595.6</v>
      </c>
      <c r="J17" s="153">
        <v>24</v>
      </c>
      <c r="M17" s="9" t="s">
        <v>202</v>
      </c>
      <c r="N17" s="9" t="s">
        <v>206</v>
      </c>
      <c r="O17" s="9">
        <v>83</v>
      </c>
      <c r="P17" s="9">
        <v>86</v>
      </c>
      <c r="Q17" s="9">
        <v>91</v>
      </c>
      <c r="R17" s="9">
        <v>83</v>
      </c>
      <c r="S17" s="9">
        <v>88</v>
      </c>
      <c r="T17" s="9">
        <v>83</v>
      </c>
      <c r="U17" s="9">
        <v>514</v>
      </c>
      <c r="V17" s="13">
        <v>4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7"/>
      <c r="AQ17" s="39"/>
      <c r="AR17" s="39"/>
      <c r="AS17" s="64"/>
      <c r="AT17" s="51"/>
      <c r="AU17" s="51"/>
      <c r="AV17" s="51"/>
      <c r="AW17" s="51"/>
      <c r="AX17" s="51"/>
      <c r="AY17" s="51"/>
      <c r="AZ17" s="35"/>
      <c r="BA17" s="66"/>
      <c r="BD17" s="32" t="s">
        <v>157</v>
      </c>
      <c r="BE17" s="35" t="s">
        <v>123</v>
      </c>
      <c r="BF17" s="54">
        <v>88</v>
      </c>
      <c r="BG17" s="54">
        <v>84</v>
      </c>
      <c r="BH17" s="54">
        <v>83</v>
      </c>
      <c r="BI17" s="54">
        <v>77</v>
      </c>
      <c r="BJ17" s="55">
        <v>88</v>
      </c>
      <c r="BK17" s="55">
        <v>83</v>
      </c>
      <c r="BL17" s="54">
        <v>503</v>
      </c>
      <c r="BM17" s="88">
        <v>8</v>
      </c>
      <c r="BN17" s="66"/>
    </row>
    <row r="18" spans="1:66" ht="14.65" thickBot="1">
      <c r="A18" s="157" t="s">
        <v>62</v>
      </c>
      <c r="B18" s="151" t="s">
        <v>119</v>
      </c>
      <c r="C18" s="158">
        <v>97.9</v>
      </c>
      <c r="D18" s="158">
        <v>101.4</v>
      </c>
      <c r="E18" s="158">
        <v>99.1</v>
      </c>
      <c r="F18" s="158">
        <v>102.7</v>
      </c>
      <c r="G18" s="159">
        <v>94.9</v>
      </c>
      <c r="H18" s="159">
        <v>99.4</v>
      </c>
      <c r="I18" s="160">
        <v>595.4</v>
      </c>
      <c r="J18" s="153">
        <v>26</v>
      </c>
      <c r="M18" s="9" t="s">
        <v>288</v>
      </c>
      <c r="N18" s="9" t="s">
        <v>119</v>
      </c>
      <c r="O18" s="9">
        <v>81</v>
      </c>
      <c r="P18" s="9">
        <v>84</v>
      </c>
      <c r="Q18" s="9">
        <v>89</v>
      </c>
      <c r="R18" s="9">
        <v>82</v>
      </c>
      <c r="S18" s="9">
        <v>85</v>
      </c>
      <c r="T18" s="9">
        <v>80</v>
      </c>
      <c r="U18" s="9">
        <v>501</v>
      </c>
      <c r="V18" s="13">
        <v>3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7"/>
      <c r="AQ18" s="39"/>
      <c r="AR18" s="39"/>
      <c r="AS18" s="64"/>
      <c r="AT18" s="51"/>
      <c r="AU18" s="51"/>
      <c r="AV18" s="51"/>
      <c r="AW18" s="51"/>
      <c r="AX18" s="51"/>
      <c r="AY18" s="51"/>
      <c r="AZ18" s="35"/>
      <c r="BA18" s="66"/>
      <c r="BD18" s="32" t="s">
        <v>135</v>
      </c>
      <c r="BE18" s="35" t="s">
        <v>118</v>
      </c>
      <c r="BF18" s="54">
        <v>82</v>
      </c>
      <c r="BG18" s="54">
        <v>78</v>
      </c>
      <c r="BH18" s="54">
        <v>87</v>
      </c>
      <c r="BI18" s="54">
        <v>77</v>
      </c>
      <c r="BJ18" s="55">
        <v>81</v>
      </c>
      <c r="BK18" s="55">
        <v>92</v>
      </c>
      <c r="BL18" s="54">
        <v>497</v>
      </c>
      <c r="BM18" s="88">
        <v>7</v>
      </c>
      <c r="BN18" s="66"/>
    </row>
    <row r="19" spans="1:66" ht="14.65" thickBot="1">
      <c r="A19" s="157" t="s">
        <v>82</v>
      </c>
      <c r="B19" s="151" t="s">
        <v>122</v>
      </c>
      <c r="C19" s="158">
        <v>98.2</v>
      </c>
      <c r="D19" s="158">
        <v>96.4</v>
      </c>
      <c r="E19" s="158">
        <v>100.7</v>
      </c>
      <c r="F19" s="158">
        <v>99.6</v>
      </c>
      <c r="G19" s="159">
        <v>100.5</v>
      </c>
      <c r="H19" s="159">
        <v>99.7</v>
      </c>
      <c r="I19" s="160">
        <v>595.1</v>
      </c>
      <c r="J19" s="153">
        <v>21</v>
      </c>
      <c r="M19" t="s">
        <v>192</v>
      </c>
      <c r="N19" t="s">
        <v>117</v>
      </c>
      <c r="O19">
        <v>82</v>
      </c>
      <c r="P19">
        <v>80</v>
      </c>
      <c r="Q19">
        <v>72</v>
      </c>
      <c r="R19">
        <v>82</v>
      </c>
      <c r="S19">
        <v>76</v>
      </c>
      <c r="T19">
        <v>79</v>
      </c>
      <c r="U19">
        <v>471</v>
      </c>
      <c r="V19" s="13">
        <v>1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9"/>
      <c r="AJ19" s="19"/>
      <c r="AK19" s="19"/>
      <c r="AL19" s="19"/>
      <c r="AM19" s="19"/>
      <c r="AN19" s="19"/>
      <c r="AO19" s="19"/>
      <c r="AQ19" s="40"/>
      <c r="AR19" s="40"/>
      <c r="AS19" s="67"/>
      <c r="AT19" s="61"/>
      <c r="AU19" s="61"/>
      <c r="AV19" s="61"/>
      <c r="AW19" s="61"/>
      <c r="AX19" s="61"/>
      <c r="AY19" s="61"/>
      <c r="AZ19" s="38"/>
      <c r="BA19" s="68"/>
      <c r="BD19" s="32" t="s">
        <v>261</v>
      </c>
      <c r="BE19" s="35" t="s">
        <v>123</v>
      </c>
      <c r="BF19" s="54">
        <v>82</v>
      </c>
      <c r="BG19" s="54">
        <v>84</v>
      </c>
      <c r="BH19" s="54">
        <v>82</v>
      </c>
      <c r="BI19" s="54">
        <v>84</v>
      </c>
      <c r="BJ19" s="55">
        <v>81</v>
      </c>
      <c r="BK19" s="55">
        <v>84</v>
      </c>
      <c r="BL19" s="54">
        <v>497</v>
      </c>
      <c r="BM19" s="88">
        <v>3</v>
      </c>
      <c r="BN19" s="66"/>
    </row>
    <row r="20" spans="1:66" ht="14.65" thickBot="1">
      <c r="A20" s="157" t="s">
        <v>238</v>
      </c>
      <c r="B20" s="151" t="s">
        <v>205</v>
      </c>
      <c r="C20" s="158">
        <v>101.6</v>
      </c>
      <c r="D20" s="158">
        <v>101.5</v>
      </c>
      <c r="E20" s="158">
        <v>98.9</v>
      </c>
      <c r="F20" s="158">
        <v>99</v>
      </c>
      <c r="G20" s="159">
        <v>101.4</v>
      </c>
      <c r="H20" s="159">
        <v>92.7</v>
      </c>
      <c r="I20" s="160">
        <v>595.1</v>
      </c>
      <c r="J20" s="153">
        <v>29</v>
      </c>
      <c r="M20" s="10"/>
      <c r="N20" s="10"/>
      <c r="O20" s="10"/>
      <c r="P20" s="10"/>
      <c r="Q20" s="10"/>
      <c r="R20" s="10"/>
      <c r="S20" s="10"/>
      <c r="T20" s="10"/>
      <c r="U20" s="10"/>
      <c r="Y20" t="s">
        <v>29</v>
      </c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D20" s="32" t="s">
        <v>170</v>
      </c>
      <c r="BE20" s="35" t="s">
        <v>230</v>
      </c>
      <c r="BF20" s="54">
        <v>82</v>
      </c>
      <c r="BG20" s="54">
        <v>87</v>
      </c>
      <c r="BH20" s="54">
        <v>89</v>
      </c>
      <c r="BI20" s="54">
        <v>76</v>
      </c>
      <c r="BJ20" s="55">
        <v>83</v>
      </c>
      <c r="BK20" s="55">
        <v>80</v>
      </c>
      <c r="BL20" s="54">
        <v>497</v>
      </c>
      <c r="BM20" s="88">
        <v>2</v>
      </c>
      <c r="BN20" s="66"/>
    </row>
    <row r="21" spans="1:66" ht="14.65" thickBot="1">
      <c r="A21" s="157" t="s">
        <v>370</v>
      </c>
      <c r="B21" s="151" t="s">
        <v>119</v>
      </c>
      <c r="C21" s="158">
        <v>97</v>
      </c>
      <c r="D21" s="158">
        <v>98.9</v>
      </c>
      <c r="E21" s="158">
        <v>99.6</v>
      </c>
      <c r="F21" s="158">
        <v>98.6</v>
      </c>
      <c r="G21" s="159">
        <v>100</v>
      </c>
      <c r="H21" s="159">
        <v>100.9</v>
      </c>
      <c r="I21" s="160">
        <v>595</v>
      </c>
      <c r="J21" s="153">
        <v>21</v>
      </c>
      <c r="V21" s="13"/>
      <c r="Y21" s="9" t="s">
        <v>14</v>
      </c>
      <c r="Z21" s="9" t="s">
        <v>15</v>
      </c>
      <c r="AA21" s="9" t="s">
        <v>17</v>
      </c>
      <c r="AB21" s="9" t="s">
        <v>18</v>
      </c>
      <c r="AC21" s="9" t="s">
        <v>19</v>
      </c>
      <c r="AD21" s="9" t="s">
        <v>20</v>
      </c>
      <c r="AE21" s="9" t="s">
        <v>23</v>
      </c>
      <c r="AF21" s="9" t="s">
        <v>24</v>
      </c>
      <c r="AG21" s="9" t="s">
        <v>21</v>
      </c>
      <c r="AH21" s="9" t="s">
        <v>22</v>
      </c>
      <c r="AI21" s="11" t="s">
        <v>43</v>
      </c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D21" s="32" t="s">
        <v>229</v>
      </c>
      <c r="BE21" s="35" t="s">
        <v>230</v>
      </c>
      <c r="BF21" s="54">
        <v>80</v>
      </c>
      <c r="BG21" s="54">
        <v>83</v>
      </c>
      <c r="BH21" s="54">
        <v>88</v>
      </c>
      <c r="BI21" s="54">
        <v>79</v>
      </c>
      <c r="BJ21" s="55">
        <v>81</v>
      </c>
      <c r="BK21" s="55">
        <v>85</v>
      </c>
      <c r="BL21" s="54">
        <v>496</v>
      </c>
      <c r="BM21" s="88">
        <v>3</v>
      </c>
      <c r="BN21" s="66"/>
    </row>
    <row r="22" spans="1:66" ht="14.65" thickBot="1">
      <c r="A22" s="157" t="s">
        <v>132</v>
      </c>
      <c r="B22" s="151" t="s">
        <v>117</v>
      </c>
      <c r="C22" s="158">
        <v>99.5</v>
      </c>
      <c r="D22" s="158">
        <v>99.6</v>
      </c>
      <c r="E22" s="158">
        <v>100.4</v>
      </c>
      <c r="F22" s="158">
        <v>95.9</v>
      </c>
      <c r="G22" s="159">
        <v>96.2</v>
      </c>
      <c r="H22" s="159">
        <v>99.9</v>
      </c>
      <c r="I22" s="160">
        <v>591.5</v>
      </c>
      <c r="J22" s="153">
        <v>15</v>
      </c>
      <c r="V22" s="13"/>
      <c r="Y22" s="41" t="s">
        <v>175</v>
      </c>
      <c r="Z22" s="41" t="s">
        <v>205</v>
      </c>
      <c r="AA22" s="41">
        <v>95</v>
      </c>
      <c r="AB22" s="41">
        <v>97</v>
      </c>
      <c r="AC22" s="41">
        <v>97</v>
      </c>
      <c r="AD22" s="41">
        <v>97</v>
      </c>
      <c r="AE22" s="41">
        <v>97</v>
      </c>
      <c r="AF22" s="41">
        <v>97</v>
      </c>
      <c r="AG22" s="41">
        <v>96</v>
      </c>
      <c r="AH22" s="41">
        <v>96</v>
      </c>
      <c r="AI22" s="41">
        <v>90</v>
      </c>
      <c r="AJ22" s="41">
        <v>91</v>
      </c>
      <c r="AK22" s="41">
        <v>93</v>
      </c>
      <c r="AL22" s="41">
        <v>92</v>
      </c>
      <c r="AM22" s="71">
        <v>1138</v>
      </c>
      <c r="AN22" s="72">
        <v>38</v>
      </c>
      <c r="AO22" s="73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D22" s="32" t="s">
        <v>112</v>
      </c>
      <c r="BE22" s="35" t="s">
        <v>124</v>
      </c>
      <c r="BF22" s="54">
        <v>87</v>
      </c>
      <c r="BG22" s="54">
        <v>78</v>
      </c>
      <c r="BH22" s="54">
        <v>77</v>
      </c>
      <c r="BI22" s="54">
        <v>75</v>
      </c>
      <c r="BJ22" s="55">
        <v>82</v>
      </c>
      <c r="BK22" s="55">
        <v>85</v>
      </c>
      <c r="BL22" s="54">
        <v>484</v>
      </c>
      <c r="BM22" s="88">
        <v>4</v>
      </c>
      <c r="BN22" s="66"/>
    </row>
    <row r="23" spans="1:66" ht="14.65" thickBot="1">
      <c r="A23" s="157" t="s">
        <v>64</v>
      </c>
      <c r="B23" s="151" t="s">
        <v>119</v>
      </c>
      <c r="C23" s="158">
        <v>94.1</v>
      </c>
      <c r="D23" s="158">
        <v>97.4</v>
      </c>
      <c r="E23" s="158">
        <v>102.4</v>
      </c>
      <c r="F23" s="158">
        <v>99.7</v>
      </c>
      <c r="G23" s="159">
        <v>97.3</v>
      </c>
      <c r="H23" s="159">
        <v>99.7</v>
      </c>
      <c r="I23" s="160">
        <v>590.6</v>
      </c>
      <c r="J23" s="153">
        <v>24</v>
      </c>
      <c r="Y23" s="35" t="s">
        <v>176</v>
      </c>
      <c r="Z23" s="35" t="s">
        <v>205</v>
      </c>
      <c r="AA23" s="35">
        <v>96</v>
      </c>
      <c r="AB23" s="35">
        <v>92</v>
      </c>
      <c r="AC23" s="35">
        <v>96</v>
      </c>
      <c r="AD23" s="35">
        <v>95</v>
      </c>
      <c r="AE23" s="35">
        <v>97</v>
      </c>
      <c r="AF23" s="35">
        <v>98</v>
      </c>
      <c r="AG23" s="35">
        <v>97</v>
      </c>
      <c r="AH23" s="35">
        <v>98</v>
      </c>
      <c r="AI23" s="35">
        <v>91</v>
      </c>
      <c r="AJ23" s="35">
        <v>91</v>
      </c>
      <c r="AK23" s="35">
        <v>93</v>
      </c>
      <c r="AL23" s="35">
        <v>90</v>
      </c>
      <c r="AM23" s="56">
        <v>1134</v>
      </c>
      <c r="AN23" s="25">
        <v>34</v>
      </c>
      <c r="AO23" s="74"/>
      <c r="AQ23" t="s">
        <v>55</v>
      </c>
      <c r="BD23" s="32" t="s">
        <v>235</v>
      </c>
      <c r="BE23" s="35" t="s">
        <v>123</v>
      </c>
      <c r="BF23" s="54">
        <v>84</v>
      </c>
      <c r="BG23" s="54">
        <v>80</v>
      </c>
      <c r="BH23" s="54">
        <v>76</v>
      </c>
      <c r="BI23" s="54">
        <v>77</v>
      </c>
      <c r="BJ23" s="55">
        <v>80</v>
      </c>
      <c r="BK23" s="55">
        <v>83</v>
      </c>
      <c r="BL23" s="54">
        <v>480</v>
      </c>
      <c r="BM23" s="88">
        <v>4</v>
      </c>
      <c r="BN23" s="66"/>
    </row>
    <row r="24" spans="1:66" ht="14.65" thickBot="1">
      <c r="A24" s="157" t="s">
        <v>74</v>
      </c>
      <c r="B24" s="151" t="s">
        <v>122</v>
      </c>
      <c r="C24" s="158">
        <v>97.3</v>
      </c>
      <c r="D24" s="158">
        <v>101.5</v>
      </c>
      <c r="E24" s="158">
        <v>98.4</v>
      </c>
      <c r="F24" s="158">
        <v>99.2</v>
      </c>
      <c r="G24" s="159">
        <v>95.7</v>
      </c>
      <c r="H24" s="159">
        <v>98.1</v>
      </c>
      <c r="I24" s="160">
        <v>590.20000000000005</v>
      </c>
      <c r="J24" s="153">
        <v>22</v>
      </c>
      <c r="Y24" s="35" t="s">
        <v>558</v>
      </c>
      <c r="Z24" s="35" t="s">
        <v>205</v>
      </c>
      <c r="AA24" s="35">
        <v>92</v>
      </c>
      <c r="AB24" s="35">
        <v>94</v>
      </c>
      <c r="AC24" s="35">
        <v>94</v>
      </c>
      <c r="AD24" s="35">
        <v>94</v>
      </c>
      <c r="AE24" s="35">
        <v>95</v>
      </c>
      <c r="AF24" s="35">
        <v>96</v>
      </c>
      <c r="AG24" s="35">
        <v>97</v>
      </c>
      <c r="AH24" s="35">
        <v>96</v>
      </c>
      <c r="AI24" s="35">
        <v>91</v>
      </c>
      <c r="AJ24" s="35">
        <v>90</v>
      </c>
      <c r="AK24" s="35">
        <v>97</v>
      </c>
      <c r="AL24" s="35">
        <v>97</v>
      </c>
      <c r="AM24" s="56">
        <v>1133</v>
      </c>
      <c r="AN24" s="25">
        <v>35</v>
      </c>
      <c r="AO24" s="74"/>
      <c r="AQ24" s="9" t="s">
        <v>14</v>
      </c>
      <c r="AR24" s="9" t="s">
        <v>15</v>
      </c>
      <c r="AS24" s="9" t="s">
        <v>17</v>
      </c>
      <c r="AT24" s="9" t="s">
        <v>18</v>
      </c>
      <c r="AU24" s="9" t="s">
        <v>19</v>
      </c>
      <c r="AV24" s="9" t="s">
        <v>20</v>
      </c>
      <c r="AW24" s="9" t="s">
        <v>23</v>
      </c>
      <c r="AX24" s="9" t="s">
        <v>24</v>
      </c>
      <c r="AY24" s="9" t="s">
        <v>21</v>
      </c>
      <c r="AZ24" s="9" t="s">
        <v>22</v>
      </c>
      <c r="BA24" s="11" t="s">
        <v>43</v>
      </c>
      <c r="BD24" s="32" t="s">
        <v>106</v>
      </c>
      <c r="BE24" s="35" t="s">
        <v>124</v>
      </c>
      <c r="BF24" s="54">
        <v>88</v>
      </c>
      <c r="BG24" s="54">
        <v>86</v>
      </c>
      <c r="BH24" s="54">
        <v>72</v>
      </c>
      <c r="BI24" s="54">
        <v>65</v>
      </c>
      <c r="BJ24" s="55">
        <v>84</v>
      </c>
      <c r="BK24" s="55">
        <v>81</v>
      </c>
      <c r="BL24" s="54">
        <v>476</v>
      </c>
      <c r="BM24" s="88">
        <v>2</v>
      </c>
      <c r="BN24" s="66"/>
    </row>
    <row r="25" spans="1:66" ht="14.65" thickBot="1">
      <c r="A25" s="157" t="s">
        <v>149</v>
      </c>
      <c r="B25" s="151" t="s">
        <v>118</v>
      </c>
      <c r="C25" s="158">
        <v>97.5</v>
      </c>
      <c r="D25" s="158">
        <v>97.5</v>
      </c>
      <c r="E25" s="158">
        <v>98.1</v>
      </c>
      <c r="F25" s="158">
        <v>99.7</v>
      </c>
      <c r="G25" s="159">
        <v>99.5</v>
      </c>
      <c r="H25" s="159">
        <v>97.6</v>
      </c>
      <c r="I25" s="160">
        <v>589.9</v>
      </c>
      <c r="J25" s="153">
        <v>21</v>
      </c>
      <c r="Y25" s="35" t="s">
        <v>180</v>
      </c>
      <c r="Z25" s="35" t="s">
        <v>227</v>
      </c>
      <c r="AA25" s="35">
        <v>87</v>
      </c>
      <c r="AB25" s="35">
        <v>94</v>
      </c>
      <c r="AC25" s="35">
        <v>94</v>
      </c>
      <c r="AD25" s="35">
        <v>96</v>
      </c>
      <c r="AE25" s="35">
        <v>95</v>
      </c>
      <c r="AF25" s="35">
        <v>99</v>
      </c>
      <c r="AG25" s="35">
        <v>94</v>
      </c>
      <c r="AH25" s="35">
        <v>99</v>
      </c>
      <c r="AI25" s="35">
        <v>92</v>
      </c>
      <c r="AJ25" s="35">
        <v>88</v>
      </c>
      <c r="AK25" s="35">
        <v>91</v>
      </c>
      <c r="AL25" s="35">
        <v>90</v>
      </c>
      <c r="AM25" s="56">
        <v>1119</v>
      </c>
      <c r="AN25" s="25">
        <v>35</v>
      </c>
      <c r="AO25" s="74"/>
      <c r="AQ25" s="30" t="s">
        <v>180</v>
      </c>
      <c r="AR25" s="30" t="s">
        <v>227</v>
      </c>
      <c r="AS25" s="43">
        <v>101.6</v>
      </c>
      <c r="AT25" s="43">
        <v>100</v>
      </c>
      <c r="AU25" s="43">
        <v>101.6</v>
      </c>
      <c r="AV25" s="43">
        <v>102.5</v>
      </c>
      <c r="AW25" s="43">
        <v>102.7</v>
      </c>
      <c r="AX25" s="43">
        <v>101.7</v>
      </c>
      <c r="AY25" s="43">
        <v>610.1</v>
      </c>
      <c r="AZ25" s="30">
        <v>26</v>
      </c>
      <c r="BA25" s="9"/>
      <c r="BD25" s="32" t="s">
        <v>75</v>
      </c>
      <c r="BE25" s="35" t="s">
        <v>122</v>
      </c>
      <c r="BF25" s="54">
        <v>83</v>
      </c>
      <c r="BG25" s="54">
        <v>74</v>
      </c>
      <c r="BH25" s="54">
        <v>83</v>
      </c>
      <c r="BI25" s="54">
        <v>80</v>
      </c>
      <c r="BJ25" s="55">
        <v>75</v>
      </c>
      <c r="BK25" s="55">
        <v>78</v>
      </c>
      <c r="BL25" s="54">
        <v>473</v>
      </c>
      <c r="BM25" s="88">
        <v>2</v>
      </c>
      <c r="BN25" s="66"/>
    </row>
    <row r="26" spans="1:66" ht="14.65" thickBot="1">
      <c r="A26" s="157" t="s">
        <v>98</v>
      </c>
      <c r="B26" s="151" t="s">
        <v>249</v>
      </c>
      <c r="C26" s="158">
        <v>96</v>
      </c>
      <c r="D26" s="158">
        <v>101.1</v>
      </c>
      <c r="E26" s="158">
        <v>90.7</v>
      </c>
      <c r="F26" s="158">
        <v>101.1</v>
      </c>
      <c r="G26" s="159">
        <v>98.3</v>
      </c>
      <c r="H26" s="159">
        <v>100.9</v>
      </c>
      <c r="I26" s="160">
        <v>588.1</v>
      </c>
      <c r="J26" s="153">
        <v>30</v>
      </c>
      <c r="Y26" s="35" t="s">
        <v>67</v>
      </c>
      <c r="Z26" s="35" t="s">
        <v>119</v>
      </c>
      <c r="AA26" s="35">
        <v>92</v>
      </c>
      <c r="AB26" s="35">
        <v>95</v>
      </c>
      <c r="AC26" s="35">
        <v>90</v>
      </c>
      <c r="AD26" s="35">
        <v>90</v>
      </c>
      <c r="AE26" s="35">
        <v>98</v>
      </c>
      <c r="AF26" s="35">
        <v>93</v>
      </c>
      <c r="AG26" s="35">
        <v>96</v>
      </c>
      <c r="AH26" s="35">
        <v>97</v>
      </c>
      <c r="AI26" s="35">
        <v>88</v>
      </c>
      <c r="AJ26" s="35">
        <v>90</v>
      </c>
      <c r="AK26" s="35">
        <v>94</v>
      </c>
      <c r="AL26" s="35">
        <v>93</v>
      </c>
      <c r="AM26" s="56">
        <v>1116</v>
      </c>
      <c r="AN26" s="25">
        <v>26</v>
      </c>
      <c r="AO26" s="74"/>
      <c r="AQ26" s="36" t="s">
        <v>175</v>
      </c>
      <c r="AR26" s="36" t="s">
        <v>205</v>
      </c>
      <c r="AS26" s="44">
        <v>98.1</v>
      </c>
      <c r="AT26" s="44">
        <v>104.3</v>
      </c>
      <c r="AU26" s="44">
        <v>102.6</v>
      </c>
      <c r="AV26" s="44">
        <v>102</v>
      </c>
      <c r="AW26" s="44">
        <v>100.5</v>
      </c>
      <c r="AX26" s="44">
        <v>99.8</v>
      </c>
      <c r="AY26" s="44">
        <v>607.29999999999995</v>
      </c>
      <c r="AZ26" s="36">
        <v>23</v>
      </c>
      <c r="BA26" s="9"/>
      <c r="BD26" s="32" t="s">
        <v>92</v>
      </c>
      <c r="BE26" s="35" t="s">
        <v>122</v>
      </c>
      <c r="BF26" s="54">
        <v>81</v>
      </c>
      <c r="BG26" s="54">
        <v>77</v>
      </c>
      <c r="BH26" s="54">
        <v>79</v>
      </c>
      <c r="BI26" s="54">
        <v>73</v>
      </c>
      <c r="BJ26" s="55">
        <v>78</v>
      </c>
      <c r="BK26" s="55">
        <v>79</v>
      </c>
      <c r="BL26" s="54">
        <v>467</v>
      </c>
      <c r="BM26" s="88">
        <v>1</v>
      </c>
      <c r="BN26" s="66"/>
    </row>
    <row r="27" spans="1:66" ht="14.65" thickBot="1">
      <c r="A27" s="157" t="s">
        <v>154</v>
      </c>
      <c r="B27" s="151" t="s">
        <v>121</v>
      </c>
      <c r="C27" s="158">
        <v>96.6</v>
      </c>
      <c r="D27" s="158">
        <v>96.2</v>
      </c>
      <c r="E27" s="158">
        <v>99.1</v>
      </c>
      <c r="F27" s="158">
        <v>101.6</v>
      </c>
      <c r="G27" s="159">
        <v>99.4</v>
      </c>
      <c r="H27" s="159">
        <v>95.2</v>
      </c>
      <c r="I27" s="160">
        <v>588.1</v>
      </c>
      <c r="J27" s="153">
        <v>18</v>
      </c>
      <c r="Y27" s="35" t="s">
        <v>274</v>
      </c>
      <c r="Z27" s="35" t="s">
        <v>208</v>
      </c>
      <c r="AA27" s="35">
        <v>89</v>
      </c>
      <c r="AB27" s="35">
        <v>85</v>
      </c>
      <c r="AC27" s="35">
        <v>86</v>
      </c>
      <c r="AD27" s="35">
        <v>86</v>
      </c>
      <c r="AE27" s="35">
        <v>93</v>
      </c>
      <c r="AF27" s="35">
        <v>91</v>
      </c>
      <c r="AG27" s="35">
        <v>93</v>
      </c>
      <c r="AH27" s="35">
        <v>96</v>
      </c>
      <c r="AI27" s="35">
        <v>92</v>
      </c>
      <c r="AJ27" s="35">
        <v>91</v>
      </c>
      <c r="AK27" s="35">
        <v>90</v>
      </c>
      <c r="AL27" s="35">
        <v>85</v>
      </c>
      <c r="AM27" s="56">
        <v>1077</v>
      </c>
      <c r="AN27" s="25">
        <v>15</v>
      </c>
      <c r="AO27" s="74"/>
      <c r="AQ27" s="36" t="s">
        <v>195</v>
      </c>
      <c r="AR27" s="36" t="s">
        <v>117</v>
      </c>
      <c r="AS27" s="44">
        <v>99.2</v>
      </c>
      <c r="AT27" s="44">
        <v>100.6</v>
      </c>
      <c r="AU27" s="44">
        <v>100.5</v>
      </c>
      <c r="AV27" s="44">
        <v>101.1</v>
      </c>
      <c r="AW27" s="44">
        <v>100.8</v>
      </c>
      <c r="AX27" s="44">
        <v>98.9</v>
      </c>
      <c r="AY27" s="44">
        <v>601.1</v>
      </c>
      <c r="AZ27" s="36">
        <v>22</v>
      </c>
      <c r="BA27" s="10"/>
      <c r="BD27" s="32" t="s">
        <v>128</v>
      </c>
      <c r="BE27" s="35" t="s">
        <v>121</v>
      </c>
      <c r="BF27" s="54">
        <v>75</v>
      </c>
      <c r="BG27" s="54">
        <v>76</v>
      </c>
      <c r="BH27" s="54">
        <v>78</v>
      </c>
      <c r="BI27" s="54">
        <v>81</v>
      </c>
      <c r="BJ27" s="55">
        <v>72</v>
      </c>
      <c r="BK27" s="55">
        <v>82</v>
      </c>
      <c r="BL27" s="54">
        <v>464</v>
      </c>
      <c r="BM27" s="88">
        <v>0</v>
      </c>
      <c r="BN27" s="66"/>
    </row>
    <row r="28" spans="1:66" ht="14.65" thickBot="1">
      <c r="A28" s="157" t="s">
        <v>136</v>
      </c>
      <c r="B28" s="151" t="s">
        <v>118</v>
      </c>
      <c r="C28" s="158">
        <v>97.9</v>
      </c>
      <c r="D28" s="158">
        <v>97.2</v>
      </c>
      <c r="E28" s="158">
        <v>96.1</v>
      </c>
      <c r="F28" s="158">
        <v>96.8</v>
      </c>
      <c r="G28" s="159">
        <v>99.8</v>
      </c>
      <c r="H28" s="159">
        <v>99.9</v>
      </c>
      <c r="I28" s="160">
        <v>587.70000000000005</v>
      </c>
      <c r="J28" s="153">
        <v>23</v>
      </c>
      <c r="Y28" s="35" t="s">
        <v>255</v>
      </c>
      <c r="Z28" s="35" t="s">
        <v>119</v>
      </c>
      <c r="AA28" s="35">
        <v>87</v>
      </c>
      <c r="AB28" s="35">
        <v>89</v>
      </c>
      <c r="AC28" s="35">
        <v>89</v>
      </c>
      <c r="AD28" s="35">
        <v>89</v>
      </c>
      <c r="AE28" s="35">
        <v>86</v>
      </c>
      <c r="AF28" s="35">
        <v>92</v>
      </c>
      <c r="AG28" s="35">
        <v>92</v>
      </c>
      <c r="AH28" s="35">
        <v>96</v>
      </c>
      <c r="AI28" s="35">
        <v>88</v>
      </c>
      <c r="AJ28" s="35">
        <v>89</v>
      </c>
      <c r="AK28" s="35">
        <v>94</v>
      </c>
      <c r="AL28" s="35">
        <v>84</v>
      </c>
      <c r="AM28" s="56">
        <v>1075</v>
      </c>
      <c r="AN28" s="25">
        <v>17</v>
      </c>
      <c r="AO28" s="74"/>
      <c r="AQ28" s="36" t="s">
        <v>274</v>
      </c>
      <c r="AR28" s="36" t="s">
        <v>208</v>
      </c>
      <c r="AS28" s="44">
        <v>96.5</v>
      </c>
      <c r="AT28" s="44">
        <v>100.8</v>
      </c>
      <c r="AU28" s="44">
        <v>96.1</v>
      </c>
      <c r="AV28" s="44">
        <v>96.1</v>
      </c>
      <c r="AW28" s="44">
        <v>97.1</v>
      </c>
      <c r="AX28" s="44">
        <v>100.7</v>
      </c>
      <c r="AY28" s="44">
        <v>587.30000000000007</v>
      </c>
      <c r="AZ28" s="36">
        <v>19</v>
      </c>
      <c r="BD28" s="32" t="s">
        <v>237</v>
      </c>
      <c r="BE28" s="35" t="s">
        <v>123</v>
      </c>
      <c r="BF28" s="54">
        <v>74</v>
      </c>
      <c r="BG28" s="54">
        <v>77</v>
      </c>
      <c r="BH28" s="54">
        <v>73</v>
      </c>
      <c r="BI28" s="54">
        <v>72</v>
      </c>
      <c r="BJ28" s="55">
        <v>72</v>
      </c>
      <c r="BK28" s="55">
        <v>81</v>
      </c>
      <c r="BL28" s="54">
        <v>449</v>
      </c>
      <c r="BM28" s="88">
        <v>5</v>
      </c>
      <c r="BN28" s="66"/>
    </row>
    <row r="29" spans="1:66" ht="14.65" thickBot="1">
      <c r="A29" s="157" t="s">
        <v>545</v>
      </c>
      <c r="B29" s="151" t="s">
        <v>208</v>
      </c>
      <c r="C29" s="158">
        <v>97.9</v>
      </c>
      <c r="D29" s="158">
        <v>97.5</v>
      </c>
      <c r="E29" s="158">
        <v>99.9</v>
      </c>
      <c r="F29" s="158">
        <v>102</v>
      </c>
      <c r="G29" s="159">
        <v>95.9</v>
      </c>
      <c r="H29" s="159">
        <v>94.4</v>
      </c>
      <c r="I29" s="160">
        <v>587.6</v>
      </c>
      <c r="J29" s="153">
        <v>19</v>
      </c>
      <c r="Y29" s="35" t="s">
        <v>181</v>
      </c>
      <c r="Z29" s="35" t="s">
        <v>118</v>
      </c>
      <c r="AA29" s="35">
        <v>91</v>
      </c>
      <c r="AB29" s="35">
        <v>92</v>
      </c>
      <c r="AC29" s="35">
        <v>90</v>
      </c>
      <c r="AD29" s="35">
        <v>95</v>
      </c>
      <c r="AE29" s="35">
        <v>94</v>
      </c>
      <c r="AF29" s="35">
        <v>93</v>
      </c>
      <c r="AG29" s="35">
        <v>91</v>
      </c>
      <c r="AH29" s="35">
        <v>94</v>
      </c>
      <c r="AI29" s="35">
        <v>69</v>
      </c>
      <c r="AJ29" s="35">
        <v>90</v>
      </c>
      <c r="AK29" s="35">
        <v>87</v>
      </c>
      <c r="AL29" s="35">
        <v>85</v>
      </c>
      <c r="AM29" s="56">
        <v>1071</v>
      </c>
      <c r="AN29" s="25">
        <v>20</v>
      </c>
      <c r="AO29" s="74"/>
      <c r="AQ29" s="36" t="s">
        <v>181</v>
      </c>
      <c r="AR29" s="36" t="s">
        <v>118</v>
      </c>
      <c r="AS29" s="44">
        <v>97.7</v>
      </c>
      <c r="AT29" s="44">
        <v>92.7</v>
      </c>
      <c r="AU29" s="44">
        <v>96</v>
      </c>
      <c r="AV29" s="44">
        <v>101.1</v>
      </c>
      <c r="AW29" s="44">
        <v>95.4</v>
      </c>
      <c r="AX29" s="44">
        <v>98.8</v>
      </c>
      <c r="AY29" s="44">
        <v>581.69999999999993</v>
      </c>
      <c r="AZ29" s="36">
        <v>13</v>
      </c>
      <c r="BD29" s="32" t="s">
        <v>262</v>
      </c>
      <c r="BE29" s="35" t="s">
        <v>230</v>
      </c>
      <c r="BF29" s="54">
        <v>76</v>
      </c>
      <c r="BG29" s="54">
        <v>74</v>
      </c>
      <c r="BH29" s="54">
        <v>67</v>
      </c>
      <c r="BI29" s="54">
        <v>75</v>
      </c>
      <c r="BJ29" s="55">
        <v>78</v>
      </c>
      <c r="BK29" s="55">
        <v>78</v>
      </c>
      <c r="BL29" s="54">
        <v>448</v>
      </c>
      <c r="BM29" s="88">
        <v>0</v>
      </c>
      <c r="BN29" s="66"/>
    </row>
    <row r="30" spans="1:66" ht="14.65" thickBot="1">
      <c r="A30" s="157" t="s">
        <v>131</v>
      </c>
      <c r="B30" s="151" t="s">
        <v>118</v>
      </c>
      <c r="C30" s="158">
        <v>94.2</v>
      </c>
      <c r="D30" s="158">
        <v>100.7</v>
      </c>
      <c r="E30" s="158">
        <v>95.5</v>
      </c>
      <c r="F30" s="158">
        <v>98.5</v>
      </c>
      <c r="G30" s="159">
        <v>98.7</v>
      </c>
      <c r="H30" s="159">
        <v>99.7</v>
      </c>
      <c r="I30" s="160">
        <v>587.29999999999995</v>
      </c>
      <c r="J30" s="153">
        <v>22</v>
      </c>
      <c r="Y30" s="35" t="s">
        <v>187</v>
      </c>
      <c r="Z30" s="35" t="s">
        <v>117</v>
      </c>
      <c r="AA30" s="35">
        <v>94</v>
      </c>
      <c r="AB30" s="35">
        <v>95</v>
      </c>
      <c r="AC30" s="35">
        <v>97</v>
      </c>
      <c r="AD30" s="35">
        <v>95</v>
      </c>
      <c r="AE30" s="35">
        <v>91</v>
      </c>
      <c r="AF30" s="35">
        <v>94</v>
      </c>
      <c r="AG30" s="35">
        <v>88</v>
      </c>
      <c r="AH30" s="35">
        <v>94</v>
      </c>
      <c r="AI30" s="35">
        <v>70</v>
      </c>
      <c r="AJ30" s="35">
        <v>68</v>
      </c>
      <c r="AK30" s="35">
        <v>83</v>
      </c>
      <c r="AL30" s="35">
        <v>86</v>
      </c>
      <c r="AM30" s="25">
        <v>1055</v>
      </c>
      <c r="AN30" s="25">
        <v>24</v>
      </c>
      <c r="AO30" s="75"/>
      <c r="AQ30" s="37" t="s">
        <v>279</v>
      </c>
      <c r="AR30" s="37" t="s">
        <v>227</v>
      </c>
      <c r="AS30" s="60">
        <v>93.4</v>
      </c>
      <c r="AT30" s="60">
        <v>73.400000000000006</v>
      </c>
      <c r="AU30" s="60">
        <v>45.8</v>
      </c>
      <c r="AV30" s="60">
        <v>59.8</v>
      </c>
      <c r="AW30" s="60">
        <v>93.3</v>
      </c>
      <c r="AX30" s="60">
        <v>96.7</v>
      </c>
      <c r="AY30" s="60">
        <v>462.40000000000003</v>
      </c>
      <c r="AZ30" s="37">
        <v>3</v>
      </c>
      <c r="BD30" s="32" t="s">
        <v>154</v>
      </c>
      <c r="BE30" s="35" t="s">
        <v>121</v>
      </c>
      <c r="BF30" s="54">
        <v>78</v>
      </c>
      <c r="BG30" s="54">
        <v>79</v>
      </c>
      <c r="BH30" s="54">
        <v>71</v>
      </c>
      <c r="BI30" s="54">
        <v>74</v>
      </c>
      <c r="BJ30" s="55">
        <v>71</v>
      </c>
      <c r="BK30" s="55">
        <v>74</v>
      </c>
      <c r="BL30" s="54">
        <v>447</v>
      </c>
      <c r="BM30" s="88">
        <v>1</v>
      </c>
      <c r="BN30" s="66"/>
    </row>
    <row r="31" spans="1:66" ht="14.65" thickBot="1">
      <c r="A31" s="157" t="s">
        <v>130</v>
      </c>
      <c r="B31" s="151" t="s">
        <v>206</v>
      </c>
      <c r="C31" s="158">
        <v>94.1</v>
      </c>
      <c r="D31" s="158">
        <v>94.9</v>
      </c>
      <c r="E31" s="158">
        <v>100.4</v>
      </c>
      <c r="F31" s="158">
        <v>99.7</v>
      </c>
      <c r="G31" s="159">
        <v>97.8</v>
      </c>
      <c r="H31" s="159">
        <v>100.3</v>
      </c>
      <c r="I31" s="160">
        <v>587.19999999999993</v>
      </c>
      <c r="J31" s="153">
        <v>20</v>
      </c>
      <c r="Y31" s="35" t="s">
        <v>195</v>
      </c>
      <c r="Z31" s="35" t="s">
        <v>117</v>
      </c>
      <c r="AA31" s="35">
        <v>82</v>
      </c>
      <c r="AB31" s="35">
        <v>79</v>
      </c>
      <c r="AC31" s="35">
        <v>82</v>
      </c>
      <c r="AD31" s="35">
        <v>87</v>
      </c>
      <c r="AE31" s="35">
        <v>94</v>
      </c>
      <c r="AF31" s="35">
        <v>93</v>
      </c>
      <c r="AG31" s="35">
        <v>97</v>
      </c>
      <c r="AH31" s="35">
        <v>95</v>
      </c>
      <c r="AI31" s="35">
        <v>90</v>
      </c>
      <c r="AJ31" s="35">
        <v>87</v>
      </c>
      <c r="AK31" s="35">
        <v>85</v>
      </c>
      <c r="AL31" s="35">
        <v>78</v>
      </c>
      <c r="AM31" s="25">
        <v>1049</v>
      </c>
      <c r="AN31" s="25">
        <v>13</v>
      </c>
      <c r="AO31" s="75"/>
      <c r="AQ31" s="9"/>
      <c r="AR31" s="9"/>
      <c r="AS31" s="9"/>
      <c r="AT31" s="9"/>
      <c r="AU31" s="9"/>
      <c r="AV31" s="9"/>
      <c r="AW31" s="9"/>
      <c r="AX31" s="9"/>
      <c r="AY31" s="9"/>
      <c r="AZ31" s="9"/>
      <c r="BD31" s="32" t="s">
        <v>91</v>
      </c>
      <c r="BE31" s="35" t="s">
        <v>122</v>
      </c>
      <c r="BF31" s="54">
        <v>75</v>
      </c>
      <c r="BG31" s="54">
        <v>81</v>
      </c>
      <c r="BH31" s="54">
        <v>82</v>
      </c>
      <c r="BI31" s="54">
        <v>70</v>
      </c>
      <c r="BJ31" s="55">
        <v>73</v>
      </c>
      <c r="BK31" s="55">
        <v>60</v>
      </c>
      <c r="BL31" s="54">
        <v>441</v>
      </c>
      <c r="BM31" s="88">
        <v>2</v>
      </c>
      <c r="BN31" s="66"/>
    </row>
    <row r="32" spans="1:66" ht="14.65" thickBot="1">
      <c r="A32" s="157" t="s">
        <v>84</v>
      </c>
      <c r="B32" s="151" t="s">
        <v>122</v>
      </c>
      <c r="C32" s="158">
        <v>98.7</v>
      </c>
      <c r="D32" s="158">
        <v>95.9</v>
      </c>
      <c r="E32" s="158">
        <v>99.3</v>
      </c>
      <c r="F32" s="158">
        <v>93.7</v>
      </c>
      <c r="G32" s="159">
        <v>98.8</v>
      </c>
      <c r="H32" s="159">
        <v>100.5</v>
      </c>
      <c r="I32" s="160">
        <v>586.90000000000009</v>
      </c>
      <c r="J32" s="153">
        <v>21</v>
      </c>
      <c r="Y32" s="35" t="s">
        <v>109</v>
      </c>
      <c r="Z32" s="35" t="s">
        <v>124</v>
      </c>
      <c r="AA32" s="35">
        <v>82</v>
      </c>
      <c r="AB32" s="35">
        <v>82</v>
      </c>
      <c r="AC32" s="35">
        <v>76</v>
      </c>
      <c r="AD32" s="35">
        <v>83</v>
      </c>
      <c r="AE32" s="35">
        <v>90</v>
      </c>
      <c r="AF32" s="35">
        <v>93</v>
      </c>
      <c r="AG32" s="35">
        <v>88</v>
      </c>
      <c r="AH32" s="35">
        <v>91</v>
      </c>
      <c r="AI32" s="35">
        <v>78</v>
      </c>
      <c r="AJ32" s="35">
        <v>74</v>
      </c>
      <c r="AK32" s="35">
        <v>72</v>
      </c>
      <c r="AL32" s="35">
        <v>85</v>
      </c>
      <c r="AM32" s="25">
        <v>994</v>
      </c>
      <c r="AN32" s="25">
        <v>6</v>
      </c>
      <c r="AO32" s="75"/>
      <c r="AQ32" s="9"/>
      <c r="AR32" s="9"/>
      <c r="AS32" s="9"/>
      <c r="AT32" s="9"/>
      <c r="AU32" s="9"/>
      <c r="AV32" s="9"/>
      <c r="AW32" s="9"/>
      <c r="AX32" s="9"/>
      <c r="AY32" s="9"/>
      <c r="AZ32" s="9"/>
      <c r="BD32" s="32" t="s">
        <v>74</v>
      </c>
      <c r="BE32" s="35" t="s">
        <v>122</v>
      </c>
      <c r="BF32" s="54">
        <v>74</v>
      </c>
      <c r="BG32" s="54">
        <v>75</v>
      </c>
      <c r="BH32" s="54">
        <v>67</v>
      </c>
      <c r="BI32" s="54">
        <v>80</v>
      </c>
      <c r="BJ32" s="55">
        <v>64</v>
      </c>
      <c r="BK32" s="55">
        <v>79</v>
      </c>
      <c r="BL32" s="54">
        <v>439</v>
      </c>
      <c r="BM32" s="88">
        <v>2</v>
      </c>
      <c r="BN32" s="66"/>
    </row>
    <row r="33" spans="1:66" ht="14.65" thickBot="1">
      <c r="A33" s="157" t="s">
        <v>134</v>
      </c>
      <c r="B33" s="151" t="s">
        <v>118</v>
      </c>
      <c r="C33" s="158">
        <v>97.1</v>
      </c>
      <c r="D33" s="158">
        <v>96.9</v>
      </c>
      <c r="E33" s="158">
        <v>94.9</v>
      </c>
      <c r="F33" s="158">
        <v>100.1</v>
      </c>
      <c r="G33" s="159">
        <v>98.9</v>
      </c>
      <c r="H33" s="159">
        <v>98.1</v>
      </c>
      <c r="I33" s="160">
        <v>586</v>
      </c>
      <c r="J33" s="153">
        <v>18</v>
      </c>
      <c r="Y33" s="38"/>
      <c r="Z33" s="38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D33" s="32" t="s">
        <v>136</v>
      </c>
      <c r="BE33" s="35" t="s">
        <v>118</v>
      </c>
      <c r="BF33" s="54">
        <v>75</v>
      </c>
      <c r="BG33" s="54">
        <v>76</v>
      </c>
      <c r="BH33" s="54">
        <v>63</v>
      </c>
      <c r="BI33" s="54">
        <v>62</v>
      </c>
      <c r="BJ33" s="55">
        <v>85</v>
      </c>
      <c r="BK33" s="55">
        <v>70</v>
      </c>
      <c r="BL33" s="54">
        <v>431</v>
      </c>
      <c r="BM33" s="88">
        <v>1</v>
      </c>
      <c r="BN33" s="66"/>
    </row>
    <row r="34" spans="1:66" ht="14.65" thickBot="1">
      <c r="A34" s="157" t="s">
        <v>92</v>
      </c>
      <c r="B34" s="151" t="s">
        <v>122</v>
      </c>
      <c r="C34" s="158">
        <v>90.9</v>
      </c>
      <c r="D34" s="158">
        <v>99.1</v>
      </c>
      <c r="E34" s="158">
        <v>95.9</v>
      </c>
      <c r="F34" s="158">
        <v>99.3</v>
      </c>
      <c r="G34" s="159">
        <v>99</v>
      </c>
      <c r="H34" s="159">
        <v>101.6</v>
      </c>
      <c r="I34" s="160">
        <v>585.79999999999995</v>
      </c>
      <c r="J34" s="153">
        <v>21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BD34" s="32" t="s">
        <v>172</v>
      </c>
      <c r="BE34" s="35" t="s">
        <v>121</v>
      </c>
      <c r="BF34" s="54">
        <v>74</v>
      </c>
      <c r="BG34" s="54">
        <v>79</v>
      </c>
      <c r="BH34" s="54">
        <v>73</v>
      </c>
      <c r="BI34" s="54">
        <v>70</v>
      </c>
      <c r="BJ34" s="55">
        <v>69</v>
      </c>
      <c r="BK34" s="55">
        <v>65</v>
      </c>
      <c r="BL34" s="54">
        <v>430</v>
      </c>
      <c r="BM34" s="88">
        <v>0</v>
      </c>
      <c r="BN34" s="66"/>
    </row>
    <row r="35" spans="1:66" ht="14.65" thickBot="1">
      <c r="A35" s="157" t="s">
        <v>72</v>
      </c>
      <c r="B35" s="151" t="s">
        <v>119</v>
      </c>
      <c r="C35" s="158">
        <v>101.8</v>
      </c>
      <c r="D35" s="158">
        <v>97.5</v>
      </c>
      <c r="E35" s="158">
        <v>96.5</v>
      </c>
      <c r="F35" s="158">
        <v>94.9</v>
      </c>
      <c r="G35" s="159">
        <v>96.9</v>
      </c>
      <c r="H35" s="159">
        <v>98</v>
      </c>
      <c r="I35" s="160">
        <v>585.6</v>
      </c>
      <c r="J35" s="153">
        <v>21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BD35" s="32" t="s">
        <v>77</v>
      </c>
      <c r="BE35" s="35" t="s">
        <v>122</v>
      </c>
      <c r="BF35" s="54">
        <v>73</v>
      </c>
      <c r="BG35" s="54">
        <v>73</v>
      </c>
      <c r="BH35" s="54">
        <v>59</v>
      </c>
      <c r="BI35" s="54">
        <v>71</v>
      </c>
      <c r="BJ35" s="55">
        <v>74</v>
      </c>
      <c r="BK35" s="55">
        <v>78</v>
      </c>
      <c r="BL35" s="54">
        <v>428</v>
      </c>
      <c r="BM35" s="88">
        <v>2</v>
      </c>
      <c r="BN35" s="66"/>
    </row>
    <row r="36" spans="1:66" ht="14.65" thickBot="1">
      <c r="A36" s="157" t="s">
        <v>140</v>
      </c>
      <c r="B36" s="151" t="s">
        <v>121</v>
      </c>
      <c r="C36" s="158">
        <v>96.3</v>
      </c>
      <c r="D36" s="158">
        <v>95.9</v>
      </c>
      <c r="E36" s="158">
        <v>96.2</v>
      </c>
      <c r="F36" s="158">
        <v>98.8</v>
      </c>
      <c r="G36" s="159">
        <v>101.2</v>
      </c>
      <c r="H36" s="159">
        <v>97</v>
      </c>
      <c r="I36" s="160">
        <v>585.4</v>
      </c>
      <c r="J36" s="153">
        <v>20</v>
      </c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9"/>
      <c r="BD36" s="32" t="s">
        <v>260</v>
      </c>
      <c r="BE36" s="35" t="s">
        <v>118</v>
      </c>
      <c r="BF36" s="54">
        <v>74</v>
      </c>
      <c r="BG36" s="54">
        <v>69</v>
      </c>
      <c r="BH36" s="54">
        <v>67</v>
      </c>
      <c r="BI36" s="54">
        <v>65</v>
      </c>
      <c r="BJ36" s="55">
        <v>74</v>
      </c>
      <c r="BK36" s="55">
        <v>78</v>
      </c>
      <c r="BL36" s="54">
        <v>427</v>
      </c>
      <c r="BM36" s="88">
        <v>1</v>
      </c>
      <c r="BN36" s="66"/>
    </row>
    <row r="37" spans="1:66" ht="14.65" thickBot="1">
      <c r="A37" s="157" t="s">
        <v>150</v>
      </c>
      <c r="B37" s="151" t="s">
        <v>117</v>
      </c>
      <c r="C37" s="158">
        <v>98.3</v>
      </c>
      <c r="D37" s="158">
        <v>97.1</v>
      </c>
      <c r="E37" s="158">
        <v>98.4</v>
      </c>
      <c r="F37" s="158">
        <v>97.8</v>
      </c>
      <c r="G37" s="159">
        <v>96.9</v>
      </c>
      <c r="H37" s="159">
        <v>95.9</v>
      </c>
      <c r="I37" s="160">
        <v>584.4</v>
      </c>
      <c r="J37" s="153">
        <v>20</v>
      </c>
      <c r="BD37" s="32" t="s">
        <v>142</v>
      </c>
      <c r="BE37" s="35" t="s">
        <v>205</v>
      </c>
      <c r="BF37" s="54">
        <v>65</v>
      </c>
      <c r="BG37" s="54">
        <v>73</v>
      </c>
      <c r="BH37" s="54">
        <v>70</v>
      </c>
      <c r="BI37" s="54">
        <v>77</v>
      </c>
      <c r="BJ37" s="55">
        <v>76</v>
      </c>
      <c r="BK37" s="55">
        <v>62</v>
      </c>
      <c r="BL37" s="54">
        <v>423</v>
      </c>
      <c r="BM37" s="88">
        <v>1</v>
      </c>
      <c r="BN37" s="66"/>
    </row>
    <row r="38" spans="1:66" ht="14.65" thickBot="1">
      <c r="A38" s="157" t="s">
        <v>138</v>
      </c>
      <c r="B38" s="151" t="s">
        <v>121</v>
      </c>
      <c r="C38" s="158">
        <v>95.9</v>
      </c>
      <c r="D38" s="158">
        <v>98.8</v>
      </c>
      <c r="E38" s="158">
        <v>92.2</v>
      </c>
      <c r="F38" s="158">
        <v>100.1</v>
      </c>
      <c r="G38" s="159">
        <v>98.1</v>
      </c>
      <c r="H38" s="159">
        <v>99.1</v>
      </c>
      <c r="I38" s="160">
        <v>584.20000000000005</v>
      </c>
      <c r="J38" s="153">
        <v>18</v>
      </c>
      <c r="BD38" s="32" t="s">
        <v>110</v>
      </c>
      <c r="BE38" s="35" t="s">
        <v>124</v>
      </c>
      <c r="BF38" s="54">
        <v>66</v>
      </c>
      <c r="BG38" s="54">
        <v>57</v>
      </c>
      <c r="BH38" s="54">
        <v>69</v>
      </c>
      <c r="BI38" s="54">
        <v>71</v>
      </c>
      <c r="BJ38" s="55">
        <v>68</v>
      </c>
      <c r="BK38" s="55">
        <v>71</v>
      </c>
      <c r="BL38" s="54">
        <v>402</v>
      </c>
      <c r="BM38" s="88">
        <v>0</v>
      </c>
      <c r="BN38" s="66"/>
    </row>
    <row r="39" spans="1:66" ht="14.65" thickBot="1">
      <c r="A39" s="157" t="s">
        <v>219</v>
      </c>
      <c r="B39" s="151" t="s">
        <v>117</v>
      </c>
      <c r="C39" s="158">
        <v>94.6</v>
      </c>
      <c r="D39" s="158">
        <v>98</v>
      </c>
      <c r="E39" s="158">
        <v>98.6</v>
      </c>
      <c r="F39" s="158">
        <v>97.1</v>
      </c>
      <c r="G39" s="159">
        <v>99.5</v>
      </c>
      <c r="H39" s="159">
        <v>96.4</v>
      </c>
      <c r="I39" s="160">
        <v>584.19999999999993</v>
      </c>
      <c r="J39" s="153">
        <v>15</v>
      </c>
      <c r="BD39" s="32" t="s">
        <v>264</v>
      </c>
      <c r="BE39" s="35" t="s">
        <v>124</v>
      </c>
      <c r="BF39" s="54">
        <v>79</v>
      </c>
      <c r="BG39" s="54">
        <v>58</v>
      </c>
      <c r="BH39" s="54">
        <v>71</v>
      </c>
      <c r="BI39" s="54">
        <v>55</v>
      </c>
      <c r="BJ39" s="55">
        <v>65</v>
      </c>
      <c r="BK39" s="55">
        <v>62</v>
      </c>
      <c r="BL39" s="54">
        <v>390</v>
      </c>
      <c r="BM39" s="88">
        <v>0</v>
      </c>
      <c r="BN39" s="66"/>
    </row>
    <row r="40" spans="1:66" ht="14.65" thickBot="1">
      <c r="A40" s="157" t="s">
        <v>68</v>
      </c>
      <c r="B40" s="151" t="s">
        <v>119</v>
      </c>
      <c r="C40" s="158">
        <v>97.3</v>
      </c>
      <c r="D40" s="158">
        <v>98.1</v>
      </c>
      <c r="E40" s="158">
        <v>97.2</v>
      </c>
      <c r="F40" s="158">
        <v>95.4</v>
      </c>
      <c r="G40" s="159">
        <v>97.3</v>
      </c>
      <c r="H40" s="159">
        <v>98.4</v>
      </c>
      <c r="I40" s="160">
        <v>583.70000000000005</v>
      </c>
      <c r="J40" s="153">
        <v>19</v>
      </c>
      <c r="BD40" s="32" t="s">
        <v>222</v>
      </c>
      <c r="BE40" s="35" t="s">
        <v>117</v>
      </c>
      <c r="BF40" s="54">
        <v>73</v>
      </c>
      <c r="BG40" s="54">
        <v>66</v>
      </c>
      <c r="BH40" s="54">
        <v>81</v>
      </c>
      <c r="BI40" s="54">
        <v>69</v>
      </c>
      <c r="BJ40" s="55">
        <v>66</v>
      </c>
      <c r="BK40" s="55">
        <v>29</v>
      </c>
      <c r="BL40" s="54">
        <v>384</v>
      </c>
      <c r="BM40" s="88">
        <v>0</v>
      </c>
      <c r="BN40" s="66"/>
    </row>
    <row r="41" spans="1:66" ht="14.65" thickBot="1">
      <c r="A41" s="157" t="s">
        <v>144</v>
      </c>
      <c r="B41" s="151" t="s">
        <v>208</v>
      </c>
      <c r="C41" s="158">
        <v>95.2</v>
      </c>
      <c r="D41" s="158">
        <v>99.2</v>
      </c>
      <c r="E41" s="158">
        <v>98.8</v>
      </c>
      <c r="F41" s="158">
        <v>98.3</v>
      </c>
      <c r="G41" s="159">
        <v>96.4</v>
      </c>
      <c r="H41" s="159">
        <v>95</v>
      </c>
      <c r="I41" s="160">
        <v>582.9</v>
      </c>
      <c r="J41" s="153">
        <v>17</v>
      </c>
      <c r="BD41" s="32"/>
      <c r="BE41" s="35"/>
      <c r="BF41" s="54"/>
      <c r="BG41" s="54"/>
      <c r="BH41" s="54"/>
      <c r="BI41" s="54"/>
      <c r="BJ41" s="55"/>
      <c r="BK41" s="55"/>
      <c r="BL41" s="54"/>
      <c r="BM41" s="88"/>
      <c r="BN41" s="66"/>
    </row>
    <row r="42" spans="1:66" ht="14.65" thickBot="1">
      <c r="A42" s="157" t="s">
        <v>70</v>
      </c>
      <c r="B42" s="151" t="s">
        <v>119</v>
      </c>
      <c r="C42" s="158">
        <v>100</v>
      </c>
      <c r="D42" s="158">
        <v>92.5</v>
      </c>
      <c r="E42" s="158">
        <v>97.5</v>
      </c>
      <c r="F42" s="158">
        <v>97.5</v>
      </c>
      <c r="G42" s="159">
        <v>97.4</v>
      </c>
      <c r="H42" s="159">
        <v>96.5</v>
      </c>
      <c r="I42" s="160">
        <v>581.4</v>
      </c>
      <c r="J42" s="153">
        <v>22</v>
      </c>
      <c r="BD42" s="32"/>
      <c r="BE42" s="35"/>
      <c r="BF42" s="54"/>
      <c r="BG42" s="54"/>
      <c r="BH42" s="54"/>
      <c r="BI42" s="54"/>
      <c r="BJ42" s="55"/>
      <c r="BK42" s="55"/>
      <c r="BL42" s="54"/>
      <c r="BM42" s="88"/>
      <c r="BN42" s="66"/>
    </row>
    <row r="43" spans="1:66" ht="14.65" thickBot="1">
      <c r="A43" s="157" t="s">
        <v>173</v>
      </c>
      <c r="B43" s="151" t="s">
        <v>121</v>
      </c>
      <c r="C43" s="158">
        <v>99.9</v>
      </c>
      <c r="D43" s="158">
        <v>98</v>
      </c>
      <c r="E43" s="158">
        <v>97.6</v>
      </c>
      <c r="F43" s="158">
        <v>99.6</v>
      </c>
      <c r="G43" s="159">
        <v>90.8</v>
      </c>
      <c r="H43" s="159">
        <v>95</v>
      </c>
      <c r="I43" s="160">
        <v>580.90000000000009</v>
      </c>
      <c r="J43" s="153">
        <v>17</v>
      </c>
      <c r="BD43" s="32"/>
      <c r="BE43" s="35"/>
      <c r="BF43" s="54"/>
      <c r="BG43" s="54"/>
      <c r="BH43" s="54"/>
      <c r="BI43" s="54"/>
      <c r="BJ43" s="55"/>
      <c r="BK43" s="55"/>
      <c r="BL43" s="54"/>
      <c r="BM43" s="88"/>
      <c r="BN43" s="66"/>
    </row>
    <row r="44" spans="1:66" ht="14.65" thickBot="1">
      <c r="A44" s="157" t="s">
        <v>147</v>
      </c>
      <c r="B44" s="151" t="s">
        <v>123</v>
      </c>
      <c r="C44" s="158">
        <v>94.8</v>
      </c>
      <c r="D44" s="158">
        <v>97.2</v>
      </c>
      <c r="E44" s="158">
        <v>94.7</v>
      </c>
      <c r="F44" s="158">
        <v>96.5</v>
      </c>
      <c r="G44" s="159">
        <v>94.9</v>
      </c>
      <c r="H44" s="159">
        <v>102.2</v>
      </c>
      <c r="I44" s="160">
        <v>580.30000000000007</v>
      </c>
      <c r="J44" s="153">
        <v>19</v>
      </c>
      <c r="BD44" s="32"/>
      <c r="BE44" s="35"/>
      <c r="BF44" s="54"/>
      <c r="BG44" s="54"/>
      <c r="BH44" s="54"/>
      <c r="BI44" s="54"/>
      <c r="BJ44" s="55"/>
      <c r="BK44" s="55"/>
      <c r="BL44" s="54"/>
      <c r="BM44" s="88"/>
      <c r="BN44" s="66"/>
    </row>
    <row r="45" spans="1:66" ht="14.65" thickBot="1">
      <c r="A45" s="157" t="s">
        <v>153</v>
      </c>
      <c r="B45" s="151" t="s">
        <v>123</v>
      </c>
      <c r="C45" s="158">
        <v>99.6</v>
      </c>
      <c r="D45" s="158">
        <v>95.4</v>
      </c>
      <c r="E45" s="158">
        <v>93.9</v>
      </c>
      <c r="F45" s="158">
        <v>97.1</v>
      </c>
      <c r="G45" s="159">
        <v>97.7</v>
      </c>
      <c r="H45" s="159">
        <v>96</v>
      </c>
      <c r="I45" s="160">
        <v>579.70000000000005</v>
      </c>
      <c r="J45" s="153">
        <v>15</v>
      </c>
      <c r="BD45" s="32"/>
      <c r="BE45" s="35"/>
      <c r="BF45" s="54"/>
      <c r="BG45" s="54"/>
      <c r="BH45" s="54"/>
      <c r="BI45" s="54"/>
      <c r="BJ45" s="55"/>
      <c r="BK45" s="55"/>
      <c r="BL45" s="54"/>
      <c r="BM45" s="88"/>
      <c r="BN45" s="66"/>
    </row>
    <row r="46" spans="1:66" ht="14.65" thickBot="1">
      <c r="A46" s="157" t="s">
        <v>684</v>
      </c>
      <c r="B46" s="151" t="s">
        <v>118</v>
      </c>
      <c r="C46" s="158">
        <v>97.3</v>
      </c>
      <c r="D46" s="158">
        <v>99.4</v>
      </c>
      <c r="E46" s="158">
        <v>93.5</v>
      </c>
      <c r="F46" s="158">
        <v>98.1</v>
      </c>
      <c r="G46" s="159">
        <v>91.4</v>
      </c>
      <c r="H46" s="159">
        <v>99.9</v>
      </c>
      <c r="I46" s="160">
        <v>579.59999999999991</v>
      </c>
      <c r="J46" s="153">
        <v>17</v>
      </c>
      <c r="BD46" s="33"/>
      <c r="BE46" s="38"/>
      <c r="BF46" s="57"/>
      <c r="BG46" s="57"/>
      <c r="BH46" s="57"/>
      <c r="BI46" s="57"/>
      <c r="BJ46" s="58"/>
      <c r="BK46" s="58"/>
      <c r="BL46" s="57"/>
      <c r="BM46" s="89"/>
      <c r="BN46" s="68"/>
    </row>
    <row r="47" spans="1:66" ht="14.65" thickBot="1">
      <c r="A47" s="157" t="s">
        <v>141</v>
      </c>
      <c r="B47" s="151" t="s">
        <v>118</v>
      </c>
      <c r="C47" s="158">
        <v>97.3</v>
      </c>
      <c r="D47" s="158">
        <v>95.6</v>
      </c>
      <c r="E47" s="158">
        <v>96.7</v>
      </c>
      <c r="F47" s="158">
        <v>98</v>
      </c>
      <c r="G47" s="159">
        <v>96.3</v>
      </c>
      <c r="H47" s="159">
        <v>95.3</v>
      </c>
      <c r="I47" s="160">
        <v>579.19999999999993</v>
      </c>
      <c r="J47" s="153">
        <v>18</v>
      </c>
      <c r="BD47" s="9"/>
      <c r="BE47" s="9"/>
      <c r="BF47" s="9"/>
      <c r="BG47" s="9"/>
      <c r="BH47" s="9"/>
      <c r="BI47" s="9"/>
      <c r="BJ47" s="9"/>
      <c r="BK47" s="9"/>
      <c r="BL47" s="9"/>
    </row>
    <row r="48" spans="1:66" ht="14.65" thickBot="1">
      <c r="A48" s="157" t="s">
        <v>231</v>
      </c>
      <c r="B48" s="151" t="s">
        <v>121</v>
      </c>
      <c r="C48" s="158">
        <v>93.4</v>
      </c>
      <c r="D48" s="158">
        <v>97.6</v>
      </c>
      <c r="E48" s="158">
        <v>97.7</v>
      </c>
      <c r="F48" s="158">
        <v>97</v>
      </c>
      <c r="G48" s="159">
        <v>96.6</v>
      </c>
      <c r="H48" s="159">
        <v>95.7</v>
      </c>
      <c r="I48" s="160">
        <v>578</v>
      </c>
      <c r="J48" s="153">
        <v>11</v>
      </c>
      <c r="BD48" s="9"/>
      <c r="BE48" s="9"/>
      <c r="BF48" s="9"/>
      <c r="BG48" s="9"/>
      <c r="BH48" s="9"/>
      <c r="BI48" s="9"/>
      <c r="BJ48" s="9"/>
      <c r="BK48" s="9"/>
      <c r="BL48" s="9"/>
    </row>
    <row r="49" spans="1:66" ht="14.65" thickBot="1">
      <c r="A49" s="157" t="s">
        <v>91</v>
      </c>
      <c r="B49" s="151" t="s">
        <v>122</v>
      </c>
      <c r="C49" s="158">
        <v>95.1</v>
      </c>
      <c r="D49" s="158">
        <v>96.1</v>
      </c>
      <c r="E49" s="158">
        <v>95.5</v>
      </c>
      <c r="F49" s="158">
        <v>96.7</v>
      </c>
      <c r="G49" s="159">
        <v>97.7</v>
      </c>
      <c r="H49" s="159">
        <v>95</v>
      </c>
      <c r="I49" s="160">
        <v>576.09999999999991</v>
      </c>
      <c r="J49" s="153">
        <v>17</v>
      </c>
      <c r="BD49" s="19"/>
      <c r="BE49" s="19"/>
      <c r="BF49" s="19"/>
      <c r="BG49" s="19"/>
      <c r="BH49" s="19"/>
      <c r="BI49" s="19"/>
      <c r="BJ49" s="19"/>
      <c r="BK49" s="19"/>
      <c r="BL49" s="19"/>
    </row>
    <row r="50" spans="1:66" ht="14.65" thickBot="1">
      <c r="A50" s="157" t="s">
        <v>162</v>
      </c>
      <c r="B50" s="151" t="s">
        <v>208</v>
      </c>
      <c r="C50" s="158">
        <v>95.2</v>
      </c>
      <c r="D50" s="158">
        <v>96.8</v>
      </c>
      <c r="E50" s="158">
        <v>92.7</v>
      </c>
      <c r="F50" s="158">
        <v>96.5</v>
      </c>
      <c r="G50" s="159">
        <v>96.8</v>
      </c>
      <c r="H50" s="159">
        <v>97.8</v>
      </c>
      <c r="I50" s="160">
        <v>575.79999999999995</v>
      </c>
      <c r="J50" s="153">
        <v>17</v>
      </c>
      <c r="BD50" s="13" t="s">
        <v>204</v>
      </c>
      <c r="BE50" s="13"/>
      <c r="BF50" s="13"/>
      <c r="BG50" s="13"/>
      <c r="BH50" s="13"/>
      <c r="BI50" s="13"/>
      <c r="BJ50" s="13"/>
      <c r="BK50" s="13"/>
      <c r="BL50" s="13"/>
    </row>
    <row r="51" spans="1:66" ht="14.65" thickBot="1">
      <c r="A51" s="157" t="s">
        <v>146</v>
      </c>
      <c r="B51" s="151" t="s">
        <v>117</v>
      </c>
      <c r="C51" s="158">
        <v>98.6</v>
      </c>
      <c r="D51" s="158">
        <v>99.7</v>
      </c>
      <c r="E51" s="158">
        <v>93.4</v>
      </c>
      <c r="F51" s="158">
        <v>97.7</v>
      </c>
      <c r="G51" s="159">
        <v>89</v>
      </c>
      <c r="H51" s="159">
        <v>95.6</v>
      </c>
      <c r="I51" s="160">
        <v>574</v>
      </c>
      <c r="J51" s="153">
        <v>18</v>
      </c>
      <c r="BD51" s="9" t="s">
        <v>14</v>
      </c>
      <c r="BE51" s="9" t="s">
        <v>15</v>
      </c>
      <c r="BF51" s="9" t="s">
        <v>282</v>
      </c>
      <c r="BG51" s="9" t="s">
        <v>283</v>
      </c>
      <c r="BH51" s="9" t="s">
        <v>19</v>
      </c>
      <c r="BI51" s="9" t="s">
        <v>20</v>
      </c>
      <c r="BJ51" s="9" t="s">
        <v>23</v>
      </c>
      <c r="BK51" s="9" t="s">
        <v>24</v>
      </c>
      <c r="BL51" s="11" t="s">
        <v>21</v>
      </c>
      <c r="BM51" t="s">
        <v>285</v>
      </c>
      <c r="BN51" t="s">
        <v>43</v>
      </c>
    </row>
    <row r="52" spans="1:66" ht="14.65" thickBot="1">
      <c r="A52" s="157" t="s">
        <v>267</v>
      </c>
      <c r="B52" s="151" t="s">
        <v>121</v>
      </c>
      <c r="C52" s="158">
        <v>90.1</v>
      </c>
      <c r="D52" s="158">
        <v>94.6</v>
      </c>
      <c r="E52" s="158">
        <v>98.9</v>
      </c>
      <c r="F52" s="158">
        <v>95.4</v>
      </c>
      <c r="G52" s="159">
        <v>94.1</v>
      </c>
      <c r="H52" s="159">
        <v>94.8</v>
      </c>
      <c r="I52" s="160">
        <v>567.9</v>
      </c>
      <c r="J52" s="153">
        <v>11</v>
      </c>
      <c r="BD52" s="27" t="s">
        <v>201</v>
      </c>
      <c r="BE52" s="30" t="s">
        <v>205</v>
      </c>
      <c r="BF52" s="80">
        <v>89</v>
      </c>
      <c r="BG52" s="80">
        <v>86</v>
      </c>
      <c r="BH52" s="80">
        <v>92</v>
      </c>
      <c r="BI52" s="80">
        <v>92</v>
      </c>
      <c r="BJ52" s="80">
        <v>91</v>
      </c>
      <c r="BK52" s="80">
        <v>93</v>
      </c>
      <c r="BL52" s="80">
        <v>543</v>
      </c>
      <c r="BM52" s="81">
        <v>7</v>
      </c>
    </row>
    <row r="53" spans="1:66" ht="14.65" thickBot="1">
      <c r="A53" s="157" t="s">
        <v>63</v>
      </c>
      <c r="B53" s="151" t="s">
        <v>119</v>
      </c>
      <c r="C53" s="158">
        <v>96.6</v>
      </c>
      <c r="D53" s="158">
        <v>92.7</v>
      </c>
      <c r="E53" s="158">
        <v>95</v>
      </c>
      <c r="F53" s="158">
        <v>98.8</v>
      </c>
      <c r="G53" s="159">
        <v>91.3</v>
      </c>
      <c r="H53" s="159">
        <v>93.1</v>
      </c>
      <c r="I53" s="160">
        <v>567.5</v>
      </c>
      <c r="J53" s="153">
        <v>11</v>
      </c>
      <c r="BD53" s="28" t="s">
        <v>240</v>
      </c>
      <c r="BE53" s="36" t="s">
        <v>205</v>
      </c>
      <c r="BF53" s="45">
        <v>86</v>
      </c>
      <c r="BG53" s="45">
        <v>89</v>
      </c>
      <c r="BH53" s="45">
        <v>93</v>
      </c>
      <c r="BI53" s="45">
        <v>92</v>
      </c>
      <c r="BJ53" s="45">
        <v>91</v>
      </c>
      <c r="BK53" s="45">
        <v>92</v>
      </c>
      <c r="BL53" s="45">
        <v>543</v>
      </c>
      <c r="BM53" s="82">
        <v>5</v>
      </c>
    </row>
    <row r="54" spans="1:66" ht="14.65" thickBot="1">
      <c r="A54" s="157" t="s">
        <v>250</v>
      </c>
      <c r="B54" s="151" t="s">
        <v>119</v>
      </c>
      <c r="C54" s="158">
        <v>92.2</v>
      </c>
      <c r="D54" s="158">
        <v>98.4</v>
      </c>
      <c r="E54" s="158">
        <v>95.2</v>
      </c>
      <c r="F54" s="158">
        <v>94.4</v>
      </c>
      <c r="G54" s="159">
        <v>97.9</v>
      </c>
      <c r="H54" s="159">
        <v>89</v>
      </c>
      <c r="I54" s="160">
        <v>567.1</v>
      </c>
      <c r="J54" s="153">
        <v>15</v>
      </c>
      <c r="BD54" s="28" t="s">
        <v>192</v>
      </c>
      <c r="BE54" s="36" t="s">
        <v>117</v>
      </c>
      <c r="BF54" s="45">
        <v>86</v>
      </c>
      <c r="BG54" s="45">
        <v>83</v>
      </c>
      <c r="BH54" s="45">
        <v>90</v>
      </c>
      <c r="BI54" s="45">
        <v>84</v>
      </c>
      <c r="BJ54" s="45">
        <v>84</v>
      </c>
      <c r="BK54" s="45">
        <v>82</v>
      </c>
      <c r="BL54" s="45">
        <v>509</v>
      </c>
      <c r="BM54" s="82">
        <v>4</v>
      </c>
    </row>
    <row r="55" spans="1:66" ht="14.65" thickBot="1">
      <c r="A55" s="157" t="s">
        <v>158</v>
      </c>
      <c r="B55" s="151" t="s">
        <v>121</v>
      </c>
      <c r="C55" s="158">
        <v>92.1</v>
      </c>
      <c r="D55" s="158">
        <v>93</v>
      </c>
      <c r="E55" s="158">
        <v>95.6</v>
      </c>
      <c r="F55" s="158">
        <v>99.3</v>
      </c>
      <c r="G55" s="159">
        <v>91.4</v>
      </c>
      <c r="H55" s="159">
        <v>95</v>
      </c>
      <c r="I55" s="160">
        <v>566.4</v>
      </c>
      <c r="J55" s="153">
        <v>15</v>
      </c>
      <c r="BD55" s="28" t="s">
        <v>202</v>
      </c>
      <c r="BE55" s="36" t="s">
        <v>206</v>
      </c>
      <c r="BF55" s="45">
        <v>87</v>
      </c>
      <c r="BG55" s="45">
        <v>84</v>
      </c>
      <c r="BH55" s="45">
        <v>86</v>
      </c>
      <c r="BI55" s="45">
        <v>81</v>
      </c>
      <c r="BJ55" s="45">
        <v>81</v>
      </c>
      <c r="BK55" s="45">
        <v>75</v>
      </c>
      <c r="BL55" s="45">
        <v>494</v>
      </c>
      <c r="BM55" s="82">
        <v>2</v>
      </c>
    </row>
    <row r="56" spans="1:66" ht="14.65" thickBot="1">
      <c r="A56" s="157" t="s">
        <v>258</v>
      </c>
      <c r="B56" s="151" t="s">
        <v>121</v>
      </c>
      <c r="C56" s="158">
        <v>92.9</v>
      </c>
      <c r="D56" s="158">
        <v>93.9</v>
      </c>
      <c r="E56" s="158">
        <v>94.3</v>
      </c>
      <c r="F56" s="158">
        <v>93.5</v>
      </c>
      <c r="G56" s="159">
        <v>92.3</v>
      </c>
      <c r="H56" s="159">
        <v>99.4</v>
      </c>
      <c r="I56" s="160">
        <v>566.30000000000007</v>
      </c>
      <c r="J56" s="153">
        <v>12</v>
      </c>
      <c r="BD56" s="28" t="s">
        <v>187</v>
      </c>
      <c r="BE56" s="36" t="s">
        <v>117</v>
      </c>
      <c r="BF56" s="45">
        <v>81</v>
      </c>
      <c r="BG56" s="45">
        <v>84</v>
      </c>
      <c r="BH56" s="45">
        <v>79</v>
      </c>
      <c r="BI56" s="45">
        <v>70</v>
      </c>
      <c r="BJ56" s="45">
        <v>83</v>
      </c>
      <c r="BK56" s="45">
        <v>92</v>
      </c>
      <c r="BL56" s="45">
        <v>489</v>
      </c>
      <c r="BM56" s="82">
        <v>6</v>
      </c>
    </row>
    <row r="57" spans="1:66" ht="14.65" thickBot="1">
      <c r="A57" s="157" t="s">
        <v>87</v>
      </c>
      <c r="B57" s="151" t="s">
        <v>122</v>
      </c>
      <c r="C57" s="158">
        <v>93.7</v>
      </c>
      <c r="D57" s="158">
        <v>97</v>
      </c>
      <c r="E57" s="158">
        <v>89.9</v>
      </c>
      <c r="F57" s="158">
        <v>93.3</v>
      </c>
      <c r="G57" s="159">
        <v>99.8</v>
      </c>
      <c r="H57" s="159">
        <v>92.3</v>
      </c>
      <c r="I57" s="160">
        <v>566</v>
      </c>
      <c r="J57" s="153">
        <v>15</v>
      </c>
      <c r="BD57" s="28" t="s">
        <v>259</v>
      </c>
      <c r="BE57" s="36" t="s">
        <v>230</v>
      </c>
      <c r="BF57" s="45">
        <v>79</v>
      </c>
      <c r="BG57" s="45">
        <v>75</v>
      </c>
      <c r="BH57" s="45">
        <v>77</v>
      </c>
      <c r="BI57" s="45">
        <v>82</v>
      </c>
      <c r="BJ57" s="45">
        <v>85</v>
      </c>
      <c r="BK57" s="45">
        <v>84</v>
      </c>
      <c r="BL57" s="45">
        <v>482</v>
      </c>
      <c r="BM57" s="82">
        <v>1</v>
      </c>
    </row>
    <row r="58" spans="1:66" ht="14.65" thickBot="1">
      <c r="A58" s="157" t="s">
        <v>160</v>
      </c>
      <c r="B58" s="151" t="s">
        <v>118</v>
      </c>
      <c r="C58" s="158">
        <v>94.6</v>
      </c>
      <c r="D58" s="158">
        <v>94.6</v>
      </c>
      <c r="E58" s="158">
        <v>92.9</v>
      </c>
      <c r="F58" s="158">
        <v>93.5</v>
      </c>
      <c r="G58" s="159">
        <v>93.7</v>
      </c>
      <c r="H58" s="159">
        <v>96.6</v>
      </c>
      <c r="I58" s="160">
        <v>565.9</v>
      </c>
      <c r="J58" s="153">
        <v>11</v>
      </c>
      <c r="BD58" s="28" t="s">
        <v>242</v>
      </c>
      <c r="BE58" s="36" t="s">
        <v>118</v>
      </c>
      <c r="BF58" s="45">
        <v>76</v>
      </c>
      <c r="BG58" s="45">
        <v>76</v>
      </c>
      <c r="BH58" s="45">
        <v>80</v>
      </c>
      <c r="BI58" s="45">
        <v>86</v>
      </c>
      <c r="BJ58" s="45">
        <v>82</v>
      </c>
      <c r="BK58" s="45">
        <v>79</v>
      </c>
      <c r="BL58" s="45">
        <v>479</v>
      </c>
      <c r="BM58" s="82">
        <v>0</v>
      </c>
    </row>
    <row r="59" spans="1:66" ht="14.65" thickBot="1">
      <c r="A59" s="157" t="s">
        <v>145</v>
      </c>
      <c r="B59" s="151" t="s">
        <v>205</v>
      </c>
      <c r="C59" s="158">
        <v>96.4</v>
      </c>
      <c r="D59" s="158">
        <v>94.9</v>
      </c>
      <c r="E59" s="158">
        <v>90.8</v>
      </c>
      <c r="F59" s="158">
        <v>97.5</v>
      </c>
      <c r="G59" s="159">
        <v>95.2</v>
      </c>
      <c r="H59" s="159">
        <v>91</v>
      </c>
      <c r="I59" s="160">
        <v>565.79999999999995</v>
      </c>
      <c r="J59" s="153">
        <v>19</v>
      </c>
      <c r="BD59" s="28" t="s">
        <v>191</v>
      </c>
      <c r="BE59" s="36" t="s">
        <v>121</v>
      </c>
      <c r="BF59" s="45">
        <v>77</v>
      </c>
      <c r="BG59" s="45">
        <v>71</v>
      </c>
      <c r="BH59" s="45">
        <v>79</v>
      </c>
      <c r="BI59" s="45">
        <v>83</v>
      </c>
      <c r="BJ59" s="45">
        <v>83</v>
      </c>
      <c r="BK59" s="45">
        <v>80</v>
      </c>
      <c r="BL59" s="45">
        <v>473</v>
      </c>
      <c r="BM59" s="82">
        <v>2</v>
      </c>
    </row>
    <row r="60" spans="1:66" ht="14.65" thickBot="1">
      <c r="A60" s="157" t="s">
        <v>161</v>
      </c>
      <c r="B60" s="151" t="s">
        <v>121</v>
      </c>
      <c r="C60" s="158">
        <v>94.3</v>
      </c>
      <c r="D60" s="158">
        <v>96.6</v>
      </c>
      <c r="E60" s="158">
        <v>90.8</v>
      </c>
      <c r="F60" s="158">
        <v>96</v>
      </c>
      <c r="G60" s="159">
        <v>92.4</v>
      </c>
      <c r="H60" s="159">
        <v>94.5</v>
      </c>
      <c r="I60" s="160">
        <v>564.6</v>
      </c>
      <c r="J60" s="153">
        <v>10</v>
      </c>
      <c r="BD60" s="28" t="s">
        <v>181</v>
      </c>
      <c r="BE60" s="36" t="s">
        <v>118</v>
      </c>
      <c r="BF60" s="45">
        <v>76</v>
      </c>
      <c r="BG60" s="45">
        <v>74</v>
      </c>
      <c r="BH60" s="45">
        <v>69</v>
      </c>
      <c r="BI60" s="45">
        <v>84</v>
      </c>
      <c r="BJ60" s="46">
        <v>76</v>
      </c>
      <c r="BK60" s="46">
        <v>89</v>
      </c>
      <c r="BL60" s="45">
        <v>468</v>
      </c>
      <c r="BM60" s="83">
        <v>3</v>
      </c>
    </row>
    <row r="61" spans="1:66" ht="14.65" thickBot="1">
      <c r="A61" s="157" t="s">
        <v>172</v>
      </c>
      <c r="B61" s="151" t="s">
        <v>121</v>
      </c>
      <c r="C61" s="158">
        <v>97.9</v>
      </c>
      <c r="D61" s="158">
        <v>98.6</v>
      </c>
      <c r="E61" s="158">
        <v>90.4</v>
      </c>
      <c r="F61" s="158">
        <v>92</v>
      </c>
      <c r="G61" s="159">
        <v>92.8</v>
      </c>
      <c r="H61" s="159">
        <v>92.7</v>
      </c>
      <c r="I61" s="160">
        <v>564.4</v>
      </c>
      <c r="J61" s="153">
        <v>14</v>
      </c>
      <c r="BD61" s="28" t="s">
        <v>243</v>
      </c>
      <c r="BE61" s="36" t="s">
        <v>118</v>
      </c>
      <c r="BF61" s="45">
        <v>78</v>
      </c>
      <c r="BG61" s="45">
        <v>74</v>
      </c>
      <c r="BH61" s="45">
        <v>72</v>
      </c>
      <c r="BI61" s="45">
        <v>83</v>
      </c>
      <c r="BJ61" s="46">
        <v>88</v>
      </c>
      <c r="BK61" s="46">
        <v>71</v>
      </c>
      <c r="BL61" s="45">
        <v>466</v>
      </c>
      <c r="BM61" s="83">
        <v>3</v>
      </c>
    </row>
    <row r="62" spans="1:66" ht="14.65" thickBot="1">
      <c r="A62" s="157" t="s">
        <v>165</v>
      </c>
      <c r="B62" s="151" t="s">
        <v>121</v>
      </c>
      <c r="C62" s="158">
        <v>94.4</v>
      </c>
      <c r="D62" s="158">
        <v>95.6</v>
      </c>
      <c r="E62" s="158">
        <v>92.7</v>
      </c>
      <c r="F62" s="158">
        <v>95.5</v>
      </c>
      <c r="G62" s="159">
        <v>92.1</v>
      </c>
      <c r="H62" s="159">
        <v>92.7</v>
      </c>
      <c r="I62" s="160">
        <v>563</v>
      </c>
      <c r="J62" s="153">
        <v>13</v>
      </c>
      <c r="BD62" s="28" t="s">
        <v>111</v>
      </c>
      <c r="BE62" s="36" t="s">
        <v>124</v>
      </c>
      <c r="BF62" s="45">
        <v>75</v>
      </c>
      <c r="BG62" s="45">
        <v>49</v>
      </c>
      <c r="BH62" s="45">
        <v>55</v>
      </c>
      <c r="BI62" s="45">
        <v>62</v>
      </c>
      <c r="BJ62" s="46">
        <v>54</v>
      </c>
      <c r="BK62" s="46">
        <v>55</v>
      </c>
      <c r="BL62" s="45">
        <v>350</v>
      </c>
      <c r="BM62" s="83">
        <v>1</v>
      </c>
    </row>
    <row r="63" spans="1:66" ht="14.65" thickBot="1">
      <c r="A63" s="157" t="s">
        <v>142</v>
      </c>
      <c r="B63" s="151" t="s">
        <v>205</v>
      </c>
      <c r="C63" s="158">
        <v>99.7</v>
      </c>
      <c r="D63" s="158">
        <v>91.5</v>
      </c>
      <c r="E63" s="158">
        <v>94.9</v>
      </c>
      <c r="F63" s="158">
        <v>95.6</v>
      </c>
      <c r="G63" s="159">
        <v>91.6</v>
      </c>
      <c r="H63" s="159">
        <v>89.6</v>
      </c>
      <c r="I63" s="160">
        <v>562.90000000000009</v>
      </c>
      <c r="J63" s="153">
        <v>12</v>
      </c>
      <c r="BD63" s="28"/>
      <c r="BE63" s="36"/>
      <c r="BF63" s="45"/>
      <c r="BG63" s="45"/>
      <c r="BH63" s="45"/>
      <c r="BI63" s="45"/>
      <c r="BJ63" s="46"/>
      <c r="BK63" s="46"/>
      <c r="BL63" s="45"/>
      <c r="BM63" s="83"/>
    </row>
    <row r="64" spans="1:66" ht="14.65" thickBot="1">
      <c r="A64" s="157" t="s">
        <v>77</v>
      </c>
      <c r="B64" s="151" t="s">
        <v>122</v>
      </c>
      <c r="C64" s="158">
        <v>92.9</v>
      </c>
      <c r="D64" s="158">
        <v>92.8</v>
      </c>
      <c r="E64" s="158">
        <v>96.6</v>
      </c>
      <c r="F64" s="158">
        <v>94.8</v>
      </c>
      <c r="G64" s="159">
        <v>90.9</v>
      </c>
      <c r="H64" s="159">
        <v>94.7</v>
      </c>
      <c r="I64" s="160">
        <v>562.70000000000005</v>
      </c>
      <c r="J64" s="153">
        <v>12</v>
      </c>
      <c r="BD64" s="28"/>
      <c r="BE64" s="36"/>
      <c r="BF64" s="45"/>
      <c r="BG64" s="45"/>
      <c r="BH64" s="45"/>
      <c r="BI64" s="45"/>
      <c r="BJ64" s="46"/>
      <c r="BK64" s="46"/>
      <c r="BL64" s="45"/>
      <c r="BM64" s="83"/>
    </row>
    <row r="65" spans="1:65" ht="14.65" thickBot="1">
      <c r="A65" s="157" t="s">
        <v>155</v>
      </c>
      <c r="B65" s="151" t="s">
        <v>119</v>
      </c>
      <c r="C65" s="158">
        <v>89.7</v>
      </c>
      <c r="D65" s="158">
        <v>93.5</v>
      </c>
      <c r="E65" s="158">
        <v>97.9</v>
      </c>
      <c r="F65" s="158">
        <v>92.8</v>
      </c>
      <c r="G65" s="159">
        <v>92.3</v>
      </c>
      <c r="H65" s="159">
        <v>94</v>
      </c>
      <c r="I65" s="160">
        <v>560.20000000000005</v>
      </c>
      <c r="J65" s="153">
        <v>9</v>
      </c>
      <c r="BD65" s="29"/>
      <c r="BE65" s="37"/>
      <c r="BF65" s="47"/>
      <c r="BG65" s="47"/>
      <c r="BH65" s="47"/>
      <c r="BI65" s="47"/>
      <c r="BJ65" s="48"/>
      <c r="BK65" s="48"/>
      <c r="BL65" s="47"/>
      <c r="BM65" s="84"/>
    </row>
    <row r="66" spans="1:65" ht="14.65" thickBot="1">
      <c r="A66" s="157" t="s">
        <v>159</v>
      </c>
      <c r="B66" s="151" t="s">
        <v>117</v>
      </c>
      <c r="C66" s="158">
        <v>87.9</v>
      </c>
      <c r="D66" s="158">
        <v>95.9</v>
      </c>
      <c r="E66" s="158">
        <v>95.1</v>
      </c>
      <c r="F66" s="158">
        <v>93.3</v>
      </c>
      <c r="G66" s="159">
        <v>94.8</v>
      </c>
      <c r="H66" s="159">
        <v>91.8</v>
      </c>
      <c r="I66" s="160">
        <v>558.79999999999995</v>
      </c>
      <c r="J66" s="153">
        <v>11</v>
      </c>
      <c r="BD66" s="9"/>
      <c r="BE66" s="9"/>
      <c r="BF66" s="9"/>
      <c r="BG66" s="9"/>
      <c r="BH66" s="9"/>
      <c r="BI66" s="9"/>
      <c r="BJ66" s="9"/>
      <c r="BK66" s="9"/>
      <c r="BL66" s="9"/>
    </row>
    <row r="67" spans="1:65" ht="14.65" thickBot="1">
      <c r="A67" s="157" t="s">
        <v>217</v>
      </c>
      <c r="B67" s="151" t="s">
        <v>117</v>
      </c>
      <c r="C67" s="158">
        <v>93.1</v>
      </c>
      <c r="D67" s="158">
        <v>93</v>
      </c>
      <c r="E67" s="158">
        <v>91.5</v>
      </c>
      <c r="F67" s="158">
        <v>97.3</v>
      </c>
      <c r="G67" s="159">
        <v>89.5</v>
      </c>
      <c r="H67" s="159">
        <v>93.6</v>
      </c>
      <c r="I67" s="160">
        <v>558</v>
      </c>
      <c r="J67" s="153">
        <v>14</v>
      </c>
      <c r="BD67" s="9"/>
      <c r="BE67" s="9"/>
      <c r="BF67" s="9"/>
      <c r="BG67" s="9"/>
      <c r="BH67" s="9"/>
      <c r="BI67" s="9"/>
      <c r="BJ67" s="9"/>
      <c r="BK67" s="9"/>
      <c r="BL67" s="9"/>
    </row>
    <row r="68" spans="1:65" ht="14.65" thickBot="1">
      <c r="A68" s="157" t="s">
        <v>104</v>
      </c>
      <c r="B68" s="151" t="s">
        <v>124</v>
      </c>
      <c r="C68" s="158">
        <v>95.1</v>
      </c>
      <c r="D68" s="158">
        <v>86.5</v>
      </c>
      <c r="E68" s="158">
        <v>95.2</v>
      </c>
      <c r="F68" s="158">
        <v>90.3</v>
      </c>
      <c r="G68" s="159">
        <v>95</v>
      </c>
      <c r="H68" s="159">
        <v>94.4</v>
      </c>
      <c r="I68" s="160">
        <v>556.5</v>
      </c>
      <c r="J68" s="153">
        <v>11</v>
      </c>
    </row>
    <row r="69" spans="1:65" ht="14.65" thickBot="1">
      <c r="A69" s="157" t="s">
        <v>112</v>
      </c>
      <c r="B69" s="151" t="s">
        <v>124</v>
      </c>
      <c r="C69" s="158">
        <v>91.5</v>
      </c>
      <c r="D69" s="158">
        <v>94</v>
      </c>
      <c r="E69" s="158">
        <v>91.4</v>
      </c>
      <c r="F69" s="158">
        <v>89.5</v>
      </c>
      <c r="G69" s="159">
        <v>94.2</v>
      </c>
      <c r="H69" s="159">
        <v>93.8</v>
      </c>
      <c r="I69" s="160">
        <v>554.4</v>
      </c>
      <c r="J69" s="153">
        <v>8</v>
      </c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5" ht="14.65" thickBot="1">
      <c r="A70" s="157" t="s">
        <v>268</v>
      </c>
      <c r="B70" s="151" t="s">
        <v>117</v>
      </c>
      <c r="C70" s="158">
        <v>92.8</v>
      </c>
      <c r="D70" s="158">
        <v>92</v>
      </c>
      <c r="E70" s="158">
        <v>92.9</v>
      </c>
      <c r="F70" s="158">
        <v>90.9</v>
      </c>
      <c r="G70" s="159">
        <v>93.2</v>
      </c>
      <c r="H70" s="159">
        <v>92.1</v>
      </c>
      <c r="I70" s="160">
        <v>553.9</v>
      </c>
      <c r="J70" s="153">
        <v>12</v>
      </c>
    </row>
    <row r="71" spans="1:65" ht="14.65" thickBot="1">
      <c r="A71" s="157" t="s">
        <v>248</v>
      </c>
      <c r="B71" s="151" t="s">
        <v>117</v>
      </c>
      <c r="C71" s="158">
        <v>93.2</v>
      </c>
      <c r="D71" s="158">
        <v>91</v>
      </c>
      <c r="E71" s="158">
        <v>92.7</v>
      </c>
      <c r="F71" s="158">
        <v>93.9</v>
      </c>
      <c r="G71" s="159">
        <v>90.8</v>
      </c>
      <c r="H71" s="159">
        <v>91.4</v>
      </c>
      <c r="I71" s="160">
        <v>553</v>
      </c>
      <c r="J71" s="153">
        <v>8</v>
      </c>
    </row>
    <row r="72" spans="1:65" ht="14.65" thickBot="1">
      <c r="A72" s="157" t="s">
        <v>65</v>
      </c>
      <c r="B72" s="151" t="s">
        <v>119</v>
      </c>
      <c r="C72" s="158">
        <v>87.6</v>
      </c>
      <c r="D72" s="158">
        <v>93.3</v>
      </c>
      <c r="E72" s="158">
        <v>94.2</v>
      </c>
      <c r="F72" s="158">
        <v>93.2</v>
      </c>
      <c r="G72" s="159">
        <v>90.7</v>
      </c>
      <c r="H72" s="159">
        <v>92.4</v>
      </c>
      <c r="I72" s="160">
        <v>551.4</v>
      </c>
      <c r="J72" s="153">
        <v>10</v>
      </c>
    </row>
    <row r="73" spans="1:65" ht="14.65" thickBot="1">
      <c r="A73" s="157" t="s">
        <v>260</v>
      </c>
      <c r="B73" s="151" t="s">
        <v>118</v>
      </c>
      <c r="C73" s="158">
        <v>90.4</v>
      </c>
      <c r="D73" s="158">
        <v>90</v>
      </c>
      <c r="E73" s="158">
        <v>93.6</v>
      </c>
      <c r="F73" s="158">
        <v>90.3</v>
      </c>
      <c r="G73" s="159">
        <v>94.9</v>
      </c>
      <c r="H73" s="159">
        <v>92</v>
      </c>
      <c r="I73" s="160">
        <v>551.20000000000005</v>
      </c>
      <c r="J73" s="153">
        <v>12</v>
      </c>
    </row>
    <row r="74" spans="1:65" ht="14.65" thickBot="1">
      <c r="A74" s="157" t="s">
        <v>97</v>
      </c>
      <c r="B74" s="151" t="s">
        <v>249</v>
      </c>
      <c r="C74" s="158">
        <v>90.6</v>
      </c>
      <c r="D74" s="158">
        <v>89.4</v>
      </c>
      <c r="E74" s="158">
        <v>91.4</v>
      </c>
      <c r="F74" s="158">
        <v>94.1</v>
      </c>
      <c r="G74" s="159">
        <v>94.7</v>
      </c>
      <c r="H74" s="159">
        <v>88.5</v>
      </c>
      <c r="I74" s="160">
        <v>548.70000000000005</v>
      </c>
      <c r="J74" s="153">
        <v>8</v>
      </c>
    </row>
    <row r="75" spans="1:65" ht="14.65" thickBot="1">
      <c r="A75" s="157" t="s">
        <v>76</v>
      </c>
      <c r="B75" s="151" t="s">
        <v>122</v>
      </c>
      <c r="C75" s="158">
        <v>85.5</v>
      </c>
      <c r="D75" s="158">
        <v>91.9</v>
      </c>
      <c r="E75" s="158">
        <v>94.2</v>
      </c>
      <c r="F75" s="158">
        <v>95.1</v>
      </c>
      <c r="G75" s="159">
        <v>91.7</v>
      </c>
      <c r="H75" s="159">
        <v>90.1</v>
      </c>
      <c r="I75" s="160">
        <v>548.5</v>
      </c>
      <c r="J75" s="153">
        <v>11</v>
      </c>
    </row>
    <row r="76" spans="1:65" ht="14.65" thickBot="1">
      <c r="A76" s="157" t="s">
        <v>151</v>
      </c>
      <c r="B76" s="151" t="s">
        <v>117</v>
      </c>
      <c r="C76" s="158">
        <v>88.7</v>
      </c>
      <c r="D76" s="158">
        <v>92.8</v>
      </c>
      <c r="E76" s="158">
        <v>93.3</v>
      </c>
      <c r="F76" s="158">
        <v>95.3</v>
      </c>
      <c r="G76" s="159">
        <v>91.6</v>
      </c>
      <c r="H76" s="159">
        <v>85.1</v>
      </c>
      <c r="I76" s="160">
        <v>546.80000000000007</v>
      </c>
      <c r="J76" s="153">
        <v>10</v>
      </c>
    </row>
    <row r="77" spans="1:65" ht="14.65" thickBot="1">
      <c r="A77" s="157" t="s">
        <v>156</v>
      </c>
      <c r="B77" s="151" t="s">
        <v>118</v>
      </c>
      <c r="C77" s="158">
        <v>92.7</v>
      </c>
      <c r="D77" s="158">
        <v>90.3</v>
      </c>
      <c r="E77" s="158">
        <v>89.7</v>
      </c>
      <c r="F77" s="158">
        <v>95.8</v>
      </c>
      <c r="G77" s="159">
        <v>94</v>
      </c>
      <c r="H77" s="159">
        <v>84</v>
      </c>
      <c r="I77" s="160">
        <v>546.5</v>
      </c>
      <c r="J77" s="153">
        <v>10</v>
      </c>
    </row>
    <row r="78" spans="1:65" ht="14.65" thickBot="1">
      <c r="A78" s="157" t="s">
        <v>157</v>
      </c>
      <c r="B78" s="151" t="s">
        <v>123</v>
      </c>
      <c r="C78" s="158">
        <v>94</v>
      </c>
      <c r="D78" s="158">
        <v>90.3</v>
      </c>
      <c r="E78" s="158">
        <v>94.8</v>
      </c>
      <c r="F78" s="158">
        <v>91.1</v>
      </c>
      <c r="G78" s="159">
        <v>85.7</v>
      </c>
      <c r="H78" s="159">
        <v>90</v>
      </c>
      <c r="I78" s="160">
        <v>545.90000000000009</v>
      </c>
      <c r="J78" s="153">
        <v>6</v>
      </c>
    </row>
    <row r="79" spans="1:65" ht="14.65" thickBot="1">
      <c r="A79" s="157" t="s">
        <v>114</v>
      </c>
      <c r="B79" s="151" t="s">
        <v>124</v>
      </c>
      <c r="C79" s="158">
        <v>92.4</v>
      </c>
      <c r="D79" s="158">
        <v>89.6</v>
      </c>
      <c r="E79" s="158">
        <v>91</v>
      </c>
      <c r="F79" s="158">
        <v>91.9</v>
      </c>
      <c r="G79" s="159">
        <v>88.4</v>
      </c>
      <c r="H79" s="159">
        <v>88.6</v>
      </c>
      <c r="I79" s="160">
        <v>541.9</v>
      </c>
      <c r="J79" s="153">
        <v>8</v>
      </c>
    </row>
    <row r="80" spans="1:65" ht="14.65" thickBot="1">
      <c r="A80" s="157" t="s">
        <v>171</v>
      </c>
      <c r="B80" s="151" t="s">
        <v>121</v>
      </c>
      <c r="C80" s="158">
        <v>91</v>
      </c>
      <c r="D80" s="158">
        <v>94.8</v>
      </c>
      <c r="E80" s="158">
        <v>94.5</v>
      </c>
      <c r="F80" s="158">
        <v>88.5</v>
      </c>
      <c r="G80" s="159">
        <v>88.6</v>
      </c>
      <c r="H80" s="159">
        <v>80.900000000000006</v>
      </c>
      <c r="I80" s="160">
        <v>538.29999999999995</v>
      </c>
      <c r="J80" s="153">
        <v>13</v>
      </c>
    </row>
    <row r="81" spans="1:10" ht="14.65" thickBot="1">
      <c r="A81" s="157" t="s">
        <v>225</v>
      </c>
      <c r="B81" s="151" t="s">
        <v>117</v>
      </c>
      <c r="C81" s="158">
        <v>88</v>
      </c>
      <c r="D81" s="158">
        <v>91.4</v>
      </c>
      <c r="E81" s="158">
        <v>95.1</v>
      </c>
      <c r="F81" s="158">
        <v>92</v>
      </c>
      <c r="G81" s="159">
        <v>85</v>
      </c>
      <c r="H81" s="159">
        <v>85.2</v>
      </c>
      <c r="I81" s="160">
        <v>536.70000000000005</v>
      </c>
      <c r="J81" s="153">
        <v>8</v>
      </c>
    </row>
    <row r="82" spans="1:10" ht="14.65" thickBot="1">
      <c r="A82" s="157" t="s">
        <v>148</v>
      </c>
      <c r="B82" s="151" t="s">
        <v>123</v>
      </c>
      <c r="C82" s="158">
        <v>92.4</v>
      </c>
      <c r="D82" s="158">
        <v>90.2</v>
      </c>
      <c r="E82" s="158">
        <v>86.2</v>
      </c>
      <c r="F82" s="158">
        <v>81.900000000000006</v>
      </c>
      <c r="G82" s="159">
        <v>93.9</v>
      </c>
      <c r="H82" s="159">
        <v>92</v>
      </c>
      <c r="I82" s="160">
        <v>536.6</v>
      </c>
      <c r="J82" s="153">
        <v>8</v>
      </c>
    </row>
    <row r="83" spans="1:10" ht="14.65" thickBot="1">
      <c r="A83" s="157" t="s">
        <v>106</v>
      </c>
      <c r="B83" s="151" t="s">
        <v>124</v>
      </c>
      <c r="C83" s="158">
        <v>88.4</v>
      </c>
      <c r="D83" s="158">
        <v>93.9</v>
      </c>
      <c r="E83" s="158">
        <v>89.8</v>
      </c>
      <c r="F83" s="158">
        <v>85.5</v>
      </c>
      <c r="G83" s="159">
        <v>90.2</v>
      </c>
      <c r="H83" s="159">
        <v>88.2</v>
      </c>
      <c r="I83" s="160">
        <v>536</v>
      </c>
      <c r="J83" s="153">
        <v>5</v>
      </c>
    </row>
    <row r="84" spans="1:10" ht="14.65" thickBot="1">
      <c r="A84" s="157" t="s">
        <v>239</v>
      </c>
      <c r="B84" s="151" t="s">
        <v>118</v>
      </c>
      <c r="C84" s="158">
        <v>89.5</v>
      </c>
      <c r="D84" s="158">
        <v>86.9</v>
      </c>
      <c r="E84" s="158">
        <v>88.5</v>
      </c>
      <c r="F84" s="158">
        <v>91.4</v>
      </c>
      <c r="G84" s="159">
        <v>89.2</v>
      </c>
      <c r="H84" s="159">
        <v>90.2</v>
      </c>
      <c r="I84" s="160">
        <v>535.69999999999993</v>
      </c>
      <c r="J84" s="153">
        <v>8</v>
      </c>
    </row>
    <row r="85" spans="1:10" ht="14.65" thickBot="1">
      <c r="A85" s="157" t="s">
        <v>113</v>
      </c>
      <c r="B85" s="151" t="s">
        <v>124</v>
      </c>
      <c r="C85" s="158">
        <v>92.4</v>
      </c>
      <c r="D85" s="158">
        <v>91.5</v>
      </c>
      <c r="E85" s="158">
        <v>83.6</v>
      </c>
      <c r="F85" s="158">
        <v>92.2</v>
      </c>
      <c r="G85" s="159">
        <v>83.1</v>
      </c>
      <c r="H85" s="159">
        <v>91</v>
      </c>
      <c r="I85" s="160">
        <v>533.79999999999995</v>
      </c>
      <c r="J85" s="153">
        <v>11</v>
      </c>
    </row>
    <row r="86" spans="1:10" ht="14.65" thickBot="1">
      <c r="A86" s="157" t="s">
        <v>263</v>
      </c>
      <c r="B86" s="151" t="s">
        <v>121</v>
      </c>
      <c r="C86" s="158">
        <v>84.1</v>
      </c>
      <c r="D86" s="158">
        <v>88.7</v>
      </c>
      <c r="E86" s="158">
        <v>91.8</v>
      </c>
      <c r="F86" s="158">
        <v>86.6</v>
      </c>
      <c r="G86" s="159">
        <v>88.4</v>
      </c>
      <c r="H86" s="159">
        <v>85.2</v>
      </c>
      <c r="I86" s="160">
        <v>524.80000000000007</v>
      </c>
      <c r="J86" s="153">
        <v>8</v>
      </c>
    </row>
    <row r="87" spans="1:10" ht="14.65" thickBot="1">
      <c r="A87" s="157" t="s">
        <v>164</v>
      </c>
      <c r="B87" s="151" t="s">
        <v>121</v>
      </c>
      <c r="C87" s="158">
        <v>90.4</v>
      </c>
      <c r="D87" s="158">
        <v>84.8</v>
      </c>
      <c r="E87" s="158">
        <v>90.7</v>
      </c>
      <c r="F87" s="158">
        <v>84.2</v>
      </c>
      <c r="G87" s="159">
        <v>84.1</v>
      </c>
      <c r="H87" s="159">
        <v>88.1</v>
      </c>
      <c r="I87" s="160">
        <v>522.29999999999995</v>
      </c>
      <c r="J87" s="153">
        <v>7</v>
      </c>
    </row>
    <row r="88" spans="1:10" ht="14.65" thickBot="1">
      <c r="A88" s="157" t="s">
        <v>236</v>
      </c>
      <c r="B88" s="151" t="s">
        <v>124</v>
      </c>
      <c r="C88" s="158">
        <v>79.7</v>
      </c>
      <c r="D88" s="158">
        <v>84.6</v>
      </c>
      <c r="E88" s="158">
        <v>83.8</v>
      </c>
      <c r="F88" s="158">
        <v>85</v>
      </c>
      <c r="G88" s="159">
        <v>89.4</v>
      </c>
      <c r="H88" s="159">
        <v>95.8</v>
      </c>
      <c r="I88" s="160">
        <v>518.29999999999995</v>
      </c>
      <c r="J88" s="153">
        <v>9</v>
      </c>
    </row>
    <row r="89" spans="1:10" ht="14.65" thickBot="1">
      <c r="A89" s="157" t="s">
        <v>269</v>
      </c>
      <c r="B89" s="151" t="s">
        <v>117</v>
      </c>
      <c r="C89" s="158">
        <v>89.3</v>
      </c>
      <c r="D89" s="158">
        <v>85.2</v>
      </c>
      <c r="E89" s="158">
        <v>86.9</v>
      </c>
      <c r="F89" s="158">
        <v>95.6</v>
      </c>
      <c r="G89" s="159">
        <v>77</v>
      </c>
      <c r="H89" s="159">
        <v>77.2</v>
      </c>
      <c r="I89" s="160">
        <v>511.2</v>
      </c>
      <c r="J89" s="153">
        <v>8</v>
      </c>
    </row>
    <row r="90" spans="1:10" ht="14.65" thickBot="1">
      <c r="A90" s="157" t="s">
        <v>102</v>
      </c>
      <c r="B90" s="151" t="s">
        <v>124</v>
      </c>
      <c r="C90" s="158">
        <v>80.7</v>
      </c>
      <c r="D90" s="158">
        <v>87.2</v>
      </c>
      <c r="E90" s="158">
        <v>83.5</v>
      </c>
      <c r="F90" s="158">
        <v>84.2</v>
      </c>
      <c r="G90" s="159">
        <v>90.4</v>
      </c>
      <c r="H90" s="159">
        <v>84.1</v>
      </c>
      <c r="I90" s="160">
        <v>510.1</v>
      </c>
      <c r="J90" s="153">
        <v>5</v>
      </c>
    </row>
    <row r="91" spans="1:10" ht="14.65" thickBot="1">
      <c r="A91" s="157" t="s">
        <v>270</v>
      </c>
      <c r="B91" s="151" t="s">
        <v>123</v>
      </c>
      <c r="C91" s="158">
        <v>79.3</v>
      </c>
      <c r="D91" s="158">
        <v>76.8</v>
      </c>
      <c r="E91" s="158">
        <v>84.6</v>
      </c>
      <c r="F91" s="158">
        <v>85.4</v>
      </c>
      <c r="G91" s="159">
        <v>86.1</v>
      </c>
      <c r="H91" s="159">
        <v>97</v>
      </c>
      <c r="I91" s="160">
        <v>509.20000000000005</v>
      </c>
      <c r="J91" s="153">
        <v>6</v>
      </c>
    </row>
    <row r="92" spans="1:10" ht="14.65" thickBot="1">
      <c r="A92" s="157" t="s">
        <v>271</v>
      </c>
      <c r="B92" s="151" t="s">
        <v>117</v>
      </c>
      <c r="C92" s="158">
        <v>89</v>
      </c>
      <c r="D92" s="158">
        <v>91.6</v>
      </c>
      <c r="E92" s="158">
        <v>82</v>
      </c>
      <c r="F92" s="158">
        <v>84</v>
      </c>
      <c r="G92" s="159">
        <v>81.2</v>
      </c>
      <c r="H92" s="159">
        <v>80.2</v>
      </c>
      <c r="I92" s="160">
        <v>508</v>
      </c>
      <c r="J92" s="153">
        <v>4</v>
      </c>
    </row>
    <row r="93" spans="1:10" ht="14.65" thickBot="1">
      <c r="A93" s="157" t="s">
        <v>105</v>
      </c>
      <c r="B93" s="151" t="s">
        <v>124</v>
      </c>
      <c r="C93" s="158">
        <v>84.5</v>
      </c>
      <c r="D93" s="158">
        <v>76.2</v>
      </c>
      <c r="E93" s="158">
        <v>78.099999999999994</v>
      </c>
      <c r="F93" s="158">
        <v>85</v>
      </c>
      <c r="G93" s="159">
        <v>84.1</v>
      </c>
      <c r="H93" s="159">
        <v>87.7</v>
      </c>
      <c r="I93" s="160">
        <v>495.59999999999997</v>
      </c>
      <c r="J93" s="153">
        <v>3</v>
      </c>
    </row>
    <row r="94" spans="1:10" ht="14.65" thickBot="1">
      <c r="A94" s="157" t="s">
        <v>100</v>
      </c>
      <c r="B94" s="151" t="s">
        <v>124</v>
      </c>
      <c r="C94" s="158">
        <v>74.5</v>
      </c>
      <c r="D94" s="158">
        <v>83.8</v>
      </c>
      <c r="E94" s="158">
        <v>71.099999999999994</v>
      </c>
      <c r="F94" s="158">
        <v>86.5</v>
      </c>
      <c r="G94" s="159">
        <v>84.8</v>
      </c>
      <c r="H94" s="159">
        <v>76.3</v>
      </c>
      <c r="I94" s="160">
        <v>477</v>
      </c>
      <c r="J94" s="153">
        <v>5</v>
      </c>
    </row>
    <row r="95" spans="1:10" ht="14.65" thickBot="1">
      <c r="A95" s="157" t="s">
        <v>103</v>
      </c>
      <c r="B95" s="151" t="s">
        <v>124</v>
      </c>
      <c r="C95" s="158">
        <v>67.5</v>
      </c>
      <c r="D95" s="158">
        <v>70.5</v>
      </c>
      <c r="E95" s="158">
        <v>78.7</v>
      </c>
      <c r="F95" s="158">
        <v>92</v>
      </c>
      <c r="G95" s="159">
        <v>87.1</v>
      </c>
      <c r="H95" s="159">
        <v>79.8</v>
      </c>
      <c r="I95" s="160">
        <v>475.59999999999997</v>
      </c>
      <c r="J95" s="153">
        <v>5</v>
      </c>
    </row>
    <row r="96" spans="1:10" ht="14.65" thickBot="1">
      <c r="A96" s="157" t="s">
        <v>232</v>
      </c>
      <c r="B96" s="151" t="s">
        <v>230</v>
      </c>
      <c r="C96" s="158">
        <v>79.900000000000006</v>
      </c>
      <c r="D96" s="158">
        <v>78.900000000000006</v>
      </c>
      <c r="E96" s="158">
        <v>78.099999999999994</v>
      </c>
      <c r="F96" s="158">
        <v>73.400000000000006</v>
      </c>
      <c r="G96" s="159">
        <v>87.3</v>
      </c>
      <c r="H96" s="159">
        <v>76.8</v>
      </c>
      <c r="I96" s="160">
        <v>472.40000000000003</v>
      </c>
      <c r="J96" s="153">
        <v>5</v>
      </c>
    </row>
    <row r="97" spans="1:11" ht="14.65" thickBot="1">
      <c r="A97" s="157" t="s">
        <v>272</v>
      </c>
      <c r="B97" s="151" t="s">
        <v>208</v>
      </c>
      <c r="C97" s="158">
        <v>78.900000000000006</v>
      </c>
      <c r="D97" s="158">
        <v>72.8</v>
      </c>
      <c r="E97" s="158">
        <v>86.9</v>
      </c>
      <c r="F97" s="158">
        <v>76.900000000000006</v>
      </c>
      <c r="G97" s="159">
        <v>74.900000000000006</v>
      </c>
      <c r="H97" s="159">
        <v>79.8</v>
      </c>
      <c r="I97" s="160">
        <v>470.2</v>
      </c>
      <c r="J97" s="153">
        <v>7</v>
      </c>
    </row>
    <row r="98" spans="1:11" ht="14.65" thickBot="1">
      <c r="A98" s="157"/>
      <c r="B98" s="151"/>
      <c r="C98" s="158" t="s">
        <v>203</v>
      </c>
      <c r="D98" s="158" t="s">
        <v>203</v>
      </c>
      <c r="E98" s="158" t="s">
        <v>203</v>
      </c>
      <c r="F98" s="158" t="s">
        <v>203</v>
      </c>
      <c r="G98" s="159" t="s">
        <v>203</v>
      </c>
      <c r="H98" s="159" t="s">
        <v>203</v>
      </c>
      <c r="I98" s="160" t="s">
        <v>203</v>
      </c>
      <c r="J98" s="153" t="s">
        <v>203</v>
      </c>
    </row>
    <row r="99" spans="1:11" ht="14.65" thickBot="1">
      <c r="A99" s="157"/>
      <c r="B99" s="151"/>
      <c r="C99" s="158" t="s">
        <v>203</v>
      </c>
      <c r="D99" s="158" t="s">
        <v>203</v>
      </c>
      <c r="E99" s="158" t="s">
        <v>203</v>
      </c>
      <c r="F99" s="158" t="s">
        <v>203</v>
      </c>
      <c r="G99" s="159" t="s">
        <v>203</v>
      </c>
      <c r="H99" s="159" t="s">
        <v>203</v>
      </c>
      <c r="I99" s="160" t="s">
        <v>203</v>
      </c>
      <c r="J99" s="153" t="s">
        <v>203</v>
      </c>
    </row>
    <row r="100" spans="1:11" ht="14.65" thickBot="1">
      <c r="A100" s="157"/>
      <c r="B100" s="151"/>
      <c r="C100" s="158" t="s">
        <v>203</v>
      </c>
      <c r="D100" s="158" t="s">
        <v>203</v>
      </c>
      <c r="E100" s="158" t="s">
        <v>203</v>
      </c>
      <c r="F100" s="158" t="s">
        <v>203</v>
      </c>
      <c r="G100" s="159" t="s">
        <v>203</v>
      </c>
      <c r="H100" s="159" t="s">
        <v>203</v>
      </c>
      <c r="I100" s="160" t="s">
        <v>203</v>
      </c>
      <c r="J100" s="153" t="s">
        <v>203</v>
      </c>
    </row>
    <row r="101" spans="1:11" ht="14.65" thickBot="1">
      <c r="A101" s="157"/>
      <c r="B101" s="151"/>
      <c r="C101" s="158" t="s">
        <v>203</v>
      </c>
      <c r="D101" s="158" t="s">
        <v>203</v>
      </c>
      <c r="E101" s="158" t="s">
        <v>203</v>
      </c>
      <c r="F101" s="158" t="s">
        <v>203</v>
      </c>
      <c r="G101" s="159" t="s">
        <v>203</v>
      </c>
      <c r="H101" s="159" t="s">
        <v>203</v>
      </c>
      <c r="I101" s="160" t="s">
        <v>203</v>
      </c>
      <c r="J101" s="153" t="s">
        <v>203</v>
      </c>
    </row>
    <row r="102" spans="1:11" ht="14.65" thickBot="1">
      <c r="A102" s="157"/>
      <c r="B102" s="151"/>
      <c r="C102" s="158" t="s">
        <v>203</v>
      </c>
      <c r="D102" s="158" t="s">
        <v>203</v>
      </c>
      <c r="E102" s="158" t="s">
        <v>203</v>
      </c>
      <c r="F102" s="158" t="s">
        <v>203</v>
      </c>
      <c r="G102" s="159" t="s">
        <v>203</v>
      </c>
      <c r="H102" s="159" t="s">
        <v>203</v>
      </c>
      <c r="I102" s="160" t="s">
        <v>203</v>
      </c>
      <c r="J102" s="153" t="s">
        <v>203</v>
      </c>
    </row>
    <row r="103" spans="1:11" ht="14.25">
      <c r="A103" s="157"/>
      <c r="B103" s="151"/>
      <c r="C103" s="158" t="s">
        <v>203</v>
      </c>
      <c r="D103" s="158" t="s">
        <v>203</v>
      </c>
      <c r="E103" s="158" t="s">
        <v>203</v>
      </c>
      <c r="F103" s="158" t="s">
        <v>203</v>
      </c>
      <c r="G103" s="159" t="s">
        <v>203</v>
      </c>
      <c r="H103" s="159" t="s">
        <v>203</v>
      </c>
      <c r="I103" s="160" t="s">
        <v>203</v>
      </c>
      <c r="J103" s="153" t="s">
        <v>203</v>
      </c>
    </row>
    <row r="104" spans="1:11">
      <c r="A104" s="32"/>
      <c r="B104" s="35"/>
      <c r="C104" s="54"/>
      <c r="D104" s="54"/>
      <c r="E104" s="54"/>
      <c r="F104" s="54"/>
      <c r="G104" s="55"/>
      <c r="H104" s="55"/>
      <c r="I104" s="56"/>
      <c r="J104" s="56"/>
    </row>
    <row r="105" spans="1:11">
      <c r="A105" s="32"/>
      <c r="B105" s="35"/>
      <c r="C105" s="54"/>
      <c r="D105" s="54"/>
      <c r="E105" s="54"/>
      <c r="F105" s="54"/>
      <c r="G105" s="55"/>
      <c r="H105" s="55"/>
      <c r="I105" s="56"/>
      <c r="J105" s="56"/>
    </row>
    <row r="106" spans="1:11" ht="13.15" thickBot="1">
      <c r="A106" s="33"/>
      <c r="B106" s="38"/>
      <c r="C106" s="57"/>
      <c r="D106" s="57"/>
      <c r="E106" s="57"/>
      <c r="F106" s="57"/>
      <c r="G106" s="58"/>
      <c r="H106" s="58"/>
      <c r="I106" s="59"/>
      <c r="J106" s="59"/>
    </row>
    <row r="107" spans="1:11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1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1" ht="13.15" thickBo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1">
      <c r="A110" t="s">
        <v>16</v>
      </c>
    </row>
    <row r="111" spans="1:11">
      <c r="A111" s="9" t="s">
        <v>14</v>
      </c>
      <c r="B111" s="9" t="s">
        <v>15</v>
      </c>
      <c r="C111" s="9" t="s">
        <v>282</v>
      </c>
      <c r="D111" s="9" t="s">
        <v>283</v>
      </c>
      <c r="E111" s="9" t="s">
        <v>19</v>
      </c>
      <c r="F111" s="9" t="s">
        <v>20</v>
      </c>
      <c r="G111" s="9" t="s">
        <v>23</v>
      </c>
      <c r="H111" s="9" t="s">
        <v>24</v>
      </c>
      <c r="I111" s="11" t="s">
        <v>21</v>
      </c>
      <c r="J111" t="s">
        <v>285</v>
      </c>
      <c r="K111" t="s">
        <v>43</v>
      </c>
    </row>
    <row r="112" spans="1:11">
      <c r="A112" s="31" t="s">
        <v>177</v>
      </c>
      <c r="B112" s="34" t="s">
        <v>205</v>
      </c>
      <c r="C112" s="49">
        <v>103.1</v>
      </c>
      <c r="D112" s="49">
        <v>103.8</v>
      </c>
      <c r="E112" s="49">
        <v>105.8</v>
      </c>
      <c r="F112" s="49">
        <v>104.7</v>
      </c>
      <c r="G112" s="49">
        <v>105.3</v>
      </c>
      <c r="H112" s="49">
        <v>104.3</v>
      </c>
      <c r="I112" s="49">
        <v>626.99999999999989</v>
      </c>
      <c r="J112" s="50">
        <v>48</v>
      </c>
    </row>
    <row r="113" spans="1:10">
      <c r="A113" s="32" t="s">
        <v>277</v>
      </c>
      <c r="B113" s="35" t="s">
        <v>119</v>
      </c>
      <c r="C113" s="51">
        <v>102.3</v>
      </c>
      <c r="D113" s="51">
        <v>102.1</v>
      </c>
      <c r="E113" s="51">
        <v>103.9</v>
      </c>
      <c r="F113" s="51">
        <v>104.2</v>
      </c>
      <c r="G113" s="51">
        <v>105.8</v>
      </c>
      <c r="H113" s="51">
        <v>104.2</v>
      </c>
      <c r="I113" s="51">
        <v>622.5</v>
      </c>
      <c r="J113" s="52">
        <v>46</v>
      </c>
    </row>
    <row r="114" spans="1:10">
      <c r="A114" s="32" t="s">
        <v>175</v>
      </c>
      <c r="B114" s="35" t="s">
        <v>205</v>
      </c>
      <c r="C114" s="51">
        <v>103.6</v>
      </c>
      <c r="D114" s="51">
        <v>105.1</v>
      </c>
      <c r="E114" s="51">
        <v>102.4</v>
      </c>
      <c r="F114" s="51">
        <v>102.6</v>
      </c>
      <c r="G114" s="51">
        <v>104.9</v>
      </c>
      <c r="H114" s="51">
        <v>102.6</v>
      </c>
      <c r="I114" s="51">
        <v>621.20000000000005</v>
      </c>
      <c r="J114" s="52">
        <v>46</v>
      </c>
    </row>
    <row r="115" spans="1:10">
      <c r="A115" s="32" t="s">
        <v>174</v>
      </c>
      <c r="B115" s="35" t="s">
        <v>205</v>
      </c>
      <c r="C115" s="51">
        <v>104.1</v>
      </c>
      <c r="D115" s="51">
        <v>102.9</v>
      </c>
      <c r="E115" s="51">
        <v>103.9</v>
      </c>
      <c r="F115" s="51">
        <v>102.3</v>
      </c>
      <c r="G115" s="51">
        <v>103.5</v>
      </c>
      <c r="H115" s="51">
        <v>104.4</v>
      </c>
      <c r="I115" s="51">
        <v>621.1</v>
      </c>
      <c r="J115" s="52">
        <v>45</v>
      </c>
    </row>
    <row r="116" spans="1:10">
      <c r="A116" s="32" t="s">
        <v>275</v>
      </c>
      <c r="B116" s="35" t="s">
        <v>205</v>
      </c>
      <c r="C116" s="51">
        <v>102.9</v>
      </c>
      <c r="D116" s="51">
        <v>103.4</v>
      </c>
      <c r="E116" s="51">
        <v>103.4</v>
      </c>
      <c r="F116" s="51">
        <v>101.7</v>
      </c>
      <c r="G116" s="51">
        <v>102</v>
      </c>
      <c r="H116" s="51">
        <v>104.5</v>
      </c>
      <c r="I116" s="51">
        <v>617.90000000000009</v>
      </c>
      <c r="J116" s="52">
        <v>41</v>
      </c>
    </row>
    <row r="117" spans="1:10">
      <c r="A117" s="32" t="s">
        <v>86</v>
      </c>
      <c r="B117" s="35" t="s">
        <v>122</v>
      </c>
      <c r="C117" s="51">
        <v>103.6</v>
      </c>
      <c r="D117" s="51">
        <v>101.5</v>
      </c>
      <c r="E117" s="51">
        <v>103.6</v>
      </c>
      <c r="F117" s="51">
        <v>100.9</v>
      </c>
      <c r="G117" s="51">
        <v>102.6</v>
      </c>
      <c r="H117" s="51">
        <v>103.3</v>
      </c>
      <c r="I117" s="51">
        <v>615.5</v>
      </c>
      <c r="J117" s="52">
        <v>38</v>
      </c>
    </row>
    <row r="118" spans="1:10">
      <c r="A118" s="32" t="s">
        <v>274</v>
      </c>
      <c r="B118" s="35" t="s">
        <v>208</v>
      </c>
      <c r="C118" s="51">
        <v>101.9</v>
      </c>
      <c r="D118" s="51">
        <v>105.1</v>
      </c>
      <c r="E118" s="51">
        <v>103.7</v>
      </c>
      <c r="F118" s="51">
        <v>104.3</v>
      </c>
      <c r="G118" s="51">
        <v>99.8</v>
      </c>
      <c r="H118" s="51">
        <v>100.4</v>
      </c>
      <c r="I118" s="51">
        <v>615.19999999999993</v>
      </c>
      <c r="J118" s="52">
        <v>41</v>
      </c>
    </row>
    <row r="119" spans="1:10">
      <c r="A119" s="32" t="s">
        <v>273</v>
      </c>
      <c r="B119" s="35" t="s">
        <v>208</v>
      </c>
      <c r="C119" s="51">
        <v>104.8</v>
      </c>
      <c r="D119" s="51">
        <v>102.9</v>
      </c>
      <c r="E119" s="51">
        <v>100.9</v>
      </c>
      <c r="F119" s="51">
        <v>104</v>
      </c>
      <c r="G119" s="51">
        <v>100.9</v>
      </c>
      <c r="H119" s="51">
        <v>98.6</v>
      </c>
      <c r="I119" s="51">
        <v>612.1</v>
      </c>
      <c r="J119" s="52">
        <v>38</v>
      </c>
    </row>
    <row r="120" spans="1:10">
      <c r="A120" s="32" t="s">
        <v>278</v>
      </c>
      <c r="B120" s="35" t="s">
        <v>205</v>
      </c>
      <c r="C120" s="51">
        <v>101.4</v>
      </c>
      <c r="D120" s="51">
        <v>101.6</v>
      </c>
      <c r="E120" s="51">
        <v>102.8</v>
      </c>
      <c r="F120" s="51">
        <v>103.2</v>
      </c>
      <c r="G120" s="53">
        <v>102.1</v>
      </c>
      <c r="H120" s="53">
        <v>100.8</v>
      </c>
      <c r="I120" s="51">
        <v>611.9</v>
      </c>
      <c r="J120" s="52">
        <v>37</v>
      </c>
    </row>
    <row r="121" spans="1:10">
      <c r="A121" s="32" t="s">
        <v>184</v>
      </c>
      <c r="B121" s="35" t="s">
        <v>208</v>
      </c>
      <c r="C121" s="51">
        <v>102.4</v>
      </c>
      <c r="D121" s="51">
        <v>100.8</v>
      </c>
      <c r="E121" s="51">
        <v>101.4</v>
      </c>
      <c r="F121" s="51">
        <v>102.2</v>
      </c>
      <c r="G121" s="53">
        <v>102.3</v>
      </c>
      <c r="H121" s="53">
        <v>102.6</v>
      </c>
      <c r="I121" s="51">
        <v>611.70000000000005</v>
      </c>
      <c r="J121" s="52">
        <v>32</v>
      </c>
    </row>
    <row r="122" spans="1:10">
      <c r="A122" s="32" t="s">
        <v>176</v>
      </c>
      <c r="B122" s="35" t="s">
        <v>205</v>
      </c>
      <c r="C122" s="51">
        <v>102.2</v>
      </c>
      <c r="D122" s="51">
        <v>102.4</v>
      </c>
      <c r="E122" s="51">
        <v>101</v>
      </c>
      <c r="F122" s="51">
        <v>101.9</v>
      </c>
      <c r="G122" s="53">
        <v>100.4</v>
      </c>
      <c r="H122" s="53">
        <v>103.2</v>
      </c>
      <c r="I122" s="51">
        <v>611.1</v>
      </c>
      <c r="J122" s="52">
        <v>35</v>
      </c>
    </row>
    <row r="123" spans="1:10">
      <c r="A123" s="32" t="s">
        <v>66</v>
      </c>
      <c r="B123" s="35" t="s">
        <v>119</v>
      </c>
      <c r="C123" s="51">
        <v>103.2</v>
      </c>
      <c r="D123" s="51">
        <v>102.9</v>
      </c>
      <c r="E123" s="51">
        <v>101.3</v>
      </c>
      <c r="F123" s="51">
        <v>100.9</v>
      </c>
      <c r="G123" s="53">
        <v>102.6</v>
      </c>
      <c r="H123" s="53">
        <v>97.7</v>
      </c>
      <c r="I123" s="51">
        <v>608.60000000000014</v>
      </c>
      <c r="J123" s="52">
        <v>34</v>
      </c>
    </row>
    <row r="124" spans="1:10">
      <c r="A124" s="32" t="s">
        <v>191</v>
      </c>
      <c r="B124" s="35" t="s">
        <v>121</v>
      </c>
      <c r="C124" s="51">
        <v>100</v>
      </c>
      <c r="D124" s="51">
        <v>102.1</v>
      </c>
      <c r="E124" s="51">
        <v>101.3</v>
      </c>
      <c r="F124" s="51">
        <v>99.7</v>
      </c>
      <c r="G124" s="53">
        <v>101.4</v>
      </c>
      <c r="H124" s="53">
        <v>99.9</v>
      </c>
      <c r="I124" s="51">
        <v>604.4</v>
      </c>
      <c r="J124" s="52">
        <v>28</v>
      </c>
    </row>
    <row r="125" spans="1:10">
      <c r="A125" s="32" t="s">
        <v>257</v>
      </c>
      <c r="B125" s="35" t="s">
        <v>227</v>
      </c>
      <c r="C125" s="51">
        <v>100</v>
      </c>
      <c r="D125" s="51">
        <v>102.1</v>
      </c>
      <c r="E125" s="51">
        <v>101.7</v>
      </c>
      <c r="F125" s="51">
        <v>98.2</v>
      </c>
      <c r="G125" s="53">
        <v>101.2</v>
      </c>
      <c r="H125" s="53">
        <v>100.4</v>
      </c>
      <c r="I125" s="51">
        <v>603.6</v>
      </c>
      <c r="J125" s="52">
        <v>33</v>
      </c>
    </row>
    <row r="126" spans="1:10">
      <c r="A126" s="32" t="s">
        <v>78</v>
      </c>
      <c r="B126" s="35" t="s">
        <v>122</v>
      </c>
      <c r="C126" s="51">
        <v>100.1</v>
      </c>
      <c r="D126" s="51">
        <v>101.2</v>
      </c>
      <c r="E126" s="51">
        <v>99.1</v>
      </c>
      <c r="F126" s="51">
        <v>100.1</v>
      </c>
      <c r="G126" s="53">
        <v>103.3</v>
      </c>
      <c r="H126" s="53">
        <v>99.8</v>
      </c>
      <c r="I126" s="51">
        <v>603.6</v>
      </c>
      <c r="J126" s="52">
        <v>27</v>
      </c>
    </row>
    <row r="127" spans="1:10">
      <c r="A127" s="32" t="s">
        <v>178</v>
      </c>
      <c r="B127" s="35" t="s">
        <v>207</v>
      </c>
      <c r="C127" s="51">
        <v>101.6</v>
      </c>
      <c r="D127" s="51">
        <v>97.9</v>
      </c>
      <c r="E127" s="51">
        <v>101.6</v>
      </c>
      <c r="F127" s="51">
        <v>101.1</v>
      </c>
      <c r="G127" s="53">
        <v>97.6</v>
      </c>
      <c r="H127" s="53">
        <v>102.3</v>
      </c>
      <c r="I127" s="51">
        <v>602.1</v>
      </c>
      <c r="J127" s="52">
        <v>29</v>
      </c>
    </row>
    <row r="128" spans="1:10">
      <c r="A128" s="32" t="s">
        <v>182</v>
      </c>
      <c r="B128" s="35" t="s">
        <v>208</v>
      </c>
      <c r="C128" s="51">
        <v>101.2</v>
      </c>
      <c r="D128" s="51">
        <v>98.4</v>
      </c>
      <c r="E128" s="51">
        <v>100.7</v>
      </c>
      <c r="F128" s="51">
        <v>97.5</v>
      </c>
      <c r="G128" s="53">
        <v>101.2</v>
      </c>
      <c r="H128" s="53">
        <v>101.8</v>
      </c>
      <c r="I128" s="51">
        <v>600.79999999999995</v>
      </c>
      <c r="J128" s="52">
        <v>23</v>
      </c>
    </row>
    <row r="129" spans="1:10">
      <c r="A129" s="32" t="s">
        <v>67</v>
      </c>
      <c r="B129" s="35" t="s">
        <v>119</v>
      </c>
      <c r="C129" s="51">
        <v>98</v>
      </c>
      <c r="D129" s="51">
        <v>101.6</v>
      </c>
      <c r="E129" s="51">
        <v>102</v>
      </c>
      <c r="F129" s="51">
        <v>98.3</v>
      </c>
      <c r="G129" s="53">
        <v>97.7</v>
      </c>
      <c r="H129" s="53">
        <v>102.1</v>
      </c>
      <c r="I129" s="51">
        <v>599.70000000000005</v>
      </c>
      <c r="J129" s="52">
        <v>25</v>
      </c>
    </row>
    <row r="130" spans="1:10">
      <c r="A130" s="32" t="s">
        <v>80</v>
      </c>
      <c r="B130" s="35" t="s">
        <v>122</v>
      </c>
      <c r="C130" s="51">
        <v>98.3</v>
      </c>
      <c r="D130" s="51">
        <v>97.5</v>
      </c>
      <c r="E130" s="51">
        <v>100.1</v>
      </c>
      <c r="F130" s="51">
        <v>100</v>
      </c>
      <c r="G130" s="53">
        <v>101.2</v>
      </c>
      <c r="H130" s="53">
        <v>100.9</v>
      </c>
      <c r="I130" s="51">
        <v>598</v>
      </c>
      <c r="J130" s="52">
        <v>18</v>
      </c>
    </row>
    <row r="131" spans="1:10">
      <c r="A131" s="32" t="s">
        <v>180</v>
      </c>
      <c r="B131" s="35" t="s">
        <v>227</v>
      </c>
      <c r="C131" s="51">
        <v>98</v>
      </c>
      <c r="D131" s="51">
        <v>99</v>
      </c>
      <c r="E131" s="51">
        <v>101.2</v>
      </c>
      <c r="F131" s="51">
        <v>92.6</v>
      </c>
      <c r="G131" s="53">
        <v>101.3</v>
      </c>
      <c r="H131" s="53">
        <v>104</v>
      </c>
      <c r="I131" s="51">
        <v>596.09999999999991</v>
      </c>
      <c r="J131" s="52">
        <v>33</v>
      </c>
    </row>
    <row r="132" spans="1:10">
      <c r="A132" s="32" t="s">
        <v>187</v>
      </c>
      <c r="B132" s="35" t="s">
        <v>117</v>
      </c>
      <c r="C132" s="51">
        <v>102.8</v>
      </c>
      <c r="D132" s="51">
        <v>101.4</v>
      </c>
      <c r="E132" s="51">
        <v>100</v>
      </c>
      <c r="F132" s="51">
        <v>95.4</v>
      </c>
      <c r="G132" s="53">
        <v>94.9</v>
      </c>
      <c r="H132" s="53">
        <v>99.2</v>
      </c>
      <c r="I132" s="51">
        <v>593.70000000000005</v>
      </c>
      <c r="J132" s="52">
        <v>24</v>
      </c>
    </row>
    <row r="133" spans="1:10">
      <c r="A133" s="32" t="s">
        <v>255</v>
      </c>
      <c r="B133" s="35" t="s">
        <v>119</v>
      </c>
      <c r="C133" s="51">
        <v>98.1</v>
      </c>
      <c r="D133" s="51">
        <v>97.9</v>
      </c>
      <c r="E133" s="51">
        <v>100.3</v>
      </c>
      <c r="F133" s="51">
        <v>96.6</v>
      </c>
      <c r="G133" s="53">
        <v>100</v>
      </c>
      <c r="H133" s="53">
        <v>100.7</v>
      </c>
      <c r="I133" s="51">
        <v>593.6</v>
      </c>
      <c r="J133" s="52">
        <v>22</v>
      </c>
    </row>
    <row r="134" spans="1:10">
      <c r="A134" s="32" t="s">
        <v>226</v>
      </c>
      <c r="B134" s="35" t="s">
        <v>118</v>
      </c>
      <c r="C134" s="51">
        <v>94.1</v>
      </c>
      <c r="D134" s="51">
        <v>96.7</v>
      </c>
      <c r="E134" s="51">
        <v>101.1</v>
      </c>
      <c r="F134" s="51">
        <v>101.4</v>
      </c>
      <c r="G134" s="53">
        <v>98.2</v>
      </c>
      <c r="H134" s="53">
        <v>100.6</v>
      </c>
      <c r="I134" s="51">
        <v>592.09999999999991</v>
      </c>
      <c r="J134" s="52">
        <v>28</v>
      </c>
    </row>
    <row r="135" spans="1:10">
      <c r="A135" s="32" t="s">
        <v>181</v>
      </c>
      <c r="B135" s="35" t="s">
        <v>118</v>
      </c>
      <c r="C135" s="51">
        <v>100.8</v>
      </c>
      <c r="D135" s="51">
        <v>99.7</v>
      </c>
      <c r="E135" s="51">
        <v>98.5</v>
      </c>
      <c r="F135" s="51">
        <v>99.2</v>
      </c>
      <c r="G135" s="53">
        <v>94.7</v>
      </c>
      <c r="H135" s="53">
        <v>98.4</v>
      </c>
      <c r="I135" s="51">
        <v>591.29999999999995</v>
      </c>
      <c r="J135" s="52">
        <v>25</v>
      </c>
    </row>
    <row r="136" spans="1:10">
      <c r="A136" s="32" t="s">
        <v>256</v>
      </c>
      <c r="B136" s="35" t="s">
        <v>119</v>
      </c>
      <c r="C136" s="51">
        <v>95.6</v>
      </c>
      <c r="D136" s="51">
        <v>100.5</v>
      </c>
      <c r="E136" s="51">
        <v>99.9</v>
      </c>
      <c r="F136" s="51">
        <v>98.4</v>
      </c>
      <c r="G136" s="53">
        <v>98.6</v>
      </c>
      <c r="H136" s="53">
        <v>97.9</v>
      </c>
      <c r="I136" s="51">
        <v>590.9</v>
      </c>
      <c r="J136" s="52">
        <v>23</v>
      </c>
    </row>
    <row r="137" spans="1:10">
      <c r="A137" s="32" t="s">
        <v>88</v>
      </c>
      <c r="B137" s="35" t="s">
        <v>122</v>
      </c>
      <c r="C137" s="51">
        <v>99.2</v>
      </c>
      <c r="D137" s="51">
        <v>101.4</v>
      </c>
      <c r="E137" s="51">
        <v>96.3</v>
      </c>
      <c r="F137" s="51">
        <v>100.6</v>
      </c>
      <c r="G137" s="53">
        <v>95</v>
      </c>
      <c r="H137" s="53">
        <v>95.1</v>
      </c>
      <c r="I137" s="51">
        <v>587.6</v>
      </c>
      <c r="J137" s="52">
        <v>21</v>
      </c>
    </row>
    <row r="138" spans="1:10">
      <c r="A138" s="32" t="s">
        <v>243</v>
      </c>
      <c r="B138" s="35" t="s">
        <v>118</v>
      </c>
      <c r="C138" s="51">
        <v>95.2</v>
      </c>
      <c r="D138" s="51">
        <v>99.5</v>
      </c>
      <c r="E138" s="51">
        <v>95.3</v>
      </c>
      <c r="F138" s="51">
        <v>100</v>
      </c>
      <c r="G138" s="53">
        <v>97.4</v>
      </c>
      <c r="H138" s="53">
        <v>99.2</v>
      </c>
      <c r="I138" s="51">
        <v>586.6</v>
      </c>
      <c r="J138" s="52">
        <v>20</v>
      </c>
    </row>
    <row r="139" spans="1:10">
      <c r="A139" s="32" t="s">
        <v>179</v>
      </c>
      <c r="B139" s="35" t="s">
        <v>206</v>
      </c>
      <c r="C139" s="51">
        <v>95.5</v>
      </c>
      <c r="D139" s="51">
        <v>99.6</v>
      </c>
      <c r="E139" s="51">
        <v>97.6</v>
      </c>
      <c r="F139" s="51">
        <v>97.3</v>
      </c>
      <c r="G139" s="53">
        <v>99</v>
      </c>
      <c r="H139" s="53">
        <v>96</v>
      </c>
      <c r="I139" s="51">
        <v>585</v>
      </c>
      <c r="J139" s="52">
        <v>16</v>
      </c>
    </row>
    <row r="140" spans="1:10">
      <c r="A140" s="32" t="s">
        <v>188</v>
      </c>
      <c r="B140" s="35" t="s">
        <v>117</v>
      </c>
      <c r="C140" s="51">
        <v>99.8</v>
      </c>
      <c r="D140" s="51">
        <v>97.5</v>
      </c>
      <c r="E140" s="51">
        <v>96.7</v>
      </c>
      <c r="F140" s="51">
        <v>94.6</v>
      </c>
      <c r="G140" s="53">
        <v>95.1</v>
      </c>
      <c r="H140" s="53">
        <v>99.2</v>
      </c>
      <c r="I140" s="51">
        <v>582.90000000000009</v>
      </c>
      <c r="J140" s="52">
        <v>16</v>
      </c>
    </row>
    <row r="141" spans="1:10">
      <c r="A141" s="32" t="s">
        <v>279</v>
      </c>
      <c r="B141" s="35" t="s">
        <v>227</v>
      </c>
      <c r="C141" s="51">
        <v>92</v>
      </c>
      <c r="D141" s="51">
        <v>91.5</v>
      </c>
      <c r="E141" s="51">
        <v>97.6</v>
      </c>
      <c r="F141" s="51">
        <v>97</v>
      </c>
      <c r="G141" s="53">
        <v>102.9</v>
      </c>
      <c r="H141" s="53">
        <v>100.4</v>
      </c>
      <c r="I141" s="51">
        <v>581.4</v>
      </c>
      <c r="J141" s="52">
        <v>18</v>
      </c>
    </row>
    <row r="142" spans="1:10">
      <c r="A142" s="32" t="s">
        <v>186</v>
      </c>
      <c r="B142" s="35" t="s">
        <v>120</v>
      </c>
      <c r="C142" s="51">
        <v>98</v>
      </c>
      <c r="D142" s="51">
        <v>97.7</v>
      </c>
      <c r="E142" s="51">
        <v>96.3</v>
      </c>
      <c r="F142" s="51">
        <v>95.7</v>
      </c>
      <c r="G142" s="53">
        <v>95.7</v>
      </c>
      <c r="H142" s="53">
        <v>97.7</v>
      </c>
      <c r="I142" s="51">
        <v>581.1</v>
      </c>
      <c r="J142" s="52">
        <v>21</v>
      </c>
    </row>
    <row r="143" spans="1:10">
      <c r="A143" s="32" t="s">
        <v>189</v>
      </c>
      <c r="B143" s="35" t="s">
        <v>117</v>
      </c>
      <c r="C143" s="51">
        <v>94.1</v>
      </c>
      <c r="D143" s="51">
        <v>99.3</v>
      </c>
      <c r="E143" s="51">
        <v>95</v>
      </c>
      <c r="F143" s="51">
        <v>95.9</v>
      </c>
      <c r="G143" s="53">
        <v>97.7</v>
      </c>
      <c r="H143" s="53">
        <v>97.4</v>
      </c>
      <c r="I143" s="51">
        <v>579.4</v>
      </c>
      <c r="J143" s="52">
        <v>17</v>
      </c>
    </row>
    <row r="144" spans="1:10">
      <c r="A144" s="32" t="s">
        <v>192</v>
      </c>
      <c r="B144" s="35" t="s">
        <v>117</v>
      </c>
      <c r="C144" s="51">
        <v>97.9</v>
      </c>
      <c r="D144" s="51">
        <v>96.6</v>
      </c>
      <c r="E144" s="51">
        <v>101.4</v>
      </c>
      <c r="F144" s="51">
        <v>95.2</v>
      </c>
      <c r="G144" s="53">
        <v>92.7</v>
      </c>
      <c r="H144" s="53">
        <v>95.3</v>
      </c>
      <c r="I144" s="51">
        <v>579.09999999999991</v>
      </c>
      <c r="J144" s="52">
        <v>15</v>
      </c>
    </row>
    <row r="145" spans="1:10">
      <c r="A145" s="32" t="s">
        <v>89</v>
      </c>
      <c r="B145" s="35" t="s">
        <v>122</v>
      </c>
      <c r="C145" s="51">
        <v>99.1</v>
      </c>
      <c r="D145" s="51">
        <v>94.8</v>
      </c>
      <c r="E145" s="51">
        <v>97.1</v>
      </c>
      <c r="F145" s="51">
        <v>93.3</v>
      </c>
      <c r="G145" s="53">
        <v>95.4</v>
      </c>
      <c r="H145" s="53">
        <v>97.7</v>
      </c>
      <c r="I145" s="51">
        <v>577.40000000000009</v>
      </c>
      <c r="J145" s="52">
        <v>18</v>
      </c>
    </row>
    <row r="146" spans="1:10">
      <c r="A146" s="6" t="s">
        <v>241</v>
      </c>
      <c r="B146" s="35" t="s">
        <v>208</v>
      </c>
      <c r="C146" s="51">
        <v>97.6</v>
      </c>
      <c r="D146" s="51">
        <v>96.8</v>
      </c>
      <c r="E146" s="51">
        <v>98.2</v>
      </c>
      <c r="F146" s="51">
        <v>97.4</v>
      </c>
      <c r="G146" s="53">
        <v>91.3</v>
      </c>
      <c r="H146" s="53">
        <v>96</v>
      </c>
      <c r="I146" s="51">
        <v>577.29999999999995</v>
      </c>
      <c r="J146" s="52">
        <v>15</v>
      </c>
    </row>
    <row r="147" spans="1:10">
      <c r="A147" s="32" t="s">
        <v>199</v>
      </c>
      <c r="B147" s="35" t="s">
        <v>208</v>
      </c>
      <c r="C147" s="51">
        <v>94.9</v>
      </c>
      <c r="D147" s="51">
        <v>95.1</v>
      </c>
      <c r="E147" s="51">
        <v>98.1</v>
      </c>
      <c r="F147" s="51">
        <v>97.9</v>
      </c>
      <c r="G147" s="53">
        <v>94.7</v>
      </c>
      <c r="H147" s="53">
        <v>96.2</v>
      </c>
      <c r="I147" s="51">
        <v>576.9</v>
      </c>
      <c r="J147" s="52">
        <v>11</v>
      </c>
    </row>
    <row r="148" spans="1:10">
      <c r="A148" s="32" t="s">
        <v>190</v>
      </c>
      <c r="B148" s="35" t="s">
        <v>117</v>
      </c>
      <c r="C148" s="51">
        <v>98.8</v>
      </c>
      <c r="D148" s="51">
        <v>86.8</v>
      </c>
      <c r="E148" s="51">
        <v>96</v>
      </c>
      <c r="F148" s="51">
        <v>97.3</v>
      </c>
      <c r="G148" s="53">
        <v>100.8</v>
      </c>
      <c r="H148" s="53">
        <v>95.6</v>
      </c>
      <c r="I148" s="51">
        <v>575.30000000000007</v>
      </c>
      <c r="J148" s="52">
        <v>19</v>
      </c>
    </row>
    <row r="149" spans="1:10">
      <c r="A149" s="32" t="s">
        <v>185</v>
      </c>
      <c r="B149" s="35" t="s">
        <v>208</v>
      </c>
      <c r="C149" s="51">
        <v>93.2</v>
      </c>
      <c r="D149" s="51">
        <v>91.8</v>
      </c>
      <c r="E149" s="51">
        <v>98.4</v>
      </c>
      <c r="F149" s="51">
        <v>97</v>
      </c>
      <c r="G149" s="53">
        <v>98.6</v>
      </c>
      <c r="H149" s="53">
        <v>95.2</v>
      </c>
      <c r="I149" s="51">
        <v>574.20000000000005</v>
      </c>
      <c r="J149" s="52">
        <v>13</v>
      </c>
    </row>
    <row r="150" spans="1:10">
      <c r="A150" s="32" t="s">
        <v>242</v>
      </c>
      <c r="B150" s="35" t="s">
        <v>118</v>
      </c>
      <c r="C150" s="51">
        <v>96.8</v>
      </c>
      <c r="D150" s="51">
        <v>94.6</v>
      </c>
      <c r="E150" s="51">
        <v>97.1</v>
      </c>
      <c r="F150" s="51">
        <v>96.1</v>
      </c>
      <c r="G150" s="53">
        <v>93.7</v>
      </c>
      <c r="H150" s="53">
        <v>93.7</v>
      </c>
      <c r="I150" s="51">
        <v>572</v>
      </c>
      <c r="J150" s="52">
        <v>14</v>
      </c>
    </row>
    <row r="151" spans="1:10">
      <c r="A151" s="32" t="s">
        <v>195</v>
      </c>
      <c r="B151" s="35" t="s">
        <v>117</v>
      </c>
      <c r="C151" s="51">
        <v>97.8</v>
      </c>
      <c r="D151" s="51">
        <v>96.2</v>
      </c>
      <c r="E151" s="51">
        <v>93.9</v>
      </c>
      <c r="F151" s="51">
        <v>98</v>
      </c>
      <c r="G151" s="53">
        <v>92.3</v>
      </c>
      <c r="H151" s="53">
        <v>92.6</v>
      </c>
      <c r="I151" s="51">
        <v>570.79999999999995</v>
      </c>
      <c r="J151" s="52">
        <v>14</v>
      </c>
    </row>
    <row r="152" spans="1:10">
      <c r="A152" s="32" t="s">
        <v>79</v>
      </c>
      <c r="B152" s="35" t="s">
        <v>122</v>
      </c>
      <c r="C152" s="51">
        <v>96.6</v>
      </c>
      <c r="D152" s="51">
        <v>97.3</v>
      </c>
      <c r="E152" s="51">
        <v>92.1</v>
      </c>
      <c r="F152" s="51">
        <v>92.1</v>
      </c>
      <c r="G152" s="53">
        <v>95.6</v>
      </c>
      <c r="H152" s="53">
        <v>97</v>
      </c>
      <c r="I152" s="51">
        <v>570.70000000000005</v>
      </c>
      <c r="J152" s="52">
        <v>15</v>
      </c>
    </row>
    <row r="153" spans="1:10">
      <c r="A153" s="32" t="s">
        <v>108</v>
      </c>
      <c r="B153" s="35" t="s">
        <v>124</v>
      </c>
      <c r="C153" s="51">
        <v>91.9</v>
      </c>
      <c r="D153" s="51">
        <v>97</v>
      </c>
      <c r="E153" s="51">
        <v>96.8</v>
      </c>
      <c r="F153" s="51">
        <v>92</v>
      </c>
      <c r="G153" s="53">
        <v>97.4</v>
      </c>
      <c r="H153" s="53">
        <v>93.2</v>
      </c>
      <c r="I153" s="51">
        <v>568.30000000000007</v>
      </c>
      <c r="J153" s="52">
        <v>12</v>
      </c>
    </row>
    <row r="154" spans="1:10">
      <c r="A154" s="32" t="s">
        <v>194</v>
      </c>
      <c r="B154" s="35" t="s">
        <v>118</v>
      </c>
      <c r="C154" s="51">
        <v>92.4</v>
      </c>
      <c r="D154" s="51">
        <v>94</v>
      </c>
      <c r="E154" s="51">
        <v>96.2</v>
      </c>
      <c r="F154" s="51">
        <v>93.1</v>
      </c>
      <c r="G154" s="53">
        <v>93.7</v>
      </c>
      <c r="H154" s="53">
        <v>98.2</v>
      </c>
      <c r="I154" s="51">
        <v>567.6</v>
      </c>
      <c r="J154" s="52">
        <v>16</v>
      </c>
    </row>
    <row r="155" spans="1:10">
      <c r="A155" s="32" t="s">
        <v>198</v>
      </c>
      <c r="B155" s="35" t="s">
        <v>120</v>
      </c>
      <c r="C155" s="51">
        <v>95.7</v>
      </c>
      <c r="D155" s="51">
        <v>90</v>
      </c>
      <c r="E155" s="51">
        <v>92.3</v>
      </c>
      <c r="F155" s="51">
        <v>97.8</v>
      </c>
      <c r="G155" s="53">
        <v>97.3</v>
      </c>
      <c r="H155" s="53">
        <v>91.5</v>
      </c>
      <c r="I155" s="51">
        <v>564.6</v>
      </c>
      <c r="J155" s="52">
        <v>15</v>
      </c>
    </row>
    <row r="156" spans="1:10">
      <c r="A156" s="32" t="s">
        <v>101</v>
      </c>
      <c r="B156" s="35" t="s">
        <v>124</v>
      </c>
      <c r="C156" s="51">
        <v>94.1</v>
      </c>
      <c r="D156" s="51">
        <v>94.8</v>
      </c>
      <c r="E156" s="51">
        <v>95.1</v>
      </c>
      <c r="F156" s="51">
        <v>92.1</v>
      </c>
      <c r="G156" s="53">
        <v>93.3</v>
      </c>
      <c r="H156" s="53">
        <v>95.1</v>
      </c>
      <c r="I156" s="51">
        <v>564.5</v>
      </c>
      <c r="J156" s="52">
        <v>12</v>
      </c>
    </row>
    <row r="157" spans="1:10">
      <c r="A157" s="32" t="s">
        <v>193</v>
      </c>
      <c r="B157" s="35" t="s">
        <v>117</v>
      </c>
      <c r="C157" s="51">
        <v>94.4</v>
      </c>
      <c r="D157" s="51">
        <v>91.7</v>
      </c>
      <c r="E157" s="51">
        <v>92.1</v>
      </c>
      <c r="F157" s="51">
        <v>96.1</v>
      </c>
      <c r="G157" s="53">
        <v>95.4</v>
      </c>
      <c r="H157" s="53">
        <v>93.9</v>
      </c>
      <c r="I157" s="51">
        <v>563.6</v>
      </c>
      <c r="J157" s="52">
        <v>14</v>
      </c>
    </row>
    <row r="158" spans="1:10">
      <c r="A158" s="32" t="s">
        <v>197</v>
      </c>
      <c r="B158" s="35" t="s">
        <v>117</v>
      </c>
      <c r="C158" s="51">
        <v>95.1</v>
      </c>
      <c r="D158" s="51">
        <v>93.9</v>
      </c>
      <c r="E158" s="51">
        <v>94.3</v>
      </c>
      <c r="F158" s="51">
        <v>96.5</v>
      </c>
      <c r="G158" s="53">
        <v>87.3</v>
      </c>
      <c r="H158" s="53">
        <v>94.9</v>
      </c>
      <c r="I158" s="51">
        <v>562</v>
      </c>
      <c r="J158" s="52">
        <v>11</v>
      </c>
    </row>
    <row r="159" spans="1:10">
      <c r="A159" s="32" t="s">
        <v>280</v>
      </c>
      <c r="B159" s="35" t="s">
        <v>206</v>
      </c>
      <c r="C159" s="51">
        <v>86.6</v>
      </c>
      <c r="D159" s="51">
        <v>87.5</v>
      </c>
      <c r="E159" s="51">
        <v>97</v>
      </c>
      <c r="F159" s="51">
        <v>90.1</v>
      </c>
      <c r="G159" s="53">
        <v>81.2</v>
      </c>
      <c r="H159" s="53">
        <v>97.8</v>
      </c>
      <c r="I159" s="51">
        <v>540.20000000000005</v>
      </c>
      <c r="J159" s="52">
        <v>8</v>
      </c>
    </row>
    <row r="160" spans="1:10">
      <c r="A160" s="32" t="s">
        <v>90</v>
      </c>
      <c r="B160" s="35" t="s">
        <v>122</v>
      </c>
      <c r="C160" s="51">
        <v>87.8</v>
      </c>
      <c r="D160" s="51">
        <v>80.599999999999994</v>
      </c>
      <c r="E160" s="51">
        <v>87</v>
      </c>
      <c r="F160" s="51">
        <v>93.7</v>
      </c>
      <c r="G160" s="53">
        <v>97.9</v>
      </c>
      <c r="H160" s="53">
        <v>91.7</v>
      </c>
      <c r="I160" s="51">
        <v>538.70000000000005</v>
      </c>
      <c r="J160" s="52">
        <v>7</v>
      </c>
    </row>
    <row r="161" spans="1:10">
      <c r="A161" s="32" t="s">
        <v>196</v>
      </c>
      <c r="B161" s="35" t="s">
        <v>117</v>
      </c>
      <c r="C161" s="51">
        <v>89.6</v>
      </c>
      <c r="D161" s="51">
        <v>86.4</v>
      </c>
      <c r="E161" s="51">
        <v>88.5</v>
      </c>
      <c r="F161" s="51">
        <v>86.9</v>
      </c>
      <c r="G161" s="53">
        <v>92.1</v>
      </c>
      <c r="H161" s="53">
        <v>91.4</v>
      </c>
      <c r="I161" s="51">
        <v>534.9</v>
      </c>
      <c r="J161" s="52">
        <v>6</v>
      </c>
    </row>
    <row r="162" spans="1:10">
      <c r="A162" s="32" t="s">
        <v>115</v>
      </c>
      <c r="B162" s="35" t="s">
        <v>124</v>
      </c>
      <c r="C162" s="51">
        <v>90.2</v>
      </c>
      <c r="D162" s="51">
        <v>87.6</v>
      </c>
      <c r="E162" s="51">
        <v>89.3</v>
      </c>
      <c r="F162" s="51">
        <v>90.7</v>
      </c>
      <c r="G162" s="53">
        <v>91.2</v>
      </c>
      <c r="H162" s="53">
        <v>85.7</v>
      </c>
      <c r="I162" s="51">
        <v>534.70000000000005</v>
      </c>
      <c r="J162" s="52">
        <v>11</v>
      </c>
    </row>
    <row r="163" spans="1:10" ht="13.15" thickBot="1">
      <c r="A163" s="33" t="s">
        <v>73</v>
      </c>
      <c r="B163" s="38" t="s">
        <v>119</v>
      </c>
      <c r="C163" s="61">
        <v>88.1</v>
      </c>
      <c r="D163" s="61">
        <v>82.5</v>
      </c>
      <c r="E163" s="61">
        <v>94.4</v>
      </c>
      <c r="F163" s="61">
        <v>93.5</v>
      </c>
      <c r="G163" s="62">
        <v>87.1</v>
      </c>
      <c r="H163" s="62">
        <v>84.4</v>
      </c>
      <c r="I163" s="61">
        <v>530</v>
      </c>
      <c r="J163" s="63">
        <v>7</v>
      </c>
    </row>
    <row r="164" spans="1:10">
      <c r="A164" s="9" t="s">
        <v>109</v>
      </c>
      <c r="B164" s="9" t="s">
        <v>124</v>
      </c>
      <c r="C164" s="9">
        <v>78.2</v>
      </c>
      <c r="D164" s="9">
        <v>93.2</v>
      </c>
      <c r="E164" s="9">
        <v>85.6</v>
      </c>
      <c r="F164" s="9">
        <v>81.2</v>
      </c>
      <c r="G164" s="9">
        <v>80</v>
      </c>
      <c r="H164" s="9">
        <v>79.400000000000006</v>
      </c>
      <c r="I164" s="9">
        <v>497.6</v>
      </c>
      <c r="J164">
        <v>3</v>
      </c>
    </row>
    <row r="165" spans="1:10">
      <c r="A165" s="9" t="s">
        <v>281</v>
      </c>
      <c r="B165" s="9" t="s">
        <v>118</v>
      </c>
      <c r="C165" s="9">
        <v>84.9</v>
      </c>
      <c r="D165" s="9">
        <v>78.8</v>
      </c>
      <c r="E165" s="9">
        <v>83.5</v>
      </c>
      <c r="F165" s="9">
        <v>79</v>
      </c>
      <c r="G165" s="9">
        <v>84.2</v>
      </c>
      <c r="H165" s="9">
        <v>87</v>
      </c>
      <c r="I165" s="9">
        <v>497.4</v>
      </c>
      <c r="J165">
        <v>3</v>
      </c>
    </row>
    <row r="167" spans="1:10" ht="13.15" thickBot="1">
      <c r="A167" s="10"/>
      <c r="B167" s="10"/>
      <c r="C167" s="10"/>
      <c r="D167" s="10"/>
      <c r="E167" s="10"/>
      <c r="F167" s="10"/>
      <c r="G167" s="10"/>
      <c r="H167" s="10"/>
      <c r="I167" s="10"/>
      <c r="J167" s="13"/>
    </row>
  </sheetData>
  <protectedRanges>
    <protectedRange sqref="AQ4:AS19" name="範囲1_1_1"/>
  </protectedRanges>
  <phoneticPr fontId="1"/>
  <pageMargins left="0.7" right="0.7" top="0.75" bottom="0.75" header="0.3" footer="0.3"/>
  <pageSetup paperSize="9" orientation="portrait" horizontalDpi="4294967292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L237"/>
  <sheetViews>
    <sheetView topLeftCell="A2" zoomScale="95" zoomScaleNormal="95" workbookViewId="0">
      <selection activeCell="M4" sqref="M4"/>
    </sheetView>
  </sheetViews>
  <sheetFormatPr defaultRowHeight="12.75"/>
  <cols>
    <col min="1" max="1" width="13.19921875" bestFit="1" customWidth="1"/>
    <col min="2" max="2" width="15.1328125" bestFit="1" customWidth="1"/>
    <col min="3" max="8" width="5.86328125" bestFit="1" customWidth="1"/>
    <col min="9" max="9" width="6.6640625" bestFit="1" customWidth="1"/>
    <col min="10" max="10" width="7.46484375" bestFit="1" customWidth="1"/>
    <col min="11" max="11" width="5.33203125" bestFit="1" customWidth="1"/>
    <col min="12" max="12" width="5.59765625" bestFit="1" customWidth="1"/>
    <col min="13" max="13" width="11.73046875" bestFit="1" customWidth="1"/>
    <col min="14" max="14" width="13.06640625" bestFit="1" customWidth="1"/>
    <col min="15" max="18" width="3.6640625" bestFit="1" customWidth="1"/>
    <col min="19" max="19" width="5.46484375" bestFit="1" customWidth="1"/>
    <col min="20" max="20" width="3.6640625" bestFit="1" customWidth="1"/>
    <col min="21" max="21" width="5.46484375" bestFit="1" customWidth="1"/>
    <col min="22" max="22" width="3.9296875" bestFit="1" customWidth="1"/>
    <col min="23" max="23" width="5.33203125" bestFit="1" customWidth="1"/>
    <col min="24" max="24" width="3" bestFit="1" customWidth="1"/>
    <col min="25" max="25" width="10.06640625" bestFit="1" customWidth="1"/>
    <col min="26" max="26" width="14.19921875" bestFit="1" customWidth="1"/>
    <col min="27" max="32" width="3.6640625" bestFit="1" customWidth="1"/>
    <col min="33" max="33" width="5.46484375" bestFit="1" customWidth="1"/>
    <col min="34" max="34" width="3.6640625" bestFit="1" customWidth="1"/>
    <col min="35" max="35" width="5.46484375" bestFit="1" customWidth="1"/>
    <col min="36" max="38" width="3.6640625" bestFit="1" customWidth="1"/>
    <col min="39" max="39" width="6.265625" bestFit="1" customWidth="1"/>
    <col min="40" max="40" width="3.9296875" bestFit="1" customWidth="1"/>
    <col min="41" max="41" width="7.46484375" bestFit="1" customWidth="1"/>
    <col min="42" max="42" width="5.59765625" bestFit="1" customWidth="1"/>
    <col min="43" max="43" width="11.59765625" bestFit="1" customWidth="1"/>
    <col min="44" max="44" width="13.06640625" bestFit="1" customWidth="1"/>
    <col min="45" max="50" width="5.86328125" bestFit="1" customWidth="1"/>
    <col min="51" max="51" width="6.6640625" bestFit="1" customWidth="1"/>
    <col min="52" max="52" width="2.59765625" bestFit="1" customWidth="1"/>
    <col min="53" max="53" width="5.33203125" bestFit="1" customWidth="1"/>
    <col min="54" max="54" width="3.796875" bestFit="1" customWidth="1"/>
    <col min="55" max="55" width="5.59765625" bestFit="1" customWidth="1"/>
    <col min="56" max="56" width="13.33203125" bestFit="1" customWidth="1"/>
    <col min="57" max="57" width="7.06640625" bestFit="1" customWidth="1"/>
    <col min="58" max="61" width="3.53125" bestFit="1" customWidth="1"/>
    <col min="62" max="62" width="5.33203125" bestFit="1" customWidth="1"/>
    <col min="63" max="63" width="2.59765625" bestFit="1" customWidth="1"/>
    <col min="64" max="64" width="5.33203125" bestFit="1" customWidth="1"/>
    <col min="65" max="65" width="3.796875" bestFit="1" customWidth="1"/>
    <col min="66" max="66" width="4.59765625" customWidth="1"/>
    <col min="67" max="67" width="3.796875" bestFit="1" customWidth="1"/>
    <col min="68" max="68" width="4.59765625" customWidth="1"/>
    <col min="69" max="69" width="5.59765625" bestFit="1" customWidth="1"/>
    <col min="70" max="70" width="3" bestFit="1" customWidth="1"/>
    <col min="71" max="71" width="5.59765625" bestFit="1" customWidth="1"/>
  </cols>
  <sheetData>
    <row r="1" spans="1:64">
      <c r="A1" s="92" t="s">
        <v>39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 t="s">
        <v>40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 t="s">
        <v>41</v>
      </c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 t="s">
        <v>42</v>
      </c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3" t="s">
        <v>30</v>
      </c>
      <c r="BE1" s="13"/>
      <c r="BF1" s="13"/>
      <c r="BG1" s="13"/>
      <c r="BH1" s="13"/>
      <c r="BI1" s="13"/>
    </row>
    <row r="2" spans="1:64">
      <c r="A2" s="92" t="s">
        <v>25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 t="s">
        <v>26</v>
      </c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 t="s">
        <v>28</v>
      </c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3"/>
      <c r="AQ2" s="92" t="s">
        <v>54</v>
      </c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3" t="s">
        <v>56</v>
      </c>
      <c r="BE2" s="13"/>
      <c r="BF2" s="13"/>
      <c r="BG2" s="13"/>
      <c r="BH2" s="13"/>
      <c r="BI2" s="13"/>
      <c r="BJ2" s="13"/>
      <c r="BK2" s="13"/>
      <c r="BL2" s="13"/>
    </row>
    <row r="3" spans="1:64" ht="13.15" thickBot="1">
      <c r="A3" s="94" t="s">
        <v>14</v>
      </c>
      <c r="B3" s="94" t="s">
        <v>15</v>
      </c>
      <c r="C3" s="94" t="s">
        <v>17</v>
      </c>
      <c r="D3" s="94" t="s">
        <v>18</v>
      </c>
      <c r="E3" s="94" t="s">
        <v>19</v>
      </c>
      <c r="F3" s="94" t="s">
        <v>20</v>
      </c>
      <c r="G3" s="94" t="s">
        <v>23</v>
      </c>
      <c r="H3" s="94" t="s">
        <v>24</v>
      </c>
      <c r="I3" s="94" t="s">
        <v>21</v>
      </c>
      <c r="J3" s="94" t="s">
        <v>22</v>
      </c>
      <c r="K3" s="95" t="s">
        <v>43</v>
      </c>
      <c r="L3" s="92"/>
      <c r="M3" s="94" t="s">
        <v>14</v>
      </c>
      <c r="N3" s="94" t="s">
        <v>15</v>
      </c>
      <c r="O3" s="94" t="s">
        <v>17</v>
      </c>
      <c r="P3" s="94" t="s">
        <v>18</v>
      </c>
      <c r="Q3" s="94" t="s">
        <v>19</v>
      </c>
      <c r="R3" s="94" t="s">
        <v>20</v>
      </c>
      <c r="S3" s="94" t="s">
        <v>23</v>
      </c>
      <c r="T3" s="94" t="s">
        <v>24</v>
      </c>
      <c r="U3" s="94" t="s">
        <v>21</v>
      </c>
      <c r="V3" s="94" t="s">
        <v>22</v>
      </c>
      <c r="W3" s="95" t="s">
        <v>43</v>
      </c>
      <c r="X3" s="92"/>
      <c r="Y3" s="94" t="s">
        <v>14</v>
      </c>
      <c r="Z3" s="94" t="s">
        <v>15</v>
      </c>
      <c r="AA3" s="94" t="s">
        <v>31</v>
      </c>
      <c r="AB3" s="94" t="s">
        <v>32</v>
      </c>
      <c r="AC3" s="94" t="s">
        <v>33</v>
      </c>
      <c r="AD3" s="94" t="s">
        <v>34</v>
      </c>
      <c r="AE3" s="94" t="s">
        <v>35</v>
      </c>
      <c r="AF3" s="94" t="s">
        <v>36</v>
      </c>
      <c r="AG3" s="94" t="s">
        <v>37</v>
      </c>
      <c r="AH3" s="94" t="s">
        <v>38</v>
      </c>
      <c r="AI3" s="95" t="s">
        <v>17</v>
      </c>
      <c r="AJ3" s="95" t="s">
        <v>18</v>
      </c>
      <c r="AK3" s="95" t="s">
        <v>19</v>
      </c>
      <c r="AL3" s="95" t="s">
        <v>20</v>
      </c>
      <c r="AM3" s="94" t="s">
        <v>21</v>
      </c>
      <c r="AN3" s="94" t="s">
        <v>22</v>
      </c>
      <c r="AO3" s="96" t="s">
        <v>43</v>
      </c>
      <c r="AP3" s="97"/>
      <c r="AQ3" s="94" t="s">
        <v>14</v>
      </c>
      <c r="AR3" s="94" t="s">
        <v>15</v>
      </c>
      <c r="AS3" s="94" t="s">
        <v>17</v>
      </c>
      <c r="AT3" s="94" t="s">
        <v>18</v>
      </c>
      <c r="AU3" s="94" t="s">
        <v>19</v>
      </c>
      <c r="AV3" s="94" t="s">
        <v>20</v>
      </c>
      <c r="AW3" s="94" t="s">
        <v>23</v>
      </c>
      <c r="AX3" s="94" t="s">
        <v>24</v>
      </c>
      <c r="AY3" s="94" t="s">
        <v>21</v>
      </c>
      <c r="AZ3" s="94" t="s">
        <v>22</v>
      </c>
      <c r="BA3" s="95" t="s">
        <v>43</v>
      </c>
      <c r="BB3" s="92"/>
      <c r="BC3" s="92"/>
      <c r="BD3" s="94" t="s">
        <v>14</v>
      </c>
      <c r="BE3" s="9" t="s">
        <v>15</v>
      </c>
      <c r="BF3" s="9" t="s">
        <v>17</v>
      </c>
      <c r="BG3" s="9" t="s">
        <v>18</v>
      </c>
      <c r="BH3" s="9" t="s">
        <v>19</v>
      </c>
      <c r="BI3" s="9" t="s">
        <v>20</v>
      </c>
      <c r="BJ3" s="9" t="s">
        <v>21</v>
      </c>
      <c r="BK3" s="9" t="s">
        <v>22</v>
      </c>
      <c r="BL3" s="11" t="s">
        <v>43</v>
      </c>
    </row>
    <row r="4" spans="1:64" ht="14.25">
      <c r="A4" s="98" t="s">
        <v>127</v>
      </c>
      <c r="B4" s="99" t="s">
        <v>206</v>
      </c>
      <c r="C4" s="100">
        <v>101.3</v>
      </c>
      <c r="D4" s="100">
        <v>101.9</v>
      </c>
      <c r="E4" s="100">
        <v>102</v>
      </c>
      <c r="F4" s="100">
        <v>101.2</v>
      </c>
      <c r="G4" s="101">
        <v>101.7</v>
      </c>
      <c r="H4" s="101">
        <v>103.6</v>
      </c>
      <c r="I4" s="102">
        <v>611.69999999999993</v>
      </c>
      <c r="J4" s="103">
        <v>35</v>
      </c>
      <c r="K4" s="104"/>
      <c r="L4" s="92"/>
      <c r="M4" s="98" t="s">
        <v>276</v>
      </c>
      <c r="N4" s="99" t="s">
        <v>205</v>
      </c>
      <c r="O4" s="105">
        <v>95</v>
      </c>
      <c r="P4" s="105">
        <v>95</v>
      </c>
      <c r="Q4" s="105">
        <v>95</v>
      </c>
      <c r="R4" s="105">
        <v>98</v>
      </c>
      <c r="S4" s="106">
        <v>95</v>
      </c>
      <c r="T4" s="106">
        <v>94</v>
      </c>
      <c r="U4" s="107">
        <v>572</v>
      </c>
      <c r="V4" s="108">
        <v>17</v>
      </c>
      <c r="W4" s="104" t="s">
        <v>203</v>
      </c>
      <c r="X4" s="92"/>
      <c r="Y4" s="157" t="s">
        <v>131</v>
      </c>
      <c r="Z4" s="151" t="s">
        <v>118</v>
      </c>
      <c r="AA4" s="152">
        <v>92</v>
      </c>
      <c r="AB4" s="152">
        <v>89</v>
      </c>
      <c r="AC4" s="152">
        <v>89</v>
      </c>
      <c r="AD4" s="152">
        <v>91</v>
      </c>
      <c r="AE4" s="183">
        <v>96</v>
      </c>
      <c r="AF4" s="183">
        <v>94</v>
      </c>
      <c r="AG4" s="183">
        <v>95</v>
      </c>
      <c r="AH4" s="183">
        <v>93</v>
      </c>
      <c r="AI4" s="183">
        <v>90</v>
      </c>
      <c r="AJ4" s="183">
        <v>87</v>
      </c>
      <c r="AK4" s="183">
        <v>87</v>
      </c>
      <c r="AL4" s="183">
        <v>87</v>
      </c>
      <c r="AM4" s="153">
        <v>1090</v>
      </c>
      <c r="AN4" s="184">
        <v>14</v>
      </c>
      <c r="AO4" s="103"/>
      <c r="AP4" s="109"/>
      <c r="AQ4" s="98" t="s">
        <v>125</v>
      </c>
      <c r="AR4" s="99" t="s">
        <v>208</v>
      </c>
      <c r="AS4" s="100">
        <v>95.7</v>
      </c>
      <c r="AT4" s="100">
        <v>99.7</v>
      </c>
      <c r="AU4" s="100">
        <v>100.5</v>
      </c>
      <c r="AV4" s="100">
        <v>100</v>
      </c>
      <c r="AW4" s="101">
        <v>101.8</v>
      </c>
      <c r="AX4" s="101">
        <v>100.6</v>
      </c>
      <c r="AY4" s="102">
        <v>598.29999999999995</v>
      </c>
      <c r="AZ4" s="104">
        <v>20</v>
      </c>
      <c r="BA4" s="94"/>
      <c r="BB4" s="92"/>
      <c r="BC4" s="92"/>
      <c r="BD4" s="94"/>
      <c r="BE4" s="9"/>
      <c r="BF4" s="9"/>
      <c r="BG4" s="9"/>
      <c r="BH4" s="9"/>
      <c r="BI4" s="9"/>
      <c r="BJ4" s="9"/>
      <c r="BK4" s="9"/>
      <c r="BL4" s="9"/>
    </row>
    <row r="5" spans="1:64" ht="14.25">
      <c r="A5" s="32" t="s">
        <v>265</v>
      </c>
      <c r="B5" s="35" t="s">
        <v>205</v>
      </c>
      <c r="C5" s="51">
        <v>99.9</v>
      </c>
      <c r="D5" s="51">
        <v>103.8</v>
      </c>
      <c r="E5" s="51">
        <v>101.8</v>
      </c>
      <c r="F5" s="51">
        <v>101.9</v>
      </c>
      <c r="G5" s="53">
        <v>99.2</v>
      </c>
      <c r="H5" s="53">
        <v>103.8</v>
      </c>
      <c r="I5" s="110">
        <v>610.4</v>
      </c>
      <c r="J5" s="74">
        <v>32</v>
      </c>
      <c r="K5" s="65"/>
      <c r="L5" s="92"/>
      <c r="M5" s="32" t="s">
        <v>325</v>
      </c>
      <c r="N5" s="35" t="s">
        <v>210</v>
      </c>
      <c r="O5" s="54">
        <v>90</v>
      </c>
      <c r="P5" s="54">
        <v>92</v>
      </c>
      <c r="Q5" s="54">
        <v>94</v>
      </c>
      <c r="R5" s="54">
        <v>94</v>
      </c>
      <c r="S5" s="55">
        <v>94</v>
      </c>
      <c r="T5" s="55">
        <v>93</v>
      </c>
      <c r="U5" s="56">
        <v>557</v>
      </c>
      <c r="V5" s="25">
        <v>6</v>
      </c>
      <c r="W5" s="65" t="s">
        <v>203</v>
      </c>
      <c r="X5" s="92"/>
      <c r="Y5" s="161" t="s">
        <v>81</v>
      </c>
      <c r="Z5" s="162" t="s">
        <v>122</v>
      </c>
      <c r="AA5" s="176">
        <v>93</v>
      </c>
      <c r="AB5" s="176">
        <v>96</v>
      </c>
      <c r="AC5" s="176">
        <v>94</v>
      </c>
      <c r="AD5" s="176">
        <v>92</v>
      </c>
      <c r="AE5" s="177">
        <v>93</v>
      </c>
      <c r="AF5" s="177">
        <v>96</v>
      </c>
      <c r="AG5" s="177">
        <v>97</v>
      </c>
      <c r="AH5" s="177">
        <v>95</v>
      </c>
      <c r="AI5" s="177">
        <v>88</v>
      </c>
      <c r="AJ5" s="177">
        <v>83</v>
      </c>
      <c r="AK5" s="177">
        <v>90</v>
      </c>
      <c r="AL5" s="177">
        <v>96</v>
      </c>
      <c r="AM5" s="178">
        <v>1113</v>
      </c>
      <c r="AN5" s="179">
        <v>25</v>
      </c>
      <c r="AO5" s="74"/>
      <c r="AP5" s="109"/>
      <c r="AQ5" s="32" t="s">
        <v>81</v>
      </c>
      <c r="AR5" s="35" t="s">
        <v>122</v>
      </c>
      <c r="AS5" s="51">
        <v>98.7</v>
      </c>
      <c r="AT5" s="51">
        <v>102.3</v>
      </c>
      <c r="AU5" s="51">
        <v>98</v>
      </c>
      <c r="AV5" s="51">
        <v>99.8</v>
      </c>
      <c r="AW5" s="53">
        <v>99.6</v>
      </c>
      <c r="AX5" s="53">
        <v>96.6</v>
      </c>
      <c r="AY5" s="110">
        <v>595</v>
      </c>
      <c r="AZ5" s="65">
        <v>18</v>
      </c>
      <c r="BA5" s="94"/>
      <c r="BB5" s="92"/>
      <c r="BC5" s="92"/>
      <c r="BD5" s="94"/>
      <c r="BE5" s="9"/>
      <c r="BF5" s="9"/>
      <c r="BG5" s="9"/>
      <c r="BH5" s="9"/>
      <c r="BI5" s="9"/>
      <c r="BJ5" s="9"/>
      <c r="BK5" s="9"/>
      <c r="BL5" s="9"/>
    </row>
    <row r="6" spans="1:64" ht="14.65" thickBot="1">
      <c r="A6" s="32" t="s">
        <v>211</v>
      </c>
      <c r="B6" s="35" t="s">
        <v>212</v>
      </c>
      <c r="C6" s="51">
        <v>102.3</v>
      </c>
      <c r="D6" s="51">
        <v>101.8</v>
      </c>
      <c r="E6" s="51">
        <v>98.2</v>
      </c>
      <c r="F6" s="51">
        <v>100.6</v>
      </c>
      <c r="G6" s="53">
        <v>103.5</v>
      </c>
      <c r="H6" s="53">
        <v>99.4</v>
      </c>
      <c r="I6" s="110">
        <v>605.79999999999995</v>
      </c>
      <c r="J6" s="74">
        <v>29</v>
      </c>
      <c r="K6" s="66"/>
      <c r="L6" s="92"/>
      <c r="M6" s="32" t="s">
        <v>166</v>
      </c>
      <c r="N6" s="35" t="s">
        <v>205</v>
      </c>
      <c r="O6" s="54">
        <v>89</v>
      </c>
      <c r="P6" s="54">
        <v>93</v>
      </c>
      <c r="Q6" s="54">
        <v>90</v>
      </c>
      <c r="R6" s="54">
        <v>91</v>
      </c>
      <c r="S6" s="55">
        <v>92</v>
      </c>
      <c r="T6" s="55">
        <v>91</v>
      </c>
      <c r="U6" s="56">
        <v>546</v>
      </c>
      <c r="V6" s="25">
        <v>7</v>
      </c>
      <c r="W6" s="66" t="s">
        <v>203</v>
      </c>
      <c r="X6" s="92"/>
      <c r="Y6" s="161" t="s">
        <v>293</v>
      </c>
      <c r="Z6" s="162" t="s">
        <v>294</v>
      </c>
      <c r="AA6" s="176">
        <v>91</v>
      </c>
      <c r="AB6" s="176">
        <v>92</v>
      </c>
      <c r="AC6" s="176">
        <v>91</v>
      </c>
      <c r="AD6" s="176">
        <v>87</v>
      </c>
      <c r="AE6" s="177">
        <v>92</v>
      </c>
      <c r="AF6" s="177">
        <v>98</v>
      </c>
      <c r="AG6" s="177">
        <v>92</v>
      </c>
      <c r="AH6" s="177">
        <v>94</v>
      </c>
      <c r="AI6" s="177">
        <v>88</v>
      </c>
      <c r="AJ6" s="177">
        <v>89</v>
      </c>
      <c r="AK6" s="177">
        <v>89</v>
      </c>
      <c r="AL6" s="177">
        <v>91</v>
      </c>
      <c r="AM6" s="178">
        <v>1094</v>
      </c>
      <c r="AN6" s="179">
        <v>15</v>
      </c>
      <c r="AO6" s="74"/>
      <c r="AP6" s="93"/>
      <c r="AQ6" s="32" t="s">
        <v>136</v>
      </c>
      <c r="AR6" s="35" t="s">
        <v>118</v>
      </c>
      <c r="AS6" s="51">
        <v>97.7</v>
      </c>
      <c r="AT6" s="51">
        <v>99.1</v>
      </c>
      <c r="AU6" s="51">
        <v>96.7</v>
      </c>
      <c r="AV6" s="51">
        <v>98.4</v>
      </c>
      <c r="AW6" s="53">
        <v>98.3</v>
      </c>
      <c r="AX6" s="53">
        <v>100.8</v>
      </c>
      <c r="AY6" s="110">
        <v>591</v>
      </c>
      <c r="AZ6" s="66">
        <v>17</v>
      </c>
      <c r="BA6" s="111"/>
      <c r="BB6" s="92"/>
      <c r="BC6" s="92"/>
      <c r="BD6" s="112"/>
      <c r="BE6" s="19"/>
      <c r="BF6" s="19"/>
      <c r="BG6" s="19"/>
      <c r="BH6" s="19"/>
      <c r="BI6" s="19"/>
      <c r="BJ6" s="19"/>
      <c r="BK6" s="19"/>
      <c r="BL6" s="19"/>
    </row>
    <row r="7" spans="1:64" ht="14.25">
      <c r="A7" s="32" t="s">
        <v>128</v>
      </c>
      <c r="B7" s="35" t="s">
        <v>121</v>
      </c>
      <c r="C7" s="51">
        <v>99.1</v>
      </c>
      <c r="D7" s="51">
        <v>100.1</v>
      </c>
      <c r="E7" s="51">
        <v>98.9</v>
      </c>
      <c r="F7" s="51">
        <v>101.9</v>
      </c>
      <c r="G7" s="53">
        <v>102.1</v>
      </c>
      <c r="H7" s="53">
        <v>101.1</v>
      </c>
      <c r="I7" s="110">
        <v>603.20000000000005</v>
      </c>
      <c r="J7" s="74">
        <v>30</v>
      </c>
      <c r="K7" s="66"/>
      <c r="L7" s="92"/>
      <c r="M7" s="42" t="s">
        <v>167</v>
      </c>
      <c r="N7" s="113" t="s">
        <v>205</v>
      </c>
      <c r="O7" s="114">
        <v>91</v>
      </c>
      <c r="P7" s="114">
        <v>93</v>
      </c>
      <c r="Q7" s="114">
        <v>92</v>
      </c>
      <c r="R7" s="114">
        <v>91</v>
      </c>
      <c r="S7" s="115">
        <v>86</v>
      </c>
      <c r="T7" s="115">
        <v>90</v>
      </c>
      <c r="U7" s="116">
        <v>543</v>
      </c>
      <c r="V7" s="117">
        <v>9</v>
      </c>
      <c r="W7" s="118" t="s">
        <v>203</v>
      </c>
      <c r="X7" s="92"/>
      <c r="Y7" s="161" t="s">
        <v>136</v>
      </c>
      <c r="Z7" s="162" t="s">
        <v>118</v>
      </c>
      <c r="AA7" s="176">
        <v>87</v>
      </c>
      <c r="AB7" s="176">
        <v>89</v>
      </c>
      <c r="AC7" s="176">
        <v>87</v>
      </c>
      <c r="AD7" s="176">
        <v>85</v>
      </c>
      <c r="AE7" s="177">
        <v>94</v>
      </c>
      <c r="AF7" s="177">
        <v>95</v>
      </c>
      <c r="AG7" s="177">
        <v>95</v>
      </c>
      <c r="AH7" s="177">
        <v>92</v>
      </c>
      <c r="AI7" s="177">
        <v>80</v>
      </c>
      <c r="AJ7" s="177">
        <v>80</v>
      </c>
      <c r="AK7" s="177">
        <v>91</v>
      </c>
      <c r="AL7" s="177">
        <v>86</v>
      </c>
      <c r="AM7" s="178">
        <v>1061</v>
      </c>
      <c r="AN7" s="179">
        <v>17</v>
      </c>
      <c r="AO7" s="74"/>
      <c r="AP7" s="93"/>
      <c r="AQ7" s="32" t="s">
        <v>134</v>
      </c>
      <c r="AR7" s="35" t="s">
        <v>118</v>
      </c>
      <c r="AS7" s="51">
        <v>92.7</v>
      </c>
      <c r="AT7" s="51">
        <v>97.2</v>
      </c>
      <c r="AU7" s="51">
        <v>99.7</v>
      </c>
      <c r="AV7" s="51">
        <v>95.2</v>
      </c>
      <c r="AW7" s="53">
        <v>97.9</v>
      </c>
      <c r="AX7" s="53">
        <v>91.8</v>
      </c>
      <c r="AY7" s="110">
        <v>574.5</v>
      </c>
      <c r="AZ7" s="66">
        <v>9</v>
      </c>
      <c r="BA7" s="92"/>
      <c r="BB7" s="92"/>
      <c r="BC7" s="92"/>
      <c r="BD7" s="93" t="s">
        <v>57</v>
      </c>
      <c r="BE7" s="13"/>
      <c r="BF7" s="13"/>
      <c r="BG7" s="13"/>
      <c r="BH7" s="13"/>
      <c r="BI7" s="13"/>
      <c r="BJ7" s="13"/>
      <c r="BK7" s="13"/>
      <c r="BL7" s="13"/>
    </row>
    <row r="8" spans="1:64" ht="14.25">
      <c r="A8" s="141" t="s">
        <v>81</v>
      </c>
      <c r="B8" s="35" t="s">
        <v>122</v>
      </c>
      <c r="C8" s="51">
        <v>101.1</v>
      </c>
      <c r="D8" s="51">
        <v>96.1</v>
      </c>
      <c r="E8" s="51">
        <v>100.6</v>
      </c>
      <c r="F8" s="51">
        <v>100.6</v>
      </c>
      <c r="G8" s="53">
        <v>104.5</v>
      </c>
      <c r="H8" s="53">
        <v>98.2</v>
      </c>
      <c r="I8" s="110">
        <v>601.1</v>
      </c>
      <c r="J8" s="74">
        <v>24</v>
      </c>
      <c r="K8" s="66"/>
      <c r="L8" s="92"/>
      <c r="M8" s="94" t="s">
        <v>169</v>
      </c>
      <c r="N8" s="94" t="s">
        <v>206</v>
      </c>
      <c r="O8" s="94">
        <v>89</v>
      </c>
      <c r="P8" s="94">
        <v>90</v>
      </c>
      <c r="Q8" s="94">
        <v>89</v>
      </c>
      <c r="R8" s="94">
        <v>87</v>
      </c>
      <c r="S8" s="94">
        <v>91</v>
      </c>
      <c r="T8" s="94">
        <v>91</v>
      </c>
      <c r="U8" s="94">
        <v>537</v>
      </c>
      <c r="V8" s="94">
        <v>5</v>
      </c>
      <c r="W8" s="94"/>
      <c r="X8" s="92"/>
      <c r="Y8" s="161" t="s">
        <v>134</v>
      </c>
      <c r="Z8" s="162" t="s">
        <v>118</v>
      </c>
      <c r="AA8" s="176">
        <v>90</v>
      </c>
      <c r="AB8" s="176">
        <v>88</v>
      </c>
      <c r="AC8" s="176">
        <v>88</v>
      </c>
      <c r="AD8" s="176">
        <v>88</v>
      </c>
      <c r="AE8" s="177">
        <v>95</v>
      </c>
      <c r="AF8" s="177">
        <v>88</v>
      </c>
      <c r="AG8" s="177">
        <v>87</v>
      </c>
      <c r="AH8" s="177">
        <v>84</v>
      </c>
      <c r="AI8" s="177">
        <v>85</v>
      </c>
      <c r="AJ8" s="177">
        <v>79</v>
      </c>
      <c r="AK8" s="177">
        <v>83</v>
      </c>
      <c r="AL8" s="177">
        <v>88</v>
      </c>
      <c r="AM8" s="178">
        <v>1043</v>
      </c>
      <c r="AN8" s="179">
        <v>15</v>
      </c>
      <c r="AO8" s="74"/>
      <c r="AP8" s="92"/>
      <c r="AQ8" s="32" t="s">
        <v>131</v>
      </c>
      <c r="AR8" s="35" t="s">
        <v>118</v>
      </c>
      <c r="AS8" s="51">
        <v>97.2</v>
      </c>
      <c r="AT8" s="51">
        <v>98.5</v>
      </c>
      <c r="AU8" s="51">
        <v>94.7</v>
      </c>
      <c r="AV8" s="51">
        <v>98.8</v>
      </c>
      <c r="AW8" s="53">
        <v>93</v>
      </c>
      <c r="AX8" s="53">
        <v>91.2</v>
      </c>
      <c r="AY8" s="110">
        <v>573.4</v>
      </c>
      <c r="AZ8" s="66">
        <v>6</v>
      </c>
      <c r="BA8" s="95" t="s">
        <v>43</v>
      </c>
      <c r="BB8" s="92"/>
      <c r="BC8" s="92"/>
      <c r="BD8" s="94" t="s">
        <v>14</v>
      </c>
      <c r="BE8" s="9" t="s">
        <v>15</v>
      </c>
      <c r="BF8" s="9" t="s">
        <v>17</v>
      </c>
      <c r="BG8" s="9" t="s">
        <v>18</v>
      </c>
      <c r="BH8" s="9" t="s">
        <v>19</v>
      </c>
      <c r="BI8" s="9" t="s">
        <v>20</v>
      </c>
      <c r="BJ8" s="9" t="s">
        <v>21</v>
      </c>
      <c r="BK8" s="9" t="s">
        <v>22</v>
      </c>
      <c r="BL8" s="11" t="s">
        <v>43</v>
      </c>
    </row>
    <row r="9" spans="1:64" ht="14.25">
      <c r="A9" s="32" t="s">
        <v>61</v>
      </c>
      <c r="B9" s="35" t="s">
        <v>119</v>
      </c>
      <c r="C9" s="51">
        <v>100.3</v>
      </c>
      <c r="D9" s="51">
        <v>100</v>
      </c>
      <c r="E9" s="51">
        <v>97</v>
      </c>
      <c r="F9" s="51">
        <v>103.7</v>
      </c>
      <c r="G9" s="53">
        <v>102.1</v>
      </c>
      <c r="H9" s="53">
        <v>97.5</v>
      </c>
      <c r="I9" s="110">
        <v>600.6</v>
      </c>
      <c r="J9" s="74">
        <v>27</v>
      </c>
      <c r="K9" s="66"/>
      <c r="L9" s="92"/>
      <c r="M9" s="94" t="s">
        <v>168</v>
      </c>
      <c r="N9" s="94" t="s">
        <v>206</v>
      </c>
      <c r="O9" s="94">
        <v>90</v>
      </c>
      <c r="P9" s="94">
        <v>94</v>
      </c>
      <c r="Q9" s="94">
        <v>88</v>
      </c>
      <c r="R9" s="94">
        <v>90</v>
      </c>
      <c r="S9" s="94">
        <v>86</v>
      </c>
      <c r="T9" s="94">
        <v>87</v>
      </c>
      <c r="U9" s="94">
        <v>535</v>
      </c>
      <c r="V9" s="94">
        <v>9</v>
      </c>
      <c r="W9" s="94"/>
      <c r="X9" s="92"/>
      <c r="Y9" s="161" t="s">
        <v>125</v>
      </c>
      <c r="Z9" s="162" t="s">
        <v>208</v>
      </c>
      <c r="AA9" s="176">
        <v>91</v>
      </c>
      <c r="AB9" s="176">
        <v>77</v>
      </c>
      <c r="AC9" s="176">
        <v>83</v>
      </c>
      <c r="AD9" s="176">
        <v>94</v>
      </c>
      <c r="AE9" s="177">
        <v>93</v>
      </c>
      <c r="AF9" s="177">
        <v>95</v>
      </c>
      <c r="AG9" s="177">
        <v>95</v>
      </c>
      <c r="AH9" s="177">
        <v>92</v>
      </c>
      <c r="AI9" s="177">
        <v>86</v>
      </c>
      <c r="AJ9" s="177">
        <v>88</v>
      </c>
      <c r="AK9" s="177">
        <v>93</v>
      </c>
      <c r="AL9" s="177">
        <v>89</v>
      </c>
      <c r="AM9" s="178">
        <v>1076</v>
      </c>
      <c r="AN9" s="179">
        <v>24</v>
      </c>
      <c r="AO9" s="74"/>
      <c r="AP9" s="92"/>
      <c r="AQ9" s="32" t="s">
        <v>99</v>
      </c>
      <c r="AR9" s="35" t="s">
        <v>124</v>
      </c>
      <c r="AS9" s="51">
        <v>92.8</v>
      </c>
      <c r="AT9" s="51">
        <v>90.8</v>
      </c>
      <c r="AU9" s="51">
        <v>92.1</v>
      </c>
      <c r="AV9" s="51">
        <v>92.9</v>
      </c>
      <c r="AW9" s="53">
        <v>90.9</v>
      </c>
      <c r="AX9" s="53">
        <v>91.8</v>
      </c>
      <c r="AY9" s="110">
        <v>551.29999999999995</v>
      </c>
      <c r="AZ9" s="66">
        <v>4</v>
      </c>
      <c r="BA9" s="94"/>
      <c r="BB9" s="92"/>
      <c r="BC9" s="92"/>
      <c r="BD9" s="94"/>
      <c r="BE9" s="9"/>
      <c r="BF9" s="9"/>
      <c r="BG9" s="9"/>
      <c r="BH9" s="9"/>
      <c r="BI9" s="9"/>
      <c r="BJ9" s="9"/>
      <c r="BK9" s="9"/>
      <c r="BL9" s="9"/>
    </row>
    <row r="10" spans="1:64" ht="14.65" thickBot="1">
      <c r="A10" s="32" t="s">
        <v>266</v>
      </c>
      <c r="B10" s="35" t="s">
        <v>206</v>
      </c>
      <c r="C10" s="51">
        <v>99.1</v>
      </c>
      <c r="D10" s="51">
        <v>98.6</v>
      </c>
      <c r="E10" s="51">
        <v>100.4</v>
      </c>
      <c r="F10" s="51">
        <v>98.4</v>
      </c>
      <c r="G10" s="53">
        <v>100.2</v>
      </c>
      <c r="H10" s="53">
        <v>99.3</v>
      </c>
      <c r="I10" s="110">
        <v>596</v>
      </c>
      <c r="J10" s="74">
        <v>23</v>
      </c>
      <c r="K10" s="66"/>
      <c r="L10" s="92"/>
      <c r="M10" s="111" t="s">
        <v>233</v>
      </c>
      <c r="N10" s="111" t="s">
        <v>120</v>
      </c>
      <c r="O10" s="111">
        <v>88</v>
      </c>
      <c r="P10" s="111">
        <v>86</v>
      </c>
      <c r="Q10" s="111">
        <v>86</v>
      </c>
      <c r="R10" s="111">
        <v>93</v>
      </c>
      <c r="S10" s="111">
        <v>86</v>
      </c>
      <c r="T10" s="111">
        <v>88</v>
      </c>
      <c r="U10" s="111">
        <v>527</v>
      </c>
      <c r="V10" s="111">
        <v>5</v>
      </c>
      <c r="W10" s="111"/>
      <c r="X10" s="92"/>
      <c r="Y10" s="161" t="s">
        <v>145</v>
      </c>
      <c r="Z10" s="162" t="s">
        <v>205</v>
      </c>
      <c r="AA10" s="176">
        <v>94</v>
      </c>
      <c r="AB10" s="176">
        <v>93</v>
      </c>
      <c r="AC10" s="176">
        <v>92</v>
      </c>
      <c r="AD10" s="176">
        <v>91</v>
      </c>
      <c r="AE10" s="177">
        <v>93</v>
      </c>
      <c r="AF10" s="177">
        <v>90</v>
      </c>
      <c r="AG10" s="177">
        <v>93</v>
      </c>
      <c r="AH10" s="177">
        <v>91</v>
      </c>
      <c r="AI10" s="177">
        <v>73</v>
      </c>
      <c r="AJ10" s="177">
        <v>82</v>
      </c>
      <c r="AK10" s="177">
        <v>71</v>
      </c>
      <c r="AL10" s="177">
        <v>85</v>
      </c>
      <c r="AM10" s="178">
        <v>1048</v>
      </c>
      <c r="AN10" s="179">
        <v>18</v>
      </c>
      <c r="AO10" s="74"/>
      <c r="AP10" s="92"/>
      <c r="AQ10" s="32"/>
      <c r="AR10" s="35"/>
      <c r="AS10" s="51"/>
      <c r="AT10" s="51"/>
      <c r="AU10" s="51"/>
      <c r="AV10" s="51"/>
      <c r="AW10" s="53"/>
      <c r="AX10" s="53"/>
      <c r="AY10" s="110"/>
      <c r="AZ10" s="66" t="s">
        <v>203</v>
      </c>
      <c r="BA10" s="94"/>
      <c r="BB10" s="92"/>
      <c r="BC10" s="92"/>
      <c r="BD10" s="94"/>
      <c r="BE10" s="9"/>
      <c r="BF10" s="9"/>
      <c r="BG10" s="9"/>
      <c r="BH10" s="9"/>
      <c r="BI10" s="9"/>
      <c r="BJ10" s="9"/>
      <c r="BK10" s="9"/>
      <c r="BL10" s="9"/>
    </row>
    <row r="11" spans="1:64" ht="14.65" thickBot="1">
      <c r="A11" s="33" t="s">
        <v>131</v>
      </c>
      <c r="B11" s="38" t="s">
        <v>118</v>
      </c>
      <c r="C11" s="61">
        <v>96.9</v>
      </c>
      <c r="D11" s="61">
        <v>100.1</v>
      </c>
      <c r="E11" s="61">
        <v>99.6</v>
      </c>
      <c r="F11" s="61">
        <v>98.5</v>
      </c>
      <c r="G11" s="62">
        <v>98.5</v>
      </c>
      <c r="H11" s="62">
        <v>101.7</v>
      </c>
      <c r="I11" s="119">
        <v>595.30000000000007</v>
      </c>
      <c r="J11" s="120">
        <v>23</v>
      </c>
      <c r="K11" s="68"/>
      <c r="L11" s="92"/>
      <c r="M11" s="121" t="s">
        <v>27</v>
      </c>
      <c r="N11" s="121"/>
      <c r="O11" s="121"/>
      <c r="P11" s="121"/>
      <c r="Q11" s="121"/>
      <c r="R11" s="121"/>
      <c r="S11" s="93"/>
      <c r="T11" s="93"/>
      <c r="U11" s="93"/>
      <c r="V11" s="93"/>
      <c r="W11" s="93"/>
      <c r="X11" s="92"/>
      <c r="Y11" s="29" t="s">
        <v>140</v>
      </c>
      <c r="Z11" s="37" t="s">
        <v>121</v>
      </c>
      <c r="AA11" s="47">
        <v>93</v>
      </c>
      <c r="AB11" s="47">
        <v>88</v>
      </c>
      <c r="AC11" s="47">
        <v>88</v>
      </c>
      <c r="AD11" s="47">
        <v>88</v>
      </c>
      <c r="AE11" s="48">
        <v>92</v>
      </c>
      <c r="AF11" s="48">
        <v>95</v>
      </c>
      <c r="AG11" s="48">
        <v>97</v>
      </c>
      <c r="AH11" s="48">
        <v>89</v>
      </c>
      <c r="AI11" s="48">
        <v>88</v>
      </c>
      <c r="AJ11" s="48">
        <v>83</v>
      </c>
      <c r="AK11" s="48">
        <v>78</v>
      </c>
      <c r="AL11" s="48">
        <v>83</v>
      </c>
      <c r="AM11" s="180">
        <v>1062</v>
      </c>
      <c r="AN11" s="185">
        <v>17</v>
      </c>
      <c r="AO11" s="122"/>
      <c r="AP11" s="92"/>
      <c r="AQ11" s="32"/>
      <c r="AR11" s="35"/>
      <c r="AS11" s="51"/>
      <c r="AT11" s="51"/>
      <c r="AU11" s="51"/>
      <c r="AV11" s="51"/>
      <c r="AW11" s="53"/>
      <c r="AX11" s="53"/>
      <c r="AY11" s="110"/>
      <c r="AZ11" s="66" t="s">
        <v>203</v>
      </c>
      <c r="BA11" s="111"/>
      <c r="BB11" s="92"/>
      <c r="BC11" s="92"/>
      <c r="BD11" s="92"/>
    </row>
    <row r="12" spans="1:64" ht="14.65" thickBot="1">
      <c r="A12" s="98" t="s">
        <v>293</v>
      </c>
      <c r="B12" s="99" t="s">
        <v>294</v>
      </c>
      <c r="C12" s="100">
        <v>97.6</v>
      </c>
      <c r="D12" s="100">
        <v>102.3</v>
      </c>
      <c r="E12" s="100">
        <v>99</v>
      </c>
      <c r="F12" s="100">
        <v>98.4</v>
      </c>
      <c r="G12" s="101">
        <v>99.1</v>
      </c>
      <c r="H12" s="101">
        <v>98.8</v>
      </c>
      <c r="I12" s="102">
        <v>595.19999999999993</v>
      </c>
      <c r="J12" s="123">
        <v>23</v>
      </c>
      <c r="K12" s="124"/>
      <c r="L12" s="92"/>
      <c r="M12" s="94" t="s">
        <v>14</v>
      </c>
      <c r="N12" s="94" t="s">
        <v>15</v>
      </c>
      <c r="O12" s="94" t="s">
        <v>17</v>
      </c>
      <c r="P12" s="94" t="s">
        <v>18</v>
      </c>
      <c r="Q12" s="94" t="s">
        <v>19</v>
      </c>
      <c r="R12" s="94" t="s">
        <v>20</v>
      </c>
      <c r="S12" s="94" t="s">
        <v>21</v>
      </c>
      <c r="T12" s="94" t="s">
        <v>22</v>
      </c>
      <c r="U12" s="95" t="s">
        <v>43</v>
      </c>
      <c r="V12" s="93"/>
      <c r="W12" s="93"/>
      <c r="X12" s="92"/>
      <c r="Y12" s="27" t="s">
        <v>61</v>
      </c>
      <c r="Z12" s="148" t="s">
        <v>119</v>
      </c>
      <c r="AA12" s="80">
        <v>92</v>
      </c>
      <c r="AB12" s="80">
        <v>76</v>
      </c>
      <c r="AC12" s="80">
        <v>82</v>
      </c>
      <c r="AD12" s="80">
        <v>83</v>
      </c>
      <c r="AE12" s="173">
        <v>95</v>
      </c>
      <c r="AF12" s="173">
        <v>93</v>
      </c>
      <c r="AG12" s="173">
        <v>85</v>
      </c>
      <c r="AH12" s="173">
        <v>93</v>
      </c>
      <c r="AI12" s="173">
        <v>87</v>
      </c>
      <c r="AJ12" s="173">
        <v>80</v>
      </c>
      <c r="AK12" s="173">
        <v>90</v>
      </c>
      <c r="AL12" s="173">
        <v>80</v>
      </c>
      <c r="AM12" s="175">
        <v>1036</v>
      </c>
      <c r="AN12" s="175">
        <v>15</v>
      </c>
      <c r="AO12" s="125"/>
      <c r="AP12" s="92"/>
      <c r="AQ12" s="32"/>
      <c r="AR12" s="35"/>
      <c r="AS12" s="51"/>
      <c r="AT12" s="51"/>
      <c r="AU12" s="51"/>
      <c r="AV12" s="51"/>
      <c r="AW12" s="53"/>
      <c r="AX12" s="53"/>
      <c r="AY12" s="110"/>
      <c r="AZ12" s="66" t="s">
        <v>203</v>
      </c>
      <c r="BA12" s="92"/>
      <c r="BB12" s="92"/>
      <c r="BC12" s="92"/>
      <c r="BD12" s="111"/>
      <c r="BE12" s="10"/>
      <c r="BF12" s="10"/>
      <c r="BG12" s="10"/>
      <c r="BH12" s="10"/>
      <c r="BI12" s="10"/>
      <c r="BJ12" s="10"/>
      <c r="BK12" s="10"/>
      <c r="BL12" s="10"/>
    </row>
    <row r="13" spans="1:64" ht="14.25">
      <c r="A13" s="141" t="s">
        <v>209</v>
      </c>
      <c r="B13" s="35" t="s">
        <v>210</v>
      </c>
      <c r="C13" s="51">
        <v>96.2</v>
      </c>
      <c r="D13" s="51">
        <v>95.6</v>
      </c>
      <c r="E13" s="51">
        <v>101</v>
      </c>
      <c r="F13" s="51">
        <v>99.1</v>
      </c>
      <c r="G13" s="53">
        <v>100.3</v>
      </c>
      <c r="H13" s="53">
        <v>102.7</v>
      </c>
      <c r="I13" s="110">
        <v>594.9</v>
      </c>
      <c r="J13" s="126">
        <v>26</v>
      </c>
      <c r="K13" s="127"/>
      <c r="L13" s="92"/>
      <c r="M13" s="98" t="s">
        <v>200</v>
      </c>
      <c r="N13" s="99" t="s">
        <v>207</v>
      </c>
      <c r="O13" s="105">
        <v>93</v>
      </c>
      <c r="P13" s="105">
        <v>92</v>
      </c>
      <c r="Q13" s="105">
        <v>90</v>
      </c>
      <c r="R13" s="105">
        <v>92</v>
      </c>
      <c r="S13" s="106">
        <v>91</v>
      </c>
      <c r="T13" s="106">
        <v>91</v>
      </c>
      <c r="U13" s="107">
        <v>549</v>
      </c>
      <c r="V13" s="108">
        <v>7</v>
      </c>
      <c r="W13" s="104" t="s">
        <v>203</v>
      </c>
      <c r="X13" s="92"/>
      <c r="Y13" s="161" t="s">
        <v>165</v>
      </c>
      <c r="Z13" s="162" t="s">
        <v>121</v>
      </c>
      <c r="AA13" s="176">
        <v>89</v>
      </c>
      <c r="AB13" s="80">
        <v>88</v>
      </c>
      <c r="AC13" s="176">
        <v>84</v>
      </c>
      <c r="AD13" s="176">
        <v>85</v>
      </c>
      <c r="AE13" s="177">
        <v>93</v>
      </c>
      <c r="AF13" s="177">
        <v>85</v>
      </c>
      <c r="AG13" s="177">
        <v>83</v>
      </c>
      <c r="AH13" s="177">
        <v>93</v>
      </c>
      <c r="AI13" s="177">
        <v>84</v>
      </c>
      <c r="AJ13" s="177">
        <v>82</v>
      </c>
      <c r="AK13" s="177">
        <v>86</v>
      </c>
      <c r="AL13" s="177">
        <v>79</v>
      </c>
      <c r="AM13" s="179">
        <v>1031</v>
      </c>
      <c r="AN13" s="179">
        <v>12</v>
      </c>
      <c r="AO13" s="129"/>
      <c r="AP13" s="92"/>
      <c r="AQ13" s="32"/>
      <c r="AR13" s="35"/>
      <c r="AS13" s="51"/>
      <c r="AT13" s="51"/>
      <c r="AU13" s="51"/>
      <c r="AV13" s="51"/>
      <c r="AW13" s="53"/>
      <c r="AX13" s="53"/>
      <c r="AY13" s="110"/>
      <c r="AZ13" s="66" t="s">
        <v>203</v>
      </c>
      <c r="BA13" s="92"/>
      <c r="BB13" s="92"/>
      <c r="BC13" s="92"/>
      <c r="BD13" s="92"/>
    </row>
    <row r="14" spans="1:64">
      <c r="A14" s="32" t="s">
        <v>132</v>
      </c>
      <c r="B14" s="35" t="s">
        <v>117</v>
      </c>
      <c r="C14" s="51">
        <v>99.7</v>
      </c>
      <c r="D14" s="51">
        <v>99.3</v>
      </c>
      <c r="E14" s="51">
        <v>98.5</v>
      </c>
      <c r="F14" s="51">
        <v>98.5</v>
      </c>
      <c r="G14" s="53">
        <v>98.4</v>
      </c>
      <c r="H14" s="53">
        <v>99.9</v>
      </c>
      <c r="I14" s="110">
        <v>594.29999999999995</v>
      </c>
      <c r="J14" s="126">
        <v>18</v>
      </c>
      <c r="K14" s="127"/>
      <c r="L14" s="92"/>
      <c r="M14" s="32" t="s">
        <v>288</v>
      </c>
      <c r="N14" s="35" t="s">
        <v>119</v>
      </c>
      <c r="O14" s="54">
        <v>93</v>
      </c>
      <c r="P14" s="54">
        <v>87</v>
      </c>
      <c r="Q14" s="54">
        <v>88</v>
      </c>
      <c r="R14" s="54">
        <v>90</v>
      </c>
      <c r="S14" s="55">
        <v>90</v>
      </c>
      <c r="T14" s="55">
        <v>88</v>
      </c>
      <c r="U14" s="56">
        <v>536</v>
      </c>
      <c r="V14" s="25">
        <v>4</v>
      </c>
      <c r="W14" s="65" t="s">
        <v>203</v>
      </c>
      <c r="X14" s="92"/>
      <c r="Y14" s="32"/>
      <c r="Z14" s="35"/>
      <c r="AA14" s="54"/>
      <c r="AB14" s="54"/>
      <c r="AC14" s="54"/>
      <c r="AD14" s="54"/>
      <c r="AE14" s="55"/>
      <c r="AF14" s="55"/>
      <c r="AG14" s="55"/>
      <c r="AH14" s="55"/>
      <c r="AI14" s="55"/>
      <c r="AJ14" s="55"/>
      <c r="AK14" s="55"/>
      <c r="AL14" s="55"/>
      <c r="AM14" s="56"/>
      <c r="AN14" s="128"/>
      <c r="AO14" s="129"/>
      <c r="AP14" s="92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2"/>
      <c r="BB14" s="92"/>
      <c r="BC14" s="92"/>
      <c r="BD14" s="92"/>
    </row>
    <row r="15" spans="1:64">
      <c r="A15" s="32" t="s">
        <v>219</v>
      </c>
      <c r="B15" s="35" t="s">
        <v>117</v>
      </c>
      <c r="C15" s="51">
        <v>103.1</v>
      </c>
      <c r="D15" s="51">
        <v>100.6</v>
      </c>
      <c r="E15" s="51">
        <v>96.8</v>
      </c>
      <c r="F15" s="51">
        <v>101.9</v>
      </c>
      <c r="G15" s="53">
        <v>95.1</v>
      </c>
      <c r="H15" s="53">
        <v>96.7</v>
      </c>
      <c r="I15" s="110">
        <v>594.20000000000005</v>
      </c>
      <c r="J15" s="126">
        <v>24</v>
      </c>
      <c r="K15" s="127"/>
      <c r="L15" s="92"/>
      <c r="M15" s="32" t="s">
        <v>201</v>
      </c>
      <c r="N15" s="35" t="s">
        <v>205</v>
      </c>
      <c r="O15" s="54">
        <v>89</v>
      </c>
      <c r="P15" s="54">
        <v>88</v>
      </c>
      <c r="Q15" s="54">
        <v>86</v>
      </c>
      <c r="R15" s="54">
        <v>85</v>
      </c>
      <c r="S15" s="55">
        <v>93</v>
      </c>
      <c r="T15" s="55">
        <v>85</v>
      </c>
      <c r="U15" s="56">
        <v>526</v>
      </c>
      <c r="V15" s="25">
        <v>4</v>
      </c>
      <c r="W15" s="66" t="s">
        <v>203</v>
      </c>
      <c r="X15" s="92"/>
      <c r="Y15" s="42"/>
      <c r="Z15" s="113"/>
      <c r="AA15" s="114"/>
      <c r="AB15" s="114"/>
      <c r="AC15" s="114"/>
      <c r="AD15" s="114"/>
      <c r="AE15" s="115"/>
      <c r="AF15" s="115"/>
      <c r="AG15" s="115"/>
      <c r="AH15" s="115"/>
      <c r="AI15" s="115"/>
      <c r="AJ15" s="115"/>
      <c r="AK15" s="115"/>
      <c r="AL15" s="115"/>
      <c r="AM15" s="116"/>
      <c r="AN15" s="130"/>
      <c r="AO15" s="129"/>
      <c r="AP15" s="92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2"/>
      <c r="BB15" s="92"/>
      <c r="BC15" s="92"/>
      <c r="BD15" s="92"/>
    </row>
    <row r="16" spans="1:64" ht="13.15" thickBot="1">
      <c r="A16" s="32" t="s">
        <v>62</v>
      </c>
      <c r="B16" s="35" t="s">
        <v>119</v>
      </c>
      <c r="C16" s="51">
        <v>98.1</v>
      </c>
      <c r="D16" s="51">
        <v>98.6</v>
      </c>
      <c r="E16" s="51">
        <v>100.1</v>
      </c>
      <c r="F16" s="51">
        <v>98.7</v>
      </c>
      <c r="G16" s="53">
        <v>98.7</v>
      </c>
      <c r="H16" s="53">
        <v>99.7</v>
      </c>
      <c r="I16" s="110">
        <v>593.9</v>
      </c>
      <c r="J16" s="126">
        <v>22</v>
      </c>
      <c r="K16" s="127"/>
      <c r="L16" s="92"/>
      <c r="M16" s="94" t="s">
        <v>192</v>
      </c>
      <c r="N16" s="94" t="s">
        <v>117</v>
      </c>
      <c r="O16" s="94">
        <v>87</v>
      </c>
      <c r="P16" s="94">
        <v>84</v>
      </c>
      <c r="Q16" s="94">
        <v>89</v>
      </c>
      <c r="R16" s="94">
        <v>83</v>
      </c>
      <c r="S16" s="94">
        <v>86</v>
      </c>
      <c r="T16" s="94">
        <v>83</v>
      </c>
      <c r="U16" s="94">
        <v>512</v>
      </c>
      <c r="V16" s="93">
        <v>4</v>
      </c>
      <c r="W16" s="93"/>
      <c r="X16" s="92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131"/>
      <c r="AP16" s="92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92"/>
      <c r="BB16" s="92"/>
      <c r="BC16" s="92"/>
      <c r="BD16" s="92"/>
    </row>
    <row r="17" spans="1:56">
      <c r="A17" s="32" t="s">
        <v>85</v>
      </c>
      <c r="B17" s="35" t="s">
        <v>122</v>
      </c>
      <c r="C17" s="51">
        <v>99.8</v>
      </c>
      <c r="D17" s="51">
        <v>98.2</v>
      </c>
      <c r="E17" s="51">
        <v>98.4</v>
      </c>
      <c r="F17" s="51">
        <v>100.5</v>
      </c>
      <c r="G17" s="53">
        <v>98.4</v>
      </c>
      <c r="H17" s="53">
        <v>97.5</v>
      </c>
      <c r="I17" s="110">
        <v>592.79999999999995</v>
      </c>
      <c r="J17" s="126">
        <v>18</v>
      </c>
      <c r="K17" s="127"/>
      <c r="L17" s="92"/>
      <c r="M17" s="94" t="s">
        <v>202</v>
      </c>
      <c r="N17" s="94" t="s">
        <v>206</v>
      </c>
      <c r="O17" s="94">
        <v>86</v>
      </c>
      <c r="P17" s="94">
        <v>78</v>
      </c>
      <c r="Q17" s="94">
        <v>78</v>
      </c>
      <c r="R17" s="94">
        <v>82</v>
      </c>
      <c r="S17" s="94">
        <v>91</v>
      </c>
      <c r="T17" s="94">
        <v>84</v>
      </c>
      <c r="U17" s="94">
        <v>499</v>
      </c>
      <c r="V17" s="93">
        <v>1</v>
      </c>
      <c r="W17" s="93"/>
      <c r="X17" s="92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131"/>
      <c r="AP17" s="92"/>
      <c r="AQ17" s="92" t="s">
        <v>55</v>
      </c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</row>
    <row r="18" spans="1:56" ht="13.15" thickBot="1">
      <c r="A18" s="32" t="s">
        <v>218</v>
      </c>
      <c r="B18" s="35" t="s">
        <v>117</v>
      </c>
      <c r="C18" s="51">
        <v>97.7</v>
      </c>
      <c r="D18" s="51">
        <v>101.1</v>
      </c>
      <c r="E18" s="51">
        <v>98.8</v>
      </c>
      <c r="F18" s="51">
        <v>98.8</v>
      </c>
      <c r="G18" s="53">
        <v>97.5</v>
      </c>
      <c r="H18" s="53">
        <v>98.7</v>
      </c>
      <c r="I18" s="110">
        <v>592.6</v>
      </c>
      <c r="J18" s="126">
        <v>22</v>
      </c>
      <c r="K18" s="127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3"/>
      <c r="W18" s="93"/>
      <c r="X18" s="92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2"/>
      <c r="AJ18" s="112"/>
      <c r="AK18" s="112"/>
      <c r="AL18" s="112"/>
      <c r="AM18" s="112"/>
      <c r="AN18" s="112"/>
      <c r="AO18" s="112"/>
      <c r="AP18" s="92"/>
      <c r="AQ18" s="94" t="s">
        <v>14</v>
      </c>
      <c r="AR18" s="94" t="s">
        <v>15</v>
      </c>
      <c r="AS18" s="94" t="s">
        <v>17</v>
      </c>
      <c r="AT18" s="94" t="s">
        <v>18</v>
      </c>
      <c r="AU18" s="94" t="s">
        <v>19</v>
      </c>
      <c r="AV18" s="94" t="s">
        <v>20</v>
      </c>
      <c r="AW18" s="94" t="s">
        <v>23</v>
      </c>
      <c r="AX18" s="94" t="s">
        <v>24</v>
      </c>
      <c r="AY18" s="94" t="s">
        <v>21</v>
      </c>
      <c r="AZ18" s="94" t="s">
        <v>22</v>
      </c>
      <c r="BA18" s="92"/>
      <c r="BB18" s="92"/>
      <c r="BC18" s="92"/>
      <c r="BD18" s="92"/>
    </row>
    <row r="19" spans="1:56" ht="13.15" thickBot="1">
      <c r="A19" s="32" t="s">
        <v>135</v>
      </c>
      <c r="B19" s="35" t="s">
        <v>118</v>
      </c>
      <c r="C19" s="51">
        <v>100.8</v>
      </c>
      <c r="D19" s="51">
        <v>96.6</v>
      </c>
      <c r="E19" s="51">
        <v>97.9</v>
      </c>
      <c r="F19" s="51">
        <v>97.4</v>
      </c>
      <c r="G19" s="53">
        <v>98.2</v>
      </c>
      <c r="H19" s="53">
        <v>99.9</v>
      </c>
      <c r="I19" s="110">
        <v>590.79999999999995</v>
      </c>
      <c r="J19" s="126">
        <v>20</v>
      </c>
      <c r="K19" s="127"/>
      <c r="L19" s="92"/>
      <c r="M19" s="111"/>
      <c r="N19" s="111"/>
      <c r="O19" s="111"/>
      <c r="P19" s="111"/>
      <c r="Q19" s="111"/>
      <c r="R19" s="111"/>
      <c r="S19" s="111"/>
      <c r="T19" s="111"/>
      <c r="U19" s="111"/>
      <c r="V19" s="92"/>
      <c r="W19" s="92"/>
      <c r="X19" s="92"/>
      <c r="Y19" s="92" t="s">
        <v>29</v>
      </c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8" t="s">
        <v>181</v>
      </c>
      <c r="AR19" s="99" t="s">
        <v>118</v>
      </c>
      <c r="AS19" s="100">
        <v>99.9</v>
      </c>
      <c r="AT19" s="100">
        <v>98.7</v>
      </c>
      <c r="AU19" s="100">
        <v>99.8</v>
      </c>
      <c r="AV19" s="100">
        <v>98.7</v>
      </c>
      <c r="AW19" s="101">
        <v>96</v>
      </c>
      <c r="AX19" s="101">
        <v>96.7</v>
      </c>
      <c r="AY19" s="102">
        <v>589.80000000000007</v>
      </c>
      <c r="AZ19" s="94">
        <v>12</v>
      </c>
      <c r="BA19" s="92"/>
      <c r="BB19" s="92"/>
      <c r="BC19" s="92"/>
      <c r="BD19" s="92"/>
    </row>
    <row r="20" spans="1:56" ht="13.15" thickBot="1">
      <c r="A20" s="32" t="s">
        <v>134</v>
      </c>
      <c r="B20" s="35" t="s">
        <v>118</v>
      </c>
      <c r="C20" s="51">
        <v>96</v>
      </c>
      <c r="D20" s="51">
        <v>98</v>
      </c>
      <c r="E20" s="51">
        <v>99.1</v>
      </c>
      <c r="F20" s="51">
        <v>99</v>
      </c>
      <c r="G20" s="53">
        <v>100</v>
      </c>
      <c r="H20" s="53">
        <v>97.8</v>
      </c>
      <c r="I20" s="110">
        <v>589.9</v>
      </c>
      <c r="J20" s="126">
        <v>21</v>
      </c>
      <c r="K20" s="127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3"/>
      <c r="W20" s="92"/>
      <c r="X20" s="92"/>
      <c r="Y20" s="94" t="s">
        <v>14</v>
      </c>
      <c r="Z20" s="94" t="s">
        <v>15</v>
      </c>
      <c r="AA20" s="94" t="s">
        <v>31</v>
      </c>
      <c r="AB20" s="94" t="s">
        <v>32</v>
      </c>
      <c r="AC20" s="94" t="s">
        <v>33</v>
      </c>
      <c r="AD20" s="94" t="s">
        <v>34</v>
      </c>
      <c r="AE20" s="94" t="s">
        <v>35</v>
      </c>
      <c r="AF20" s="94" t="s">
        <v>36</v>
      </c>
      <c r="AG20" s="94" t="s">
        <v>37</v>
      </c>
      <c r="AH20" s="94" t="s">
        <v>38</v>
      </c>
      <c r="AI20" s="95" t="s">
        <v>17</v>
      </c>
      <c r="AJ20" s="95" t="s">
        <v>18</v>
      </c>
      <c r="AK20" s="95" t="s">
        <v>19</v>
      </c>
      <c r="AL20" s="95" t="s">
        <v>20</v>
      </c>
      <c r="AM20" s="94" t="s">
        <v>21</v>
      </c>
      <c r="AN20" s="94" t="s">
        <v>22</v>
      </c>
      <c r="AO20" s="92"/>
      <c r="AP20" s="92"/>
      <c r="AQ20" s="31" t="s">
        <v>195</v>
      </c>
      <c r="AR20" s="34" t="s">
        <v>117</v>
      </c>
      <c r="AS20" s="49">
        <v>99.2</v>
      </c>
      <c r="AT20" s="49">
        <v>100.2</v>
      </c>
      <c r="AU20" s="49">
        <v>93.7</v>
      </c>
      <c r="AV20" s="49">
        <v>97.4</v>
      </c>
      <c r="AW20" s="132">
        <v>98.4</v>
      </c>
      <c r="AX20" s="132">
        <v>97.6</v>
      </c>
      <c r="AY20" s="133">
        <v>586.5</v>
      </c>
      <c r="AZ20" s="94">
        <v>14</v>
      </c>
      <c r="BA20" s="92"/>
      <c r="BB20" s="92"/>
      <c r="BC20" s="92"/>
      <c r="BD20" s="92"/>
    </row>
    <row r="21" spans="1:56" ht="14.65" thickBot="1">
      <c r="A21" s="32" t="s">
        <v>75</v>
      </c>
      <c r="B21" s="35" t="s">
        <v>122</v>
      </c>
      <c r="C21" s="51">
        <v>97.4</v>
      </c>
      <c r="D21" s="51">
        <v>99.6</v>
      </c>
      <c r="E21" s="51">
        <v>98.2</v>
      </c>
      <c r="F21" s="51">
        <v>99.4</v>
      </c>
      <c r="G21" s="53">
        <v>96.3</v>
      </c>
      <c r="H21" s="53">
        <v>98.4</v>
      </c>
      <c r="I21" s="110">
        <v>589.30000000000007</v>
      </c>
      <c r="J21" s="126">
        <v>25</v>
      </c>
      <c r="K21" s="127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3"/>
      <c r="W21" s="92"/>
      <c r="X21" s="92"/>
      <c r="Y21" s="157" t="s">
        <v>175</v>
      </c>
      <c r="Z21" s="151" t="s">
        <v>205</v>
      </c>
      <c r="AA21" s="148">
        <v>96</v>
      </c>
      <c r="AB21" s="80">
        <v>96</v>
      </c>
      <c r="AC21" s="80">
        <v>92</v>
      </c>
      <c r="AD21" s="80">
        <v>97</v>
      </c>
      <c r="AE21" s="173">
        <v>97</v>
      </c>
      <c r="AF21" s="173">
        <v>99</v>
      </c>
      <c r="AG21" s="173">
        <v>99</v>
      </c>
      <c r="AH21" s="173">
        <v>95</v>
      </c>
      <c r="AI21" s="173">
        <v>93</v>
      </c>
      <c r="AJ21" s="173">
        <v>91</v>
      </c>
      <c r="AK21" s="173">
        <v>97</v>
      </c>
      <c r="AL21" s="173">
        <v>97</v>
      </c>
      <c r="AM21" s="174">
        <v>1149</v>
      </c>
      <c r="AN21" s="175">
        <v>41</v>
      </c>
      <c r="AO21" s="103"/>
      <c r="AP21" s="92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92"/>
      <c r="BB21" s="92"/>
      <c r="BC21" s="92"/>
      <c r="BD21" s="92"/>
    </row>
    <row r="22" spans="1:56" ht="14.25">
      <c r="A22" s="32" t="s">
        <v>295</v>
      </c>
      <c r="B22" s="35" t="s">
        <v>245</v>
      </c>
      <c r="C22" s="51">
        <v>98.7</v>
      </c>
      <c r="D22" s="51">
        <v>98.1</v>
      </c>
      <c r="E22" s="51">
        <v>95.1</v>
      </c>
      <c r="F22" s="51">
        <v>100.9</v>
      </c>
      <c r="G22" s="53">
        <v>100.6</v>
      </c>
      <c r="H22" s="53">
        <v>95.9</v>
      </c>
      <c r="I22" s="110">
        <v>589.29999999999995</v>
      </c>
      <c r="J22" s="126">
        <v>23</v>
      </c>
      <c r="K22" s="127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161" t="s">
        <v>177</v>
      </c>
      <c r="Z22" s="162" t="s">
        <v>205</v>
      </c>
      <c r="AA22" s="162">
        <v>96</v>
      </c>
      <c r="AB22" s="176">
        <v>94</v>
      </c>
      <c r="AC22" s="176">
        <v>94</v>
      </c>
      <c r="AD22" s="176">
        <v>89</v>
      </c>
      <c r="AE22" s="177">
        <v>89</v>
      </c>
      <c r="AF22" s="177">
        <v>95</v>
      </c>
      <c r="AG22" s="177">
        <v>96</v>
      </c>
      <c r="AH22" s="177">
        <v>96</v>
      </c>
      <c r="AI22" s="177">
        <v>90</v>
      </c>
      <c r="AJ22" s="177">
        <v>92</v>
      </c>
      <c r="AK22" s="177">
        <v>97</v>
      </c>
      <c r="AL22" s="177">
        <v>93</v>
      </c>
      <c r="AM22" s="178">
        <v>1121</v>
      </c>
      <c r="AN22" s="179">
        <v>35</v>
      </c>
      <c r="AO22" s="74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</row>
    <row r="23" spans="1:56" ht="14.25">
      <c r="A23" s="32" t="s">
        <v>125</v>
      </c>
      <c r="B23" s="35" t="s">
        <v>208</v>
      </c>
      <c r="C23" s="51">
        <v>92.5</v>
      </c>
      <c r="D23" s="51">
        <v>95.4</v>
      </c>
      <c r="E23" s="51">
        <v>101.8</v>
      </c>
      <c r="F23" s="51">
        <v>99.4</v>
      </c>
      <c r="G23" s="53">
        <v>98.4</v>
      </c>
      <c r="H23" s="53">
        <v>100.8</v>
      </c>
      <c r="I23" s="110">
        <v>588.29999999999995</v>
      </c>
      <c r="J23" s="126">
        <v>22</v>
      </c>
      <c r="K23" s="127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161" t="s">
        <v>176</v>
      </c>
      <c r="Z23" s="162" t="s">
        <v>205</v>
      </c>
      <c r="AA23" s="162">
        <v>98</v>
      </c>
      <c r="AB23" s="176">
        <v>94</v>
      </c>
      <c r="AC23" s="176">
        <v>95</v>
      </c>
      <c r="AD23" s="176">
        <v>96</v>
      </c>
      <c r="AE23" s="177">
        <v>96</v>
      </c>
      <c r="AF23" s="177">
        <v>94</v>
      </c>
      <c r="AG23" s="177">
        <v>89</v>
      </c>
      <c r="AH23" s="177">
        <v>96</v>
      </c>
      <c r="AI23" s="177">
        <v>88</v>
      </c>
      <c r="AJ23" s="177">
        <v>91</v>
      </c>
      <c r="AK23" s="177">
        <v>88</v>
      </c>
      <c r="AL23" s="177">
        <v>87</v>
      </c>
      <c r="AM23" s="178">
        <v>1112</v>
      </c>
      <c r="AN23" s="179">
        <v>27</v>
      </c>
      <c r="AO23" s="74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</row>
    <row r="24" spans="1:56" ht="14.25">
      <c r="A24" s="32" t="s">
        <v>126</v>
      </c>
      <c r="B24" s="35" t="s">
        <v>208</v>
      </c>
      <c r="C24" s="51">
        <v>95.5</v>
      </c>
      <c r="D24" s="51">
        <v>98.2</v>
      </c>
      <c r="E24" s="51">
        <v>97.7</v>
      </c>
      <c r="F24" s="51">
        <v>98.4</v>
      </c>
      <c r="G24" s="53">
        <v>98.3</v>
      </c>
      <c r="H24" s="53">
        <v>100.2</v>
      </c>
      <c r="I24" s="110">
        <v>588.29999999999995</v>
      </c>
      <c r="J24" s="126">
        <v>22</v>
      </c>
      <c r="K24" s="127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161" t="s">
        <v>67</v>
      </c>
      <c r="Z24" s="162" t="s">
        <v>119</v>
      </c>
      <c r="AA24" s="162">
        <v>88</v>
      </c>
      <c r="AB24" s="176">
        <v>93</v>
      </c>
      <c r="AC24" s="176">
        <v>92</v>
      </c>
      <c r="AD24" s="176">
        <v>96</v>
      </c>
      <c r="AE24" s="177">
        <v>94</v>
      </c>
      <c r="AF24" s="177">
        <v>91</v>
      </c>
      <c r="AG24" s="177">
        <v>94</v>
      </c>
      <c r="AH24" s="177">
        <v>95</v>
      </c>
      <c r="AI24" s="177">
        <v>83</v>
      </c>
      <c r="AJ24" s="177">
        <v>86</v>
      </c>
      <c r="AK24" s="177">
        <v>87</v>
      </c>
      <c r="AL24" s="177">
        <v>89</v>
      </c>
      <c r="AM24" s="178">
        <v>1088</v>
      </c>
      <c r="AN24" s="179">
        <v>24</v>
      </c>
      <c r="AO24" s="74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</row>
    <row r="25" spans="1:56" ht="14.25">
      <c r="A25" s="32" t="s">
        <v>296</v>
      </c>
      <c r="B25" s="35" t="s">
        <v>297</v>
      </c>
      <c r="C25" s="51">
        <v>98.2</v>
      </c>
      <c r="D25" s="51">
        <v>99.9</v>
      </c>
      <c r="E25" s="51">
        <v>99.3</v>
      </c>
      <c r="F25" s="51">
        <v>95.1</v>
      </c>
      <c r="G25" s="53">
        <v>95.4</v>
      </c>
      <c r="H25" s="53">
        <v>100</v>
      </c>
      <c r="I25" s="110">
        <v>587.9</v>
      </c>
      <c r="J25" s="126">
        <v>20</v>
      </c>
      <c r="K25" s="127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161" t="s">
        <v>255</v>
      </c>
      <c r="Z25" s="162" t="s">
        <v>119</v>
      </c>
      <c r="AA25" s="162">
        <v>92</v>
      </c>
      <c r="AB25" s="176">
        <v>89</v>
      </c>
      <c r="AC25" s="176">
        <v>87</v>
      </c>
      <c r="AD25" s="176">
        <v>90</v>
      </c>
      <c r="AE25" s="177">
        <v>91</v>
      </c>
      <c r="AF25" s="177">
        <v>90</v>
      </c>
      <c r="AG25" s="177">
        <v>95</v>
      </c>
      <c r="AH25" s="177">
        <v>89</v>
      </c>
      <c r="AI25" s="177">
        <v>92</v>
      </c>
      <c r="AJ25" s="177">
        <v>81</v>
      </c>
      <c r="AK25" s="177">
        <v>92</v>
      </c>
      <c r="AL25" s="177">
        <v>85</v>
      </c>
      <c r="AM25" s="178">
        <v>1073</v>
      </c>
      <c r="AN25" s="179">
        <v>14</v>
      </c>
      <c r="AO25" s="74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</row>
    <row r="26" spans="1:56" ht="14.25">
      <c r="A26" s="32" t="s">
        <v>139</v>
      </c>
      <c r="B26" s="35" t="s">
        <v>118</v>
      </c>
      <c r="C26" s="51">
        <v>96.2</v>
      </c>
      <c r="D26" s="51">
        <v>98.3</v>
      </c>
      <c r="E26" s="51">
        <v>98.1</v>
      </c>
      <c r="F26" s="51">
        <v>98.3</v>
      </c>
      <c r="G26" s="53">
        <v>97.9</v>
      </c>
      <c r="H26" s="53">
        <v>98.6</v>
      </c>
      <c r="I26" s="110">
        <v>587.40000000000009</v>
      </c>
      <c r="J26" s="126">
        <v>21</v>
      </c>
      <c r="K26" s="127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161" t="s">
        <v>181</v>
      </c>
      <c r="Z26" s="162" t="s">
        <v>118</v>
      </c>
      <c r="AA26" s="162">
        <v>94</v>
      </c>
      <c r="AB26" s="176">
        <v>89</v>
      </c>
      <c r="AC26" s="176">
        <v>95</v>
      </c>
      <c r="AD26" s="176">
        <v>90</v>
      </c>
      <c r="AE26" s="177">
        <v>96</v>
      </c>
      <c r="AF26" s="177">
        <v>90</v>
      </c>
      <c r="AG26" s="177">
        <v>89</v>
      </c>
      <c r="AH26" s="177">
        <v>80</v>
      </c>
      <c r="AI26" s="177">
        <v>89</v>
      </c>
      <c r="AJ26" s="177">
        <v>87</v>
      </c>
      <c r="AK26" s="177">
        <v>85</v>
      </c>
      <c r="AL26" s="177">
        <v>85</v>
      </c>
      <c r="AM26" s="178">
        <v>1069</v>
      </c>
      <c r="AN26" s="179">
        <v>17</v>
      </c>
      <c r="AO26" s="74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</row>
    <row r="27" spans="1:56" ht="14.25">
      <c r="A27" s="32" t="s">
        <v>231</v>
      </c>
      <c r="B27" s="35" t="s">
        <v>121</v>
      </c>
      <c r="C27" s="51">
        <v>94</v>
      </c>
      <c r="D27" s="51">
        <v>99.6</v>
      </c>
      <c r="E27" s="51">
        <v>100.4</v>
      </c>
      <c r="F27" s="51">
        <v>99.2</v>
      </c>
      <c r="G27" s="53">
        <v>96.8</v>
      </c>
      <c r="H27" s="53">
        <v>97.3</v>
      </c>
      <c r="I27" s="110">
        <v>587.29999999999995</v>
      </c>
      <c r="J27" s="126">
        <v>16</v>
      </c>
      <c r="K27" s="127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161" t="s">
        <v>187</v>
      </c>
      <c r="Z27" s="162" t="s">
        <v>117</v>
      </c>
      <c r="AA27" s="162">
        <v>88</v>
      </c>
      <c r="AB27" s="176">
        <v>88</v>
      </c>
      <c r="AC27" s="176">
        <v>92</v>
      </c>
      <c r="AD27" s="176">
        <v>92</v>
      </c>
      <c r="AE27" s="177">
        <v>90</v>
      </c>
      <c r="AF27" s="177">
        <v>93</v>
      </c>
      <c r="AG27" s="177">
        <v>93</v>
      </c>
      <c r="AH27" s="177">
        <v>89</v>
      </c>
      <c r="AI27" s="177">
        <v>84</v>
      </c>
      <c r="AJ27" s="177">
        <v>89</v>
      </c>
      <c r="AK27" s="177">
        <v>87</v>
      </c>
      <c r="AL27" s="177">
        <v>82</v>
      </c>
      <c r="AM27" s="178">
        <v>1067</v>
      </c>
      <c r="AN27" s="179">
        <v>11</v>
      </c>
      <c r="AO27" s="74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</row>
    <row r="28" spans="1:56" ht="14.25">
      <c r="A28" s="32" t="s">
        <v>140</v>
      </c>
      <c r="B28" s="35" t="s">
        <v>121</v>
      </c>
      <c r="C28" s="51">
        <v>95.6</v>
      </c>
      <c r="D28" s="51">
        <v>96.5</v>
      </c>
      <c r="E28" s="51">
        <v>101.6</v>
      </c>
      <c r="F28" s="51">
        <v>95.5</v>
      </c>
      <c r="G28" s="53">
        <v>101.4</v>
      </c>
      <c r="H28" s="53">
        <v>96.4</v>
      </c>
      <c r="I28" s="110">
        <v>587</v>
      </c>
      <c r="J28" s="126">
        <v>22</v>
      </c>
      <c r="K28" s="127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161" t="s">
        <v>195</v>
      </c>
      <c r="Z28" s="162" t="s">
        <v>117</v>
      </c>
      <c r="AA28" s="162">
        <v>82</v>
      </c>
      <c r="AB28" s="176">
        <v>90</v>
      </c>
      <c r="AC28" s="176">
        <v>91</v>
      </c>
      <c r="AD28" s="176">
        <v>89</v>
      </c>
      <c r="AE28" s="177">
        <v>94</v>
      </c>
      <c r="AF28" s="177">
        <v>92</v>
      </c>
      <c r="AG28" s="177">
        <v>95</v>
      </c>
      <c r="AH28" s="177">
        <v>96</v>
      </c>
      <c r="AI28" s="177">
        <v>71</v>
      </c>
      <c r="AJ28" s="177">
        <v>81</v>
      </c>
      <c r="AK28" s="177">
        <v>73</v>
      </c>
      <c r="AL28" s="177">
        <v>83</v>
      </c>
      <c r="AM28" s="178">
        <v>1037</v>
      </c>
      <c r="AN28" s="179">
        <v>14</v>
      </c>
      <c r="AO28" s="12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</row>
    <row r="29" spans="1:56" ht="14.25">
      <c r="A29" s="32" t="s">
        <v>298</v>
      </c>
      <c r="B29" s="35" t="s">
        <v>247</v>
      </c>
      <c r="C29" s="51">
        <v>96.1</v>
      </c>
      <c r="D29" s="51">
        <v>98</v>
      </c>
      <c r="E29" s="51">
        <v>95.9</v>
      </c>
      <c r="F29" s="51">
        <v>101.1</v>
      </c>
      <c r="G29" s="53">
        <v>98.3</v>
      </c>
      <c r="H29" s="53">
        <v>96.3</v>
      </c>
      <c r="I29" s="110">
        <v>585.70000000000005</v>
      </c>
      <c r="J29" s="126">
        <v>17</v>
      </c>
      <c r="K29" s="127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161" t="s">
        <v>109</v>
      </c>
      <c r="Z29" s="162" t="s">
        <v>124</v>
      </c>
      <c r="AA29" s="162">
        <v>75</v>
      </c>
      <c r="AB29" s="176">
        <v>67</v>
      </c>
      <c r="AC29" s="176">
        <v>82</v>
      </c>
      <c r="AD29" s="176">
        <v>75</v>
      </c>
      <c r="AE29" s="177">
        <v>81</v>
      </c>
      <c r="AF29" s="177">
        <v>90</v>
      </c>
      <c r="AG29" s="177">
        <v>82</v>
      </c>
      <c r="AH29" s="177">
        <v>83</v>
      </c>
      <c r="AI29" s="177">
        <v>83</v>
      </c>
      <c r="AJ29" s="177">
        <v>79</v>
      </c>
      <c r="AK29" s="177">
        <v>76</v>
      </c>
      <c r="AL29" s="177">
        <v>80</v>
      </c>
      <c r="AM29" s="178">
        <v>953</v>
      </c>
      <c r="AN29" s="179">
        <v>5</v>
      </c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</row>
    <row r="30" spans="1:56">
      <c r="A30" s="32" t="s">
        <v>299</v>
      </c>
      <c r="B30" s="35" t="s">
        <v>210</v>
      </c>
      <c r="C30" s="51">
        <v>96.7</v>
      </c>
      <c r="D30" s="51">
        <v>99</v>
      </c>
      <c r="E30" s="51">
        <v>97.2</v>
      </c>
      <c r="F30" s="51">
        <v>96</v>
      </c>
      <c r="G30" s="53">
        <v>97.2</v>
      </c>
      <c r="H30" s="53">
        <v>98.6</v>
      </c>
      <c r="I30" s="110">
        <v>584.69999999999993</v>
      </c>
      <c r="J30" s="126">
        <v>20</v>
      </c>
      <c r="K30" s="127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</row>
    <row r="31" spans="1:56" ht="13.15" thickBot="1">
      <c r="A31" s="32" t="s">
        <v>82</v>
      </c>
      <c r="B31" s="35" t="s">
        <v>122</v>
      </c>
      <c r="C31" s="51">
        <v>93.1</v>
      </c>
      <c r="D31" s="51">
        <v>99.2</v>
      </c>
      <c r="E31" s="51">
        <v>97</v>
      </c>
      <c r="F31" s="51">
        <v>98.8</v>
      </c>
      <c r="G31" s="53">
        <v>96.6</v>
      </c>
      <c r="H31" s="53">
        <v>99.9</v>
      </c>
      <c r="I31" s="110">
        <v>584.6</v>
      </c>
      <c r="J31" s="126">
        <v>17</v>
      </c>
      <c r="K31" s="127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</row>
    <row r="32" spans="1:56">
      <c r="A32" s="32" t="s">
        <v>74</v>
      </c>
      <c r="B32" s="35" t="s">
        <v>122</v>
      </c>
      <c r="C32" s="51">
        <v>96.1</v>
      </c>
      <c r="D32" s="51">
        <v>97.8</v>
      </c>
      <c r="E32" s="51">
        <v>97.8</v>
      </c>
      <c r="F32" s="51">
        <v>97.8</v>
      </c>
      <c r="G32" s="53">
        <v>97.9</v>
      </c>
      <c r="H32" s="53">
        <v>97.2</v>
      </c>
      <c r="I32" s="110">
        <v>584.6</v>
      </c>
      <c r="J32" s="126">
        <v>20</v>
      </c>
      <c r="K32" s="127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</row>
    <row r="33" spans="1:56">
      <c r="A33" s="32" t="s">
        <v>300</v>
      </c>
      <c r="B33" s="35" t="s">
        <v>247</v>
      </c>
      <c r="C33" s="51">
        <v>98.1</v>
      </c>
      <c r="D33" s="51">
        <v>96.1</v>
      </c>
      <c r="E33" s="51">
        <v>97.1</v>
      </c>
      <c r="F33" s="51">
        <v>97.6</v>
      </c>
      <c r="G33" s="53">
        <v>97</v>
      </c>
      <c r="H33" s="53">
        <v>97.2</v>
      </c>
      <c r="I33" s="110">
        <v>583.1</v>
      </c>
      <c r="J33" s="126">
        <v>15</v>
      </c>
      <c r="K33" s="127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</row>
    <row r="34" spans="1:56">
      <c r="A34" s="32" t="s">
        <v>238</v>
      </c>
      <c r="B34" s="35" t="s">
        <v>205</v>
      </c>
      <c r="C34" s="51">
        <v>96.2</v>
      </c>
      <c r="D34" s="51">
        <v>99.2</v>
      </c>
      <c r="E34" s="51">
        <v>98</v>
      </c>
      <c r="F34" s="51">
        <v>95.1</v>
      </c>
      <c r="G34" s="53">
        <v>96.8</v>
      </c>
      <c r="H34" s="53">
        <v>97.3</v>
      </c>
      <c r="I34" s="110">
        <v>582.6</v>
      </c>
      <c r="J34" s="126">
        <v>19</v>
      </c>
      <c r="K34" s="127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</row>
    <row r="35" spans="1:56">
      <c r="A35" s="32" t="s">
        <v>301</v>
      </c>
      <c r="B35" s="35" t="s">
        <v>245</v>
      </c>
      <c r="C35" s="51">
        <v>97.2</v>
      </c>
      <c r="D35" s="51">
        <v>101</v>
      </c>
      <c r="E35" s="51">
        <v>97.9</v>
      </c>
      <c r="F35" s="51">
        <v>94.6</v>
      </c>
      <c r="G35" s="53">
        <v>97.8</v>
      </c>
      <c r="H35" s="53">
        <v>93.9</v>
      </c>
      <c r="I35" s="110">
        <v>582.40000000000009</v>
      </c>
      <c r="J35" s="126">
        <v>16</v>
      </c>
      <c r="K35" s="127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</row>
    <row r="36" spans="1:56">
      <c r="A36" s="32" t="s">
        <v>302</v>
      </c>
      <c r="B36" s="35" t="s">
        <v>208</v>
      </c>
      <c r="C36" s="51">
        <v>98</v>
      </c>
      <c r="D36" s="51">
        <v>94</v>
      </c>
      <c r="E36" s="51">
        <v>96.1</v>
      </c>
      <c r="F36" s="51">
        <v>94.3</v>
      </c>
      <c r="G36" s="53">
        <v>99.5</v>
      </c>
      <c r="H36" s="53">
        <v>99.6</v>
      </c>
      <c r="I36" s="110">
        <v>581.5</v>
      </c>
      <c r="J36" s="126">
        <v>12</v>
      </c>
      <c r="K36" s="127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</row>
    <row r="37" spans="1:56">
      <c r="A37" s="32" t="s">
        <v>141</v>
      </c>
      <c r="B37" s="35" t="s">
        <v>118</v>
      </c>
      <c r="C37" s="51">
        <v>95.1</v>
      </c>
      <c r="D37" s="51">
        <v>98.6</v>
      </c>
      <c r="E37" s="51">
        <v>97.4</v>
      </c>
      <c r="F37" s="51">
        <v>95.9</v>
      </c>
      <c r="G37" s="53">
        <v>95.1</v>
      </c>
      <c r="H37" s="53">
        <v>98.6</v>
      </c>
      <c r="I37" s="110">
        <v>580.70000000000005</v>
      </c>
      <c r="J37" s="126">
        <v>14</v>
      </c>
      <c r="K37" s="127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</row>
    <row r="38" spans="1:56">
      <c r="A38" s="32" t="s">
        <v>303</v>
      </c>
      <c r="B38" s="35" t="s">
        <v>210</v>
      </c>
      <c r="C38" s="51">
        <v>96.4</v>
      </c>
      <c r="D38" s="51">
        <v>91.8</v>
      </c>
      <c r="E38" s="51">
        <v>96.9</v>
      </c>
      <c r="F38" s="51">
        <v>97.8</v>
      </c>
      <c r="G38" s="53">
        <v>95.4</v>
      </c>
      <c r="H38" s="53">
        <v>102.1</v>
      </c>
      <c r="I38" s="110">
        <v>580.40000000000009</v>
      </c>
      <c r="J38" s="126">
        <v>18</v>
      </c>
      <c r="K38" s="127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</row>
    <row r="39" spans="1:56">
      <c r="A39" s="32" t="s">
        <v>70</v>
      </c>
      <c r="B39" s="35" t="s">
        <v>119</v>
      </c>
      <c r="C39" s="51">
        <v>94.5</v>
      </c>
      <c r="D39" s="51">
        <v>95.1</v>
      </c>
      <c r="E39" s="51">
        <v>99.2</v>
      </c>
      <c r="F39" s="51">
        <v>96.5</v>
      </c>
      <c r="G39" s="53">
        <v>97.8</v>
      </c>
      <c r="H39" s="53">
        <v>96.1</v>
      </c>
      <c r="I39" s="110">
        <v>579.20000000000005</v>
      </c>
      <c r="J39" s="126">
        <v>18</v>
      </c>
      <c r="K39" s="127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</row>
    <row r="40" spans="1:56">
      <c r="A40" s="32" t="s">
        <v>173</v>
      </c>
      <c r="B40" s="35" t="s">
        <v>121</v>
      </c>
      <c r="C40" s="51">
        <v>97.5</v>
      </c>
      <c r="D40" s="51">
        <v>94.7</v>
      </c>
      <c r="E40" s="51">
        <v>97.8</v>
      </c>
      <c r="F40" s="51">
        <v>97</v>
      </c>
      <c r="G40" s="53">
        <v>94.6</v>
      </c>
      <c r="H40" s="53">
        <v>97</v>
      </c>
      <c r="I40" s="110">
        <v>578.6</v>
      </c>
      <c r="J40" s="126">
        <v>15</v>
      </c>
      <c r="K40" s="127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</row>
    <row r="41" spans="1:56">
      <c r="A41" s="32" t="s">
        <v>304</v>
      </c>
      <c r="B41" s="35" t="s">
        <v>245</v>
      </c>
      <c r="C41" s="51">
        <v>97.6</v>
      </c>
      <c r="D41" s="51">
        <v>94.3</v>
      </c>
      <c r="E41" s="51">
        <v>97.2</v>
      </c>
      <c r="F41" s="51">
        <v>95.2</v>
      </c>
      <c r="G41" s="53">
        <v>99.5</v>
      </c>
      <c r="H41" s="53">
        <v>94.8</v>
      </c>
      <c r="I41" s="110">
        <v>578.59999999999991</v>
      </c>
      <c r="J41" s="126">
        <v>17</v>
      </c>
      <c r="K41" s="127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</row>
    <row r="42" spans="1:56">
      <c r="A42" s="32" t="s">
        <v>136</v>
      </c>
      <c r="B42" s="35" t="s">
        <v>118</v>
      </c>
      <c r="C42" s="51">
        <v>93.9</v>
      </c>
      <c r="D42" s="51">
        <v>94</v>
      </c>
      <c r="E42" s="51">
        <v>99.1</v>
      </c>
      <c r="F42" s="51">
        <v>92</v>
      </c>
      <c r="G42" s="53">
        <v>97.2</v>
      </c>
      <c r="H42" s="53">
        <v>102.1</v>
      </c>
      <c r="I42" s="110">
        <v>578.29999999999995</v>
      </c>
      <c r="J42" s="126">
        <v>21</v>
      </c>
      <c r="K42" s="127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</row>
    <row r="43" spans="1:56">
      <c r="A43" s="32" t="s">
        <v>68</v>
      </c>
      <c r="B43" s="35" t="s">
        <v>119</v>
      </c>
      <c r="C43" s="51">
        <v>94.7</v>
      </c>
      <c r="D43" s="51">
        <v>95.8</v>
      </c>
      <c r="E43" s="51">
        <v>98.6</v>
      </c>
      <c r="F43" s="51">
        <v>98</v>
      </c>
      <c r="G43" s="53">
        <v>96.7</v>
      </c>
      <c r="H43" s="53">
        <v>93.4</v>
      </c>
      <c r="I43" s="110">
        <v>577.20000000000005</v>
      </c>
      <c r="J43" s="126">
        <v>14</v>
      </c>
      <c r="K43" s="127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</row>
    <row r="44" spans="1:56">
      <c r="A44" s="32" t="s">
        <v>138</v>
      </c>
      <c r="B44" s="35" t="s">
        <v>121</v>
      </c>
      <c r="C44" s="51">
        <v>96.4</v>
      </c>
      <c r="D44" s="51">
        <v>94.8</v>
      </c>
      <c r="E44" s="51">
        <v>93.5</v>
      </c>
      <c r="F44" s="51">
        <v>97.9</v>
      </c>
      <c r="G44" s="53">
        <v>97.9</v>
      </c>
      <c r="H44" s="53">
        <v>96.1</v>
      </c>
      <c r="I44" s="110">
        <v>576.6</v>
      </c>
      <c r="J44" s="126">
        <v>16</v>
      </c>
      <c r="K44" s="127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</row>
    <row r="45" spans="1:56">
      <c r="A45" s="32" t="s">
        <v>91</v>
      </c>
      <c r="B45" s="35" t="s">
        <v>122</v>
      </c>
      <c r="C45" s="51">
        <v>95.3</v>
      </c>
      <c r="D45" s="51">
        <v>96.7</v>
      </c>
      <c r="E45" s="51">
        <v>98.1</v>
      </c>
      <c r="F45" s="51">
        <v>94.4</v>
      </c>
      <c r="G45" s="53">
        <v>94.6</v>
      </c>
      <c r="H45" s="53">
        <v>97.2</v>
      </c>
      <c r="I45" s="110">
        <v>576.30000000000007</v>
      </c>
      <c r="J45" s="126">
        <v>13</v>
      </c>
      <c r="K45" s="127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</row>
    <row r="46" spans="1:56">
      <c r="A46" s="32" t="s">
        <v>69</v>
      </c>
      <c r="B46" s="35" t="s">
        <v>119</v>
      </c>
      <c r="C46" s="51">
        <v>91.7</v>
      </c>
      <c r="D46" s="51">
        <v>99.8</v>
      </c>
      <c r="E46" s="51">
        <v>98.9</v>
      </c>
      <c r="F46" s="51">
        <v>96.9</v>
      </c>
      <c r="G46" s="53">
        <v>93.7</v>
      </c>
      <c r="H46" s="53">
        <v>94.4</v>
      </c>
      <c r="I46" s="110">
        <v>575.4</v>
      </c>
      <c r="J46" s="126">
        <v>13</v>
      </c>
      <c r="K46" s="127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</row>
    <row r="47" spans="1:56">
      <c r="A47" s="32" t="s">
        <v>92</v>
      </c>
      <c r="B47" s="35" t="s">
        <v>122</v>
      </c>
      <c r="C47" s="51">
        <v>92.9</v>
      </c>
      <c r="D47" s="51">
        <v>97.5</v>
      </c>
      <c r="E47" s="51">
        <v>95.6</v>
      </c>
      <c r="F47" s="51">
        <v>95.8</v>
      </c>
      <c r="G47" s="53">
        <v>96</v>
      </c>
      <c r="H47" s="53">
        <v>97.5</v>
      </c>
      <c r="I47" s="110">
        <v>575.29999999999995</v>
      </c>
      <c r="J47" s="126">
        <v>15</v>
      </c>
      <c r="K47" s="127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</row>
    <row r="48" spans="1:56">
      <c r="A48" s="32" t="s">
        <v>145</v>
      </c>
      <c r="B48" s="35" t="s">
        <v>205</v>
      </c>
      <c r="C48" s="51">
        <v>91.4</v>
      </c>
      <c r="D48" s="51">
        <v>94.3</v>
      </c>
      <c r="E48" s="51">
        <v>96.7</v>
      </c>
      <c r="F48" s="51">
        <v>96.6</v>
      </c>
      <c r="G48" s="53">
        <v>97.6</v>
      </c>
      <c r="H48" s="53">
        <v>96.6</v>
      </c>
      <c r="I48" s="110">
        <v>573.20000000000005</v>
      </c>
      <c r="J48" s="126">
        <v>13</v>
      </c>
      <c r="K48" s="127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</row>
    <row r="49" spans="1:56">
      <c r="A49" s="32" t="s">
        <v>305</v>
      </c>
      <c r="B49" s="35" t="s">
        <v>212</v>
      </c>
      <c r="C49" s="51">
        <v>93.2</v>
      </c>
      <c r="D49" s="51">
        <v>96.8</v>
      </c>
      <c r="E49" s="51">
        <v>89.5</v>
      </c>
      <c r="F49" s="51">
        <v>100.1</v>
      </c>
      <c r="G49" s="53">
        <v>98.3</v>
      </c>
      <c r="H49" s="53">
        <v>95.3</v>
      </c>
      <c r="I49" s="110">
        <v>573.20000000000005</v>
      </c>
      <c r="J49" s="126">
        <v>15</v>
      </c>
      <c r="K49" s="127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</row>
    <row r="50" spans="1:56">
      <c r="A50" s="32" t="s">
        <v>306</v>
      </c>
      <c r="B50" s="35" t="s">
        <v>297</v>
      </c>
      <c r="C50" s="51">
        <v>95.6</v>
      </c>
      <c r="D50" s="51">
        <v>98.5</v>
      </c>
      <c r="E50" s="51">
        <v>94.9</v>
      </c>
      <c r="F50" s="51">
        <v>98.2</v>
      </c>
      <c r="G50" s="53">
        <v>95</v>
      </c>
      <c r="H50" s="53">
        <v>91</v>
      </c>
      <c r="I50" s="110">
        <v>573.20000000000005</v>
      </c>
      <c r="J50" s="126">
        <v>16</v>
      </c>
      <c r="K50" s="127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</row>
    <row r="51" spans="1:56">
      <c r="A51" s="32" t="s">
        <v>144</v>
      </c>
      <c r="B51" s="35" t="s">
        <v>208</v>
      </c>
      <c r="C51" s="51">
        <v>96.4</v>
      </c>
      <c r="D51" s="51">
        <v>94</v>
      </c>
      <c r="E51" s="51">
        <v>99.2</v>
      </c>
      <c r="F51" s="51">
        <v>92.5</v>
      </c>
      <c r="G51" s="53">
        <v>91.4</v>
      </c>
      <c r="H51" s="53">
        <v>98.1</v>
      </c>
      <c r="I51" s="110">
        <v>571.6</v>
      </c>
      <c r="J51" s="126">
        <v>10</v>
      </c>
      <c r="K51" s="127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</row>
    <row r="52" spans="1:56">
      <c r="A52" s="32" t="s">
        <v>84</v>
      </c>
      <c r="B52" s="35" t="s">
        <v>122</v>
      </c>
      <c r="C52" s="51">
        <v>98.4</v>
      </c>
      <c r="D52" s="51">
        <v>95.9</v>
      </c>
      <c r="E52" s="51">
        <v>98.6</v>
      </c>
      <c r="F52" s="51">
        <v>93.5</v>
      </c>
      <c r="G52" s="53">
        <v>91</v>
      </c>
      <c r="H52" s="53">
        <v>94.2</v>
      </c>
      <c r="I52" s="110">
        <v>571.6</v>
      </c>
      <c r="J52" s="126">
        <v>15</v>
      </c>
      <c r="K52" s="127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</row>
    <row r="53" spans="1:56">
      <c r="A53" s="32" t="s">
        <v>154</v>
      </c>
      <c r="B53" s="35" t="s">
        <v>121</v>
      </c>
      <c r="C53" s="51">
        <v>93.7</v>
      </c>
      <c r="D53" s="51">
        <v>90.2</v>
      </c>
      <c r="E53" s="51">
        <v>95</v>
      </c>
      <c r="F53" s="51">
        <v>99.2</v>
      </c>
      <c r="G53" s="53">
        <v>96.7</v>
      </c>
      <c r="H53" s="53">
        <v>96.4</v>
      </c>
      <c r="I53" s="110">
        <v>571.19999999999993</v>
      </c>
      <c r="J53" s="126">
        <v>16</v>
      </c>
      <c r="K53" s="127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</row>
    <row r="54" spans="1:56">
      <c r="A54" s="32" t="s">
        <v>87</v>
      </c>
      <c r="B54" s="35" t="s">
        <v>122</v>
      </c>
      <c r="C54" s="51">
        <v>97.6</v>
      </c>
      <c r="D54" s="51">
        <v>95.5</v>
      </c>
      <c r="E54" s="51">
        <v>98</v>
      </c>
      <c r="F54" s="51">
        <v>95.6</v>
      </c>
      <c r="G54" s="53">
        <v>95.2</v>
      </c>
      <c r="H54" s="53">
        <v>88.5</v>
      </c>
      <c r="I54" s="110">
        <v>570.40000000000009</v>
      </c>
      <c r="J54" s="126">
        <v>13</v>
      </c>
      <c r="K54" s="127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</row>
    <row r="55" spans="1:56">
      <c r="A55" s="32" t="s">
        <v>72</v>
      </c>
      <c r="B55" s="35" t="s">
        <v>119</v>
      </c>
      <c r="C55" s="51">
        <v>94.4</v>
      </c>
      <c r="D55" s="51">
        <v>98.1</v>
      </c>
      <c r="E55" s="51">
        <v>96.9</v>
      </c>
      <c r="F55" s="51">
        <v>93.3</v>
      </c>
      <c r="G55" s="53">
        <v>93.7</v>
      </c>
      <c r="H55" s="53">
        <v>92.4</v>
      </c>
      <c r="I55" s="110">
        <v>568.79999999999995</v>
      </c>
      <c r="J55" s="126">
        <v>11</v>
      </c>
      <c r="K55" s="127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</row>
    <row r="56" spans="1:56">
      <c r="A56" s="32" t="s">
        <v>162</v>
      </c>
      <c r="B56" s="35" t="s">
        <v>208</v>
      </c>
      <c r="C56" s="51">
        <v>95.6</v>
      </c>
      <c r="D56" s="51">
        <v>92.9</v>
      </c>
      <c r="E56" s="51">
        <v>95.6</v>
      </c>
      <c r="F56" s="51">
        <v>98.7</v>
      </c>
      <c r="G56" s="53">
        <v>93.7</v>
      </c>
      <c r="H56" s="53">
        <v>92.2</v>
      </c>
      <c r="I56" s="110">
        <v>568.70000000000005</v>
      </c>
      <c r="J56" s="126">
        <v>12</v>
      </c>
      <c r="K56" s="127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</row>
    <row r="57" spans="1:56">
      <c r="A57" s="32" t="s">
        <v>142</v>
      </c>
      <c r="B57" s="35" t="s">
        <v>205</v>
      </c>
      <c r="C57" s="51">
        <v>94.4</v>
      </c>
      <c r="D57" s="51">
        <v>94.5</v>
      </c>
      <c r="E57" s="51">
        <v>94.2</v>
      </c>
      <c r="F57" s="51">
        <v>95.4</v>
      </c>
      <c r="G57" s="53">
        <v>92.5</v>
      </c>
      <c r="H57" s="53">
        <v>97</v>
      </c>
      <c r="I57" s="110">
        <v>568</v>
      </c>
      <c r="J57" s="126">
        <v>13</v>
      </c>
      <c r="K57" s="127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</row>
    <row r="58" spans="1:56">
      <c r="A58" s="32" t="s">
        <v>159</v>
      </c>
      <c r="B58" s="35" t="s">
        <v>117</v>
      </c>
      <c r="C58" s="51">
        <v>95.5</v>
      </c>
      <c r="D58" s="51">
        <v>91.2</v>
      </c>
      <c r="E58" s="51">
        <v>94.4</v>
      </c>
      <c r="F58" s="51">
        <v>100.1</v>
      </c>
      <c r="G58" s="53">
        <v>92.1</v>
      </c>
      <c r="H58" s="53">
        <v>94.6</v>
      </c>
      <c r="I58" s="110">
        <v>567.90000000000009</v>
      </c>
      <c r="J58" s="126">
        <v>11</v>
      </c>
      <c r="K58" s="127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</row>
    <row r="59" spans="1:56">
      <c r="A59" s="32" t="s">
        <v>157</v>
      </c>
      <c r="B59" s="35" t="s">
        <v>123</v>
      </c>
      <c r="C59" s="51">
        <v>94.9</v>
      </c>
      <c r="D59" s="51">
        <v>94.7</v>
      </c>
      <c r="E59" s="51">
        <v>94.3</v>
      </c>
      <c r="F59" s="51">
        <v>96.4</v>
      </c>
      <c r="G59" s="53">
        <v>95.1</v>
      </c>
      <c r="H59" s="53">
        <v>91.1</v>
      </c>
      <c r="I59" s="110">
        <v>566.50000000000011</v>
      </c>
      <c r="J59" s="126">
        <v>15</v>
      </c>
      <c r="K59" s="127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</row>
    <row r="60" spans="1:56">
      <c r="A60" s="32" t="s">
        <v>150</v>
      </c>
      <c r="B60" s="35" t="s">
        <v>117</v>
      </c>
      <c r="C60" s="51">
        <v>94.2</v>
      </c>
      <c r="D60" s="51">
        <v>94</v>
      </c>
      <c r="E60" s="51">
        <v>96.9</v>
      </c>
      <c r="F60" s="51">
        <v>93.5</v>
      </c>
      <c r="G60" s="53">
        <v>95.4</v>
      </c>
      <c r="H60" s="53">
        <v>92.3</v>
      </c>
      <c r="I60" s="110">
        <v>566.29999999999995</v>
      </c>
      <c r="J60" s="126">
        <v>14</v>
      </c>
      <c r="K60" s="127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</row>
    <row r="61" spans="1:56">
      <c r="A61" s="32" t="s">
        <v>307</v>
      </c>
      <c r="B61" s="35" t="s">
        <v>297</v>
      </c>
      <c r="C61" s="51">
        <v>91.2</v>
      </c>
      <c r="D61" s="51">
        <v>93.2</v>
      </c>
      <c r="E61" s="51">
        <v>94.6</v>
      </c>
      <c r="F61" s="51">
        <v>94.9</v>
      </c>
      <c r="G61" s="53">
        <v>97.2</v>
      </c>
      <c r="H61" s="53">
        <v>93.5</v>
      </c>
      <c r="I61" s="110">
        <v>564.59999999999991</v>
      </c>
      <c r="J61" s="126">
        <v>7</v>
      </c>
      <c r="K61" s="127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</row>
    <row r="62" spans="1:56">
      <c r="A62" s="32" t="s">
        <v>149</v>
      </c>
      <c r="B62" s="35" t="s">
        <v>118</v>
      </c>
      <c r="C62" s="51">
        <v>94.4</v>
      </c>
      <c r="D62" s="51">
        <v>90.4</v>
      </c>
      <c r="E62" s="51">
        <v>91.8</v>
      </c>
      <c r="F62" s="51">
        <v>98</v>
      </c>
      <c r="G62" s="53">
        <v>96.3</v>
      </c>
      <c r="H62" s="53">
        <v>90.8</v>
      </c>
      <c r="I62" s="110">
        <v>561.70000000000005</v>
      </c>
      <c r="J62" s="126">
        <v>9</v>
      </c>
      <c r="K62" s="127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</row>
    <row r="63" spans="1:56">
      <c r="A63" s="32" t="s">
        <v>165</v>
      </c>
      <c r="B63" s="35" t="s">
        <v>121</v>
      </c>
      <c r="C63" s="51">
        <v>90.4</v>
      </c>
      <c r="D63" s="51">
        <v>94.1</v>
      </c>
      <c r="E63" s="51">
        <v>92.3</v>
      </c>
      <c r="F63" s="51">
        <v>91.7</v>
      </c>
      <c r="G63" s="53">
        <v>97.5</v>
      </c>
      <c r="H63" s="53">
        <v>94.7</v>
      </c>
      <c r="I63" s="110">
        <v>560.70000000000005</v>
      </c>
      <c r="J63" s="126">
        <v>11</v>
      </c>
      <c r="K63" s="127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</row>
    <row r="64" spans="1:56">
      <c r="A64" s="32" t="s">
        <v>151</v>
      </c>
      <c r="B64" s="35" t="s">
        <v>117</v>
      </c>
      <c r="C64" s="51">
        <v>89.5</v>
      </c>
      <c r="D64" s="51">
        <v>96</v>
      </c>
      <c r="E64" s="51">
        <v>93.9</v>
      </c>
      <c r="F64" s="51">
        <v>88.8</v>
      </c>
      <c r="G64" s="53">
        <v>95.9</v>
      </c>
      <c r="H64" s="53">
        <v>96.1</v>
      </c>
      <c r="I64" s="110">
        <v>560.20000000000005</v>
      </c>
      <c r="J64" s="126">
        <v>15</v>
      </c>
      <c r="K64" s="127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</row>
    <row r="65" spans="1:56">
      <c r="A65" s="32" t="s">
        <v>160</v>
      </c>
      <c r="B65" s="35" t="s">
        <v>118</v>
      </c>
      <c r="C65" s="51">
        <v>89.5</v>
      </c>
      <c r="D65" s="51">
        <v>97.9</v>
      </c>
      <c r="E65" s="51">
        <v>91.2</v>
      </c>
      <c r="F65" s="51">
        <v>93.7</v>
      </c>
      <c r="G65" s="53">
        <v>93.6</v>
      </c>
      <c r="H65" s="53">
        <v>94</v>
      </c>
      <c r="I65" s="110">
        <v>559.9</v>
      </c>
      <c r="J65" s="126">
        <v>11</v>
      </c>
      <c r="K65" s="127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</row>
    <row r="66" spans="1:56">
      <c r="A66" s="32" t="s">
        <v>161</v>
      </c>
      <c r="B66" s="35" t="s">
        <v>121</v>
      </c>
      <c r="C66" s="51">
        <v>94</v>
      </c>
      <c r="D66" s="51">
        <v>95.3</v>
      </c>
      <c r="E66" s="51">
        <v>99.5</v>
      </c>
      <c r="F66" s="51">
        <v>92.7</v>
      </c>
      <c r="G66" s="53">
        <v>93.8</v>
      </c>
      <c r="H66" s="53">
        <v>84.5</v>
      </c>
      <c r="I66" s="110">
        <v>559.79999999999995</v>
      </c>
      <c r="J66" s="126">
        <v>9</v>
      </c>
      <c r="K66" s="127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</row>
    <row r="67" spans="1:56">
      <c r="A67" s="32" t="s">
        <v>148</v>
      </c>
      <c r="B67" s="35" t="s">
        <v>123</v>
      </c>
      <c r="C67" s="51">
        <v>93.4</v>
      </c>
      <c r="D67" s="51">
        <v>90</v>
      </c>
      <c r="E67" s="51">
        <v>87.4</v>
      </c>
      <c r="F67" s="51">
        <v>95.6</v>
      </c>
      <c r="G67" s="53">
        <v>97</v>
      </c>
      <c r="H67" s="53">
        <v>93</v>
      </c>
      <c r="I67" s="110">
        <v>556.4</v>
      </c>
      <c r="J67" s="126">
        <v>13</v>
      </c>
      <c r="K67" s="127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</row>
    <row r="68" spans="1:56">
      <c r="A68" s="32" t="s">
        <v>217</v>
      </c>
      <c r="B68" s="35" t="s">
        <v>117</v>
      </c>
      <c r="C68" s="51">
        <v>92.2</v>
      </c>
      <c r="D68" s="51">
        <v>98.9</v>
      </c>
      <c r="E68" s="51">
        <v>89.1</v>
      </c>
      <c r="F68" s="51">
        <v>91.3</v>
      </c>
      <c r="G68" s="53">
        <v>93.5</v>
      </c>
      <c r="H68" s="53">
        <v>90.4</v>
      </c>
      <c r="I68" s="110">
        <v>555.40000000000009</v>
      </c>
      <c r="J68" s="126">
        <v>17</v>
      </c>
      <c r="K68" s="127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</row>
    <row r="69" spans="1:56">
      <c r="A69" s="32" t="s">
        <v>250</v>
      </c>
      <c r="B69" s="35" t="s">
        <v>119</v>
      </c>
      <c r="C69" s="51">
        <v>91.8</v>
      </c>
      <c r="D69" s="51">
        <v>92.3</v>
      </c>
      <c r="E69" s="51">
        <v>88.7</v>
      </c>
      <c r="F69" s="51">
        <v>92.7</v>
      </c>
      <c r="G69" s="53">
        <v>94.3</v>
      </c>
      <c r="H69" s="53">
        <v>95.3</v>
      </c>
      <c r="I69" s="110">
        <v>555.1</v>
      </c>
      <c r="J69" s="126">
        <v>11</v>
      </c>
      <c r="K69" s="127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</row>
    <row r="70" spans="1:56">
      <c r="A70" s="32" t="s">
        <v>155</v>
      </c>
      <c r="B70" s="35" t="s">
        <v>119</v>
      </c>
      <c r="C70" s="51">
        <v>94</v>
      </c>
      <c r="D70" s="51">
        <v>91.7</v>
      </c>
      <c r="E70" s="51">
        <v>91</v>
      </c>
      <c r="F70" s="51">
        <v>94.8</v>
      </c>
      <c r="G70" s="53">
        <v>88.2</v>
      </c>
      <c r="H70" s="53">
        <v>94.6</v>
      </c>
      <c r="I70" s="110">
        <v>554.29999999999995</v>
      </c>
      <c r="J70" s="126">
        <v>8</v>
      </c>
      <c r="K70" s="127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</row>
    <row r="71" spans="1:56">
      <c r="A71" s="141" t="s">
        <v>97</v>
      </c>
      <c r="B71" s="35" t="s">
        <v>249</v>
      </c>
      <c r="C71" s="51">
        <v>90.2</v>
      </c>
      <c r="D71" s="51">
        <v>97.3</v>
      </c>
      <c r="E71" s="51">
        <v>88.8</v>
      </c>
      <c r="F71" s="51">
        <v>92</v>
      </c>
      <c r="G71" s="53">
        <v>89.2</v>
      </c>
      <c r="H71" s="53">
        <v>95.2</v>
      </c>
      <c r="I71" s="110">
        <v>552.70000000000005</v>
      </c>
      <c r="J71" s="126">
        <v>10</v>
      </c>
      <c r="K71" s="127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</row>
    <row r="72" spans="1:56">
      <c r="A72" s="32" t="s">
        <v>158</v>
      </c>
      <c r="B72" s="35" t="s">
        <v>121</v>
      </c>
      <c r="C72" s="51">
        <v>95.7</v>
      </c>
      <c r="D72" s="51">
        <v>89.5</v>
      </c>
      <c r="E72" s="51">
        <v>94.7</v>
      </c>
      <c r="F72" s="51">
        <v>85.8</v>
      </c>
      <c r="G72" s="53">
        <v>95.2</v>
      </c>
      <c r="H72" s="53">
        <v>91.6</v>
      </c>
      <c r="I72" s="110">
        <v>552.5</v>
      </c>
      <c r="J72" s="126">
        <v>13</v>
      </c>
      <c r="K72" s="127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</row>
    <row r="73" spans="1:56">
      <c r="A73" s="32" t="s">
        <v>267</v>
      </c>
      <c r="B73" s="35" t="s">
        <v>121</v>
      </c>
      <c r="C73" s="51">
        <v>85.7</v>
      </c>
      <c r="D73" s="51">
        <v>90.5</v>
      </c>
      <c r="E73" s="51">
        <v>94.6</v>
      </c>
      <c r="F73" s="51">
        <v>98.4</v>
      </c>
      <c r="G73" s="53">
        <v>90</v>
      </c>
      <c r="H73" s="53">
        <v>92.2</v>
      </c>
      <c r="I73" s="110">
        <v>551.4</v>
      </c>
      <c r="J73" s="126">
        <v>10</v>
      </c>
      <c r="K73" s="127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</row>
    <row r="74" spans="1:56">
      <c r="A74" s="141" t="s">
        <v>308</v>
      </c>
      <c r="B74" s="35" t="s">
        <v>210</v>
      </c>
      <c r="C74" s="51">
        <v>93.4</v>
      </c>
      <c r="D74" s="51">
        <v>90.9</v>
      </c>
      <c r="E74" s="51">
        <v>88.4</v>
      </c>
      <c r="F74" s="51">
        <v>92.2</v>
      </c>
      <c r="G74" s="53">
        <v>91.8</v>
      </c>
      <c r="H74" s="53">
        <v>94.4</v>
      </c>
      <c r="I74" s="110">
        <v>551.1</v>
      </c>
      <c r="J74" s="126">
        <v>8</v>
      </c>
      <c r="K74" s="127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</row>
    <row r="75" spans="1:56">
      <c r="A75" s="32" t="s">
        <v>171</v>
      </c>
      <c r="B75" s="35" t="s">
        <v>121</v>
      </c>
      <c r="C75" s="51">
        <v>91.4</v>
      </c>
      <c r="D75" s="51">
        <v>94</v>
      </c>
      <c r="E75" s="51">
        <v>92.6</v>
      </c>
      <c r="F75" s="51">
        <v>87.4</v>
      </c>
      <c r="G75" s="53">
        <v>92.1</v>
      </c>
      <c r="H75" s="53">
        <v>92.3</v>
      </c>
      <c r="I75" s="110">
        <v>549.79999999999995</v>
      </c>
      <c r="J75" s="126">
        <v>6</v>
      </c>
      <c r="K75" s="127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</row>
    <row r="76" spans="1:56">
      <c r="A76" s="32" t="s">
        <v>77</v>
      </c>
      <c r="B76" s="35" t="s">
        <v>122</v>
      </c>
      <c r="C76" s="51">
        <v>92.9</v>
      </c>
      <c r="D76" s="51">
        <v>91.1</v>
      </c>
      <c r="E76" s="51">
        <v>93.4</v>
      </c>
      <c r="F76" s="51">
        <v>88</v>
      </c>
      <c r="G76" s="53">
        <v>94.8</v>
      </c>
      <c r="H76" s="53">
        <v>89.5</v>
      </c>
      <c r="I76" s="110">
        <v>549.70000000000005</v>
      </c>
      <c r="J76" s="126">
        <v>6</v>
      </c>
      <c r="K76" s="127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</row>
    <row r="77" spans="1:56">
      <c r="A77" s="32" t="s">
        <v>172</v>
      </c>
      <c r="B77" s="35" t="s">
        <v>121</v>
      </c>
      <c r="C77" s="51">
        <v>93.5</v>
      </c>
      <c r="D77" s="51">
        <v>91.2</v>
      </c>
      <c r="E77" s="51">
        <v>90.7</v>
      </c>
      <c r="F77" s="51">
        <v>90.9</v>
      </c>
      <c r="G77" s="53">
        <v>89.2</v>
      </c>
      <c r="H77" s="53">
        <v>92.4</v>
      </c>
      <c r="I77" s="110">
        <v>547.9</v>
      </c>
      <c r="J77" s="126">
        <v>7</v>
      </c>
      <c r="K77" s="127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</row>
    <row r="78" spans="1:56">
      <c r="A78" s="42" t="s">
        <v>309</v>
      </c>
      <c r="B78" s="113" t="s">
        <v>245</v>
      </c>
      <c r="C78" s="134">
        <v>91.9</v>
      </c>
      <c r="D78" s="134">
        <v>91.8</v>
      </c>
      <c r="E78" s="134">
        <v>86.4</v>
      </c>
      <c r="F78" s="134">
        <v>93.4</v>
      </c>
      <c r="G78" s="135">
        <v>90.4</v>
      </c>
      <c r="H78" s="135">
        <v>93.7</v>
      </c>
      <c r="I78" s="136">
        <v>547.6</v>
      </c>
      <c r="J78" s="126">
        <v>8</v>
      </c>
      <c r="K78" s="137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</row>
    <row r="79" spans="1:56">
      <c r="A79" s="94" t="s">
        <v>164</v>
      </c>
      <c r="B79" s="94" t="s">
        <v>121</v>
      </c>
      <c r="C79" s="94">
        <v>93.3</v>
      </c>
      <c r="D79" s="94">
        <v>92.1</v>
      </c>
      <c r="E79" s="94">
        <v>91.9</v>
      </c>
      <c r="F79" s="94">
        <v>92.7</v>
      </c>
      <c r="G79" s="94">
        <v>90.5</v>
      </c>
      <c r="H79" s="94">
        <v>85.3</v>
      </c>
      <c r="I79" s="94">
        <v>545.79999999999995</v>
      </c>
      <c r="J79" s="94">
        <v>7</v>
      </c>
      <c r="K79" s="94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</row>
    <row r="80" spans="1:56" ht="13.15" thickBot="1">
      <c r="A80" s="111" t="s">
        <v>156</v>
      </c>
      <c r="B80" s="111" t="s">
        <v>118</v>
      </c>
      <c r="C80" s="111">
        <v>93</v>
      </c>
      <c r="D80" s="111">
        <v>87.6</v>
      </c>
      <c r="E80" s="111">
        <v>91.4</v>
      </c>
      <c r="F80" s="111">
        <v>89.9</v>
      </c>
      <c r="G80" s="111">
        <v>90.4</v>
      </c>
      <c r="H80" s="111">
        <v>91</v>
      </c>
      <c r="I80" s="111">
        <v>543.29999999999995</v>
      </c>
      <c r="J80" s="111">
        <v>7</v>
      </c>
      <c r="K80" s="111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</row>
    <row r="81" spans="1:56">
      <c r="A81" s="92" t="s">
        <v>310</v>
      </c>
      <c r="B81" s="92" t="s">
        <v>297</v>
      </c>
      <c r="C81" s="92">
        <v>89.6</v>
      </c>
      <c r="D81" s="92">
        <v>94.4</v>
      </c>
      <c r="E81" s="92">
        <v>90.9</v>
      </c>
      <c r="F81" s="92">
        <v>87.3</v>
      </c>
      <c r="G81" s="92">
        <v>93</v>
      </c>
      <c r="H81" s="92">
        <v>86.2</v>
      </c>
      <c r="I81" s="92">
        <v>541.4</v>
      </c>
      <c r="J81" s="92">
        <v>5</v>
      </c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</row>
    <row r="82" spans="1:56" ht="13.15" thickBot="1">
      <c r="A82" s="94" t="s">
        <v>146</v>
      </c>
      <c r="B82" s="94" t="s">
        <v>117</v>
      </c>
      <c r="C82" s="94">
        <v>94.1</v>
      </c>
      <c r="D82" s="94">
        <v>96</v>
      </c>
      <c r="E82" s="94">
        <v>88</v>
      </c>
      <c r="F82" s="94">
        <v>87.8</v>
      </c>
      <c r="G82" s="94">
        <v>87.6</v>
      </c>
      <c r="H82" s="94">
        <v>87.7</v>
      </c>
      <c r="I82" s="95">
        <v>541.20000000000005</v>
      </c>
      <c r="J82" s="92">
        <v>7</v>
      </c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</row>
    <row r="83" spans="1:56" ht="14.25">
      <c r="A83" s="157" t="s">
        <v>263</v>
      </c>
      <c r="B83" s="151" t="s">
        <v>121</v>
      </c>
      <c r="C83" s="158">
        <v>89.5</v>
      </c>
      <c r="D83" s="158">
        <v>90.1</v>
      </c>
      <c r="E83" s="158">
        <v>90.4</v>
      </c>
      <c r="F83" s="158">
        <v>87.6</v>
      </c>
      <c r="G83" s="159">
        <v>86.6</v>
      </c>
      <c r="H83" s="159">
        <v>91.4</v>
      </c>
      <c r="I83" s="160">
        <v>535.6</v>
      </c>
      <c r="J83" s="103">
        <v>5</v>
      </c>
      <c r="K83" s="104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</row>
    <row r="84" spans="1:56" ht="14.25">
      <c r="A84" s="161" t="s">
        <v>260</v>
      </c>
      <c r="B84" s="162" t="s">
        <v>118</v>
      </c>
      <c r="C84" s="163">
        <v>84.5</v>
      </c>
      <c r="D84" s="163">
        <v>89.7</v>
      </c>
      <c r="E84" s="163">
        <v>90.9</v>
      </c>
      <c r="F84" s="163">
        <v>89.9</v>
      </c>
      <c r="G84" s="164">
        <v>91.4</v>
      </c>
      <c r="H84" s="164">
        <v>88.4</v>
      </c>
      <c r="I84" s="165">
        <v>534.79999999999995</v>
      </c>
      <c r="J84" s="74">
        <v>11</v>
      </c>
      <c r="K84" s="65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</row>
    <row r="85" spans="1:56" ht="14.25">
      <c r="A85" s="161" t="s">
        <v>248</v>
      </c>
      <c r="B85" s="162" t="s">
        <v>117</v>
      </c>
      <c r="C85" s="163">
        <v>91</v>
      </c>
      <c r="D85" s="163">
        <v>90.9</v>
      </c>
      <c r="E85" s="163">
        <v>92.1</v>
      </c>
      <c r="F85" s="163">
        <v>83.9</v>
      </c>
      <c r="G85" s="164">
        <v>91.5</v>
      </c>
      <c r="H85" s="164">
        <v>85.3</v>
      </c>
      <c r="I85" s="165">
        <v>534.69999999999993</v>
      </c>
      <c r="J85" s="74">
        <v>5</v>
      </c>
      <c r="K85" s="66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</row>
    <row r="86" spans="1:56" ht="14.25">
      <c r="A86" s="161" t="s">
        <v>311</v>
      </c>
      <c r="B86" s="162" t="s">
        <v>247</v>
      </c>
      <c r="C86" s="163">
        <v>84.3</v>
      </c>
      <c r="D86" s="163">
        <v>84.7</v>
      </c>
      <c r="E86" s="163">
        <v>87</v>
      </c>
      <c r="F86" s="163">
        <v>92.2</v>
      </c>
      <c r="G86" s="164">
        <v>93.6</v>
      </c>
      <c r="H86" s="164">
        <v>91.4</v>
      </c>
      <c r="I86" s="165">
        <v>533.19999999999993</v>
      </c>
      <c r="J86" s="74">
        <v>10</v>
      </c>
      <c r="K86" s="66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</row>
    <row r="87" spans="1:56" ht="14.25">
      <c r="A87" s="161" t="s">
        <v>268</v>
      </c>
      <c r="B87" s="162" t="s">
        <v>117</v>
      </c>
      <c r="C87" s="163">
        <v>91.7</v>
      </c>
      <c r="D87" s="163">
        <v>86.4</v>
      </c>
      <c r="E87" s="163">
        <v>84.6</v>
      </c>
      <c r="F87" s="163">
        <v>86.9</v>
      </c>
      <c r="G87" s="164">
        <v>90.4</v>
      </c>
      <c r="H87" s="164">
        <v>91.8</v>
      </c>
      <c r="I87" s="165">
        <v>531.79999999999995</v>
      </c>
      <c r="J87" s="74">
        <v>7</v>
      </c>
      <c r="K87" s="66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</row>
    <row r="88" spans="1:56" ht="14.25">
      <c r="A88" s="161" t="s">
        <v>312</v>
      </c>
      <c r="B88" s="162" t="s">
        <v>210</v>
      </c>
      <c r="C88" s="163">
        <v>93.2</v>
      </c>
      <c r="D88" s="163">
        <v>85.9</v>
      </c>
      <c r="E88" s="163">
        <v>81.099999999999994</v>
      </c>
      <c r="F88" s="163">
        <v>84.7</v>
      </c>
      <c r="G88" s="164">
        <v>93.9</v>
      </c>
      <c r="H88" s="164">
        <v>92.7</v>
      </c>
      <c r="I88" s="165">
        <v>531.50000000000011</v>
      </c>
      <c r="J88" s="74">
        <v>7</v>
      </c>
      <c r="K88" s="66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</row>
    <row r="89" spans="1:56" ht="14.25">
      <c r="A89" s="161" t="s">
        <v>313</v>
      </c>
      <c r="B89" s="162" t="s">
        <v>297</v>
      </c>
      <c r="C89" s="163">
        <v>90.3</v>
      </c>
      <c r="D89" s="163">
        <v>86.3</v>
      </c>
      <c r="E89" s="163">
        <v>88.4</v>
      </c>
      <c r="F89" s="163">
        <v>87.9</v>
      </c>
      <c r="G89" s="164">
        <v>88.4</v>
      </c>
      <c r="H89" s="164">
        <v>89.4</v>
      </c>
      <c r="I89" s="165">
        <v>530.69999999999993</v>
      </c>
      <c r="J89" s="74">
        <v>6</v>
      </c>
      <c r="K89" s="66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</row>
    <row r="90" spans="1:56" ht="14.65" thickBot="1">
      <c r="A90" s="29" t="s">
        <v>225</v>
      </c>
      <c r="B90" s="37" t="s">
        <v>117</v>
      </c>
      <c r="C90" s="60">
        <v>92.4</v>
      </c>
      <c r="D90" s="60">
        <v>88.4</v>
      </c>
      <c r="E90" s="60">
        <v>81.8</v>
      </c>
      <c r="F90" s="60">
        <v>88.9</v>
      </c>
      <c r="G90" s="166">
        <v>87.3</v>
      </c>
      <c r="H90" s="166">
        <v>87</v>
      </c>
      <c r="I90" s="167">
        <v>525.79999999999995</v>
      </c>
      <c r="J90" s="120">
        <v>4</v>
      </c>
      <c r="K90" s="68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</row>
    <row r="91" spans="1:56" ht="14.25">
      <c r="A91" s="157" t="s">
        <v>258</v>
      </c>
      <c r="B91" s="151" t="s">
        <v>121</v>
      </c>
      <c r="C91" s="158">
        <v>88.5</v>
      </c>
      <c r="D91" s="158">
        <v>88.1</v>
      </c>
      <c r="E91" s="158">
        <v>86.5</v>
      </c>
      <c r="F91" s="158">
        <v>83.6</v>
      </c>
      <c r="G91" s="159">
        <v>90.2</v>
      </c>
      <c r="H91" s="159">
        <v>88.6</v>
      </c>
      <c r="I91" s="160">
        <v>525.5</v>
      </c>
      <c r="J91" s="123">
        <v>5</v>
      </c>
      <c r="K91" s="124" t="s">
        <v>203</v>
      </c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</row>
    <row r="92" spans="1:56" ht="14.25">
      <c r="A92" s="161" t="s">
        <v>239</v>
      </c>
      <c r="B92" s="162" t="s">
        <v>118</v>
      </c>
      <c r="C92" s="163">
        <v>84.9</v>
      </c>
      <c r="D92" s="163">
        <v>87.3</v>
      </c>
      <c r="E92" s="163">
        <v>90</v>
      </c>
      <c r="F92" s="163">
        <v>84.4</v>
      </c>
      <c r="G92" s="164">
        <v>91.1</v>
      </c>
      <c r="H92" s="164">
        <v>81.599999999999994</v>
      </c>
      <c r="I92" s="165">
        <v>519.30000000000007</v>
      </c>
      <c r="J92" s="126">
        <v>10</v>
      </c>
      <c r="K92" s="127" t="s">
        <v>203</v>
      </c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</row>
    <row r="93" spans="1:56" ht="14.25">
      <c r="A93" s="161" t="s">
        <v>252</v>
      </c>
      <c r="B93" s="162" t="s">
        <v>123</v>
      </c>
      <c r="C93" s="163">
        <v>81.7</v>
      </c>
      <c r="D93" s="163">
        <v>85.6</v>
      </c>
      <c r="E93" s="163">
        <v>84.2</v>
      </c>
      <c r="F93" s="163">
        <v>83.8</v>
      </c>
      <c r="G93" s="164">
        <v>92.2</v>
      </c>
      <c r="H93" s="164">
        <v>85.3</v>
      </c>
      <c r="I93" s="165">
        <v>512.79999999999995</v>
      </c>
      <c r="J93" s="126">
        <v>9</v>
      </c>
      <c r="K93" s="127" t="s">
        <v>203</v>
      </c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</row>
    <row r="94" spans="1:56" ht="14.25">
      <c r="A94" s="161" t="s">
        <v>314</v>
      </c>
      <c r="B94" s="162" t="s">
        <v>208</v>
      </c>
      <c r="C94" s="163">
        <v>88.2</v>
      </c>
      <c r="D94" s="163">
        <v>87</v>
      </c>
      <c r="E94" s="163">
        <v>82</v>
      </c>
      <c r="F94" s="163">
        <v>83.3</v>
      </c>
      <c r="G94" s="164">
        <v>77.8</v>
      </c>
      <c r="H94" s="164">
        <v>85.3</v>
      </c>
      <c r="I94" s="165">
        <v>503.6</v>
      </c>
      <c r="J94" s="126">
        <v>2</v>
      </c>
      <c r="K94" s="127" t="s">
        <v>203</v>
      </c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</row>
    <row r="95" spans="1:56" ht="14.25">
      <c r="A95" s="161" t="s">
        <v>147</v>
      </c>
      <c r="B95" s="162" t="s">
        <v>123</v>
      </c>
      <c r="C95" s="163">
        <v>75.599999999999994</v>
      </c>
      <c r="D95" s="163">
        <v>65.2</v>
      </c>
      <c r="E95" s="163">
        <v>86.9</v>
      </c>
      <c r="F95" s="163">
        <v>89.7</v>
      </c>
      <c r="G95" s="164">
        <v>93.2</v>
      </c>
      <c r="H95" s="164">
        <v>91.7</v>
      </c>
      <c r="I95" s="165">
        <v>502.3</v>
      </c>
      <c r="J95" s="126">
        <v>7</v>
      </c>
      <c r="K95" s="127" t="s">
        <v>203</v>
      </c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</row>
    <row r="96" spans="1:56" ht="14.25">
      <c r="A96" s="161" t="s">
        <v>269</v>
      </c>
      <c r="B96" s="162" t="s">
        <v>117</v>
      </c>
      <c r="C96" s="163">
        <v>75.8</v>
      </c>
      <c r="D96" s="163">
        <v>82</v>
      </c>
      <c r="E96" s="163">
        <v>84.3</v>
      </c>
      <c r="F96" s="163">
        <v>86.3</v>
      </c>
      <c r="G96" s="164">
        <v>81.8</v>
      </c>
      <c r="H96" s="164">
        <v>89.1</v>
      </c>
      <c r="I96" s="165">
        <v>499.30000000000007</v>
      </c>
      <c r="J96" s="126">
        <v>4</v>
      </c>
      <c r="K96" s="127" t="s">
        <v>203</v>
      </c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</row>
    <row r="97" spans="1:56" ht="14.25">
      <c r="A97" s="161" t="s">
        <v>63</v>
      </c>
      <c r="B97" s="162" t="s">
        <v>119</v>
      </c>
      <c r="C97" s="163" t="s">
        <v>203</v>
      </c>
      <c r="D97" s="163" t="s">
        <v>203</v>
      </c>
      <c r="E97" s="163" t="s">
        <v>203</v>
      </c>
      <c r="F97" s="163" t="s">
        <v>203</v>
      </c>
      <c r="G97" s="164" t="s">
        <v>203</v>
      </c>
      <c r="H97" s="164" t="s">
        <v>203</v>
      </c>
      <c r="I97" s="165" t="s">
        <v>203</v>
      </c>
      <c r="J97" s="126" t="s">
        <v>203</v>
      </c>
      <c r="K97" s="127" t="s">
        <v>203</v>
      </c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</row>
    <row r="98" spans="1:56" ht="14.25">
      <c r="A98" s="161"/>
      <c r="B98" s="162"/>
      <c r="C98" s="163"/>
      <c r="D98" s="163"/>
      <c r="E98" s="163"/>
      <c r="F98" s="163"/>
      <c r="G98" s="164"/>
      <c r="H98" s="164"/>
      <c r="I98" s="165"/>
      <c r="J98" s="126"/>
      <c r="K98" s="127" t="s">
        <v>203</v>
      </c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</row>
    <row r="99" spans="1:56" ht="14.25">
      <c r="A99" s="161"/>
      <c r="B99" s="162"/>
      <c r="C99" s="163"/>
      <c r="D99" s="163"/>
      <c r="E99" s="163"/>
      <c r="F99" s="163"/>
      <c r="G99" s="164"/>
      <c r="H99" s="164"/>
      <c r="I99" s="165"/>
      <c r="J99" s="126"/>
      <c r="K99" s="127" t="s">
        <v>203</v>
      </c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</row>
    <row r="100" spans="1:56" ht="14.25">
      <c r="A100" s="161"/>
      <c r="B100" s="162"/>
      <c r="C100" s="163"/>
      <c r="D100" s="163"/>
      <c r="E100" s="163"/>
      <c r="F100" s="163"/>
      <c r="G100" s="164"/>
      <c r="H100" s="164"/>
      <c r="I100" s="165"/>
      <c r="J100" s="126"/>
      <c r="K100" s="127" t="s">
        <v>203</v>
      </c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</row>
    <row r="101" spans="1:56" ht="14.25">
      <c r="A101" s="161"/>
      <c r="B101" s="162"/>
      <c r="C101" s="163"/>
      <c r="D101" s="163"/>
      <c r="E101" s="163"/>
      <c r="F101" s="163"/>
      <c r="G101" s="164"/>
      <c r="H101" s="164"/>
      <c r="I101" s="165"/>
      <c r="J101" s="126"/>
      <c r="K101" s="127" t="s">
        <v>203</v>
      </c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</row>
    <row r="102" spans="1:56" ht="14.65" thickBot="1">
      <c r="A102" s="161" t="s">
        <v>292</v>
      </c>
      <c r="B102" s="162"/>
      <c r="C102" s="163"/>
      <c r="D102" s="163"/>
      <c r="E102" s="163"/>
      <c r="F102" s="163"/>
      <c r="G102" s="164"/>
      <c r="H102" s="164"/>
      <c r="I102" s="165"/>
      <c r="J102" s="126"/>
      <c r="K102" s="127" t="s">
        <v>203</v>
      </c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</row>
    <row r="103" spans="1:56" ht="14.25">
      <c r="A103" s="157" t="s">
        <v>177</v>
      </c>
      <c r="B103" s="151" t="s">
        <v>205</v>
      </c>
      <c r="C103" s="158">
        <v>102.3</v>
      </c>
      <c r="D103" s="158">
        <v>103.6</v>
      </c>
      <c r="E103" s="158">
        <v>104.1</v>
      </c>
      <c r="F103" s="158">
        <v>105.2</v>
      </c>
      <c r="G103" s="158">
        <v>104.1</v>
      </c>
      <c r="H103" s="158">
        <v>104.3</v>
      </c>
      <c r="I103" s="160">
        <v>623.59999999999991</v>
      </c>
      <c r="J103" s="153">
        <v>49</v>
      </c>
      <c r="K103" s="153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</row>
    <row r="104" spans="1:56" ht="14.25">
      <c r="A104" s="161" t="s">
        <v>175</v>
      </c>
      <c r="B104" s="162" t="s">
        <v>205</v>
      </c>
      <c r="C104" s="163">
        <v>103.1</v>
      </c>
      <c r="D104" s="163">
        <v>103</v>
      </c>
      <c r="E104" s="163">
        <v>102.7</v>
      </c>
      <c r="F104" s="163">
        <v>101.7</v>
      </c>
      <c r="G104" s="163">
        <v>102.1</v>
      </c>
      <c r="H104" s="163">
        <v>100.2</v>
      </c>
      <c r="I104" s="165">
        <v>612.80000000000007</v>
      </c>
      <c r="J104" s="178">
        <v>37</v>
      </c>
      <c r="K104" s="178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</row>
    <row r="105" spans="1:56" ht="14.25">
      <c r="A105" s="161" t="s">
        <v>277</v>
      </c>
      <c r="B105" s="162" t="s">
        <v>119</v>
      </c>
      <c r="C105" s="163">
        <v>102.2</v>
      </c>
      <c r="D105" s="163">
        <v>103.7</v>
      </c>
      <c r="E105" s="163">
        <v>103.5</v>
      </c>
      <c r="F105" s="163">
        <v>102.5</v>
      </c>
      <c r="G105" s="163">
        <v>104</v>
      </c>
      <c r="H105" s="163">
        <v>104.6</v>
      </c>
      <c r="I105" s="165">
        <v>620.5</v>
      </c>
      <c r="J105" s="178">
        <v>46</v>
      </c>
      <c r="K105" s="178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</row>
    <row r="106" spans="1:56" ht="14.25">
      <c r="A106" s="161" t="s">
        <v>275</v>
      </c>
      <c r="B106" s="162" t="s">
        <v>205</v>
      </c>
      <c r="C106" s="163">
        <v>101.1</v>
      </c>
      <c r="D106" s="163">
        <v>103.7</v>
      </c>
      <c r="E106" s="163">
        <v>103.6</v>
      </c>
      <c r="F106" s="163">
        <v>102.5</v>
      </c>
      <c r="G106" s="163">
        <v>101.2</v>
      </c>
      <c r="H106" s="163">
        <v>102</v>
      </c>
      <c r="I106" s="165">
        <v>614.1</v>
      </c>
      <c r="J106" s="178">
        <v>36</v>
      </c>
      <c r="K106" s="178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</row>
    <row r="107" spans="1:56" ht="14.25">
      <c r="A107" s="161" t="s">
        <v>278</v>
      </c>
      <c r="B107" s="162" t="s">
        <v>205</v>
      </c>
      <c r="C107" s="163">
        <v>102.4</v>
      </c>
      <c r="D107" s="163">
        <v>104</v>
      </c>
      <c r="E107" s="163">
        <v>102.5</v>
      </c>
      <c r="F107" s="163">
        <v>101.9</v>
      </c>
      <c r="G107" s="163">
        <v>102.8</v>
      </c>
      <c r="H107" s="163">
        <v>103.4</v>
      </c>
      <c r="I107" s="165">
        <v>616.99999999999989</v>
      </c>
      <c r="J107" s="178">
        <v>37</v>
      </c>
      <c r="K107" s="178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</row>
    <row r="108" spans="1:56" ht="14.25">
      <c r="A108" s="161" t="s">
        <v>174</v>
      </c>
      <c r="B108" s="162" t="s">
        <v>205</v>
      </c>
      <c r="C108" s="163">
        <v>104.6</v>
      </c>
      <c r="D108" s="163">
        <v>102.3</v>
      </c>
      <c r="E108" s="163">
        <v>102.6</v>
      </c>
      <c r="F108" s="163">
        <v>104</v>
      </c>
      <c r="G108" s="163">
        <v>102.1</v>
      </c>
      <c r="H108" s="163">
        <v>101.6</v>
      </c>
      <c r="I108" s="165">
        <v>617.20000000000005</v>
      </c>
      <c r="J108" s="178">
        <v>43</v>
      </c>
      <c r="K108" s="178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</row>
    <row r="109" spans="1:56" ht="14.25">
      <c r="A109" s="161" t="s">
        <v>273</v>
      </c>
      <c r="B109" s="162" t="s">
        <v>208</v>
      </c>
      <c r="C109" s="163">
        <v>102</v>
      </c>
      <c r="D109" s="163">
        <v>100.9</v>
      </c>
      <c r="E109" s="163">
        <v>103.6</v>
      </c>
      <c r="F109" s="163">
        <v>103.3</v>
      </c>
      <c r="G109" s="163">
        <v>103</v>
      </c>
      <c r="H109" s="163">
        <v>100.7</v>
      </c>
      <c r="I109" s="165">
        <v>613.5</v>
      </c>
      <c r="J109" s="178">
        <v>35</v>
      </c>
      <c r="K109" s="178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</row>
    <row r="110" spans="1:56" ht="14.65" thickBot="1">
      <c r="A110" s="29" t="s">
        <v>176</v>
      </c>
      <c r="B110" s="37" t="s">
        <v>205</v>
      </c>
      <c r="C110" s="60">
        <v>103.6</v>
      </c>
      <c r="D110" s="60">
        <v>102.6</v>
      </c>
      <c r="E110" s="60">
        <v>102.8</v>
      </c>
      <c r="F110" s="60">
        <v>102.2</v>
      </c>
      <c r="G110" s="60">
        <v>105</v>
      </c>
      <c r="H110" s="60">
        <v>99.3</v>
      </c>
      <c r="I110" s="167">
        <v>615.5</v>
      </c>
      <c r="J110" s="180">
        <v>39</v>
      </c>
      <c r="K110" s="180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</row>
    <row r="111" spans="1:56" ht="14.25">
      <c r="A111" s="27" t="s">
        <v>67</v>
      </c>
      <c r="B111" s="148" t="s">
        <v>119</v>
      </c>
      <c r="C111" s="43">
        <v>102.5</v>
      </c>
      <c r="D111" s="43">
        <v>101.7</v>
      </c>
      <c r="E111" s="43">
        <v>102</v>
      </c>
      <c r="F111" s="43">
        <v>101.3</v>
      </c>
      <c r="G111" s="181">
        <v>102.3</v>
      </c>
      <c r="H111" s="181">
        <v>100.6</v>
      </c>
      <c r="I111" s="182">
        <v>610.4</v>
      </c>
      <c r="J111" s="174">
        <v>35</v>
      </c>
      <c r="K111" s="174" t="str">
        <f>IFERROR(VLOOKUP(#REF!,[1]女子作業用!$B$3:$P$332,14,FALSE),"")</f>
        <v/>
      </c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</row>
    <row r="112" spans="1:56" ht="14.25">
      <c r="A112" s="27" t="s">
        <v>184</v>
      </c>
      <c r="B112" s="148" t="s">
        <v>208</v>
      </c>
      <c r="C112" s="43">
        <v>101.7</v>
      </c>
      <c r="D112" s="43">
        <v>101.2</v>
      </c>
      <c r="E112" s="43">
        <v>101.3</v>
      </c>
      <c r="F112" s="43">
        <v>102.8</v>
      </c>
      <c r="G112" s="181">
        <v>100</v>
      </c>
      <c r="H112" s="181">
        <v>102.5</v>
      </c>
      <c r="I112" s="182">
        <v>609.5</v>
      </c>
      <c r="J112" s="174">
        <v>32</v>
      </c>
      <c r="K112" s="174" t="str">
        <f>IFERROR(VLOOKUP(#REF!,[1]女子作業用!$B$3:$P$332,14,FALSE),"")</f>
        <v/>
      </c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</row>
    <row r="113" spans="1:56" ht="14.25">
      <c r="A113" s="27" t="s">
        <v>315</v>
      </c>
      <c r="B113" s="148" t="s">
        <v>316</v>
      </c>
      <c r="C113" s="43">
        <v>100.6</v>
      </c>
      <c r="D113" s="43">
        <v>102</v>
      </c>
      <c r="E113" s="43">
        <v>101.1</v>
      </c>
      <c r="F113" s="43">
        <v>99.8</v>
      </c>
      <c r="G113" s="181">
        <v>101.9</v>
      </c>
      <c r="H113" s="181">
        <v>100.9</v>
      </c>
      <c r="I113" s="182">
        <v>606.29999999999995</v>
      </c>
      <c r="J113" s="174">
        <v>27</v>
      </c>
      <c r="K113" s="174" t="str">
        <f>IFERROR(VLOOKUP(#REF!,[1]女子作業用!$B$3:$P$332,14,FALSE),"")</f>
        <v/>
      </c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</row>
    <row r="114" spans="1:56" ht="14.25">
      <c r="A114" s="27" t="s">
        <v>86</v>
      </c>
      <c r="B114" s="148" t="s">
        <v>122</v>
      </c>
      <c r="C114" s="43">
        <v>101.3</v>
      </c>
      <c r="D114" s="43">
        <v>98.9</v>
      </c>
      <c r="E114" s="43">
        <v>101.3</v>
      </c>
      <c r="F114" s="43">
        <v>100.5</v>
      </c>
      <c r="G114" s="181">
        <v>101.9</v>
      </c>
      <c r="H114" s="181">
        <v>101.7</v>
      </c>
      <c r="I114" s="182">
        <v>605.6</v>
      </c>
      <c r="J114" s="174">
        <v>30</v>
      </c>
      <c r="K114" s="174" t="str">
        <f>IFERROR(VLOOKUP(#REF!,[1]女子作業用!$B$3:$P$332,14,FALSE),"")</f>
        <v/>
      </c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</row>
    <row r="115" spans="1:56" ht="14.25">
      <c r="A115" s="27" t="s">
        <v>256</v>
      </c>
      <c r="B115" s="148" t="s">
        <v>119</v>
      </c>
      <c r="C115" s="43">
        <v>101.2</v>
      </c>
      <c r="D115" s="43">
        <v>101.4</v>
      </c>
      <c r="E115" s="43">
        <v>100.8</v>
      </c>
      <c r="F115" s="43">
        <v>99.5</v>
      </c>
      <c r="G115" s="181">
        <v>100.9</v>
      </c>
      <c r="H115" s="181">
        <v>101.7</v>
      </c>
      <c r="I115" s="182">
        <v>605.50000000000011</v>
      </c>
      <c r="J115" s="174">
        <v>29</v>
      </c>
      <c r="K115" s="174" t="str">
        <f>IFERROR(VLOOKUP(#REF!,[1]女子作業用!$B$3:$P$332,14,FALSE),"")</f>
        <v/>
      </c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</row>
    <row r="116" spans="1:56" ht="14.25">
      <c r="A116" s="27" t="s">
        <v>182</v>
      </c>
      <c r="B116" s="148" t="s">
        <v>208</v>
      </c>
      <c r="C116" s="43">
        <v>98.2</v>
      </c>
      <c r="D116" s="43">
        <v>100.4</v>
      </c>
      <c r="E116" s="43">
        <v>103.4</v>
      </c>
      <c r="F116" s="43">
        <v>101.9</v>
      </c>
      <c r="G116" s="181">
        <v>99.9</v>
      </c>
      <c r="H116" s="181">
        <v>101.7</v>
      </c>
      <c r="I116" s="182">
        <v>605.5</v>
      </c>
      <c r="J116" s="174">
        <v>31</v>
      </c>
      <c r="K116" s="174" t="str">
        <f>IFERROR(VLOOKUP(#REF!,[1]女子作業用!$B$3:$P$332,14,FALSE),"")</f>
        <v/>
      </c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</row>
    <row r="117" spans="1:56" ht="14.25">
      <c r="A117" s="27" t="s">
        <v>274</v>
      </c>
      <c r="B117" s="148" t="s">
        <v>208</v>
      </c>
      <c r="C117" s="43">
        <v>99.6</v>
      </c>
      <c r="D117" s="43">
        <v>100</v>
      </c>
      <c r="E117" s="43">
        <v>99.8</v>
      </c>
      <c r="F117" s="43">
        <v>99.5</v>
      </c>
      <c r="G117" s="181">
        <v>102.6</v>
      </c>
      <c r="H117" s="181">
        <v>103.2</v>
      </c>
      <c r="I117" s="182">
        <v>604.70000000000005</v>
      </c>
      <c r="J117" s="174">
        <v>30</v>
      </c>
      <c r="K117" s="174" t="str">
        <f>IFERROR(VLOOKUP(#REF!,[1]女子作業用!$B$3:$P$332,14,FALSE),"")</f>
        <v/>
      </c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</row>
    <row r="118" spans="1:56" ht="14.25">
      <c r="A118" s="27" t="s">
        <v>317</v>
      </c>
      <c r="B118" s="148" t="s">
        <v>297</v>
      </c>
      <c r="C118" s="43">
        <v>98.1</v>
      </c>
      <c r="D118" s="43">
        <v>102.2</v>
      </c>
      <c r="E118" s="43">
        <v>99.8</v>
      </c>
      <c r="F118" s="43">
        <v>100.5</v>
      </c>
      <c r="G118" s="181">
        <v>99.7</v>
      </c>
      <c r="H118" s="181">
        <v>99.4</v>
      </c>
      <c r="I118" s="182">
        <v>599.70000000000005</v>
      </c>
      <c r="J118" s="174">
        <v>25</v>
      </c>
      <c r="K118" s="174" t="str">
        <f>IFERROR(VLOOKUP(#REF!,[1]女子作業用!$B$3:$P$332,14,FALSE),"")</f>
        <v/>
      </c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</row>
    <row r="119" spans="1:56" ht="14.25">
      <c r="A119" s="27" t="s">
        <v>179</v>
      </c>
      <c r="B119" s="148" t="s">
        <v>206</v>
      </c>
      <c r="C119" s="43">
        <v>99.5</v>
      </c>
      <c r="D119" s="43">
        <v>97.9</v>
      </c>
      <c r="E119" s="43">
        <v>101.3</v>
      </c>
      <c r="F119" s="43">
        <v>101.1</v>
      </c>
      <c r="G119" s="181">
        <v>97.6</v>
      </c>
      <c r="H119" s="181">
        <v>100.4</v>
      </c>
      <c r="I119" s="182">
        <v>597.79999999999995</v>
      </c>
      <c r="J119" s="174">
        <v>26</v>
      </c>
      <c r="K119" s="174" t="str">
        <f>IFERROR(VLOOKUP(#REF!,[1]女子作業用!$B$3:$P$332,14,FALSE),"")</f>
        <v/>
      </c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</row>
    <row r="120" spans="1:56" ht="14.25">
      <c r="A120" s="27" t="s">
        <v>88</v>
      </c>
      <c r="B120" s="148" t="s">
        <v>122</v>
      </c>
      <c r="C120" s="43">
        <v>99.9</v>
      </c>
      <c r="D120" s="43">
        <v>98</v>
      </c>
      <c r="E120" s="43">
        <v>100.1</v>
      </c>
      <c r="F120" s="43">
        <v>100.5</v>
      </c>
      <c r="G120" s="181">
        <v>100.7</v>
      </c>
      <c r="H120" s="181">
        <v>98.2</v>
      </c>
      <c r="I120" s="182">
        <v>597.4</v>
      </c>
      <c r="J120" s="174">
        <v>29</v>
      </c>
      <c r="K120" s="174" t="str">
        <f>IFERROR(VLOOKUP(#REF!,[1]女子作業用!$B$3:$P$332,14,FALSE),"")</f>
        <v/>
      </c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</row>
    <row r="121" spans="1:56" ht="14.25">
      <c r="A121" s="27" t="s">
        <v>181</v>
      </c>
      <c r="B121" s="148" t="s">
        <v>118</v>
      </c>
      <c r="C121" s="43">
        <v>100.5</v>
      </c>
      <c r="D121" s="43">
        <v>98.8</v>
      </c>
      <c r="E121" s="43">
        <v>98.1</v>
      </c>
      <c r="F121" s="43">
        <v>101.2</v>
      </c>
      <c r="G121" s="181">
        <v>100.1</v>
      </c>
      <c r="H121" s="181">
        <v>98.4</v>
      </c>
      <c r="I121" s="182">
        <v>597.09999999999991</v>
      </c>
      <c r="J121" s="174">
        <v>21</v>
      </c>
      <c r="K121" s="174" t="str">
        <f>IFERROR(VLOOKUP(#REF!,[1]女子作業用!$B$3:$P$332,14,FALSE),"")</f>
        <v/>
      </c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</row>
    <row r="122" spans="1:56" ht="14.25">
      <c r="A122" s="27" t="s">
        <v>80</v>
      </c>
      <c r="B122" s="148" t="s">
        <v>122</v>
      </c>
      <c r="C122" s="43">
        <v>97.4</v>
      </c>
      <c r="D122" s="43">
        <v>101</v>
      </c>
      <c r="E122" s="43">
        <v>96.3</v>
      </c>
      <c r="F122" s="43">
        <v>99.5</v>
      </c>
      <c r="G122" s="181">
        <v>101.7</v>
      </c>
      <c r="H122" s="181">
        <v>100.7</v>
      </c>
      <c r="I122" s="182">
        <v>596.6</v>
      </c>
      <c r="J122" s="174">
        <v>23</v>
      </c>
      <c r="K122" s="174" t="str">
        <f>IFERROR(VLOOKUP(#REF!,[1]女子作業用!$B$3:$P$332,14,FALSE),"")</f>
        <v/>
      </c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</row>
    <row r="123" spans="1:56" ht="14.25">
      <c r="A123" s="27" t="s">
        <v>191</v>
      </c>
      <c r="B123" s="148" t="s">
        <v>121</v>
      </c>
      <c r="C123" s="43">
        <v>100.4</v>
      </c>
      <c r="D123" s="43">
        <v>95.4</v>
      </c>
      <c r="E123" s="43">
        <v>96.8</v>
      </c>
      <c r="F123" s="43">
        <v>100.3</v>
      </c>
      <c r="G123" s="181">
        <v>101.8</v>
      </c>
      <c r="H123" s="181">
        <v>101.7</v>
      </c>
      <c r="I123" s="182">
        <v>596.40000000000009</v>
      </c>
      <c r="J123" s="174">
        <v>21</v>
      </c>
      <c r="K123" s="174" t="str">
        <f>IFERROR(VLOOKUP(#REF!,[1]女子作業用!$B$3:$P$332,14,FALSE),"")</f>
        <v/>
      </c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</row>
    <row r="124" spans="1:56" ht="14.25">
      <c r="A124" s="27" t="s">
        <v>78</v>
      </c>
      <c r="B124" s="148" t="s">
        <v>122</v>
      </c>
      <c r="C124" s="43">
        <v>95.8</v>
      </c>
      <c r="D124" s="43">
        <v>97.7</v>
      </c>
      <c r="E124" s="43">
        <v>98.8</v>
      </c>
      <c r="F124" s="43">
        <v>100.3</v>
      </c>
      <c r="G124" s="181">
        <v>101.8</v>
      </c>
      <c r="H124" s="181">
        <v>100.6</v>
      </c>
      <c r="I124" s="182">
        <v>595</v>
      </c>
      <c r="J124" s="174">
        <v>24</v>
      </c>
      <c r="K124" s="174" t="str">
        <f>IFERROR(VLOOKUP(#REF!,[1]女子作業用!$B$3:$P$332,14,FALSE),"")</f>
        <v/>
      </c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</row>
    <row r="125" spans="1:56" ht="14.25">
      <c r="A125" s="27" t="s">
        <v>242</v>
      </c>
      <c r="B125" s="148" t="s">
        <v>118</v>
      </c>
      <c r="C125" s="43">
        <v>95.1</v>
      </c>
      <c r="D125" s="43">
        <v>97.8</v>
      </c>
      <c r="E125" s="43">
        <v>101.3</v>
      </c>
      <c r="F125" s="43">
        <v>102.6</v>
      </c>
      <c r="G125" s="181">
        <v>100</v>
      </c>
      <c r="H125" s="181">
        <v>97.9</v>
      </c>
      <c r="I125" s="182">
        <v>594.69999999999993</v>
      </c>
      <c r="J125" s="174">
        <v>25</v>
      </c>
      <c r="K125" s="174" t="str">
        <f>IFERROR(VLOOKUP(#REF!,[1]女子作業用!$B$3:$P$332,14,FALSE),"")</f>
        <v/>
      </c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</row>
    <row r="126" spans="1:56" ht="14.25">
      <c r="A126" s="27" t="s">
        <v>244</v>
      </c>
      <c r="B126" s="148" t="s">
        <v>245</v>
      </c>
      <c r="C126" s="43">
        <v>100.4</v>
      </c>
      <c r="D126" s="43">
        <v>99.1</v>
      </c>
      <c r="E126" s="43">
        <v>99.6</v>
      </c>
      <c r="F126" s="43">
        <v>97.2</v>
      </c>
      <c r="G126" s="181">
        <v>100.4</v>
      </c>
      <c r="H126" s="181">
        <v>96.9</v>
      </c>
      <c r="I126" s="182">
        <v>593.6</v>
      </c>
      <c r="J126" s="174">
        <v>24</v>
      </c>
      <c r="K126" s="174" t="str">
        <f>IFERROR(VLOOKUP(#REF!,[1]女子作業用!$B$3:$P$332,14,FALSE),"")</f>
        <v/>
      </c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</row>
    <row r="127" spans="1:56" ht="14.25">
      <c r="A127" s="27" t="s">
        <v>178</v>
      </c>
      <c r="B127" s="148" t="s">
        <v>207</v>
      </c>
      <c r="C127" s="43">
        <v>102.1</v>
      </c>
      <c r="D127" s="43">
        <v>101.8</v>
      </c>
      <c r="E127" s="43">
        <v>98</v>
      </c>
      <c r="F127" s="43">
        <v>98.8</v>
      </c>
      <c r="G127" s="181">
        <v>96.4</v>
      </c>
      <c r="H127" s="181">
        <v>96.3</v>
      </c>
      <c r="I127" s="182">
        <v>593.4</v>
      </c>
      <c r="J127" s="174">
        <v>22</v>
      </c>
      <c r="K127" s="174" t="str">
        <f>IFERROR(VLOOKUP(#REF!,[1]女子作業用!$B$3:$P$332,14,FALSE),"")</f>
        <v/>
      </c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</row>
    <row r="128" spans="1:56" ht="14.25">
      <c r="A128" s="27" t="s">
        <v>226</v>
      </c>
      <c r="B128" s="148" t="s">
        <v>118</v>
      </c>
      <c r="C128" s="43">
        <v>88</v>
      </c>
      <c r="D128" s="43">
        <v>100</v>
      </c>
      <c r="E128" s="43">
        <v>101.1</v>
      </c>
      <c r="F128" s="43">
        <v>100.6</v>
      </c>
      <c r="G128" s="181">
        <v>100.6</v>
      </c>
      <c r="H128" s="181">
        <v>102.8</v>
      </c>
      <c r="I128" s="182">
        <v>593.1</v>
      </c>
      <c r="J128" s="174">
        <v>27</v>
      </c>
      <c r="K128" s="174" t="str">
        <f>IFERROR(VLOOKUP(#REF!,[1]女子作業用!$B$3:$P$332,14,FALSE),"")</f>
        <v/>
      </c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</row>
    <row r="129" spans="1:56" ht="14.25">
      <c r="A129" s="27" t="s">
        <v>243</v>
      </c>
      <c r="B129" s="148" t="s">
        <v>118</v>
      </c>
      <c r="C129" s="43">
        <v>97.7</v>
      </c>
      <c r="D129" s="43">
        <v>96.8</v>
      </c>
      <c r="E129" s="43">
        <v>101.6</v>
      </c>
      <c r="F129" s="43">
        <v>97.2</v>
      </c>
      <c r="G129" s="181">
        <v>99.4</v>
      </c>
      <c r="H129" s="181">
        <v>99.1</v>
      </c>
      <c r="I129" s="182">
        <v>591.80000000000007</v>
      </c>
      <c r="J129" s="174">
        <v>22</v>
      </c>
      <c r="K129" s="174" t="str">
        <f>IFERROR(VLOOKUP(#REF!,[1]女子作業用!$B$3:$P$332,14,FALSE),"")</f>
        <v/>
      </c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</row>
    <row r="130" spans="1:56" ht="14.25">
      <c r="A130" s="27" t="s">
        <v>187</v>
      </c>
      <c r="B130" s="148" t="s">
        <v>117</v>
      </c>
      <c r="C130" s="43">
        <v>95.8</v>
      </c>
      <c r="D130" s="43">
        <v>100.4</v>
      </c>
      <c r="E130" s="43">
        <v>101.3</v>
      </c>
      <c r="F130" s="43">
        <v>95.6</v>
      </c>
      <c r="G130" s="181">
        <v>99.5</v>
      </c>
      <c r="H130" s="181">
        <v>97.9</v>
      </c>
      <c r="I130" s="182">
        <v>590.5</v>
      </c>
      <c r="J130" s="174">
        <v>19</v>
      </c>
      <c r="K130" s="174" t="str">
        <f>IFERROR(VLOOKUP(#REF!,[1]女子作業用!$B$3:$P$332,14,FALSE),"")</f>
        <v/>
      </c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</row>
    <row r="131" spans="1:56" ht="14.25">
      <c r="A131" s="27" t="s">
        <v>255</v>
      </c>
      <c r="B131" s="148" t="s">
        <v>119</v>
      </c>
      <c r="C131" s="43">
        <v>96.7</v>
      </c>
      <c r="D131" s="43">
        <v>99.7</v>
      </c>
      <c r="E131" s="43">
        <v>99</v>
      </c>
      <c r="F131" s="43">
        <v>99.4</v>
      </c>
      <c r="G131" s="181">
        <v>96.3</v>
      </c>
      <c r="H131" s="181">
        <v>98.9</v>
      </c>
      <c r="I131" s="182">
        <v>590</v>
      </c>
      <c r="J131" s="174">
        <v>17</v>
      </c>
      <c r="K131" s="174" t="str">
        <f>IFERROR(VLOOKUP(#REF!,[1]女子作業用!$B$3:$P$332,14,FALSE),"")</f>
        <v/>
      </c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</row>
    <row r="132" spans="1:56" ht="14.25">
      <c r="A132" s="27" t="s">
        <v>318</v>
      </c>
      <c r="B132" s="148" t="s">
        <v>210</v>
      </c>
      <c r="C132" s="43">
        <v>94.3</v>
      </c>
      <c r="D132" s="43">
        <v>99.5</v>
      </c>
      <c r="E132" s="43">
        <v>98.8</v>
      </c>
      <c r="F132" s="43">
        <v>98.5</v>
      </c>
      <c r="G132" s="181">
        <v>101.4</v>
      </c>
      <c r="H132" s="181">
        <v>97.3</v>
      </c>
      <c r="I132" s="182">
        <v>589.79999999999995</v>
      </c>
      <c r="J132" s="174">
        <v>24</v>
      </c>
      <c r="K132" s="174" t="str">
        <f>IFERROR(VLOOKUP(#REF!,[1]女子作業用!$B$3:$P$332,14,FALSE),"")</f>
        <v/>
      </c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</row>
    <row r="133" spans="1:56" ht="14.25">
      <c r="A133" s="27" t="s">
        <v>319</v>
      </c>
      <c r="B133" s="148" t="s">
        <v>297</v>
      </c>
      <c r="C133" s="43">
        <v>91.6</v>
      </c>
      <c r="D133" s="43">
        <v>102</v>
      </c>
      <c r="E133" s="43">
        <v>98.3</v>
      </c>
      <c r="F133" s="43">
        <v>96.9</v>
      </c>
      <c r="G133" s="181">
        <v>98.9</v>
      </c>
      <c r="H133" s="181">
        <v>100.4</v>
      </c>
      <c r="I133" s="182">
        <v>588.09999999999991</v>
      </c>
      <c r="J133" s="174">
        <v>25</v>
      </c>
      <c r="K133" s="174" t="str">
        <f>IFERROR(VLOOKUP(#REF!,[1]女子作業用!$B$3:$P$332,14,FALSE),"")</f>
        <v/>
      </c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</row>
    <row r="134" spans="1:56" ht="14.25">
      <c r="A134" s="27" t="s">
        <v>320</v>
      </c>
      <c r="B134" s="148" t="s">
        <v>297</v>
      </c>
      <c r="C134" s="43">
        <v>96.8</v>
      </c>
      <c r="D134" s="43">
        <v>97.4</v>
      </c>
      <c r="E134" s="43">
        <v>95.5</v>
      </c>
      <c r="F134" s="43">
        <v>99.9</v>
      </c>
      <c r="G134" s="181">
        <v>96.9</v>
      </c>
      <c r="H134" s="181">
        <v>97.8</v>
      </c>
      <c r="I134" s="182">
        <v>584.29999999999995</v>
      </c>
      <c r="J134" s="174">
        <v>18</v>
      </c>
      <c r="K134" s="174" t="str">
        <f>IFERROR(VLOOKUP(#REF!,[1]女子作業用!$B$3:$P$332,14,FALSE),"")</f>
        <v/>
      </c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</row>
    <row r="135" spans="1:56" ht="14.25">
      <c r="A135" s="27" t="s">
        <v>280</v>
      </c>
      <c r="B135" s="148" t="s">
        <v>206</v>
      </c>
      <c r="C135" s="43">
        <v>97.2</v>
      </c>
      <c r="D135" s="43">
        <v>97.8</v>
      </c>
      <c r="E135" s="43">
        <v>96.1</v>
      </c>
      <c r="F135" s="43">
        <v>96.6</v>
      </c>
      <c r="G135" s="181">
        <v>96.5</v>
      </c>
      <c r="H135" s="181">
        <v>98.7</v>
      </c>
      <c r="I135" s="182">
        <v>582.90000000000009</v>
      </c>
      <c r="J135" s="174">
        <v>18</v>
      </c>
      <c r="K135" s="174" t="str">
        <f>IFERROR(VLOOKUP(#REF!,[1]女子作業用!$B$3:$P$332,14,FALSE),"")</f>
        <v/>
      </c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</row>
    <row r="136" spans="1:56" ht="14.25">
      <c r="A136" s="27" t="s">
        <v>186</v>
      </c>
      <c r="B136" s="148" t="s">
        <v>120</v>
      </c>
      <c r="C136" s="43">
        <v>95.2</v>
      </c>
      <c r="D136" s="43">
        <v>99.2</v>
      </c>
      <c r="E136" s="43">
        <v>97</v>
      </c>
      <c r="F136" s="43">
        <v>95.7</v>
      </c>
      <c r="G136" s="181">
        <v>96</v>
      </c>
      <c r="H136" s="181">
        <v>97.9</v>
      </c>
      <c r="I136" s="182">
        <v>581</v>
      </c>
      <c r="J136" s="174">
        <v>15</v>
      </c>
      <c r="K136" s="174" t="str">
        <f>IFERROR(VLOOKUP(#REF!,[1]女子作業用!$B$3:$P$332,14,FALSE),"")</f>
        <v/>
      </c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</row>
    <row r="137" spans="1:56" ht="14.25">
      <c r="A137" s="27" t="s">
        <v>199</v>
      </c>
      <c r="B137" s="148" t="s">
        <v>208</v>
      </c>
      <c r="C137" s="43">
        <v>97</v>
      </c>
      <c r="D137" s="43">
        <v>95.2</v>
      </c>
      <c r="E137" s="43">
        <v>94.2</v>
      </c>
      <c r="F137" s="43">
        <v>98.9</v>
      </c>
      <c r="G137" s="181">
        <v>95.4</v>
      </c>
      <c r="H137" s="181">
        <v>98.8</v>
      </c>
      <c r="I137" s="182">
        <v>579.49999999999989</v>
      </c>
      <c r="J137" s="174">
        <v>19</v>
      </c>
      <c r="K137" s="174" t="str">
        <f>IFERROR(VLOOKUP(#REF!,[1]女子作業用!$B$3:$P$332,14,FALSE),"")</f>
        <v/>
      </c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</row>
    <row r="138" spans="1:56" ht="14.25">
      <c r="A138" s="27" t="s">
        <v>189</v>
      </c>
      <c r="B138" s="148" t="s">
        <v>117</v>
      </c>
      <c r="C138" s="43">
        <v>92.1</v>
      </c>
      <c r="D138" s="43">
        <v>97.2</v>
      </c>
      <c r="E138" s="43">
        <v>99.3</v>
      </c>
      <c r="F138" s="43">
        <v>97.3</v>
      </c>
      <c r="G138" s="181">
        <v>98.7</v>
      </c>
      <c r="H138" s="181">
        <v>94.9</v>
      </c>
      <c r="I138" s="182">
        <v>579.5</v>
      </c>
      <c r="J138" s="174">
        <v>16</v>
      </c>
      <c r="K138" s="174" t="str">
        <f>IFERROR(VLOOKUP(#REF!,[1]女子作業用!$B$3:$P$332,14,FALSE),"")</f>
        <v/>
      </c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</row>
    <row r="139" spans="1:56" ht="14.25">
      <c r="A139" s="27" t="s">
        <v>79</v>
      </c>
      <c r="B139" s="148" t="s">
        <v>122</v>
      </c>
      <c r="C139" s="43">
        <v>97.8</v>
      </c>
      <c r="D139" s="43">
        <v>96.7</v>
      </c>
      <c r="E139" s="43">
        <v>96.8</v>
      </c>
      <c r="F139" s="43">
        <v>96.8</v>
      </c>
      <c r="G139" s="181">
        <v>94.9</v>
      </c>
      <c r="H139" s="181">
        <v>96.4</v>
      </c>
      <c r="I139" s="182">
        <v>579.4</v>
      </c>
      <c r="J139" s="174">
        <v>14</v>
      </c>
      <c r="K139" s="174" t="str">
        <f>IFERROR(VLOOKUP(#REF!,[1]女子作業用!$B$3:$P$332,14,FALSE),"")</f>
        <v/>
      </c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</row>
    <row r="140" spans="1:56" ht="14.25">
      <c r="A140" s="27" t="s">
        <v>321</v>
      </c>
      <c r="B140" s="148" t="s">
        <v>247</v>
      </c>
      <c r="C140" s="43">
        <v>95.6</v>
      </c>
      <c r="D140" s="43">
        <v>94.4</v>
      </c>
      <c r="E140" s="43">
        <v>94.4</v>
      </c>
      <c r="F140" s="43">
        <v>95.1</v>
      </c>
      <c r="G140" s="181">
        <v>100.7</v>
      </c>
      <c r="H140" s="181">
        <v>97.7</v>
      </c>
      <c r="I140" s="182">
        <v>577.9</v>
      </c>
      <c r="J140" s="174">
        <v>11</v>
      </c>
      <c r="K140" s="174" t="str">
        <f>IFERROR(VLOOKUP(#REF!,[1]女子作業用!$B$3:$P$332,14,FALSE),"")</f>
        <v/>
      </c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</row>
    <row r="141" spans="1:56" ht="14.25">
      <c r="A141" s="27" t="s">
        <v>185</v>
      </c>
      <c r="B141" s="148" t="s">
        <v>208</v>
      </c>
      <c r="C141" s="43">
        <v>91.1</v>
      </c>
      <c r="D141" s="43">
        <v>95.7</v>
      </c>
      <c r="E141" s="43">
        <v>98.9</v>
      </c>
      <c r="F141" s="43">
        <v>97.5</v>
      </c>
      <c r="G141" s="181">
        <v>96.3</v>
      </c>
      <c r="H141" s="181">
        <v>98</v>
      </c>
      <c r="I141" s="182">
        <v>577.5</v>
      </c>
      <c r="J141" s="174">
        <v>16</v>
      </c>
      <c r="K141" s="174" t="str">
        <f>IFERROR(VLOOKUP(#REF!,[1]女子作業用!$B$3:$P$332,14,FALSE),"")</f>
        <v/>
      </c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</row>
    <row r="142" spans="1:56" ht="14.25">
      <c r="A142" s="27" t="s">
        <v>322</v>
      </c>
      <c r="B142" s="148" t="s">
        <v>297</v>
      </c>
      <c r="C142" s="43">
        <v>92.5</v>
      </c>
      <c r="D142" s="43">
        <v>94.9</v>
      </c>
      <c r="E142" s="43">
        <v>96.8</v>
      </c>
      <c r="F142" s="43">
        <v>98.2</v>
      </c>
      <c r="G142" s="181">
        <v>96.7</v>
      </c>
      <c r="H142" s="181">
        <v>93.1</v>
      </c>
      <c r="I142" s="182">
        <v>572.19999999999993</v>
      </c>
      <c r="J142" s="174">
        <v>14</v>
      </c>
      <c r="K142" s="174" t="str">
        <f>IFERROR(VLOOKUP(#REF!,[1]女子作業用!$B$3:$P$332,14,FALSE),"")</f>
        <v/>
      </c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</row>
    <row r="143" spans="1:56" ht="14.25">
      <c r="A143" s="27" t="s">
        <v>190</v>
      </c>
      <c r="B143" s="148" t="s">
        <v>117</v>
      </c>
      <c r="C143" s="43">
        <v>84</v>
      </c>
      <c r="D143" s="43">
        <v>95.5</v>
      </c>
      <c r="E143" s="43">
        <v>94.8</v>
      </c>
      <c r="F143" s="43">
        <v>98.2</v>
      </c>
      <c r="G143" s="181">
        <v>100.6</v>
      </c>
      <c r="H143" s="181">
        <v>97.6</v>
      </c>
      <c r="I143" s="182">
        <v>570.70000000000005</v>
      </c>
      <c r="J143" s="174">
        <v>12</v>
      </c>
      <c r="K143" s="174" t="str">
        <f>IFERROR(VLOOKUP(#REF!,[1]女子作業用!$B$3:$P$332,14,FALSE),"")</f>
        <v/>
      </c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</row>
    <row r="144" spans="1:56" ht="14.25">
      <c r="A144" s="27" t="s">
        <v>323</v>
      </c>
      <c r="B144" s="148" t="s">
        <v>245</v>
      </c>
      <c r="C144" s="43">
        <v>92.2</v>
      </c>
      <c r="D144" s="43">
        <v>96.1</v>
      </c>
      <c r="E144" s="43">
        <v>90.4</v>
      </c>
      <c r="F144" s="43">
        <v>102.3</v>
      </c>
      <c r="G144" s="181">
        <v>93.9</v>
      </c>
      <c r="H144" s="181">
        <v>95</v>
      </c>
      <c r="I144" s="182">
        <v>569.90000000000009</v>
      </c>
      <c r="J144" s="174">
        <v>13</v>
      </c>
      <c r="K144" s="174" t="str">
        <f>IFERROR(VLOOKUP(#REF!,[1]女子作業用!$B$3:$P$332,14,FALSE),"")</f>
        <v/>
      </c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</row>
    <row r="145" spans="1:56" ht="14.25">
      <c r="A145" s="27" t="s">
        <v>195</v>
      </c>
      <c r="B145" s="148" t="s">
        <v>117</v>
      </c>
      <c r="C145" s="43">
        <v>93.4</v>
      </c>
      <c r="D145" s="43">
        <v>93.3</v>
      </c>
      <c r="E145" s="43">
        <v>93.9</v>
      </c>
      <c r="F145" s="43">
        <v>92.6</v>
      </c>
      <c r="G145" s="181">
        <v>94.2</v>
      </c>
      <c r="H145" s="181">
        <v>98.6</v>
      </c>
      <c r="I145" s="182">
        <v>566</v>
      </c>
      <c r="J145" s="174">
        <v>13</v>
      </c>
      <c r="K145" s="174" t="str">
        <f>IFERROR(VLOOKUP(#REF!,[1]女子作業用!$B$3:$P$332,14,FALSE),"")</f>
        <v/>
      </c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</row>
    <row r="146" spans="1:56" ht="14.25">
      <c r="A146" s="27" t="s">
        <v>246</v>
      </c>
      <c r="B146" s="148" t="s">
        <v>247</v>
      </c>
      <c r="C146" s="43">
        <v>92.2</v>
      </c>
      <c r="D146" s="43">
        <v>93.2</v>
      </c>
      <c r="E146" s="43">
        <v>94.5</v>
      </c>
      <c r="F146" s="43">
        <v>93.4</v>
      </c>
      <c r="G146" s="181">
        <v>96</v>
      </c>
      <c r="H146" s="181">
        <v>94.7</v>
      </c>
      <c r="I146" s="182">
        <v>564</v>
      </c>
      <c r="J146" s="174">
        <v>11</v>
      </c>
      <c r="K146" s="174" t="str">
        <f>IFERROR(VLOOKUP(#REF!,[1]女子作業用!$B$3:$P$332,14,FALSE),"")</f>
        <v/>
      </c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</row>
    <row r="147" spans="1:56" ht="14.25">
      <c r="A147" s="27" t="s">
        <v>241</v>
      </c>
      <c r="B147" s="148" t="s">
        <v>208</v>
      </c>
      <c r="C147" s="43">
        <v>95.9</v>
      </c>
      <c r="D147" s="43">
        <v>88.3</v>
      </c>
      <c r="E147" s="43">
        <v>94.3</v>
      </c>
      <c r="F147" s="43">
        <v>89.6</v>
      </c>
      <c r="G147" s="181">
        <v>98.2</v>
      </c>
      <c r="H147" s="181">
        <v>95.3</v>
      </c>
      <c r="I147" s="182">
        <v>561.6</v>
      </c>
      <c r="J147" s="174">
        <v>20</v>
      </c>
      <c r="K147" s="174" t="str">
        <f>IFERROR(VLOOKUP(#REF!,[1]女子作業用!$B$3:$P$332,14,FALSE),"")</f>
        <v/>
      </c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</row>
    <row r="148" spans="1:56" ht="14.25">
      <c r="A148" s="27" t="s">
        <v>324</v>
      </c>
      <c r="B148" s="148" t="s">
        <v>297</v>
      </c>
      <c r="C148" s="43">
        <v>93.5</v>
      </c>
      <c r="D148" s="43">
        <v>90.4</v>
      </c>
      <c r="E148" s="43">
        <v>92.7</v>
      </c>
      <c r="F148" s="43">
        <v>94.6</v>
      </c>
      <c r="G148" s="181">
        <v>93.4</v>
      </c>
      <c r="H148" s="181">
        <v>95.7</v>
      </c>
      <c r="I148" s="182">
        <v>560.30000000000007</v>
      </c>
      <c r="J148" s="174">
        <v>10</v>
      </c>
      <c r="K148" s="174" t="str">
        <f>IFERROR(VLOOKUP(#REF!,[1]女子作業用!$B$3:$P$332,14,FALSE),"")</f>
        <v/>
      </c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</row>
    <row r="149" spans="1:56" ht="14.25">
      <c r="A149" s="27" t="s">
        <v>193</v>
      </c>
      <c r="B149" s="148" t="s">
        <v>117</v>
      </c>
      <c r="C149" s="43">
        <v>90.3</v>
      </c>
      <c r="D149" s="43">
        <v>91.9</v>
      </c>
      <c r="E149" s="43">
        <v>91.9</v>
      </c>
      <c r="F149" s="43">
        <v>96.3</v>
      </c>
      <c r="G149" s="181">
        <v>95.3</v>
      </c>
      <c r="H149" s="181">
        <v>89.4</v>
      </c>
      <c r="I149" s="182">
        <v>555.1</v>
      </c>
      <c r="J149" s="174">
        <v>6</v>
      </c>
      <c r="K149" s="174" t="str">
        <f>IFERROR(VLOOKUP(#REF!,[1]女子作業用!$B$3:$P$332,14,FALSE),"")</f>
        <v/>
      </c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</row>
    <row r="150" spans="1:56" ht="14.25">
      <c r="A150" s="27" t="s">
        <v>198</v>
      </c>
      <c r="B150" s="148" t="s">
        <v>120</v>
      </c>
      <c r="C150" s="43">
        <v>89</v>
      </c>
      <c r="D150" s="43">
        <v>93.7</v>
      </c>
      <c r="E150" s="43">
        <v>93.1</v>
      </c>
      <c r="F150" s="43">
        <v>96</v>
      </c>
      <c r="G150" s="181">
        <v>89</v>
      </c>
      <c r="H150" s="181">
        <v>93.3</v>
      </c>
      <c r="I150" s="182">
        <v>554.09999999999991</v>
      </c>
      <c r="J150" s="174">
        <v>12</v>
      </c>
      <c r="K150" s="174" t="str">
        <f>IFERROR(VLOOKUP(#REF!,[1]女子作業用!$B$3:$P$332,14,FALSE),"")</f>
        <v/>
      </c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</row>
    <row r="151" spans="1:56" ht="14.25">
      <c r="A151" s="27" t="s">
        <v>197</v>
      </c>
      <c r="B151" s="148" t="s">
        <v>117</v>
      </c>
      <c r="C151" s="43">
        <v>88.3</v>
      </c>
      <c r="D151" s="43">
        <v>87.8</v>
      </c>
      <c r="E151" s="43">
        <v>95.1</v>
      </c>
      <c r="F151" s="43">
        <v>96.2</v>
      </c>
      <c r="G151" s="181">
        <v>93</v>
      </c>
      <c r="H151" s="181">
        <v>86.8</v>
      </c>
      <c r="I151" s="182">
        <v>547.19999999999993</v>
      </c>
      <c r="J151" s="174">
        <v>10</v>
      </c>
      <c r="K151" s="174" t="str">
        <f>IFERROR(VLOOKUP(#REF!,[1]女子作業用!$B$3:$P$332,14,FALSE),"")</f>
        <v/>
      </c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</row>
    <row r="152" spans="1:56" ht="14.25">
      <c r="A152" s="27" t="s">
        <v>73</v>
      </c>
      <c r="B152" s="148" t="s">
        <v>119</v>
      </c>
      <c r="C152" s="43">
        <v>93.4</v>
      </c>
      <c r="D152" s="43">
        <v>86</v>
      </c>
      <c r="E152" s="43">
        <v>91.3</v>
      </c>
      <c r="F152" s="43">
        <v>92.4</v>
      </c>
      <c r="G152" s="181">
        <v>89.4</v>
      </c>
      <c r="H152" s="181">
        <v>91.9</v>
      </c>
      <c r="I152" s="182">
        <v>544.4</v>
      </c>
      <c r="J152" s="174">
        <v>8</v>
      </c>
      <c r="K152" s="174" t="str">
        <f>IFERROR(VLOOKUP(#REF!,[1]女子作業用!$B$3:$P$332,14,FALSE),"")</f>
        <v/>
      </c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</row>
    <row r="153" spans="1:56" ht="14.25">
      <c r="A153" s="27" t="s">
        <v>196</v>
      </c>
      <c r="B153" s="148" t="s">
        <v>117</v>
      </c>
      <c r="C153" s="43">
        <v>87.2</v>
      </c>
      <c r="D153" s="43">
        <v>88</v>
      </c>
      <c r="E153" s="43">
        <v>87</v>
      </c>
      <c r="F153" s="43">
        <v>90.2</v>
      </c>
      <c r="G153" s="181">
        <v>92.8</v>
      </c>
      <c r="H153" s="181">
        <v>90.9</v>
      </c>
      <c r="I153" s="182">
        <v>536.1</v>
      </c>
      <c r="J153" s="174">
        <v>8</v>
      </c>
      <c r="K153" s="174" t="str">
        <f>IFERROR(VLOOKUP(#REF!,[1]女子作業用!$B$3:$P$332,14,FALSE),"")</f>
        <v/>
      </c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</row>
    <row r="154" spans="1:56" ht="14.25">
      <c r="A154" s="27" t="s">
        <v>109</v>
      </c>
      <c r="B154" s="148" t="s">
        <v>124</v>
      </c>
      <c r="C154" s="43">
        <v>80.8</v>
      </c>
      <c r="D154" s="43">
        <v>92.2</v>
      </c>
      <c r="E154" s="43">
        <v>94.3</v>
      </c>
      <c r="F154" s="43">
        <v>94.8</v>
      </c>
      <c r="G154" s="181">
        <v>92.3</v>
      </c>
      <c r="H154" s="181">
        <v>81.3</v>
      </c>
      <c r="I154" s="182">
        <v>535.70000000000005</v>
      </c>
      <c r="J154" s="174">
        <v>13</v>
      </c>
      <c r="K154" s="174" t="str">
        <f>IFERROR(VLOOKUP(#REF!,[1]女子作業用!$B$3:$P$332,14,FALSE),"")</f>
        <v/>
      </c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</row>
    <row r="155" spans="1:56" ht="14.25">
      <c r="A155" s="27" t="s">
        <v>108</v>
      </c>
      <c r="B155" s="148" t="s">
        <v>124</v>
      </c>
      <c r="C155" s="43">
        <v>73.400000000000006</v>
      </c>
      <c r="D155" s="43">
        <v>80.400000000000006</v>
      </c>
      <c r="E155" s="43">
        <v>82</v>
      </c>
      <c r="F155" s="43">
        <v>87.5</v>
      </c>
      <c r="G155" s="181">
        <v>80.900000000000006</v>
      </c>
      <c r="H155" s="181">
        <v>81</v>
      </c>
      <c r="I155" s="182">
        <v>485.20000000000005</v>
      </c>
      <c r="J155" s="174">
        <v>2</v>
      </c>
      <c r="K155" s="174" t="str">
        <f>IFERROR(VLOOKUP(#REF!,[1]女子作業用!$B$3:$P$332,14,FALSE),"")</f>
        <v/>
      </c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</row>
    <row r="156" spans="1:56" ht="14.25">
      <c r="A156" s="27" t="s">
        <v>90</v>
      </c>
      <c r="B156" s="148" t="s">
        <v>122</v>
      </c>
      <c r="C156" s="43">
        <v>66.3</v>
      </c>
      <c r="D156" s="43">
        <v>0</v>
      </c>
      <c r="E156" s="43">
        <v>0</v>
      </c>
      <c r="F156" s="43">
        <v>0</v>
      </c>
      <c r="G156" s="181">
        <v>0</v>
      </c>
      <c r="H156" s="181">
        <v>0</v>
      </c>
      <c r="I156" s="182">
        <v>66.3</v>
      </c>
      <c r="J156" s="174">
        <v>2</v>
      </c>
      <c r="K156" s="174" t="str">
        <f>IFERROR(VLOOKUP(#REF!,[1]女子作業用!$B$3:$P$332,14,FALSE),"")</f>
        <v/>
      </c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</row>
    <row r="157" spans="1:56" ht="14.25">
      <c r="A157" s="27" t="s">
        <v>203</v>
      </c>
      <c r="B157" s="148" t="s">
        <v>203</v>
      </c>
      <c r="C157" s="43" t="s">
        <v>203</v>
      </c>
      <c r="D157" s="43" t="s">
        <v>203</v>
      </c>
      <c r="E157" s="43" t="s">
        <v>203</v>
      </c>
      <c r="F157" s="43" t="s">
        <v>203</v>
      </c>
      <c r="G157" s="181" t="s">
        <v>203</v>
      </c>
      <c r="H157" s="181" t="s">
        <v>203</v>
      </c>
      <c r="I157" s="182" t="s">
        <v>203</v>
      </c>
      <c r="J157" s="174" t="s">
        <v>203</v>
      </c>
      <c r="K157" s="174" t="str">
        <f>IFERROR(VLOOKUP(#REF!,[1]女子作業用!$B$3:$P$332,14,FALSE),"")</f>
        <v/>
      </c>
    </row>
    <row r="158" spans="1:56" ht="14.25">
      <c r="A158" s="27" t="s">
        <v>203</v>
      </c>
      <c r="B158" s="148" t="s">
        <v>203</v>
      </c>
      <c r="C158" s="43" t="s">
        <v>203</v>
      </c>
      <c r="D158" s="43" t="s">
        <v>203</v>
      </c>
      <c r="E158" s="43" t="s">
        <v>203</v>
      </c>
      <c r="F158" s="43" t="s">
        <v>203</v>
      </c>
      <c r="G158" s="181" t="s">
        <v>203</v>
      </c>
      <c r="H158" s="181" t="s">
        <v>203</v>
      </c>
      <c r="I158" s="182" t="s">
        <v>203</v>
      </c>
      <c r="J158" s="174" t="s">
        <v>203</v>
      </c>
      <c r="K158" s="174" t="str">
        <f>IFERROR(VLOOKUP(#REF!,[1]女子作業用!$B$3:$P$332,14,FALSE),"")</f>
        <v/>
      </c>
    </row>
    <row r="159" spans="1:56" ht="14.25">
      <c r="A159" s="27" t="s">
        <v>203</v>
      </c>
      <c r="B159" s="148" t="s">
        <v>203</v>
      </c>
      <c r="C159" s="43" t="s">
        <v>203</v>
      </c>
      <c r="D159" s="43" t="s">
        <v>203</v>
      </c>
      <c r="E159" s="43" t="s">
        <v>203</v>
      </c>
      <c r="F159" s="43" t="s">
        <v>203</v>
      </c>
      <c r="G159" s="181" t="s">
        <v>203</v>
      </c>
      <c r="H159" s="181" t="s">
        <v>203</v>
      </c>
      <c r="I159" s="182" t="s">
        <v>203</v>
      </c>
      <c r="J159" s="174" t="s">
        <v>203</v>
      </c>
      <c r="K159" s="174" t="str">
        <f>IFERROR(VLOOKUP(#REF!,[1]女子作業用!$B$3:$P$332,14,FALSE),"")</f>
        <v/>
      </c>
    </row>
    <row r="160" spans="1:56" ht="14.25">
      <c r="A160" s="27" t="s">
        <v>203</v>
      </c>
      <c r="B160" s="148" t="s">
        <v>203</v>
      </c>
      <c r="C160" s="43" t="s">
        <v>203</v>
      </c>
      <c r="D160" s="43" t="s">
        <v>203</v>
      </c>
      <c r="E160" s="43" t="s">
        <v>203</v>
      </c>
      <c r="F160" s="43" t="s">
        <v>203</v>
      </c>
      <c r="G160" s="181" t="s">
        <v>203</v>
      </c>
      <c r="H160" s="181" t="s">
        <v>203</v>
      </c>
      <c r="I160" s="182" t="s">
        <v>203</v>
      </c>
      <c r="J160" s="174" t="s">
        <v>203</v>
      </c>
      <c r="K160" s="174" t="str">
        <f>IFERROR(VLOOKUP(#REF!,[1]女子作業用!$B$3:$P$332,14,FALSE),"")</f>
        <v/>
      </c>
    </row>
    <row r="161" spans="1:11" ht="14.25">
      <c r="A161" s="27" t="s">
        <v>203</v>
      </c>
      <c r="B161" s="148" t="s">
        <v>203</v>
      </c>
      <c r="C161" s="43" t="s">
        <v>203</v>
      </c>
      <c r="D161" s="43" t="s">
        <v>203</v>
      </c>
      <c r="E161" s="43" t="s">
        <v>203</v>
      </c>
      <c r="F161" s="43" t="s">
        <v>203</v>
      </c>
      <c r="G161" s="181" t="s">
        <v>203</v>
      </c>
      <c r="H161" s="181" t="s">
        <v>203</v>
      </c>
      <c r="I161" s="182" t="s">
        <v>203</v>
      </c>
      <c r="J161" s="174" t="s">
        <v>203</v>
      </c>
      <c r="K161" s="174" t="str">
        <f>IFERROR(VLOOKUP(#REF!,[1]女子作業用!$B$3:$P$332,14,FALSE),"")</f>
        <v/>
      </c>
    </row>
    <row r="162" spans="1:11" ht="14.25">
      <c r="A162" s="27" t="s">
        <v>203</v>
      </c>
      <c r="B162" s="148" t="s">
        <v>203</v>
      </c>
      <c r="C162" s="43" t="s">
        <v>203</v>
      </c>
      <c r="D162" s="43" t="s">
        <v>203</v>
      </c>
      <c r="E162" s="43" t="s">
        <v>203</v>
      </c>
      <c r="F162" s="43" t="s">
        <v>203</v>
      </c>
      <c r="G162" s="181" t="s">
        <v>203</v>
      </c>
      <c r="H162" s="181" t="s">
        <v>203</v>
      </c>
      <c r="I162" s="182" t="s">
        <v>203</v>
      </c>
      <c r="J162" s="174" t="s">
        <v>203</v>
      </c>
      <c r="K162" s="174" t="str">
        <f>IFERROR(VLOOKUP(#REF!,[1]女子作業用!$B$3:$P$332,14,FALSE),"")</f>
        <v/>
      </c>
    </row>
    <row r="163" spans="1:11" ht="14.25">
      <c r="A163" s="27" t="s">
        <v>203</v>
      </c>
      <c r="B163" s="148" t="s">
        <v>203</v>
      </c>
      <c r="C163" s="43" t="s">
        <v>203</v>
      </c>
      <c r="D163" s="43" t="s">
        <v>203</v>
      </c>
      <c r="E163" s="43" t="s">
        <v>203</v>
      </c>
      <c r="F163" s="43" t="s">
        <v>203</v>
      </c>
      <c r="G163" s="181" t="s">
        <v>203</v>
      </c>
      <c r="H163" s="181" t="s">
        <v>203</v>
      </c>
      <c r="I163" s="182" t="s">
        <v>203</v>
      </c>
      <c r="J163" s="174" t="s">
        <v>203</v>
      </c>
      <c r="K163" s="174" t="str">
        <f>IFERROR(VLOOKUP(#REF!,[1]女子作業用!$B$3:$P$332,14,FALSE),"")</f>
        <v/>
      </c>
    </row>
    <row r="164" spans="1:11" ht="14.25">
      <c r="A164" s="27" t="s">
        <v>203</v>
      </c>
      <c r="B164" s="148" t="s">
        <v>203</v>
      </c>
      <c r="C164" s="43" t="s">
        <v>203</v>
      </c>
      <c r="D164" s="43" t="s">
        <v>203</v>
      </c>
      <c r="E164" s="43" t="s">
        <v>203</v>
      </c>
      <c r="F164" s="43" t="s">
        <v>203</v>
      </c>
      <c r="G164" s="181" t="s">
        <v>203</v>
      </c>
      <c r="H164" s="181" t="s">
        <v>203</v>
      </c>
      <c r="I164" s="182" t="s">
        <v>203</v>
      </c>
      <c r="J164" s="174" t="s">
        <v>203</v>
      </c>
      <c r="K164" s="174" t="str">
        <f>IFERROR(VLOOKUP(#REF!,[1]女子作業用!$B$3:$P$332,14,FALSE),"")</f>
        <v/>
      </c>
    </row>
    <row r="165" spans="1:11" ht="14.25">
      <c r="A165" s="27" t="s">
        <v>203</v>
      </c>
      <c r="B165" s="148" t="s">
        <v>203</v>
      </c>
      <c r="C165" s="43" t="s">
        <v>203</v>
      </c>
      <c r="D165" s="43" t="s">
        <v>203</v>
      </c>
      <c r="E165" s="43" t="s">
        <v>203</v>
      </c>
      <c r="F165" s="43" t="s">
        <v>203</v>
      </c>
      <c r="G165" s="181" t="s">
        <v>203</v>
      </c>
      <c r="H165" s="181" t="s">
        <v>203</v>
      </c>
      <c r="I165" s="182" t="s">
        <v>203</v>
      </c>
      <c r="J165" s="174" t="s">
        <v>203</v>
      </c>
      <c r="K165" s="174" t="str">
        <f>IFERROR(VLOOKUP(#REF!,[1]女子作業用!$B$3:$P$332,14,FALSE),"")</f>
        <v/>
      </c>
    </row>
    <row r="166" spans="1:11" ht="14.25">
      <c r="A166" s="27" t="s">
        <v>203</v>
      </c>
      <c r="B166" s="148" t="s">
        <v>203</v>
      </c>
      <c r="C166" s="43" t="s">
        <v>203</v>
      </c>
      <c r="D166" s="43" t="s">
        <v>203</v>
      </c>
      <c r="E166" s="43" t="s">
        <v>203</v>
      </c>
      <c r="F166" s="43" t="s">
        <v>203</v>
      </c>
      <c r="G166" s="181" t="s">
        <v>203</v>
      </c>
      <c r="H166" s="181" t="s">
        <v>203</v>
      </c>
      <c r="I166" s="182" t="s">
        <v>203</v>
      </c>
      <c r="J166" s="174" t="s">
        <v>203</v>
      </c>
      <c r="K166" s="174" t="str">
        <f>IFERROR(VLOOKUP(#REF!,[1]女子作業用!$B$3:$P$332,14,FALSE),"")</f>
        <v/>
      </c>
    </row>
    <row r="167" spans="1:11" ht="14.25">
      <c r="A167" s="27" t="s">
        <v>203</v>
      </c>
      <c r="B167" s="148" t="s">
        <v>203</v>
      </c>
      <c r="C167" s="43" t="s">
        <v>203</v>
      </c>
      <c r="D167" s="43" t="s">
        <v>203</v>
      </c>
      <c r="E167" s="43" t="s">
        <v>203</v>
      </c>
      <c r="F167" s="43" t="s">
        <v>203</v>
      </c>
      <c r="G167" s="181" t="s">
        <v>203</v>
      </c>
      <c r="H167" s="181" t="s">
        <v>203</v>
      </c>
      <c r="I167" s="182" t="s">
        <v>203</v>
      </c>
      <c r="J167" s="174" t="s">
        <v>203</v>
      </c>
      <c r="K167" s="174" t="str">
        <f>IFERROR(VLOOKUP(#REF!,[1]女子作業用!$B$3:$P$332,14,FALSE),"")</f>
        <v/>
      </c>
    </row>
    <row r="168" spans="1:11" ht="14.25">
      <c r="A168" s="27" t="s">
        <v>203</v>
      </c>
      <c r="B168" s="148" t="s">
        <v>203</v>
      </c>
      <c r="C168" s="43" t="s">
        <v>203</v>
      </c>
      <c r="D168" s="43" t="s">
        <v>203</v>
      </c>
      <c r="E168" s="43" t="s">
        <v>203</v>
      </c>
      <c r="F168" s="43" t="s">
        <v>203</v>
      </c>
      <c r="G168" s="181" t="s">
        <v>203</v>
      </c>
      <c r="H168" s="181" t="s">
        <v>203</v>
      </c>
      <c r="I168" s="182" t="s">
        <v>203</v>
      </c>
      <c r="J168" s="174" t="s">
        <v>203</v>
      </c>
      <c r="K168" s="174" t="str">
        <f>IFERROR(VLOOKUP(#REF!,[1]女子作業用!$B$3:$P$332,14,FALSE),"")</f>
        <v/>
      </c>
    </row>
    <row r="169" spans="1:11" ht="14.25">
      <c r="A169" s="27" t="s">
        <v>203</v>
      </c>
      <c r="B169" s="148" t="s">
        <v>203</v>
      </c>
      <c r="C169" s="43" t="s">
        <v>203</v>
      </c>
      <c r="D169" s="43" t="s">
        <v>203</v>
      </c>
      <c r="E169" s="43" t="s">
        <v>203</v>
      </c>
      <c r="F169" s="43" t="s">
        <v>203</v>
      </c>
      <c r="G169" s="181" t="s">
        <v>203</v>
      </c>
      <c r="H169" s="181" t="s">
        <v>203</v>
      </c>
      <c r="I169" s="182" t="s">
        <v>203</v>
      </c>
      <c r="J169" s="174" t="s">
        <v>203</v>
      </c>
      <c r="K169" s="174" t="str">
        <f>IFERROR(VLOOKUP(#REF!,[1]女子作業用!$B$3:$P$332,14,FALSE),"")</f>
        <v/>
      </c>
    </row>
    <row r="170" spans="1:11" ht="14.25">
      <c r="A170" s="27" t="s">
        <v>203</v>
      </c>
      <c r="B170" s="148" t="s">
        <v>203</v>
      </c>
      <c r="C170" s="43" t="s">
        <v>203</v>
      </c>
      <c r="D170" s="43" t="s">
        <v>203</v>
      </c>
      <c r="E170" s="43" t="s">
        <v>203</v>
      </c>
      <c r="F170" s="43" t="s">
        <v>203</v>
      </c>
      <c r="G170" s="181" t="s">
        <v>203</v>
      </c>
      <c r="H170" s="181" t="s">
        <v>203</v>
      </c>
      <c r="I170" s="182" t="s">
        <v>203</v>
      </c>
      <c r="J170" s="174" t="s">
        <v>203</v>
      </c>
      <c r="K170" s="174" t="str">
        <f>IFERROR(VLOOKUP(#REF!,[1]女子作業用!$B$3:$P$332,14,FALSE),"")</f>
        <v/>
      </c>
    </row>
    <row r="171" spans="1:11" ht="14.25">
      <c r="A171" s="27" t="s">
        <v>203</v>
      </c>
      <c r="B171" s="148" t="s">
        <v>203</v>
      </c>
      <c r="C171" s="43" t="s">
        <v>203</v>
      </c>
      <c r="D171" s="43" t="s">
        <v>203</v>
      </c>
      <c r="E171" s="43" t="s">
        <v>203</v>
      </c>
      <c r="F171" s="43" t="s">
        <v>203</v>
      </c>
      <c r="G171" s="181" t="s">
        <v>203</v>
      </c>
      <c r="H171" s="181" t="s">
        <v>203</v>
      </c>
      <c r="I171" s="182" t="s">
        <v>203</v>
      </c>
      <c r="J171" s="174" t="s">
        <v>203</v>
      </c>
      <c r="K171" s="174" t="str">
        <f>IFERROR(VLOOKUP(#REF!,[1]女子作業用!$B$3:$P$332,14,FALSE),"")</f>
        <v/>
      </c>
    </row>
    <row r="172" spans="1:11" ht="14.25">
      <c r="A172" s="27" t="s">
        <v>203</v>
      </c>
      <c r="B172" s="148" t="s">
        <v>203</v>
      </c>
      <c r="C172" s="43" t="s">
        <v>203</v>
      </c>
      <c r="D172" s="43" t="s">
        <v>203</v>
      </c>
      <c r="E172" s="43" t="s">
        <v>203</v>
      </c>
      <c r="F172" s="43" t="s">
        <v>203</v>
      </c>
      <c r="G172" s="181" t="s">
        <v>203</v>
      </c>
      <c r="H172" s="181" t="s">
        <v>203</v>
      </c>
      <c r="I172" s="182" t="s">
        <v>203</v>
      </c>
      <c r="J172" s="174" t="s">
        <v>203</v>
      </c>
      <c r="K172" s="174" t="str">
        <f>IFERROR(VLOOKUP(#REF!,[1]女子作業用!$B$3:$P$332,14,FALSE),"")</f>
        <v/>
      </c>
    </row>
    <row r="173" spans="1:11" ht="14.25">
      <c r="A173" s="27" t="s">
        <v>203</v>
      </c>
      <c r="B173" s="148" t="s">
        <v>203</v>
      </c>
      <c r="C173" s="43" t="s">
        <v>203</v>
      </c>
      <c r="D173" s="43" t="s">
        <v>203</v>
      </c>
      <c r="E173" s="43" t="s">
        <v>203</v>
      </c>
      <c r="F173" s="43" t="s">
        <v>203</v>
      </c>
      <c r="G173" s="181" t="s">
        <v>203</v>
      </c>
      <c r="H173" s="181" t="s">
        <v>203</v>
      </c>
      <c r="I173" s="182" t="s">
        <v>203</v>
      </c>
      <c r="J173" s="174" t="s">
        <v>203</v>
      </c>
      <c r="K173" s="174" t="str">
        <f>IFERROR(VLOOKUP(#REF!,[1]女子作業用!$B$3:$P$332,14,FALSE),"")</f>
        <v/>
      </c>
    </row>
    <row r="174" spans="1:11" ht="14.25">
      <c r="A174" s="27" t="s">
        <v>203</v>
      </c>
      <c r="B174" s="148" t="s">
        <v>203</v>
      </c>
      <c r="C174" s="43" t="s">
        <v>203</v>
      </c>
      <c r="D174" s="43" t="s">
        <v>203</v>
      </c>
      <c r="E174" s="43" t="s">
        <v>203</v>
      </c>
      <c r="F174" s="43" t="s">
        <v>203</v>
      </c>
      <c r="G174" s="181" t="s">
        <v>203</v>
      </c>
      <c r="H174" s="181" t="s">
        <v>203</v>
      </c>
      <c r="I174" s="182" t="s">
        <v>203</v>
      </c>
      <c r="J174" s="174" t="s">
        <v>203</v>
      </c>
      <c r="K174" s="174" t="str">
        <f>IFERROR(VLOOKUP(#REF!,[1]女子作業用!$B$3:$P$332,14,FALSE),"")</f>
        <v/>
      </c>
    </row>
    <row r="175" spans="1:11" ht="14.25">
      <c r="A175" s="27" t="s">
        <v>203</v>
      </c>
      <c r="B175" s="148" t="s">
        <v>203</v>
      </c>
      <c r="C175" s="43" t="s">
        <v>203</v>
      </c>
      <c r="D175" s="43" t="s">
        <v>203</v>
      </c>
      <c r="E175" s="43" t="s">
        <v>203</v>
      </c>
      <c r="F175" s="43" t="s">
        <v>203</v>
      </c>
      <c r="G175" s="181" t="s">
        <v>203</v>
      </c>
      <c r="H175" s="181" t="s">
        <v>203</v>
      </c>
      <c r="I175" s="182" t="s">
        <v>203</v>
      </c>
      <c r="J175" s="174" t="s">
        <v>203</v>
      </c>
      <c r="K175" s="174" t="str">
        <f>IFERROR(VLOOKUP(#REF!,[1]女子作業用!$B$3:$P$332,14,FALSE),"")</f>
        <v/>
      </c>
    </row>
    <row r="176" spans="1:11" ht="14.25">
      <c r="A176" s="27" t="s">
        <v>203</v>
      </c>
      <c r="B176" s="148" t="s">
        <v>203</v>
      </c>
      <c r="C176" s="43" t="s">
        <v>203</v>
      </c>
      <c r="D176" s="43" t="s">
        <v>203</v>
      </c>
      <c r="E176" s="43" t="s">
        <v>203</v>
      </c>
      <c r="F176" s="43" t="s">
        <v>203</v>
      </c>
      <c r="G176" s="181" t="s">
        <v>203</v>
      </c>
      <c r="H176" s="181" t="s">
        <v>203</v>
      </c>
      <c r="I176" s="182" t="s">
        <v>203</v>
      </c>
      <c r="J176" s="174" t="s">
        <v>203</v>
      </c>
      <c r="K176" s="174" t="str">
        <f>IFERROR(VLOOKUP(#REF!,[1]女子作業用!$B$3:$P$332,14,FALSE),"")</f>
        <v/>
      </c>
    </row>
    <row r="177" spans="1:11" ht="14.25">
      <c r="A177" s="27" t="s">
        <v>203</v>
      </c>
      <c r="B177" s="148" t="s">
        <v>203</v>
      </c>
      <c r="C177" s="43" t="s">
        <v>203</v>
      </c>
      <c r="D177" s="43" t="s">
        <v>203</v>
      </c>
      <c r="E177" s="43" t="s">
        <v>203</v>
      </c>
      <c r="F177" s="43" t="s">
        <v>203</v>
      </c>
      <c r="G177" s="181" t="s">
        <v>203</v>
      </c>
      <c r="H177" s="181" t="s">
        <v>203</v>
      </c>
      <c r="I177" s="182" t="s">
        <v>203</v>
      </c>
      <c r="J177" s="174" t="s">
        <v>203</v>
      </c>
      <c r="K177" s="174" t="str">
        <f>IFERROR(VLOOKUP(#REF!,[1]女子作業用!$B$3:$P$332,14,FALSE),"")</f>
        <v/>
      </c>
    </row>
    <row r="178" spans="1:11" ht="14.25">
      <c r="A178" s="27" t="s">
        <v>203</v>
      </c>
      <c r="B178" s="148" t="s">
        <v>203</v>
      </c>
      <c r="C178" s="43" t="s">
        <v>203</v>
      </c>
      <c r="D178" s="43" t="s">
        <v>203</v>
      </c>
      <c r="E178" s="43" t="s">
        <v>203</v>
      </c>
      <c r="F178" s="43" t="s">
        <v>203</v>
      </c>
      <c r="G178" s="181" t="s">
        <v>203</v>
      </c>
      <c r="H178" s="181" t="s">
        <v>203</v>
      </c>
      <c r="I178" s="182" t="s">
        <v>203</v>
      </c>
      <c r="J178" s="174" t="s">
        <v>203</v>
      </c>
      <c r="K178" s="174" t="str">
        <f>IFERROR(VLOOKUP(#REF!,[1]女子作業用!$B$3:$P$332,14,FALSE),"")</f>
        <v/>
      </c>
    </row>
    <row r="179" spans="1:11" ht="14.25">
      <c r="A179" s="27" t="s">
        <v>203</v>
      </c>
      <c r="B179" s="148" t="s">
        <v>203</v>
      </c>
      <c r="C179" s="43" t="s">
        <v>203</v>
      </c>
      <c r="D179" s="43" t="s">
        <v>203</v>
      </c>
      <c r="E179" s="43" t="s">
        <v>203</v>
      </c>
      <c r="F179" s="43" t="s">
        <v>203</v>
      </c>
      <c r="G179" s="181" t="s">
        <v>203</v>
      </c>
      <c r="H179" s="181" t="s">
        <v>203</v>
      </c>
      <c r="I179" s="182" t="s">
        <v>203</v>
      </c>
      <c r="J179" s="174" t="s">
        <v>203</v>
      </c>
      <c r="K179" s="174" t="str">
        <f>IFERROR(VLOOKUP(#REF!,[1]女子作業用!$B$3:$P$332,14,FALSE),"")</f>
        <v/>
      </c>
    </row>
    <row r="180" spans="1:11" ht="14.25">
      <c r="A180" s="27" t="s">
        <v>203</v>
      </c>
      <c r="B180" s="148" t="s">
        <v>203</v>
      </c>
      <c r="C180" s="43" t="s">
        <v>203</v>
      </c>
      <c r="D180" s="43" t="s">
        <v>203</v>
      </c>
      <c r="E180" s="43" t="s">
        <v>203</v>
      </c>
      <c r="F180" s="43" t="s">
        <v>203</v>
      </c>
      <c r="G180" s="181" t="s">
        <v>203</v>
      </c>
      <c r="H180" s="181" t="s">
        <v>203</v>
      </c>
      <c r="I180" s="182" t="s">
        <v>203</v>
      </c>
      <c r="J180" s="174" t="s">
        <v>203</v>
      </c>
      <c r="K180" s="174" t="str">
        <f>IFERROR(VLOOKUP(#REF!,[1]女子作業用!$B$3:$P$332,14,FALSE),"")</f>
        <v/>
      </c>
    </row>
    <row r="181" spans="1:11" ht="14.25">
      <c r="A181" s="27" t="s">
        <v>203</v>
      </c>
      <c r="B181" s="148" t="s">
        <v>203</v>
      </c>
      <c r="C181" s="43" t="s">
        <v>203</v>
      </c>
      <c r="D181" s="43" t="s">
        <v>203</v>
      </c>
      <c r="E181" s="43" t="s">
        <v>203</v>
      </c>
      <c r="F181" s="43" t="s">
        <v>203</v>
      </c>
      <c r="G181" s="181" t="s">
        <v>203</v>
      </c>
      <c r="H181" s="181" t="s">
        <v>203</v>
      </c>
      <c r="I181" s="182" t="s">
        <v>203</v>
      </c>
      <c r="J181" s="174" t="s">
        <v>203</v>
      </c>
      <c r="K181" s="174" t="str">
        <f>IFERROR(VLOOKUP(#REF!,[1]女子作業用!$B$3:$P$332,14,FALSE),"")</f>
        <v/>
      </c>
    </row>
    <row r="182" spans="1:11" ht="14.25">
      <c r="A182" s="27" t="s">
        <v>203</v>
      </c>
      <c r="B182" s="148" t="s">
        <v>203</v>
      </c>
      <c r="C182" s="43" t="s">
        <v>203</v>
      </c>
      <c r="D182" s="43" t="s">
        <v>203</v>
      </c>
      <c r="E182" s="43" t="s">
        <v>203</v>
      </c>
      <c r="F182" s="43" t="s">
        <v>203</v>
      </c>
      <c r="G182" s="181" t="s">
        <v>203</v>
      </c>
      <c r="H182" s="181" t="s">
        <v>203</v>
      </c>
      <c r="I182" s="182" t="s">
        <v>203</v>
      </c>
      <c r="J182" s="174" t="s">
        <v>203</v>
      </c>
      <c r="K182" s="174" t="str">
        <f>IFERROR(VLOOKUP(#REF!,[1]女子作業用!$B$3:$P$332,14,FALSE),"")</f>
        <v/>
      </c>
    </row>
    <row r="183" spans="1:11" ht="14.25">
      <c r="A183" s="27" t="s">
        <v>203</v>
      </c>
      <c r="B183" s="148" t="s">
        <v>203</v>
      </c>
      <c r="C183" s="43" t="s">
        <v>203</v>
      </c>
      <c r="D183" s="43" t="s">
        <v>203</v>
      </c>
      <c r="E183" s="43" t="s">
        <v>203</v>
      </c>
      <c r="F183" s="43" t="s">
        <v>203</v>
      </c>
      <c r="G183" s="181" t="s">
        <v>203</v>
      </c>
      <c r="H183" s="181" t="s">
        <v>203</v>
      </c>
      <c r="I183" s="182" t="s">
        <v>203</v>
      </c>
      <c r="J183" s="174" t="s">
        <v>203</v>
      </c>
      <c r="K183" s="174" t="str">
        <f>IFERROR(VLOOKUP(#REF!,[1]女子作業用!$B$3:$P$332,14,FALSE),"")</f>
        <v/>
      </c>
    </row>
    <row r="184" spans="1:11" ht="14.25">
      <c r="A184" s="27" t="s">
        <v>203</v>
      </c>
      <c r="B184" s="148" t="s">
        <v>203</v>
      </c>
      <c r="C184" s="43" t="s">
        <v>203</v>
      </c>
      <c r="D184" s="43" t="s">
        <v>203</v>
      </c>
      <c r="E184" s="43" t="s">
        <v>203</v>
      </c>
      <c r="F184" s="43" t="s">
        <v>203</v>
      </c>
      <c r="G184" s="181" t="s">
        <v>203</v>
      </c>
      <c r="H184" s="181" t="s">
        <v>203</v>
      </c>
      <c r="I184" s="182" t="s">
        <v>203</v>
      </c>
      <c r="J184" s="174" t="s">
        <v>203</v>
      </c>
      <c r="K184" s="174" t="str">
        <f>IFERROR(VLOOKUP(#REF!,[1]女子作業用!$B$3:$P$332,14,FALSE),"")</f>
        <v/>
      </c>
    </row>
    <row r="185" spans="1:11" ht="14.25">
      <c r="A185" s="27" t="s">
        <v>203</v>
      </c>
      <c r="B185" s="148" t="s">
        <v>203</v>
      </c>
      <c r="C185" s="43" t="s">
        <v>203</v>
      </c>
      <c r="D185" s="43" t="s">
        <v>203</v>
      </c>
      <c r="E185" s="43" t="s">
        <v>203</v>
      </c>
      <c r="F185" s="43" t="s">
        <v>203</v>
      </c>
      <c r="G185" s="181" t="s">
        <v>203</v>
      </c>
      <c r="H185" s="181" t="s">
        <v>203</v>
      </c>
      <c r="I185" s="182" t="s">
        <v>203</v>
      </c>
      <c r="J185" s="174" t="s">
        <v>203</v>
      </c>
      <c r="K185" s="174" t="str">
        <f>IFERROR(VLOOKUP(#REF!,[1]女子作業用!$B$3:$P$332,14,FALSE),"")</f>
        <v/>
      </c>
    </row>
    <row r="186" spans="1:11" ht="14.25">
      <c r="A186" s="27" t="s">
        <v>203</v>
      </c>
      <c r="B186" s="148" t="s">
        <v>203</v>
      </c>
      <c r="C186" s="43" t="s">
        <v>203</v>
      </c>
      <c r="D186" s="43" t="s">
        <v>203</v>
      </c>
      <c r="E186" s="43" t="s">
        <v>203</v>
      </c>
      <c r="F186" s="43" t="s">
        <v>203</v>
      </c>
      <c r="G186" s="181" t="s">
        <v>203</v>
      </c>
      <c r="H186" s="181" t="s">
        <v>203</v>
      </c>
      <c r="I186" s="182" t="s">
        <v>203</v>
      </c>
      <c r="J186" s="174" t="s">
        <v>203</v>
      </c>
      <c r="K186" s="174" t="str">
        <f>IFERROR(VLOOKUP(#REF!,[1]女子作業用!$B$3:$P$332,14,FALSE),"")</f>
        <v/>
      </c>
    </row>
    <row r="187" spans="1:11" ht="14.25">
      <c r="A187" s="27" t="s">
        <v>203</v>
      </c>
      <c r="B187" s="148" t="s">
        <v>203</v>
      </c>
      <c r="C187" s="43" t="s">
        <v>203</v>
      </c>
      <c r="D187" s="43" t="s">
        <v>203</v>
      </c>
      <c r="E187" s="43" t="s">
        <v>203</v>
      </c>
      <c r="F187" s="43" t="s">
        <v>203</v>
      </c>
      <c r="G187" s="181" t="s">
        <v>203</v>
      </c>
      <c r="H187" s="181" t="s">
        <v>203</v>
      </c>
      <c r="I187" s="182" t="s">
        <v>203</v>
      </c>
      <c r="J187" s="174" t="s">
        <v>203</v>
      </c>
      <c r="K187" s="174" t="str">
        <f>IFERROR(VLOOKUP(#REF!,[1]女子作業用!$B$3:$P$332,14,FALSE),"")</f>
        <v/>
      </c>
    </row>
    <row r="188" spans="1:11" ht="14.25">
      <c r="A188" s="27" t="s">
        <v>203</v>
      </c>
      <c r="B188" s="148" t="s">
        <v>203</v>
      </c>
      <c r="C188" s="43" t="s">
        <v>203</v>
      </c>
      <c r="D188" s="43" t="s">
        <v>203</v>
      </c>
      <c r="E188" s="43" t="s">
        <v>203</v>
      </c>
      <c r="F188" s="43" t="s">
        <v>203</v>
      </c>
      <c r="G188" s="181" t="s">
        <v>203</v>
      </c>
      <c r="H188" s="181" t="s">
        <v>203</v>
      </c>
      <c r="I188" s="182" t="s">
        <v>203</v>
      </c>
      <c r="J188" s="174" t="s">
        <v>203</v>
      </c>
      <c r="K188" s="174" t="str">
        <f>IFERROR(VLOOKUP(#REF!,[1]女子作業用!$B$3:$P$332,14,FALSE),"")</f>
        <v/>
      </c>
    </row>
    <row r="189" spans="1:11" ht="14.25">
      <c r="A189" s="27" t="s">
        <v>203</v>
      </c>
      <c r="B189" s="148" t="s">
        <v>203</v>
      </c>
      <c r="C189" s="43" t="s">
        <v>203</v>
      </c>
      <c r="D189" s="43" t="s">
        <v>203</v>
      </c>
      <c r="E189" s="43" t="s">
        <v>203</v>
      </c>
      <c r="F189" s="43" t="s">
        <v>203</v>
      </c>
      <c r="G189" s="181" t="s">
        <v>203</v>
      </c>
      <c r="H189" s="181" t="s">
        <v>203</v>
      </c>
      <c r="I189" s="182" t="s">
        <v>203</v>
      </c>
      <c r="J189" s="174" t="s">
        <v>203</v>
      </c>
      <c r="K189" s="174" t="str">
        <f>IFERROR(VLOOKUP(#REF!,[1]女子作業用!$B$3:$P$332,14,FALSE),"")</f>
        <v/>
      </c>
    </row>
    <row r="190" spans="1:11" ht="14.25">
      <c r="A190" s="27" t="s">
        <v>203</v>
      </c>
      <c r="B190" s="148" t="s">
        <v>203</v>
      </c>
      <c r="C190" s="43" t="s">
        <v>203</v>
      </c>
      <c r="D190" s="43" t="s">
        <v>203</v>
      </c>
      <c r="E190" s="43" t="s">
        <v>203</v>
      </c>
      <c r="F190" s="43" t="s">
        <v>203</v>
      </c>
      <c r="G190" s="181" t="s">
        <v>203</v>
      </c>
      <c r="H190" s="181" t="s">
        <v>203</v>
      </c>
      <c r="I190" s="182" t="s">
        <v>203</v>
      </c>
      <c r="J190" s="174" t="s">
        <v>203</v>
      </c>
      <c r="K190" s="174" t="str">
        <f>IFERROR(VLOOKUP(#REF!,[1]女子作業用!$B$3:$P$332,14,FALSE),"")</f>
        <v/>
      </c>
    </row>
    <row r="191" spans="1:11" ht="14.25">
      <c r="A191" s="27" t="s">
        <v>203</v>
      </c>
      <c r="B191" s="148" t="s">
        <v>203</v>
      </c>
      <c r="C191" s="43" t="s">
        <v>203</v>
      </c>
      <c r="D191" s="43" t="s">
        <v>203</v>
      </c>
      <c r="E191" s="43" t="s">
        <v>203</v>
      </c>
      <c r="F191" s="43" t="s">
        <v>203</v>
      </c>
      <c r="G191" s="181" t="s">
        <v>203</v>
      </c>
      <c r="H191" s="181" t="s">
        <v>203</v>
      </c>
      <c r="I191" s="182" t="s">
        <v>203</v>
      </c>
      <c r="J191" s="174" t="s">
        <v>203</v>
      </c>
      <c r="K191" s="174" t="str">
        <f>IFERROR(VLOOKUP(#REF!,[1]女子作業用!$B$3:$P$332,14,FALSE),"")</f>
        <v/>
      </c>
    </row>
    <row r="192" spans="1:11" ht="14.25">
      <c r="A192" s="27" t="s">
        <v>203</v>
      </c>
      <c r="B192" s="148" t="s">
        <v>203</v>
      </c>
      <c r="C192" s="43" t="s">
        <v>203</v>
      </c>
      <c r="D192" s="43" t="s">
        <v>203</v>
      </c>
      <c r="E192" s="43" t="s">
        <v>203</v>
      </c>
      <c r="F192" s="43" t="s">
        <v>203</v>
      </c>
      <c r="G192" s="181" t="s">
        <v>203</v>
      </c>
      <c r="H192" s="181" t="s">
        <v>203</v>
      </c>
      <c r="I192" s="182" t="s">
        <v>203</v>
      </c>
      <c r="J192" s="174" t="s">
        <v>203</v>
      </c>
      <c r="K192" s="174" t="str">
        <f>IFERROR(VLOOKUP(#REF!,[1]女子作業用!$B$3:$P$332,14,FALSE),"")</f>
        <v/>
      </c>
    </row>
    <row r="193" spans="1:11" ht="14.25">
      <c r="A193" s="27" t="s">
        <v>203</v>
      </c>
      <c r="B193" s="148" t="s">
        <v>203</v>
      </c>
      <c r="C193" s="43" t="s">
        <v>203</v>
      </c>
      <c r="D193" s="43" t="s">
        <v>203</v>
      </c>
      <c r="E193" s="43" t="s">
        <v>203</v>
      </c>
      <c r="F193" s="43" t="s">
        <v>203</v>
      </c>
      <c r="G193" s="181" t="s">
        <v>203</v>
      </c>
      <c r="H193" s="181" t="s">
        <v>203</v>
      </c>
      <c r="I193" s="182" t="s">
        <v>203</v>
      </c>
      <c r="J193" s="174" t="s">
        <v>203</v>
      </c>
      <c r="K193" s="174" t="str">
        <f>IFERROR(VLOOKUP(#REF!,[1]女子作業用!$B$3:$P$332,14,FALSE),"")</f>
        <v/>
      </c>
    </row>
    <row r="194" spans="1:11" ht="14.25">
      <c r="A194" s="27" t="s">
        <v>203</v>
      </c>
      <c r="B194" s="148" t="s">
        <v>203</v>
      </c>
      <c r="C194" s="43" t="s">
        <v>203</v>
      </c>
      <c r="D194" s="43" t="s">
        <v>203</v>
      </c>
      <c r="E194" s="43" t="s">
        <v>203</v>
      </c>
      <c r="F194" s="43" t="s">
        <v>203</v>
      </c>
      <c r="G194" s="181" t="s">
        <v>203</v>
      </c>
      <c r="H194" s="181" t="s">
        <v>203</v>
      </c>
      <c r="I194" s="182" t="s">
        <v>203</v>
      </c>
      <c r="J194" s="174" t="s">
        <v>203</v>
      </c>
      <c r="K194" s="174" t="str">
        <f>IFERROR(VLOOKUP(#REF!,[1]女子作業用!$B$3:$P$332,14,FALSE),"")</f>
        <v/>
      </c>
    </row>
    <row r="195" spans="1:11" ht="14.25">
      <c r="A195" s="27" t="s">
        <v>203</v>
      </c>
      <c r="B195" s="148" t="s">
        <v>203</v>
      </c>
      <c r="C195" s="43" t="s">
        <v>203</v>
      </c>
      <c r="D195" s="43" t="s">
        <v>203</v>
      </c>
      <c r="E195" s="43" t="s">
        <v>203</v>
      </c>
      <c r="F195" s="43" t="s">
        <v>203</v>
      </c>
      <c r="G195" s="181" t="s">
        <v>203</v>
      </c>
      <c r="H195" s="181" t="s">
        <v>203</v>
      </c>
      <c r="I195" s="182" t="s">
        <v>203</v>
      </c>
      <c r="J195" s="174" t="s">
        <v>203</v>
      </c>
      <c r="K195" s="174" t="str">
        <f>IFERROR(VLOOKUP(#REF!,[1]女子作業用!$B$3:$P$332,14,FALSE),"")</f>
        <v/>
      </c>
    </row>
    <row r="196" spans="1:11" ht="14.25">
      <c r="A196" s="27" t="s">
        <v>203</v>
      </c>
      <c r="B196" s="148" t="s">
        <v>203</v>
      </c>
      <c r="C196" s="43" t="s">
        <v>203</v>
      </c>
      <c r="D196" s="43" t="s">
        <v>203</v>
      </c>
      <c r="E196" s="43" t="s">
        <v>203</v>
      </c>
      <c r="F196" s="43" t="s">
        <v>203</v>
      </c>
      <c r="G196" s="181" t="s">
        <v>203</v>
      </c>
      <c r="H196" s="181" t="s">
        <v>203</v>
      </c>
      <c r="I196" s="182" t="s">
        <v>203</v>
      </c>
      <c r="J196" s="174" t="s">
        <v>203</v>
      </c>
      <c r="K196" s="174" t="str">
        <f>IFERROR(VLOOKUP(#REF!,[1]女子作業用!$B$3:$P$332,14,FALSE),"")</f>
        <v/>
      </c>
    </row>
    <row r="197" spans="1:11" ht="14.25">
      <c r="A197" s="27" t="s">
        <v>203</v>
      </c>
      <c r="B197" s="148" t="s">
        <v>203</v>
      </c>
      <c r="C197" s="43" t="s">
        <v>203</v>
      </c>
      <c r="D197" s="43" t="s">
        <v>203</v>
      </c>
      <c r="E197" s="43" t="s">
        <v>203</v>
      </c>
      <c r="F197" s="43" t="s">
        <v>203</v>
      </c>
      <c r="G197" s="181" t="s">
        <v>203</v>
      </c>
      <c r="H197" s="181" t="s">
        <v>203</v>
      </c>
      <c r="I197" s="182" t="s">
        <v>203</v>
      </c>
      <c r="J197" s="174" t="s">
        <v>203</v>
      </c>
      <c r="K197" s="174" t="str">
        <f>IFERROR(VLOOKUP(#REF!,[1]女子作業用!$B$3:$P$332,14,FALSE),"")</f>
        <v/>
      </c>
    </row>
    <row r="198" spans="1:11" ht="14.25">
      <c r="A198" s="27" t="s">
        <v>203</v>
      </c>
      <c r="B198" s="148" t="s">
        <v>203</v>
      </c>
      <c r="C198" s="43" t="s">
        <v>203</v>
      </c>
      <c r="D198" s="43" t="s">
        <v>203</v>
      </c>
      <c r="E198" s="43" t="s">
        <v>203</v>
      </c>
      <c r="F198" s="43" t="s">
        <v>203</v>
      </c>
      <c r="G198" s="181" t="s">
        <v>203</v>
      </c>
      <c r="H198" s="181" t="s">
        <v>203</v>
      </c>
      <c r="I198" s="182" t="s">
        <v>203</v>
      </c>
      <c r="J198" s="174" t="s">
        <v>203</v>
      </c>
      <c r="K198" s="174" t="str">
        <f>IFERROR(VLOOKUP(#REF!,[1]女子作業用!$B$3:$P$332,14,FALSE),"")</f>
        <v/>
      </c>
    </row>
    <row r="199" spans="1:11" ht="14.25">
      <c r="A199" s="27" t="s">
        <v>203</v>
      </c>
      <c r="B199" s="148" t="s">
        <v>203</v>
      </c>
      <c r="C199" s="43" t="s">
        <v>203</v>
      </c>
      <c r="D199" s="43" t="s">
        <v>203</v>
      </c>
      <c r="E199" s="43" t="s">
        <v>203</v>
      </c>
      <c r="F199" s="43" t="s">
        <v>203</v>
      </c>
      <c r="G199" s="181" t="s">
        <v>203</v>
      </c>
      <c r="H199" s="181" t="s">
        <v>203</v>
      </c>
      <c r="I199" s="182" t="s">
        <v>203</v>
      </c>
      <c r="J199" s="174" t="s">
        <v>203</v>
      </c>
      <c r="K199" s="174" t="str">
        <f>IFERROR(VLOOKUP(#REF!,[1]女子作業用!$B$3:$P$332,14,FALSE),"")</f>
        <v/>
      </c>
    </row>
    <row r="200" spans="1:11" ht="14.25">
      <c r="A200" s="27" t="s">
        <v>203</v>
      </c>
      <c r="B200" s="148" t="s">
        <v>203</v>
      </c>
      <c r="C200" s="43" t="s">
        <v>203</v>
      </c>
      <c r="D200" s="43" t="s">
        <v>203</v>
      </c>
      <c r="E200" s="43" t="s">
        <v>203</v>
      </c>
      <c r="F200" s="43" t="s">
        <v>203</v>
      </c>
      <c r="G200" s="181" t="s">
        <v>203</v>
      </c>
      <c r="H200" s="181" t="s">
        <v>203</v>
      </c>
      <c r="I200" s="182" t="s">
        <v>203</v>
      </c>
      <c r="J200" s="174" t="s">
        <v>203</v>
      </c>
      <c r="K200" s="174" t="str">
        <f>IFERROR(VLOOKUP(#REF!,[1]女子作業用!$B$3:$P$332,14,FALSE),"")</f>
        <v/>
      </c>
    </row>
    <row r="201" spans="1:11" ht="14.25">
      <c r="A201" s="27" t="s">
        <v>203</v>
      </c>
      <c r="B201" s="148" t="s">
        <v>203</v>
      </c>
      <c r="C201" s="43" t="s">
        <v>203</v>
      </c>
      <c r="D201" s="43" t="s">
        <v>203</v>
      </c>
      <c r="E201" s="43" t="s">
        <v>203</v>
      </c>
      <c r="F201" s="43" t="s">
        <v>203</v>
      </c>
      <c r="G201" s="181" t="s">
        <v>203</v>
      </c>
      <c r="H201" s="181" t="s">
        <v>203</v>
      </c>
      <c r="I201" s="182" t="s">
        <v>203</v>
      </c>
      <c r="J201" s="174" t="s">
        <v>203</v>
      </c>
      <c r="K201" s="174" t="str">
        <f>IFERROR(VLOOKUP(#REF!,[1]女子作業用!$B$3:$P$332,14,FALSE),"")</f>
        <v/>
      </c>
    </row>
    <row r="202" spans="1:11" ht="14.25">
      <c r="A202" s="27" t="s">
        <v>203</v>
      </c>
      <c r="B202" s="148" t="s">
        <v>203</v>
      </c>
      <c r="C202" s="43" t="s">
        <v>203</v>
      </c>
      <c r="D202" s="43" t="s">
        <v>203</v>
      </c>
      <c r="E202" s="43" t="s">
        <v>203</v>
      </c>
      <c r="F202" s="43" t="s">
        <v>203</v>
      </c>
      <c r="G202" s="181" t="s">
        <v>203</v>
      </c>
      <c r="H202" s="181" t="s">
        <v>203</v>
      </c>
      <c r="I202" s="182" t="s">
        <v>203</v>
      </c>
      <c r="J202" s="174" t="s">
        <v>203</v>
      </c>
      <c r="K202" s="174" t="str">
        <f>IFERROR(VLOOKUP(#REF!,[1]女子作業用!$B$3:$P$332,14,FALSE),"")</f>
        <v/>
      </c>
    </row>
    <row r="203" spans="1:11" ht="14.25">
      <c r="A203" s="27" t="s">
        <v>203</v>
      </c>
      <c r="B203" s="148" t="s">
        <v>203</v>
      </c>
      <c r="C203" s="43" t="s">
        <v>203</v>
      </c>
      <c r="D203" s="43" t="s">
        <v>203</v>
      </c>
      <c r="E203" s="43" t="s">
        <v>203</v>
      </c>
      <c r="F203" s="43" t="s">
        <v>203</v>
      </c>
      <c r="G203" s="181" t="s">
        <v>203</v>
      </c>
      <c r="H203" s="181" t="s">
        <v>203</v>
      </c>
      <c r="I203" s="182" t="s">
        <v>203</v>
      </c>
      <c r="J203" s="174" t="s">
        <v>203</v>
      </c>
      <c r="K203" s="174" t="str">
        <f>IFERROR(VLOOKUP(#REF!,[1]女子作業用!$B$3:$P$332,14,FALSE),"")</f>
        <v/>
      </c>
    </row>
    <row r="204" spans="1:11" ht="14.25">
      <c r="A204" s="27" t="s">
        <v>203</v>
      </c>
      <c r="B204" s="148" t="s">
        <v>203</v>
      </c>
      <c r="C204" s="43" t="s">
        <v>203</v>
      </c>
      <c r="D204" s="43" t="s">
        <v>203</v>
      </c>
      <c r="E204" s="43" t="s">
        <v>203</v>
      </c>
      <c r="F204" s="43" t="s">
        <v>203</v>
      </c>
      <c r="G204" s="181" t="s">
        <v>203</v>
      </c>
      <c r="H204" s="181" t="s">
        <v>203</v>
      </c>
      <c r="I204" s="182" t="s">
        <v>203</v>
      </c>
      <c r="J204" s="174" t="s">
        <v>203</v>
      </c>
      <c r="K204" s="174" t="str">
        <f>IFERROR(VLOOKUP(#REF!,[1]女子作業用!$B$3:$P$332,14,FALSE),"")</f>
        <v/>
      </c>
    </row>
    <row r="205" spans="1:11" ht="14.25">
      <c r="A205" s="27" t="s">
        <v>203</v>
      </c>
      <c r="B205" s="148" t="s">
        <v>203</v>
      </c>
      <c r="C205" s="43" t="s">
        <v>203</v>
      </c>
      <c r="D205" s="43" t="s">
        <v>203</v>
      </c>
      <c r="E205" s="43" t="s">
        <v>203</v>
      </c>
      <c r="F205" s="43" t="s">
        <v>203</v>
      </c>
      <c r="G205" s="181" t="s">
        <v>203</v>
      </c>
      <c r="H205" s="181" t="s">
        <v>203</v>
      </c>
      <c r="I205" s="182" t="s">
        <v>203</v>
      </c>
      <c r="J205" s="174" t="s">
        <v>203</v>
      </c>
      <c r="K205" s="174" t="str">
        <f>IFERROR(VLOOKUP(#REF!,[1]女子作業用!$B$3:$P$332,14,FALSE),"")</f>
        <v/>
      </c>
    </row>
    <row r="206" spans="1:11" ht="14.25">
      <c r="A206" s="27" t="s">
        <v>203</v>
      </c>
      <c r="B206" s="148" t="s">
        <v>203</v>
      </c>
      <c r="C206" s="43" t="s">
        <v>203</v>
      </c>
      <c r="D206" s="43" t="s">
        <v>203</v>
      </c>
      <c r="E206" s="43" t="s">
        <v>203</v>
      </c>
      <c r="F206" s="43" t="s">
        <v>203</v>
      </c>
      <c r="G206" s="181" t="s">
        <v>203</v>
      </c>
      <c r="H206" s="181" t="s">
        <v>203</v>
      </c>
      <c r="I206" s="182" t="s">
        <v>203</v>
      </c>
      <c r="J206" s="174" t="s">
        <v>203</v>
      </c>
      <c r="K206" s="174" t="str">
        <f>IFERROR(VLOOKUP(#REF!,[1]女子作業用!$B$3:$P$332,14,FALSE),"")</f>
        <v/>
      </c>
    </row>
    <row r="207" spans="1:11" ht="14.25">
      <c r="A207" s="27" t="s">
        <v>203</v>
      </c>
      <c r="B207" s="148" t="s">
        <v>203</v>
      </c>
      <c r="C207" s="43" t="s">
        <v>203</v>
      </c>
      <c r="D207" s="43" t="s">
        <v>203</v>
      </c>
      <c r="E207" s="43" t="s">
        <v>203</v>
      </c>
      <c r="F207" s="43" t="s">
        <v>203</v>
      </c>
      <c r="G207" s="181" t="s">
        <v>203</v>
      </c>
      <c r="H207" s="181" t="s">
        <v>203</v>
      </c>
      <c r="I207" s="182" t="s">
        <v>203</v>
      </c>
      <c r="J207" s="174" t="s">
        <v>203</v>
      </c>
      <c r="K207" s="174" t="str">
        <f>IFERROR(VLOOKUP(#REF!,[1]女子作業用!$B$3:$P$332,14,FALSE),"")</f>
        <v/>
      </c>
    </row>
    <row r="208" spans="1:11" ht="14.25">
      <c r="A208" s="27" t="s">
        <v>203</v>
      </c>
      <c r="B208" s="148" t="s">
        <v>203</v>
      </c>
      <c r="C208" s="43" t="s">
        <v>203</v>
      </c>
      <c r="D208" s="43" t="s">
        <v>203</v>
      </c>
      <c r="E208" s="43" t="s">
        <v>203</v>
      </c>
      <c r="F208" s="43" t="s">
        <v>203</v>
      </c>
      <c r="G208" s="181" t="s">
        <v>203</v>
      </c>
      <c r="H208" s="181" t="s">
        <v>203</v>
      </c>
      <c r="I208" s="182" t="s">
        <v>203</v>
      </c>
      <c r="J208" s="174" t="s">
        <v>203</v>
      </c>
      <c r="K208" s="174" t="str">
        <f>IFERROR(VLOOKUP(#REF!,[1]女子作業用!$B$3:$P$332,14,FALSE),"")</f>
        <v/>
      </c>
    </row>
    <row r="209" spans="1:11" ht="14.25">
      <c r="A209" s="27" t="s">
        <v>203</v>
      </c>
      <c r="B209" s="148" t="s">
        <v>203</v>
      </c>
      <c r="C209" s="43" t="s">
        <v>203</v>
      </c>
      <c r="D209" s="43" t="s">
        <v>203</v>
      </c>
      <c r="E209" s="43" t="s">
        <v>203</v>
      </c>
      <c r="F209" s="43" t="s">
        <v>203</v>
      </c>
      <c r="G209" s="181" t="s">
        <v>203</v>
      </c>
      <c r="H209" s="181" t="s">
        <v>203</v>
      </c>
      <c r="I209" s="182" t="s">
        <v>203</v>
      </c>
      <c r="J209" s="174" t="s">
        <v>203</v>
      </c>
      <c r="K209" s="174" t="str">
        <f>IFERROR(VLOOKUP(#REF!,[1]女子作業用!$B$3:$P$332,14,FALSE),"")</f>
        <v/>
      </c>
    </row>
    <row r="210" spans="1:11" ht="14.25">
      <c r="A210" s="27" t="s">
        <v>203</v>
      </c>
      <c r="B210" s="148" t="s">
        <v>203</v>
      </c>
      <c r="C210" s="43" t="s">
        <v>203</v>
      </c>
      <c r="D210" s="43" t="s">
        <v>203</v>
      </c>
      <c r="E210" s="43" t="s">
        <v>203</v>
      </c>
      <c r="F210" s="43" t="s">
        <v>203</v>
      </c>
      <c r="G210" s="181" t="s">
        <v>203</v>
      </c>
      <c r="H210" s="181" t="s">
        <v>203</v>
      </c>
      <c r="I210" s="182" t="s">
        <v>203</v>
      </c>
      <c r="J210" s="174" t="s">
        <v>203</v>
      </c>
      <c r="K210" s="174" t="str">
        <f>IFERROR(VLOOKUP(#REF!,[1]女子作業用!$B$3:$P$332,14,FALSE),"")</f>
        <v/>
      </c>
    </row>
    <row r="211" spans="1:11" ht="14.25">
      <c r="A211" s="27" t="s">
        <v>203</v>
      </c>
      <c r="B211" s="148" t="s">
        <v>203</v>
      </c>
      <c r="C211" s="43" t="s">
        <v>203</v>
      </c>
      <c r="D211" s="43" t="s">
        <v>203</v>
      </c>
      <c r="E211" s="43" t="s">
        <v>203</v>
      </c>
      <c r="F211" s="43" t="s">
        <v>203</v>
      </c>
      <c r="G211" s="181" t="s">
        <v>203</v>
      </c>
      <c r="H211" s="181" t="s">
        <v>203</v>
      </c>
      <c r="I211" s="182" t="s">
        <v>203</v>
      </c>
      <c r="J211" s="174" t="s">
        <v>203</v>
      </c>
      <c r="K211" s="174" t="str">
        <f>IFERROR(VLOOKUP(#REF!,[1]女子作業用!$B$3:$P$332,14,FALSE),"")</f>
        <v/>
      </c>
    </row>
    <row r="212" spans="1:11" ht="14.25">
      <c r="A212" s="27" t="s">
        <v>203</v>
      </c>
      <c r="B212" s="148" t="s">
        <v>203</v>
      </c>
      <c r="C212" s="43" t="s">
        <v>203</v>
      </c>
      <c r="D212" s="43" t="s">
        <v>203</v>
      </c>
      <c r="E212" s="43" t="s">
        <v>203</v>
      </c>
      <c r="F212" s="43" t="s">
        <v>203</v>
      </c>
      <c r="G212" s="181" t="s">
        <v>203</v>
      </c>
      <c r="H212" s="181" t="s">
        <v>203</v>
      </c>
      <c r="I212" s="182" t="s">
        <v>203</v>
      </c>
      <c r="J212" s="174" t="s">
        <v>203</v>
      </c>
      <c r="K212" s="174" t="str">
        <f>IFERROR(VLOOKUP(#REF!,[1]女子作業用!$B$3:$P$332,14,FALSE),"")</f>
        <v/>
      </c>
    </row>
    <row r="213" spans="1:11" ht="14.25">
      <c r="A213" s="27" t="s">
        <v>203</v>
      </c>
      <c r="B213" s="148" t="s">
        <v>203</v>
      </c>
      <c r="C213" s="43" t="s">
        <v>203</v>
      </c>
      <c r="D213" s="43" t="s">
        <v>203</v>
      </c>
      <c r="E213" s="43" t="s">
        <v>203</v>
      </c>
      <c r="F213" s="43" t="s">
        <v>203</v>
      </c>
      <c r="G213" s="181" t="s">
        <v>203</v>
      </c>
      <c r="H213" s="181" t="s">
        <v>203</v>
      </c>
      <c r="I213" s="182" t="s">
        <v>203</v>
      </c>
      <c r="J213" s="174" t="s">
        <v>203</v>
      </c>
      <c r="K213" s="174" t="str">
        <f>IFERROR(VLOOKUP(#REF!,[1]女子作業用!$B$3:$P$332,14,FALSE),"")</f>
        <v/>
      </c>
    </row>
    <row r="214" spans="1:11" ht="14.25">
      <c r="A214" s="27" t="s">
        <v>203</v>
      </c>
      <c r="B214" s="148" t="s">
        <v>203</v>
      </c>
      <c r="C214" s="43" t="s">
        <v>203</v>
      </c>
      <c r="D214" s="43" t="s">
        <v>203</v>
      </c>
      <c r="E214" s="43" t="s">
        <v>203</v>
      </c>
      <c r="F214" s="43" t="s">
        <v>203</v>
      </c>
      <c r="G214" s="181" t="s">
        <v>203</v>
      </c>
      <c r="H214" s="181" t="s">
        <v>203</v>
      </c>
      <c r="I214" s="182" t="s">
        <v>203</v>
      </c>
      <c r="J214" s="174" t="s">
        <v>203</v>
      </c>
      <c r="K214" s="174" t="str">
        <f>IFERROR(VLOOKUP(#REF!,[1]女子作業用!$B$3:$P$332,14,FALSE),"")</f>
        <v/>
      </c>
    </row>
    <row r="215" spans="1:11" ht="14.25">
      <c r="A215" s="27" t="s">
        <v>203</v>
      </c>
      <c r="B215" s="148" t="s">
        <v>203</v>
      </c>
      <c r="C215" s="43" t="s">
        <v>203</v>
      </c>
      <c r="D215" s="43" t="s">
        <v>203</v>
      </c>
      <c r="E215" s="43" t="s">
        <v>203</v>
      </c>
      <c r="F215" s="43" t="s">
        <v>203</v>
      </c>
      <c r="G215" s="181" t="s">
        <v>203</v>
      </c>
      <c r="H215" s="181" t="s">
        <v>203</v>
      </c>
      <c r="I215" s="182" t="s">
        <v>203</v>
      </c>
      <c r="J215" s="174" t="s">
        <v>203</v>
      </c>
      <c r="K215" s="174" t="str">
        <f>IFERROR(VLOOKUP(#REF!,[1]女子作業用!$B$3:$P$332,14,FALSE),"")</f>
        <v/>
      </c>
    </row>
    <row r="216" spans="1:11" ht="14.25">
      <c r="A216" s="27" t="s">
        <v>203</v>
      </c>
      <c r="B216" s="148" t="s">
        <v>203</v>
      </c>
      <c r="C216" s="43" t="s">
        <v>203</v>
      </c>
      <c r="D216" s="43" t="s">
        <v>203</v>
      </c>
      <c r="E216" s="43" t="s">
        <v>203</v>
      </c>
      <c r="F216" s="43" t="s">
        <v>203</v>
      </c>
      <c r="G216" s="181" t="s">
        <v>203</v>
      </c>
      <c r="H216" s="181" t="s">
        <v>203</v>
      </c>
      <c r="I216" s="182" t="s">
        <v>203</v>
      </c>
      <c r="J216" s="174" t="s">
        <v>203</v>
      </c>
      <c r="K216" s="174" t="str">
        <f>IFERROR(VLOOKUP(#REF!,[1]女子作業用!$B$3:$P$332,14,FALSE),"")</f>
        <v/>
      </c>
    </row>
    <row r="217" spans="1:11" ht="14.25">
      <c r="A217" s="27" t="s">
        <v>203</v>
      </c>
      <c r="B217" s="148" t="s">
        <v>203</v>
      </c>
      <c r="C217" s="43" t="s">
        <v>203</v>
      </c>
      <c r="D217" s="43" t="s">
        <v>203</v>
      </c>
      <c r="E217" s="43" t="s">
        <v>203</v>
      </c>
      <c r="F217" s="43" t="s">
        <v>203</v>
      </c>
      <c r="G217" s="181" t="s">
        <v>203</v>
      </c>
      <c r="H217" s="181" t="s">
        <v>203</v>
      </c>
      <c r="I217" s="182" t="s">
        <v>203</v>
      </c>
      <c r="J217" s="174" t="s">
        <v>203</v>
      </c>
      <c r="K217" s="174" t="str">
        <f>IFERROR(VLOOKUP(#REF!,[1]女子作業用!$B$3:$P$332,14,FALSE),"")</f>
        <v/>
      </c>
    </row>
    <row r="218" spans="1:11" ht="14.25">
      <c r="A218" s="27" t="s">
        <v>203</v>
      </c>
      <c r="B218" s="148" t="s">
        <v>203</v>
      </c>
      <c r="C218" s="43" t="s">
        <v>203</v>
      </c>
      <c r="D218" s="43" t="s">
        <v>203</v>
      </c>
      <c r="E218" s="43" t="s">
        <v>203</v>
      </c>
      <c r="F218" s="43" t="s">
        <v>203</v>
      </c>
      <c r="G218" s="181" t="s">
        <v>203</v>
      </c>
      <c r="H218" s="181" t="s">
        <v>203</v>
      </c>
      <c r="I218" s="182" t="s">
        <v>203</v>
      </c>
      <c r="J218" s="174" t="s">
        <v>203</v>
      </c>
      <c r="K218" s="174" t="str">
        <f>IFERROR(VLOOKUP(#REF!,[1]女子作業用!$B$3:$P$332,14,FALSE),"")</f>
        <v/>
      </c>
    </row>
    <row r="219" spans="1:11" ht="14.25">
      <c r="A219" s="27" t="s">
        <v>203</v>
      </c>
      <c r="B219" s="148" t="s">
        <v>203</v>
      </c>
      <c r="C219" s="43" t="s">
        <v>203</v>
      </c>
      <c r="D219" s="43" t="s">
        <v>203</v>
      </c>
      <c r="E219" s="43" t="s">
        <v>203</v>
      </c>
      <c r="F219" s="43" t="s">
        <v>203</v>
      </c>
      <c r="G219" s="181" t="s">
        <v>203</v>
      </c>
      <c r="H219" s="181" t="s">
        <v>203</v>
      </c>
      <c r="I219" s="182" t="s">
        <v>203</v>
      </c>
      <c r="J219" s="174" t="s">
        <v>203</v>
      </c>
      <c r="K219" s="174" t="str">
        <f>IFERROR(VLOOKUP(#REF!,[1]女子作業用!$B$3:$P$332,14,FALSE),"")</f>
        <v/>
      </c>
    </row>
    <row r="220" spans="1:11" ht="14.25">
      <c r="A220" s="27" t="s">
        <v>203</v>
      </c>
      <c r="B220" s="148" t="s">
        <v>203</v>
      </c>
      <c r="C220" s="43" t="s">
        <v>203</v>
      </c>
      <c r="D220" s="43" t="s">
        <v>203</v>
      </c>
      <c r="E220" s="43" t="s">
        <v>203</v>
      </c>
      <c r="F220" s="43" t="s">
        <v>203</v>
      </c>
      <c r="G220" s="181" t="s">
        <v>203</v>
      </c>
      <c r="H220" s="181" t="s">
        <v>203</v>
      </c>
      <c r="I220" s="182" t="s">
        <v>203</v>
      </c>
      <c r="J220" s="174" t="s">
        <v>203</v>
      </c>
      <c r="K220" s="174" t="str">
        <f>IFERROR(VLOOKUP(#REF!,[1]女子作業用!$B$3:$P$332,14,FALSE),"")</f>
        <v/>
      </c>
    </row>
    <row r="221" spans="1:11" ht="14.25">
      <c r="A221" s="27" t="s">
        <v>203</v>
      </c>
      <c r="B221" s="148" t="s">
        <v>203</v>
      </c>
      <c r="C221" s="43" t="s">
        <v>203</v>
      </c>
      <c r="D221" s="43" t="s">
        <v>203</v>
      </c>
      <c r="E221" s="43" t="s">
        <v>203</v>
      </c>
      <c r="F221" s="43" t="s">
        <v>203</v>
      </c>
      <c r="G221" s="181" t="s">
        <v>203</v>
      </c>
      <c r="H221" s="181" t="s">
        <v>203</v>
      </c>
      <c r="I221" s="182" t="s">
        <v>203</v>
      </c>
      <c r="J221" s="174" t="s">
        <v>203</v>
      </c>
      <c r="K221" s="174" t="str">
        <f>IFERROR(VLOOKUP(#REF!,[1]女子作業用!$B$3:$P$332,14,FALSE),"")</f>
        <v/>
      </c>
    </row>
    <row r="222" spans="1:11" ht="14.25">
      <c r="A222" s="27" t="s">
        <v>203</v>
      </c>
      <c r="B222" s="148" t="s">
        <v>203</v>
      </c>
      <c r="C222" s="43" t="s">
        <v>203</v>
      </c>
      <c r="D222" s="43" t="s">
        <v>203</v>
      </c>
      <c r="E222" s="43" t="s">
        <v>203</v>
      </c>
      <c r="F222" s="43" t="s">
        <v>203</v>
      </c>
      <c r="G222" s="181" t="s">
        <v>203</v>
      </c>
      <c r="H222" s="181" t="s">
        <v>203</v>
      </c>
      <c r="I222" s="182" t="s">
        <v>203</v>
      </c>
      <c r="J222" s="174" t="s">
        <v>203</v>
      </c>
      <c r="K222" s="174" t="str">
        <f>IFERROR(VLOOKUP(#REF!,[1]女子作業用!$B$3:$P$332,14,FALSE),"")</f>
        <v/>
      </c>
    </row>
    <row r="223" spans="1:11" ht="14.25">
      <c r="A223" s="27" t="s">
        <v>203</v>
      </c>
      <c r="B223" s="148" t="s">
        <v>203</v>
      </c>
      <c r="C223" s="43" t="s">
        <v>203</v>
      </c>
      <c r="D223" s="43" t="s">
        <v>203</v>
      </c>
      <c r="E223" s="43" t="s">
        <v>203</v>
      </c>
      <c r="F223" s="43" t="s">
        <v>203</v>
      </c>
      <c r="G223" s="181" t="s">
        <v>203</v>
      </c>
      <c r="H223" s="181" t="s">
        <v>203</v>
      </c>
      <c r="I223" s="182" t="s">
        <v>203</v>
      </c>
      <c r="J223" s="174" t="s">
        <v>203</v>
      </c>
      <c r="K223" s="174" t="str">
        <f>IFERROR(VLOOKUP(#REF!,[1]女子作業用!$B$3:$P$332,14,FALSE),"")</f>
        <v/>
      </c>
    </row>
    <row r="224" spans="1:11" ht="14.25">
      <c r="A224" s="27" t="s">
        <v>203</v>
      </c>
      <c r="B224" s="148" t="s">
        <v>203</v>
      </c>
      <c r="C224" s="43" t="s">
        <v>203</v>
      </c>
      <c r="D224" s="43" t="s">
        <v>203</v>
      </c>
      <c r="E224" s="43" t="s">
        <v>203</v>
      </c>
      <c r="F224" s="43" t="s">
        <v>203</v>
      </c>
      <c r="G224" s="181" t="s">
        <v>203</v>
      </c>
      <c r="H224" s="181" t="s">
        <v>203</v>
      </c>
      <c r="I224" s="182" t="s">
        <v>203</v>
      </c>
      <c r="J224" s="174" t="s">
        <v>203</v>
      </c>
      <c r="K224" s="174" t="str">
        <f>IFERROR(VLOOKUP(#REF!,[1]女子作業用!$B$3:$P$332,14,FALSE),"")</f>
        <v/>
      </c>
    </row>
    <row r="225" spans="1:11" ht="14.25">
      <c r="A225" s="27" t="s">
        <v>203</v>
      </c>
      <c r="B225" s="148" t="s">
        <v>203</v>
      </c>
      <c r="C225" s="43" t="s">
        <v>203</v>
      </c>
      <c r="D225" s="43" t="s">
        <v>203</v>
      </c>
      <c r="E225" s="43" t="s">
        <v>203</v>
      </c>
      <c r="F225" s="43" t="s">
        <v>203</v>
      </c>
      <c r="G225" s="181" t="s">
        <v>203</v>
      </c>
      <c r="H225" s="181" t="s">
        <v>203</v>
      </c>
      <c r="I225" s="182" t="s">
        <v>203</v>
      </c>
      <c r="J225" s="174" t="s">
        <v>203</v>
      </c>
      <c r="K225" s="174" t="str">
        <f>IFERROR(VLOOKUP(#REF!,[1]女子作業用!$B$3:$P$332,14,FALSE),"")</f>
        <v/>
      </c>
    </row>
    <row r="226" spans="1:11" ht="14.25">
      <c r="A226" s="27" t="s">
        <v>203</v>
      </c>
      <c r="B226" s="148" t="s">
        <v>203</v>
      </c>
      <c r="C226" s="43" t="s">
        <v>203</v>
      </c>
      <c r="D226" s="43" t="s">
        <v>203</v>
      </c>
      <c r="E226" s="43" t="s">
        <v>203</v>
      </c>
      <c r="F226" s="43" t="s">
        <v>203</v>
      </c>
      <c r="G226" s="181" t="s">
        <v>203</v>
      </c>
      <c r="H226" s="181" t="s">
        <v>203</v>
      </c>
      <c r="I226" s="182" t="s">
        <v>203</v>
      </c>
      <c r="J226" s="174" t="s">
        <v>203</v>
      </c>
      <c r="K226" s="174" t="str">
        <f>IFERROR(VLOOKUP(#REF!,[1]女子作業用!$B$3:$P$332,14,FALSE),"")</f>
        <v/>
      </c>
    </row>
    <row r="227" spans="1:11" ht="14.25">
      <c r="A227" s="27" t="s">
        <v>203</v>
      </c>
      <c r="B227" s="148" t="s">
        <v>203</v>
      </c>
      <c r="C227" s="43" t="s">
        <v>203</v>
      </c>
      <c r="D227" s="43" t="s">
        <v>203</v>
      </c>
      <c r="E227" s="43" t="s">
        <v>203</v>
      </c>
      <c r="F227" s="43" t="s">
        <v>203</v>
      </c>
      <c r="G227" s="181" t="s">
        <v>203</v>
      </c>
      <c r="H227" s="181" t="s">
        <v>203</v>
      </c>
      <c r="I227" s="182" t="s">
        <v>203</v>
      </c>
      <c r="J227" s="174" t="s">
        <v>203</v>
      </c>
      <c r="K227" s="174" t="str">
        <f>IFERROR(VLOOKUP(#REF!,[1]女子作業用!$B$3:$P$332,14,FALSE),"")</f>
        <v/>
      </c>
    </row>
    <row r="228" spans="1:11" ht="14.25">
      <c r="A228" s="27" t="s">
        <v>203</v>
      </c>
      <c r="B228" s="148" t="s">
        <v>203</v>
      </c>
      <c r="C228" s="43" t="s">
        <v>203</v>
      </c>
      <c r="D228" s="43" t="s">
        <v>203</v>
      </c>
      <c r="E228" s="43" t="s">
        <v>203</v>
      </c>
      <c r="F228" s="43" t="s">
        <v>203</v>
      </c>
      <c r="G228" s="181" t="s">
        <v>203</v>
      </c>
      <c r="H228" s="181" t="s">
        <v>203</v>
      </c>
      <c r="I228" s="182" t="s">
        <v>203</v>
      </c>
      <c r="J228" s="174" t="s">
        <v>203</v>
      </c>
      <c r="K228" s="174" t="str">
        <f>IFERROR(VLOOKUP(#REF!,[1]女子作業用!$B$3:$P$332,14,FALSE),"")</f>
        <v/>
      </c>
    </row>
    <row r="229" spans="1:11" ht="14.25">
      <c r="A229" s="27" t="s">
        <v>203</v>
      </c>
      <c r="B229" s="148" t="s">
        <v>203</v>
      </c>
      <c r="C229" s="43" t="s">
        <v>203</v>
      </c>
      <c r="D229" s="43" t="s">
        <v>203</v>
      </c>
      <c r="E229" s="43" t="s">
        <v>203</v>
      </c>
      <c r="F229" s="43" t="s">
        <v>203</v>
      </c>
      <c r="G229" s="181" t="s">
        <v>203</v>
      </c>
      <c r="H229" s="181" t="s">
        <v>203</v>
      </c>
      <c r="I229" s="182" t="s">
        <v>203</v>
      </c>
      <c r="J229" s="174" t="s">
        <v>203</v>
      </c>
      <c r="K229" s="174" t="str">
        <f>IFERROR(VLOOKUP(#REF!,[1]女子作業用!$B$3:$P$332,14,FALSE),"")</f>
        <v/>
      </c>
    </row>
    <row r="230" spans="1:11" ht="14.25">
      <c r="A230" s="27" t="s">
        <v>203</v>
      </c>
      <c r="B230" s="148" t="s">
        <v>203</v>
      </c>
      <c r="C230" s="43" t="s">
        <v>203</v>
      </c>
      <c r="D230" s="43" t="s">
        <v>203</v>
      </c>
      <c r="E230" s="43" t="s">
        <v>203</v>
      </c>
      <c r="F230" s="43" t="s">
        <v>203</v>
      </c>
      <c r="G230" s="181" t="s">
        <v>203</v>
      </c>
      <c r="H230" s="181" t="s">
        <v>203</v>
      </c>
      <c r="I230" s="182" t="s">
        <v>203</v>
      </c>
      <c r="J230" s="174" t="s">
        <v>203</v>
      </c>
      <c r="K230" s="174" t="str">
        <f>IFERROR(VLOOKUP(#REF!,[1]女子作業用!$B$3:$P$332,14,FALSE),"")</f>
        <v/>
      </c>
    </row>
    <row r="231" spans="1:11" ht="14.25">
      <c r="A231" s="27" t="s">
        <v>203</v>
      </c>
      <c r="B231" s="148" t="s">
        <v>203</v>
      </c>
      <c r="C231" s="43" t="s">
        <v>203</v>
      </c>
      <c r="D231" s="43" t="s">
        <v>203</v>
      </c>
      <c r="E231" s="43" t="s">
        <v>203</v>
      </c>
      <c r="F231" s="43" t="s">
        <v>203</v>
      </c>
      <c r="G231" s="181" t="s">
        <v>203</v>
      </c>
      <c r="H231" s="181" t="s">
        <v>203</v>
      </c>
      <c r="I231" s="182" t="s">
        <v>203</v>
      </c>
      <c r="J231" s="174" t="s">
        <v>203</v>
      </c>
      <c r="K231" s="174" t="str">
        <f>IFERROR(VLOOKUP(#REF!,[1]女子作業用!$B$3:$P$332,14,FALSE),"")</f>
        <v/>
      </c>
    </row>
    <row r="232" spans="1:11" ht="14.25">
      <c r="A232" s="27" t="s">
        <v>203</v>
      </c>
      <c r="B232" s="148" t="s">
        <v>203</v>
      </c>
      <c r="C232" s="43" t="s">
        <v>203</v>
      </c>
      <c r="D232" s="43" t="s">
        <v>203</v>
      </c>
      <c r="E232" s="43" t="s">
        <v>203</v>
      </c>
      <c r="F232" s="43" t="s">
        <v>203</v>
      </c>
      <c r="G232" s="181" t="s">
        <v>203</v>
      </c>
      <c r="H232" s="181" t="s">
        <v>203</v>
      </c>
      <c r="I232" s="182" t="s">
        <v>203</v>
      </c>
      <c r="J232" s="174" t="s">
        <v>203</v>
      </c>
      <c r="K232" s="174" t="str">
        <f>IFERROR(VLOOKUP(#REF!,[1]女子作業用!$B$3:$P$332,14,FALSE),"")</f>
        <v/>
      </c>
    </row>
    <row r="233" spans="1:11" ht="14.25">
      <c r="A233" s="27" t="s">
        <v>203</v>
      </c>
      <c r="B233" s="148" t="s">
        <v>203</v>
      </c>
      <c r="C233" s="43" t="s">
        <v>203</v>
      </c>
      <c r="D233" s="43" t="s">
        <v>203</v>
      </c>
      <c r="E233" s="43" t="s">
        <v>203</v>
      </c>
      <c r="F233" s="43" t="s">
        <v>203</v>
      </c>
      <c r="G233" s="181" t="s">
        <v>203</v>
      </c>
      <c r="H233" s="181" t="s">
        <v>203</v>
      </c>
      <c r="I233" s="182" t="s">
        <v>203</v>
      </c>
      <c r="J233" s="174" t="s">
        <v>203</v>
      </c>
      <c r="K233" s="174" t="str">
        <f>IFERROR(VLOOKUP(#REF!,[1]女子作業用!$B$3:$P$332,14,FALSE),"")</f>
        <v/>
      </c>
    </row>
    <row r="234" spans="1:11" ht="14.25">
      <c r="A234" s="27" t="s">
        <v>203</v>
      </c>
      <c r="B234" s="148" t="s">
        <v>203</v>
      </c>
      <c r="C234" s="43" t="s">
        <v>203</v>
      </c>
      <c r="D234" s="43" t="s">
        <v>203</v>
      </c>
      <c r="E234" s="43" t="s">
        <v>203</v>
      </c>
      <c r="F234" s="43" t="s">
        <v>203</v>
      </c>
      <c r="G234" s="181" t="s">
        <v>203</v>
      </c>
      <c r="H234" s="181" t="s">
        <v>203</v>
      </c>
      <c r="I234" s="182" t="s">
        <v>203</v>
      </c>
      <c r="J234" s="174" t="s">
        <v>203</v>
      </c>
      <c r="K234" s="174" t="str">
        <f>IFERROR(VLOOKUP(#REF!,[1]女子作業用!$B$3:$P$332,14,FALSE),"")</f>
        <v/>
      </c>
    </row>
    <row r="235" spans="1:11" ht="14.25">
      <c r="A235" s="27" t="s">
        <v>66</v>
      </c>
      <c r="B235" s="148" t="s">
        <v>119</v>
      </c>
      <c r="C235" s="43" t="s">
        <v>203</v>
      </c>
      <c r="D235" s="43" t="s">
        <v>203</v>
      </c>
      <c r="E235" s="43" t="s">
        <v>203</v>
      </c>
      <c r="F235" s="43" t="s">
        <v>203</v>
      </c>
      <c r="G235" s="181" t="s">
        <v>203</v>
      </c>
      <c r="H235" s="181" t="s">
        <v>203</v>
      </c>
      <c r="I235" s="182" t="s">
        <v>203</v>
      </c>
      <c r="J235" s="174" t="s">
        <v>203</v>
      </c>
      <c r="K235" s="174" t="s">
        <v>203</v>
      </c>
    </row>
    <row r="236" spans="1:11" ht="14.25">
      <c r="A236" s="27" t="s">
        <v>194</v>
      </c>
      <c r="B236" s="148" t="s">
        <v>118</v>
      </c>
      <c r="C236" s="43" t="s">
        <v>203</v>
      </c>
      <c r="D236" s="43" t="s">
        <v>203</v>
      </c>
      <c r="E236" s="43" t="s">
        <v>203</v>
      </c>
      <c r="F236" s="43" t="s">
        <v>203</v>
      </c>
      <c r="G236" s="181" t="s">
        <v>203</v>
      </c>
      <c r="H236" s="181" t="s">
        <v>203</v>
      </c>
      <c r="I236" s="182" t="s">
        <v>203</v>
      </c>
      <c r="J236" s="174" t="s">
        <v>203</v>
      </c>
      <c r="K236" s="174" t="str">
        <f>IFERROR(VLOOKUP(#REF!,[1]女子作業用!$B$3:$P$332,14,FALSE),"")</f>
        <v/>
      </c>
    </row>
    <row r="237" spans="1:11" ht="14.25">
      <c r="A237" s="27" t="s">
        <v>281</v>
      </c>
      <c r="B237" s="148" t="s">
        <v>118</v>
      </c>
      <c r="C237" s="43" t="s">
        <v>203</v>
      </c>
      <c r="D237" s="43" t="s">
        <v>203</v>
      </c>
      <c r="E237" s="43" t="s">
        <v>203</v>
      </c>
      <c r="F237" s="43" t="s">
        <v>203</v>
      </c>
      <c r="G237" s="181" t="s">
        <v>203</v>
      </c>
      <c r="H237" s="181" t="s">
        <v>203</v>
      </c>
      <c r="I237" s="182" t="s">
        <v>203</v>
      </c>
      <c r="J237" s="174" t="s">
        <v>203</v>
      </c>
      <c r="K237" s="174" t="str">
        <f>IFERROR(VLOOKUP(#REF!,[1]女子作業用!$B$3:$P$332,14,FALSE),"")</f>
        <v/>
      </c>
    </row>
  </sheetData>
  <protectedRanges>
    <protectedRange sqref="K83:K90" name="範囲1_1"/>
  </protectedRanges>
  <phoneticPr fontId="1"/>
  <pageMargins left="0.7" right="0.7" top="0.75" bottom="0.75" header="0.3" footer="0.3"/>
  <pageSetup paperSize="9" orientation="portrait" horizontalDpi="4294967292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L68"/>
  <sheetViews>
    <sheetView topLeftCell="V22" zoomScale="80" zoomScaleNormal="80" workbookViewId="0">
      <selection activeCell="Y39" sqref="Y39"/>
    </sheetView>
  </sheetViews>
  <sheetFormatPr defaultRowHeight="12.75"/>
  <cols>
    <col min="1" max="1" width="13.06640625" bestFit="1" customWidth="1"/>
    <col min="2" max="2" width="14.73046875" bestFit="1" customWidth="1"/>
    <col min="3" max="8" width="6" bestFit="1" customWidth="1"/>
    <col min="9" max="9" width="6.3984375" bestFit="1" customWidth="1"/>
    <col min="10" max="10" width="3.6640625" bestFit="1" customWidth="1"/>
    <col min="11" max="11" width="5.33203125" bestFit="1" customWidth="1"/>
    <col min="12" max="12" width="5.59765625" bestFit="1" customWidth="1"/>
    <col min="13" max="13" width="11.73046875" bestFit="1" customWidth="1"/>
    <col min="14" max="14" width="7.06640625" bestFit="1" customWidth="1"/>
    <col min="15" max="16" width="4.06640625" bestFit="1" customWidth="1"/>
    <col min="17" max="18" width="3.53125" bestFit="1" customWidth="1"/>
    <col min="19" max="19" width="5.33203125" bestFit="1" customWidth="1"/>
    <col min="20" max="20" width="3.53125" bestFit="1" customWidth="1"/>
    <col min="21" max="21" width="5.33203125" bestFit="1" customWidth="1"/>
    <col min="22" max="22" width="3.6640625" bestFit="1" customWidth="1"/>
    <col min="23" max="23" width="5.33203125" bestFit="1" customWidth="1"/>
    <col min="24" max="24" width="3" bestFit="1" customWidth="1"/>
    <col min="25" max="25" width="13.06640625" bestFit="1" customWidth="1"/>
    <col min="26" max="26" width="14.73046875" bestFit="1" customWidth="1"/>
    <col min="27" max="32" width="3.53125" bestFit="1" customWidth="1"/>
    <col min="33" max="33" width="5.33203125" bestFit="1" customWidth="1"/>
    <col min="34" max="34" width="3.53125" bestFit="1" customWidth="1"/>
    <col min="35" max="35" width="5.33203125" bestFit="1" customWidth="1"/>
    <col min="36" max="38" width="3.53125" bestFit="1" customWidth="1"/>
    <col min="39" max="39" width="6" bestFit="1" customWidth="1"/>
    <col min="40" max="40" width="3.6640625" bestFit="1" customWidth="1"/>
    <col min="41" max="41" width="5.33203125" bestFit="1" customWidth="1"/>
    <col min="42" max="42" width="5.59765625" bestFit="1" customWidth="1"/>
    <col min="43" max="43" width="16.06640625" bestFit="1" customWidth="1"/>
    <col min="44" max="44" width="14.73046875" bestFit="1" customWidth="1"/>
    <col min="45" max="51" width="6" bestFit="1" customWidth="1"/>
    <col min="52" max="52" width="3.3984375" bestFit="1" customWidth="1"/>
    <col min="53" max="53" width="5.33203125" bestFit="1" customWidth="1"/>
    <col min="54" max="54" width="3.796875" bestFit="1" customWidth="1"/>
    <col min="55" max="55" width="5.59765625" bestFit="1" customWidth="1"/>
    <col min="56" max="56" width="13.33203125" bestFit="1" customWidth="1"/>
    <col min="57" max="57" width="7.06640625" bestFit="1" customWidth="1"/>
    <col min="58" max="61" width="3.53125" bestFit="1" customWidth="1"/>
    <col min="62" max="62" width="5.33203125" bestFit="1" customWidth="1"/>
    <col min="63" max="63" width="2.59765625" bestFit="1" customWidth="1"/>
    <col min="64" max="64" width="5.33203125" bestFit="1" customWidth="1"/>
    <col min="65" max="65" width="3.796875" bestFit="1" customWidth="1"/>
    <col min="66" max="66" width="4.59765625" customWidth="1"/>
    <col min="67" max="67" width="3.796875" bestFit="1" customWidth="1"/>
    <col min="68" max="68" width="4.59765625" customWidth="1"/>
    <col min="69" max="69" width="5.59765625" bestFit="1" customWidth="1"/>
    <col min="70" max="70" width="3" bestFit="1" customWidth="1"/>
    <col min="71" max="71" width="5.59765625" bestFit="1" customWidth="1"/>
  </cols>
  <sheetData>
    <row r="1" spans="1:64">
      <c r="A1" t="s">
        <v>39</v>
      </c>
      <c r="M1" t="s">
        <v>40</v>
      </c>
      <c r="Y1" t="s">
        <v>41</v>
      </c>
      <c r="AQ1" t="s">
        <v>42</v>
      </c>
      <c r="BD1" s="13" t="s">
        <v>30</v>
      </c>
      <c r="BE1" s="13"/>
      <c r="BF1" s="13"/>
      <c r="BG1" s="13"/>
      <c r="BH1" s="13"/>
      <c r="BI1" s="13"/>
    </row>
    <row r="2" spans="1:64">
      <c r="A2" t="s">
        <v>25</v>
      </c>
      <c r="M2" t="s">
        <v>26</v>
      </c>
      <c r="Y2" t="s">
        <v>28</v>
      </c>
      <c r="AP2" s="13"/>
      <c r="AQ2" t="s">
        <v>54</v>
      </c>
      <c r="BD2" s="13" t="s">
        <v>56</v>
      </c>
      <c r="BE2" s="13"/>
      <c r="BF2" s="13"/>
      <c r="BG2" s="13"/>
      <c r="BH2" s="13"/>
      <c r="BI2" s="13"/>
      <c r="BJ2" s="13"/>
      <c r="BK2" s="13"/>
      <c r="BL2" s="13"/>
    </row>
    <row r="3" spans="1:64" ht="13.15" thickBot="1">
      <c r="A3" s="9" t="s">
        <v>14</v>
      </c>
      <c r="B3" s="9" t="s">
        <v>15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23</v>
      </c>
      <c r="H3" s="9" t="s">
        <v>24</v>
      </c>
      <c r="I3" s="9" t="s">
        <v>21</v>
      </c>
      <c r="J3" s="9" t="s">
        <v>22</v>
      </c>
      <c r="K3" s="11" t="s">
        <v>43</v>
      </c>
      <c r="M3" s="9" t="s">
        <v>14</v>
      </c>
      <c r="N3" s="9" t="s">
        <v>15</v>
      </c>
      <c r="O3" s="9" t="s">
        <v>17</v>
      </c>
      <c r="P3" s="9" t="s">
        <v>18</v>
      </c>
      <c r="Q3" s="9" t="s">
        <v>19</v>
      </c>
      <c r="R3" s="9" t="s">
        <v>20</v>
      </c>
      <c r="S3" s="9" t="s">
        <v>23</v>
      </c>
      <c r="T3" s="9" t="s">
        <v>24</v>
      </c>
      <c r="U3" s="9" t="s">
        <v>21</v>
      </c>
      <c r="V3" s="9" t="s">
        <v>22</v>
      </c>
      <c r="W3" s="11" t="s">
        <v>43</v>
      </c>
      <c r="Y3" s="9" t="s">
        <v>14</v>
      </c>
      <c r="Z3" s="9" t="s">
        <v>15</v>
      </c>
      <c r="AA3" s="9" t="s">
        <v>31</v>
      </c>
      <c r="AB3" s="9" t="s">
        <v>32</v>
      </c>
      <c r="AC3" s="9" t="s">
        <v>33</v>
      </c>
      <c r="AD3" s="9" t="s">
        <v>34</v>
      </c>
      <c r="AE3" s="9" t="s">
        <v>35</v>
      </c>
      <c r="AF3" s="9" t="s">
        <v>36</v>
      </c>
      <c r="AG3" s="9" t="s">
        <v>37</v>
      </c>
      <c r="AH3" s="9" t="s">
        <v>38</v>
      </c>
      <c r="AI3" s="11" t="s">
        <v>17</v>
      </c>
      <c r="AJ3" s="11" t="s">
        <v>18</v>
      </c>
      <c r="AK3" s="11" t="s">
        <v>19</v>
      </c>
      <c r="AL3" s="11" t="s">
        <v>20</v>
      </c>
      <c r="AM3" s="9" t="s">
        <v>21</v>
      </c>
      <c r="AN3" s="9" t="s">
        <v>22</v>
      </c>
      <c r="AO3" s="16" t="s">
        <v>43</v>
      </c>
      <c r="AP3" s="15"/>
      <c r="AQ3" s="9" t="s">
        <v>14</v>
      </c>
      <c r="AR3" s="9" t="s">
        <v>15</v>
      </c>
      <c r="AS3" s="9" t="s">
        <v>17</v>
      </c>
      <c r="AT3" s="9" t="s">
        <v>18</v>
      </c>
      <c r="AU3" s="9" t="s">
        <v>19</v>
      </c>
      <c r="AV3" s="9" t="s">
        <v>20</v>
      </c>
      <c r="AW3" s="9" t="s">
        <v>23</v>
      </c>
      <c r="AX3" s="9" t="s">
        <v>24</v>
      </c>
      <c r="AY3" s="9" t="s">
        <v>21</v>
      </c>
      <c r="AZ3" s="9" t="s">
        <v>22</v>
      </c>
      <c r="BA3" s="11" t="s">
        <v>43</v>
      </c>
      <c r="BD3" s="9" t="s">
        <v>14</v>
      </c>
      <c r="BE3" s="9" t="s">
        <v>15</v>
      </c>
      <c r="BF3" s="9" t="s">
        <v>17</v>
      </c>
      <c r="BG3" s="9" t="s">
        <v>18</v>
      </c>
      <c r="BH3" s="9" t="s">
        <v>19</v>
      </c>
      <c r="BI3" s="9" t="s">
        <v>20</v>
      </c>
      <c r="BJ3" s="9" t="s">
        <v>21</v>
      </c>
      <c r="BK3" s="9" t="s">
        <v>22</v>
      </c>
      <c r="BL3" s="11" t="s">
        <v>43</v>
      </c>
    </row>
    <row r="4" spans="1:64" ht="14.65" thickBot="1">
      <c r="A4" s="157" t="s">
        <v>568</v>
      </c>
      <c r="B4" s="151" t="s">
        <v>569</v>
      </c>
      <c r="C4" s="158">
        <v>104.1</v>
      </c>
      <c r="D4" s="158">
        <v>106.6</v>
      </c>
      <c r="E4" s="158">
        <v>103.3</v>
      </c>
      <c r="F4" s="158">
        <v>105.9</v>
      </c>
      <c r="G4" s="159">
        <v>104.5</v>
      </c>
      <c r="H4" s="159">
        <v>104.3</v>
      </c>
      <c r="I4" s="160">
        <v>628.69999999999993</v>
      </c>
      <c r="J4" s="153">
        <v>51</v>
      </c>
      <c r="K4" s="9"/>
      <c r="M4" s="161" t="s">
        <v>276</v>
      </c>
      <c r="N4" s="162" t="s">
        <v>205</v>
      </c>
      <c r="O4" s="176">
        <v>95</v>
      </c>
      <c r="P4" s="176">
        <v>92</v>
      </c>
      <c r="Q4" s="176">
        <v>94</v>
      </c>
      <c r="R4" s="176">
        <v>93</v>
      </c>
      <c r="S4" s="177">
        <v>95</v>
      </c>
      <c r="T4" s="177">
        <v>94</v>
      </c>
      <c r="U4" s="178">
        <v>563</v>
      </c>
      <c r="V4" s="179">
        <v>11</v>
      </c>
      <c r="W4" s="9"/>
      <c r="Y4" s="157" t="s">
        <v>568</v>
      </c>
      <c r="Z4" s="151" t="s">
        <v>569</v>
      </c>
      <c r="AA4" s="148">
        <v>95</v>
      </c>
      <c r="AB4" s="80">
        <v>92</v>
      </c>
      <c r="AC4" s="80">
        <v>93</v>
      </c>
      <c r="AD4" s="80">
        <v>95</v>
      </c>
      <c r="AE4" s="173">
        <v>99</v>
      </c>
      <c r="AF4" s="173">
        <v>95</v>
      </c>
      <c r="AG4" s="173">
        <v>99</v>
      </c>
      <c r="AH4" s="173">
        <v>99</v>
      </c>
      <c r="AI4" s="173">
        <v>97</v>
      </c>
      <c r="AJ4" s="173">
        <v>94</v>
      </c>
      <c r="AK4" s="173">
        <v>92</v>
      </c>
      <c r="AL4" s="173">
        <v>95</v>
      </c>
      <c r="AM4" s="174">
        <v>1145</v>
      </c>
      <c r="AN4" s="175">
        <v>28</v>
      </c>
      <c r="AO4" s="17"/>
      <c r="AP4" s="18"/>
      <c r="AQ4" s="199" t="s">
        <v>568</v>
      </c>
      <c r="AR4" s="199" t="s">
        <v>569</v>
      </c>
      <c r="AS4" s="200">
        <v>102.7</v>
      </c>
      <c r="AT4" s="200">
        <v>101.4</v>
      </c>
      <c r="AU4" s="200">
        <v>101.7</v>
      </c>
      <c r="AV4" s="200">
        <v>103.4</v>
      </c>
      <c r="AW4" s="200">
        <v>101.7</v>
      </c>
      <c r="AX4" s="200">
        <v>103.6</v>
      </c>
      <c r="AY4" s="200">
        <v>614.5</v>
      </c>
      <c r="AZ4" s="199">
        <v>34</v>
      </c>
      <c r="BA4" s="9"/>
      <c r="BD4" s="9"/>
      <c r="BE4" s="9"/>
      <c r="BF4" s="9"/>
      <c r="BG4" s="9"/>
      <c r="BH4" s="9"/>
      <c r="BI4" s="9"/>
      <c r="BJ4" s="9"/>
      <c r="BK4" s="9"/>
      <c r="BL4" s="9"/>
    </row>
    <row r="5" spans="1:64" ht="14.65" thickBot="1">
      <c r="A5" s="157" t="s">
        <v>570</v>
      </c>
      <c r="B5" s="151" t="s">
        <v>569</v>
      </c>
      <c r="C5" s="158">
        <v>104.4</v>
      </c>
      <c r="D5" s="158">
        <v>104.4</v>
      </c>
      <c r="E5" s="158">
        <v>105.1</v>
      </c>
      <c r="F5" s="158">
        <v>103.8</v>
      </c>
      <c r="G5" s="159">
        <v>105.1</v>
      </c>
      <c r="H5" s="159">
        <v>102.7</v>
      </c>
      <c r="I5" s="160">
        <v>625.5</v>
      </c>
      <c r="J5" s="153">
        <v>50</v>
      </c>
      <c r="K5" s="9"/>
      <c r="M5" s="161" t="s">
        <v>624</v>
      </c>
      <c r="N5" s="162" t="s">
        <v>569</v>
      </c>
      <c r="O5" s="176">
        <v>93</v>
      </c>
      <c r="P5" s="176">
        <v>96</v>
      </c>
      <c r="Q5" s="176">
        <v>95</v>
      </c>
      <c r="R5" s="176">
        <v>93</v>
      </c>
      <c r="S5" s="177">
        <v>95</v>
      </c>
      <c r="T5" s="177">
        <v>88</v>
      </c>
      <c r="U5" s="178">
        <v>560</v>
      </c>
      <c r="V5" s="179">
        <v>16</v>
      </c>
      <c r="W5" s="9"/>
      <c r="Y5" s="161" t="s">
        <v>571</v>
      </c>
      <c r="Z5" s="162" t="s">
        <v>569</v>
      </c>
      <c r="AA5" s="162">
        <v>95</v>
      </c>
      <c r="AB5" s="176">
        <v>95</v>
      </c>
      <c r="AC5" s="176">
        <v>95</v>
      </c>
      <c r="AD5" s="176">
        <v>96</v>
      </c>
      <c r="AE5" s="177">
        <v>97</v>
      </c>
      <c r="AF5" s="177">
        <v>97</v>
      </c>
      <c r="AG5" s="177">
        <v>96</v>
      </c>
      <c r="AH5" s="177">
        <v>97</v>
      </c>
      <c r="AI5" s="177">
        <v>92</v>
      </c>
      <c r="AJ5" s="177">
        <v>92</v>
      </c>
      <c r="AK5" s="177">
        <v>95</v>
      </c>
      <c r="AL5" s="177">
        <v>96</v>
      </c>
      <c r="AM5" s="178">
        <v>1143</v>
      </c>
      <c r="AN5" s="179">
        <v>40</v>
      </c>
      <c r="AO5" s="17"/>
      <c r="AP5" s="18"/>
      <c r="AQ5" s="199" t="s">
        <v>653</v>
      </c>
      <c r="AR5" s="199" t="s">
        <v>583</v>
      </c>
      <c r="AS5" s="200">
        <v>102.9</v>
      </c>
      <c r="AT5" s="200">
        <v>102.7</v>
      </c>
      <c r="AU5" s="200">
        <v>103.1</v>
      </c>
      <c r="AV5" s="200">
        <v>102.8</v>
      </c>
      <c r="AW5" s="200">
        <v>101.7</v>
      </c>
      <c r="AX5" s="200">
        <v>100.6</v>
      </c>
      <c r="AY5" s="200">
        <v>613.80000000000007</v>
      </c>
      <c r="AZ5" s="199">
        <v>29</v>
      </c>
      <c r="BA5" s="9"/>
      <c r="BD5" s="9"/>
      <c r="BE5" s="9"/>
      <c r="BF5" s="9"/>
      <c r="BG5" s="9"/>
      <c r="BH5" s="9"/>
      <c r="BI5" s="9"/>
      <c r="BJ5" s="9"/>
      <c r="BK5" s="9"/>
      <c r="BL5" s="9"/>
    </row>
    <row r="6" spans="1:64" ht="14.65" thickBot="1">
      <c r="A6" s="157" t="s">
        <v>571</v>
      </c>
      <c r="B6" s="151" t="s">
        <v>569</v>
      </c>
      <c r="C6" s="158">
        <v>103.1</v>
      </c>
      <c r="D6" s="158">
        <v>103.2</v>
      </c>
      <c r="E6" s="158">
        <v>104.3</v>
      </c>
      <c r="F6" s="158">
        <v>104.1</v>
      </c>
      <c r="G6" s="159">
        <v>103.8</v>
      </c>
      <c r="H6" s="159">
        <v>102.7</v>
      </c>
      <c r="I6" s="160">
        <v>621.20000000000005</v>
      </c>
      <c r="J6" s="153">
        <v>48</v>
      </c>
      <c r="K6" s="10"/>
      <c r="M6" s="161" t="s">
        <v>166</v>
      </c>
      <c r="N6" s="162" t="s">
        <v>205</v>
      </c>
      <c r="O6" s="176">
        <v>94</v>
      </c>
      <c r="P6" s="176">
        <v>94</v>
      </c>
      <c r="Q6" s="176">
        <v>93</v>
      </c>
      <c r="R6" s="176">
        <v>90</v>
      </c>
      <c r="S6" s="177">
        <v>91</v>
      </c>
      <c r="T6" s="177">
        <v>93</v>
      </c>
      <c r="U6" s="178">
        <v>555</v>
      </c>
      <c r="V6" s="179">
        <v>8</v>
      </c>
      <c r="W6" s="10"/>
      <c r="Y6" s="161" t="s">
        <v>573</v>
      </c>
      <c r="Z6" s="162" t="s">
        <v>569</v>
      </c>
      <c r="AA6" s="162">
        <v>92</v>
      </c>
      <c r="AB6" s="176">
        <v>92</v>
      </c>
      <c r="AC6" s="176">
        <v>96</v>
      </c>
      <c r="AD6" s="176">
        <v>94</v>
      </c>
      <c r="AE6" s="177">
        <v>98</v>
      </c>
      <c r="AF6" s="177">
        <v>98</v>
      </c>
      <c r="AG6" s="177">
        <v>94</v>
      </c>
      <c r="AH6" s="177">
        <v>97</v>
      </c>
      <c r="AI6" s="177">
        <v>92</v>
      </c>
      <c r="AJ6" s="177">
        <v>94</v>
      </c>
      <c r="AK6" s="177">
        <v>95</v>
      </c>
      <c r="AL6" s="177">
        <v>97</v>
      </c>
      <c r="AM6" s="178">
        <v>1139</v>
      </c>
      <c r="AN6" s="179">
        <v>39</v>
      </c>
      <c r="AO6" s="19"/>
      <c r="AP6" s="13"/>
      <c r="AQ6" s="199" t="s">
        <v>175</v>
      </c>
      <c r="AR6" s="199" t="s">
        <v>205</v>
      </c>
      <c r="AS6" s="200">
        <v>101.2</v>
      </c>
      <c r="AT6" s="200">
        <v>102.4</v>
      </c>
      <c r="AU6" s="200">
        <v>102.5</v>
      </c>
      <c r="AV6" s="200">
        <v>100.2</v>
      </c>
      <c r="AW6" s="200">
        <v>102.4</v>
      </c>
      <c r="AX6" s="200">
        <v>104.4</v>
      </c>
      <c r="AY6" s="200">
        <v>613.1</v>
      </c>
      <c r="AZ6" s="199">
        <v>27</v>
      </c>
      <c r="BA6" s="10"/>
      <c r="BD6" s="19"/>
      <c r="BE6" s="19"/>
      <c r="BF6" s="19"/>
      <c r="BG6" s="19"/>
      <c r="BH6" s="19"/>
      <c r="BI6" s="19"/>
      <c r="BJ6" s="19"/>
      <c r="BK6" s="19"/>
      <c r="BL6" s="19"/>
    </row>
    <row r="7" spans="1:64" ht="14.65" thickBot="1">
      <c r="A7" s="157" t="s">
        <v>265</v>
      </c>
      <c r="B7" s="151" t="s">
        <v>205</v>
      </c>
      <c r="C7" s="158">
        <v>102.6</v>
      </c>
      <c r="D7" s="158">
        <v>102.5</v>
      </c>
      <c r="E7" s="158">
        <v>104</v>
      </c>
      <c r="F7" s="158">
        <v>102.7</v>
      </c>
      <c r="G7" s="159">
        <v>103.9</v>
      </c>
      <c r="H7" s="159">
        <v>104.1</v>
      </c>
      <c r="I7" s="160">
        <v>619.80000000000007</v>
      </c>
      <c r="J7" s="153">
        <v>44</v>
      </c>
      <c r="M7" s="161" t="s">
        <v>625</v>
      </c>
      <c r="N7" s="162" t="s">
        <v>569</v>
      </c>
      <c r="O7" s="176">
        <v>90</v>
      </c>
      <c r="P7" s="176">
        <v>91</v>
      </c>
      <c r="Q7" s="176">
        <v>90</v>
      </c>
      <c r="R7" s="176">
        <v>93</v>
      </c>
      <c r="S7" s="177">
        <v>94</v>
      </c>
      <c r="T7" s="177">
        <v>92</v>
      </c>
      <c r="U7" s="178">
        <v>550</v>
      </c>
      <c r="V7" s="179">
        <v>7</v>
      </c>
      <c r="W7" s="13"/>
      <c r="Y7" s="161" t="s">
        <v>643</v>
      </c>
      <c r="Z7" s="162" t="s">
        <v>569</v>
      </c>
      <c r="AA7" s="162">
        <v>96</v>
      </c>
      <c r="AB7" s="176">
        <v>94</v>
      </c>
      <c r="AC7" s="176">
        <v>94</v>
      </c>
      <c r="AD7" s="176">
        <v>90</v>
      </c>
      <c r="AE7" s="177">
        <v>95</v>
      </c>
      <c r="AF7" s="177">
        <v>98</v>
      </c>
      <c r="AG7" s="177">
        <v>97</v>
      </c>
      <c r="AH7" s="177">
        <v>98</v>
      </c>
      <c r="AI7" s="177">
        <v>96</v>
      </c>
      <c r="AJ7" s="177">
        <v>90</v>
      </c>
      <c r="AK7" s="177">
        <v>91</v>
      </c>
      <c r="AL7" s="177">
        <v>94</v>
      </c>
      <c r="AM7" s="178">
        <v>1133</v>
      </c>
      <c r="AN7" s="179">
        <v>30</v>
      </c>
      <c r="AP7" s="13"/>
      <c r="AQ7" s="199" t="s">
        <v>571</v>
      </c>
      <c r="AR7" s="199" t="s">
        <v>569</v>
      </c>
      <c r="AS7" s="200">
        <v>100.4</v>
      </c>
      <c r="AT7" s="200">
        <v>103.5</v>
      </c>
      <c r="AU7" s="200">
        <v>100.2</v>
      </c>
      <c r="AV7" s="200">
        <v>101.3</v>
      </c>
      <c r="AW7" s="200">
        <v>104.4</v>
      </c>
      <c r="AX7" s="200">
        <v>102.5</v>
      </c>
      <c r="AY7" s="200">
        <v>612.30000000000007</v>
      </c>
      <c r="AZ7" s="199">
        <v>28</v>
      </c>
      <c r="BD7" s="13" t="s">
        <v>57</v>
      </c>
      <c r="BE7" s="13"/>
      <c r="BF7" s="13"/>
      <c r="BG7" s="13"/>
      <c r="BH7" s="13"/>
      <c r="BI7" s="13"/>
      <c r="BJ7" s="13"/>
      <c r="BK7" s="13"/>
      <c r="BL7" s="13"/>
    </row>
    <row r="8" spans="1:64" ht="14.65" thickBot="1">
      <c r="A8" s="157" t="s">
        <v>572</v>
      </c>
      <c r="B8" s="151" t="s">
        <v>569</v>
      </c>
      <c r="C8" s="158">
        <v>101.8</v>
      </c>
      <c r="D8" s="158">
        <v>102.7</v>
      </c>
      <c r="E8" s="158">
        <v>102.7</v>
      </c>
      <c r="F8" s="158">
        <v>104.3</v>
      </c>
      <c r="G8" s="159">
        <v>101.7</v>
      </c>
      <c r="H8" s="159">
        <v>104.2</v>
      </c>
      <c r="I8" s="160">
        <v>617.40000000000009</v>
      </c>
      <c r="J8" s="153">
        <v>43</v>
      </c>
      <c r="M8" s="161" t="s">
        <v>626</v>
      </c>
      <c r="N8" s="162" t="s">
        <v>569</v>
      </c>
      <c r="O8" s="176">
        <v>93</v>
      </c>
      <c r="P8" s="176">
        <v>92</v>
      </c>
      <c r="Q8" s="176">
        <v>90</v>
      </c>
      <c r="R8" s="176">
        <v>92</v>
      </c>
      <c r="S8" s="177">
        <v>89</v>
      </c>
      <c r="T8" s="177">
        <v>92</v>
      </c>
      <c r="U8" s="178">
        <v>548</v>
      </c>
      <c r="V8" s="179">
        <v>12</v>
      </c>
      <c r="W8" s="11" t="s">
        <v>43</v>
      </c>
      <c r="Y8" s="161" t="s">
        <v>644</v>
      </c>
      <c r="Z8" s="162" t="s">
        <v>569</v>
      </c>
      <c r="AA8" s="162">
        <v>96</v>
      </c>
      <c r="AB8" s="176">
        <v>97</v>
      </c>
      <c r="AC8" s="176">
        <v>93</v>
      </c>
      <c r="AD8" s="176">
        <v>93</v>
      </c>
      <c r="AE8" s="177">
        <v>95</v>
      </c>
      <c r="AF8" s="177">
        <v>95</v>
      </c>
      <c r="AG8" s="177">
        <v>99</v>
      </c>
      <c r="AH8" s="177">
        <v>98</v>
      </c>
      <c r="AI8" s="177">
        <v>96</v>
      </c>
      <c r="AJ8" s="177">
        <v>91</v>
      </c>
      <c r="AK8" s="177">
        <v>88</v>
      </c>
      <c r="AL8" s="177">
        <v>91</v>
      </c>
      <c r="AM8" s="178">
        <v>1132</v>
      </c>
      <c r="AN8" s="179">
        <v>35</v>
      </c>
      <c r="AO8" s="16" t="s">
        <v>43</v>
      </c>
      <c r="AQ8" s="199" t="s">
        <v>608</v>
      </c>
      <c r="AR8" s="199" t="s">
        <v>569</v>
      </c>
      <c r="AS8" s="200">
        <v>99.8</v>
      </c>
      <c r="AT8" s="200">
        <v>103.8</v>
      </c>
      <c r="AU8" s="200">
        <v>104.4</v>
      </c>
      <c r="AV8" s="200">
        <v>100.5</v>
      </c>
      <c r="AW8" s="200">
        <v>103.3</v>
      </c>
      <c r="AX8" s="200">
        <v>100.4</v>
      </c>
      <c r="AY8" s="200">
        <v>612.20000000000005</v>
      </c>
      <c r="AZ8" s="199">
        <v>35</v>
      </c>
      <c r="BA8" s="11" t="s">
        <v>43</v>
      </c>
      <c r="BD8" s="9" t="s">
        <v>14</v>
      </c>
      <c r="BE8" s="9" t="s">
        <v>15</v>
      </c>
      <c r="BF8" s="9" t="s">
        <v>17</v>
      </c>
      <c r="BG8" s="9" t="s">
        <v>18</v>
      </c>
      <c r="BH8" s="9" t="s">
        <v>19</v>
      </c>
      <c r="BI8" s="9" t="s">
        <v>20</v>
      </c>
      <c r="BJ8" s="9" t="s">
        <v>21</v>
      </c>
      <c r="BK8" s="9" t="s">
        <v>22</v>
      </c>
      <c r="BL8" s="11" t="s">
        <v>43</v>
      </c>
    </row>
    <row r="9" spans="1:64" ht="14.65" thickBot="1">
      <c r="A9" s="157" t="s">
        <v>573</v>
      </c>
      <c r="B9" s="151" t="s">
        <v>569</v>
      </c>
      <c r="C9" s="158">
        <v>102.1</v>
      </c>
      <c r="D9" s="158">
        <v>104.1</v>
      </c>
      <c r="E9" s="158">
        <v>100.1</v>
      </c>
      <c r="F9" s="158">
        <v>103.7</v>
      </c>
      <c r="G9" s="159">
        <v>104.6</v>
      </c>
      <c r="H9" s="159">
        <v>102.3</v>
      </c>
      <c r="I9" s="160">
        <v>616.89999999999986</v>
      </c>
      <c r="J9" s="153">
        <v>38</v>
      </c>
      <c r="M9" s="161" t="s">
        <v>167</v>
      </c>
      <c r="N9" s="162" t="s">
        <v>205</v>
      </c>
      <c r="O9" s="176">
        <v>94</v>
      </c>
      <c r="P9" s="176">
        <v>92</v>
      </c>
      <c r="Q9" s="176">
        <v>89</v>
      </c>
      <c r="R9" s="176">
        <v>88</v>
      </c>
      <c r="S9" s="177">
        <v>90</v>
      </c>
      <c r="T9" s="177">
        <v>92</v>
      </c>
      <c r="U9" s="178">
        <v>545</v>
      </c>
      <c r="V9" s="179">
        <v>7</v>
      </c>
      <c r="W9" s="13"/>
      <c r="Y9" s="161" t="s">
        <v>598</v>
      </c>
      <c r="Z9" s="162" t="s">
        <v>576</v>
      </c>
      <c r="AA9" s="162">
        <v>95</v>
      </c>
      <c r="AB9" s="176">
        <v>94</v>
      </c>
      <c r="AC9" s="176">
        <v>93</v>
      </c>
      <c r="AD9" s="176">
        <v>96</v>
      </c>
      <c r="AE9" s="177">
        <v>95</v>
      </c>
      <c r="AF9" s="177">
        <v>97</v>
      </c>
      <c r="AG9" s="177">
        <v>99</v>
      </c>
      <c r="AH9" s="177">
        <v>97</v>
      </c>
      <c r="AI9" s="177">
        <v>88</v>
      </c>
      <c r="AJ9" s="177">
        <v>94</v>
      </c>
      <c r="AK9" s="177">
        <v>87</v>
      </c>
      <c r="AL9" s="177">
        <v>93</v>
      </c>
      <c r="AM9" s="178">
        <v>1128</v>
      </c>
      <c r="AN9" s="179">
        <v>31</v>
      </c>
      <c r="AQ9" s="199" t="s">
        <v>648</v>
      </c>
      <c r="AR9" s="199" t="s">
        <v>569</v>
      </c>
      <c r="AS9" s="200">
        <v>102.4</v>
      </c>
      <c r="AT9" s="200">
        <v>102.8</v>
      </c>
      <c r="AU9" s="200">
        <v>103.4</v>
      </c>
      <c r="AV9" s="200">
        <v>100.3</v>
      </c>
      <c r="AW9" s="200">
        <v>102.9</v>
      </c>
      <c r="AX9" s="200">
        <v>100.4</v>
      </c>
      <c r="AY9" s="200">
        <v>612.20000000000005</v>
      </c>
      <c r="AZ9" s="199">
        <v>25</v>
      </c>
      <c r="BA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14.65" thickBot="1">
      <c r="A10" s="157" t="s">
        <v>574</v>
      </c>
      <c r="B10" s="151" t="s">
        <v>569</v>
      </c>
      <c r="C10" s="158">
        <v>100.9</v>
      </c>
      <c r="D10" s="158">
        <v>101.4</v>
      </c>
      <c r="E10" s="158">
        <v>103.2</v>
      </c>
      <c r="F10" s="158">
        <v>102.8</v>
      </c>
      <c r="G10" s="159">
        <v>104.5</v>
      </c>
      <c r="H10" s="159">
        <v>103</v>
      </c>
      <c r="I10" s="160">
        <v>615.79999999999995</v>
      </c>
      <c r="J10" s="153">
        <v>39</v>
      </c>
      <c r="M10" s="161" t="s">
        <v>627</v>
      </c>
      <c r="N10" s="162" t="s">
        <v>576</v>
      </c>
      <c r="O10" s="176">
        <v>91</v>
      </c>
      <c r="P10" s="176">
        <v>93</v>
      </c>
      <c r="Q10" s="176">
        <v>94</v>
      </c>
      <c r="R10" s="176">
        <v>89</v>
      </c>
      <c r="S10" s="177">
        <v>90</v>
      </c>
      <c r="T10" s="177">
        <v>87</v>
      </c>
      <c r="U10" s="178">
        <v>544</v>
      </c>
      <c r="V10" s="179">
        <v>9</v>
      </c>
      <c r="W10" s="13"/>
      <c r="Y10" s="161" t="s">
        <v>645</v>
      </c>
      <c r="Z10" s="162" t="s">
        <v>583</v>
      </c>
      <c r="AA10" s="162">
        <v>93</v>
      </c>
      <c r="AB10" s="176">
        <v>96</v>
      </c>
      <c r="AC10" s="176">
        <v>93</v>
      </c>
      <c r="AD10" s="176">
        <v>93</v>
      </c>
      <c r="AE10" s="177">
        <v>98</v>
      </c>
      <c r="AF10" s="177">
        <v>98</v>
      </c>
      <c r="AG10" s="177">
        <v>94</v>
      </c>
      <c r="AH10" s="177">
        <v>95</v>
      </c>
      <c r="AI10" s="177">
        <v>90</v>
      </c>
      <c r="AJ10" s="177">
        <v>94</v>
      </c>
      <c r="AK10" s="177">
        <v>92</v>
      </c>
      <c r="AL10" s="177">
        <v>91</v>
      </c>
      <c r="AM10" s="178">
        <v>1127</v>
      </c>
      <c r="AN10" s="179">
        <v>38</v>
      </c>
      <c r="AQ10" s="199" t="s">
        <v>598</v>
      </c>
      <c r="AR10" s="199" t="s">
        <v>576</v>
      </c>
      <c r="AS10" s="200">
        <v>104.8</v>
      </c>
      <c r="AT10" s="200">
        <v>99.5</v>
      </c>
      <c r="AU10" s="200">
        <v>99.4</v>
      </c>
      <c r="AV10" s="200">
        <v>102.5</v>
      </c>
      <c r="AW10" s="200">
        <v>101.9</v>
      </c>
      <c r="AX10" s="200">
        <v>103.8</v>
      </c>
      <c r="AY10" s="200">
        <v>611.9</v>
      </c>
      <c r="AZ10" s="199">
        <v>28</v>
      </c>
      <c r="BA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14.65" thickBot="1">
      <c r="A11" s="157" t="s">
        <v>575</v>
      </c>
      <c r="B11" s="151" t="s">
        <v>576</v>
      </c>
      <c r="C11" s="158">
        <v>103.3</v>
      </c>
      <c r="D11" s="158">
        <v>102.7</v>
      </c>
      <c r="E11" s="158">
        <v>98.4</v>
      </c>
      <c r="F11" s="158">
        <v>103.6</v>
      </c>
      <c r="G11" s="159">
        <v>104.4</v>
      </c>
      <c r="H11" s="159">
        <v>102.4</v>
      </c>
      <c r="I11" s="160">
        <v>614.79999999999995</v>
      </c>
      <c r="J11" s="153">
        <v>38</v>
      </c>
      <c r="M11" s="161" t="s">
        <v>325</v>
      </c>
      <c r="N11" s="162" t="s">
        <v>210</v>
      </c>
      <c r="O11" s="176">
        <v>88</v>
      </c>
      <c r="P11" s="176">
        <v>94</v>
      </c>
      <c r="Q11" s="176">
        <v>93</v>
      </c>
      <c r="R11" s="176">
        <v>87</v>
      </c>
      <c r="S11" s="177">
        <v>89</v>
      </c>
      <c r="T11" s="177">
        <v>93</v>
      </c>
      <c r="U11" s="178">
        <v>544</v>
      </c>
      <c r="V11" s="179">
        <v>4</v>
      </c>
      <c r="W11" s="13"/>
      <c r="Y11" s="161" t="s">
        <v>593</v>
      </c>
      <c r="Z11" s="162" t="s">
        <v>594</v>
      </c>
      <c r="AA11" s="162">
        <v>95</v>
      </c>
      <c r="AB11" s="176">
        <v>96</v>
      </c>
      <c r="AC11" s="176">
        <v>92</v>
      </c>
      <c r="AD11" s="176">
        <v>95</v>
      </c>
      <c r="AE11" s="177">
        <v>96</v>
      </c>
      <c r="AF11" s="177">
        <v>99</v>
      </c>
      <c r="AG11" s="177">
        <v>96</v>
      </c>
      <c r="AH11" s="177">
        <v>97</v>
      </c>
      <c r="AI11" s="177">
        <v>93</v>
      </c>
      <c r="AJ11" s="177">
        <v>87</v>
      </c>
      <c r="AK11" s="177">
        <v>91</v>
      </c>
      <c r="AL11" s="177">
        <v>90</v>
      </c>
      <c r="AM11" s="178">
        <v>1127</v>
      </c>
      <c r="AN11" s="179">
        <v>33</v>
      </c>
      <c r="AQ11" s="199" t="s">
        <v>657</v>
      </c>
      <c r="AR11" s="199" t="s">
        <v>583</v>
      </c>
      <c r="AS11" s="200">
        <v>101</v>
      </c>
      <c r="AT11" s="200">
        <v>102.3</v>
      </c>
      <c r="AU11" s="200">
        <v>102.5</v>
      </c>
      <c r="AV11" s="200">
        <v>100.4</v>
      </c>
      <c r="AW11" s="200">
        <v>101.9</v>
      </c>
      <c r="AX11" s="200">
        <v>103</v>
      </c>
      <c r="AY11" s="200">
        <v>611.1</v>
      </c>
      <c r="AZ11" s="199">
        <v>26</v>
      </c>
      <c r="BA11" s="10"/>
    </row>
    <row r="12" spans="1:64" ht="14.65" thickBot="1">
      <c r="A12" s="157" t="s">
        <v>577</v>
      </c>
      <c r="B12" s="151" t="s">
        <v>578</v>
      </c>
      <c r="C12" s="158">
        <v>102.5</v>
      </c>
      <c r="D12" s="158">
        <v>102.3</v>
      </c>
      <c r="E12" s="158">
        <v>102.2</v>
      </c>
      <c r="F12" s="158">
        <v>102.1</v>
      </c>
      <c r="G12" s="159">
        <v>102.4</v>
      </c>
      <c r="H12" s="159">
        <v>101.6</v>
      </c>
      <c r="I12" s="160">
        <v>613.1</v>
      </c>
      <c r="J12" s="153">
        <v>35</v>
      </c>
      <c r="M12" s="161" t="s">
        <v>628</v>
      </c>
      <c r="N12" s="162" t="s">
        <v>569</v>
      </c>
      <c r="O12" s="176">
        <v>92</v>
      </c>
      <c r="P12" s="176">
        <v>89</v>
      </c>
      <c r="Q12" s="176">
        <v>89</v>
      </c>
      <c r="R12" s="176">
        <v>91</v>
      </c>
      <c r="S12" s="177">
        <v>92</v>
      </c>
      <c r="T12" s="177">
        <v>88</v>
      </c>
      <c r="U12" s="178">
        <v>541</v>
      </c>
      <c r="V12" s="179">
        <v>9</v>
      </c>
      <c r="Y12" s="161" t="s">
        <v>646</v>
      </c>
      <c r="Z12" s="162" t="s">
        <v>580</v>
      </c>
      <c r="AA12" s="162">
        <v>97</v>
      </c>
      <c r="AB12" s="176">
        <v>93</v>
      </c>
      <c r="AC12" s="176">
        <v>94</v>
      </c>
      <c r="AD12" s="176">
        <v>92</v>
      </c>
      <c r="AE12" s="177">
        <v>99</v>
      </c>
      <c r="AF12" s="177">
        <v>97</v>
      </c>
      <c r="AG12" s="177">
        <v>99</v>
      </c>
      <c r="AH12" s="177">
        <v>98</v>
      </c>
      <c r="AI12" s="177">
        <v>86</v>
      </c>
      <c r="AJ12" s="177">
        <v>89</v>
      </c>
      <c r="AK12" s="177">
        <v>91</v>
      </c>
      <c r="AL12" s="177">
        <v>87</v>
      </c>
      <c r="AM12" s="178">
        <v>1122</v>
      </c>
      <c r="AN12" s="179">
        <v>37</v>
      </c>
      <c r="AQ12" s="199" t="s">
        <v>972</v>
      </c>
      <c r="AR12" s="199" t="s">
        <v>227</v>
      </c>
      <c r="AS12" s="200">
        <v>101.7</v>
      </c>
      <c r="AT12" s="200">
        <v>102.4</v>
      </c>
      <c r="AU12" s="200">
        <v>101.2</v>
      </c>
      <c r="AV12" s="200">
        <v>100.6</v>
      </c>
      <c r="AW12" s="200">
        <v>100.7</v>
      </c>
      <c r="AX12" s="200">
        <v>104.2</v>
      </c>
      <c r="AY12" s="200">
        <v>610.79999999999995</v>
      </c>
      <c r="AZ12" s="199">
        <v>24</v>
      </c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4.65" thickBot="1">
      <c r="A13" s="157" t="s">
        <v>579</v>
      </c>
      <c r="B13" s="151" t="s">
        <v>580</v>
      </c>
      <c r="C13" s="158">
        <v>100.4</v>
      </c>
      <c r="D13" s="158">
        <v>101.9</v>
      </c>
      <c r="E13" s="158">
        <v>102.9</v>
      </c>
      <c r="F13" s="158">
        <v>102.2</v>
      </c>
      <c r="G13" s="159">
        <v>103.4</v>
      </c>
      <c r="H13" s="159">
        <v>102</v>
      </c>
      <c r="I13" s="160">
        <v>612.80000000000007</v>
      </c>
      <c r="J13" s="153">
        <v>39</v>
      </c>
      <c r="M13" s="161" t="s">
        <v>233</v>
      </c>
      <c r="N13" s="162" t="s">
        <v>120</v>
      </c>
      <c r="O13" s="176">
        <v>84</v>
      </c>
      <c r="P13" s="176">
        <v>87</v>
      </c>
      <c r="Q13" s="176">
        <v>94</v>
      </c>
      <c r="R13" s="176">
        <v>90</v>
      </c>
      <c r="S13" s="177">
        <v>89</v>
      </c>
      <c r="T13" s="177">
        <v>93</v>
      </c>
      <c r="U13" s="178">
        <v>537</v>
      </c>
      <c r="V13" s="179">
        <v>13</v>
      </c>
      <c r="Y13" s="161" t="s">
        <v>647</v>
      </c>
      <c r="Z13" s="162" t="s">
        <v>569</v>
      </c>
      <c r="AA13" s="162">
        <v>92</v>
      </c>
      <c r="AB13" s="176">
        <v>96</v>
      </c>
      <c r="AC13" s="176">
        <v>93</v>
      </c>
      <c r="AD13" s="176">
        <v>92</v>
      </c>
      <c r="AE13" s="177">
        <v>95</v>
      </c>
      <c r="AF13" s="177">
        <v>97</v>
      </c>
      <c r="AG13" s="177">
        <v>97</v>
      </c>
      <c r="AH13" s="177">
        <v>97</v>
      </c>
      <c r="AI13" s="177">
        <v>87</v>
      </c>
      <c r="AJ13" s="177">
        <v>84</v>
      </c>
      <c r="AK13" s="177">
        <v>94</v>
      </c>
      <c r="AL13" s="177">
        <v>93</v>
      </c>
      <c r="AM13" s="178">
        <v>1117</v>
      </c>
      <c r="AN13" s="179">
        <v>34</v>
      </c>
      <c r="AQ13" s="199" t="s">
        <v>673</v>
      </c>
      <c r="AR13" s="199" t="s">
        <v>612</v>
      </c>
      <c r="AS13" s="200">
        <v>102.2</v>
      </c>
      <c r="AT13" s="200">
        <v>102.6</v>
      </c>
      <c r="AU13" s="200">
        <v>99.6</v>
      </c>
      <c r="AV13" s="200">
        <v>101.9</v>
      </c>
      <c r="AW13" s="200">
        <v>102.7</v>
      </c>
      <c r="AX13" s="200">
        <v>101.8</v>
      </c>
      <c r="AY13" s="200">
        <v>610.79999999999995</v>
      </c>
      <c r="AZ13" s="199">
        <v>27</v>
      </c>
    </row>
    <row r="14" spans="1:64" ht="14.65" thickBot="1">
      <c r="A14" s="157" t="s">
        <v>581</v>
      </c>
      <c r="B14" s="151" t="s">
        <v>580</v>
      </c>
      <c r="C14" s="158">
        <v>104</v>
      </c>
      <c r="D14" s="158">
        <v>100</v>
      </c>
      <c r="E14" s="158">
        <v>102.8</v>
      </c>
      <c r="F14" s="158">
        <v>101.3</v>
      </c>
      <c r="G14" s="159">
        <v>101.6</v>
      </c>
      <c r="H14" s="159">
        <v>102.8</v>
      </c>
      <c r="I14" s="160">
        <v>612.5</v>
      </c>
      <c r="J14" s="153">
        <v>33</v>
      </c>
      <c r="M14" s="161" t="s">
        <v>169</v>
      </c>
      <c r="N14" s="162" t="s">
        <v>206</v>
      </c>
      <c r="O14" s="176">
        <v>95</v>
      </c>
      <c r="P14" s="176">
        <v>92</v>
      </c>
      <c r="Q14" s="176">
        <v>87</v>
      </c>
      <c r="R14" s="176">
        <v>90</v>
      </c>
      <c r="S14" s="177">
        <v>87</v>
      </c>
      <c r="T14" s="177">
        <v>86</v>
      </c>
      <c r="U14" s="178">
        <v>537</v>
      </c>
      <c r="V14" s="179">
        <v>7</v>
      </c>
      <c r="Y14" s="161" t="s">
        <v>648</v>
      </c>
      <c r="Z14" s="162" t="s">
        <v>569</v>
      </c>
      <c r="AA14" s="162">
        <v>94</v>
      </c>
      <c r="AB14" s="176">
        <v>97</v>
      </c>
      <c r="AC14" s="176">
        <v>97</v>
      </c>
      <c r="AD14" s="176">
        <v>95</v>
      </c>
      <c r="AE14" s="177">
        <v>99</v>
      </c>
      <c r="AF14" s="177">
        <v>97</v>
      </c>
      <c r="AG14" s="177">
        <v>95</v>
      </c>
      <c r="AH14" s="177">
        <v>97</v>
      </c>
      <c r="AI14" s="177">
        <v>87</v>
      </c>
      <c r="AJ14" s="177">
        <v>84</v>
      </c>
      <c r="AK14" s="177">
        <v>87</v>
      </c>
      <c r="AL14" s="177">
        <v>88</v>
      </c>
      <c r="AM14" s="178">
        <v>1117</v>
      </c>
      <c r="AN14" s="179">
        <v>32</v>
      </c>
      <c r="AQ14" s="199" t="s">
        <v>593</v>
      </c>
      <c r="AR14" s="199" t="s">
        <v>594</v>
      </c>
      <c r="AS14" s="200">
        <v>104.3</v>
      </c>
      <c r="AT14" s="200">
        <v>101.5</v>
      </c>
      <c r="AU14" s="200">
        <v>100.1</v>
      </c>
      <c r="AV14" s="200">
        <v>100.4</v>
      </c>
      <c r="AW14" s="200">
        <v>100.7</v>
      </c>
      <c r="AX14" s="200">
        <v>102.4</v>
      </c>
      <c r="AY14" s="200">
        <v>609.4</v>
      </c>
      <c r="AZ14" s="199">
        <v>28</v>
      </c>
    </row>
    <row r="15" spans="1:64" ht="14.65" thickBot="1">
      <c r="A15" s="157" t="s">
        <v>582</v>
      </c>
      <c r="B15" s="151" t="s">
        <v>583</v>
      </c>
      <c r="C15" s="158">
        <v>102.8</v>
      </c>
      <c r="D15" s="158">
        <v>101.2</v>
      </c>
      <c r="E15" s="158">
        <v>101.1</v>
      </c>
      <c r="F15" s="158">
        <v>104.4</v>
      </c>
      <c r="G15" s="159">
        <v>100.7</v>
      </c>
      <c r="H15" s="159">
        <v>101.9</v>
      </c>
      <c r="I15" s="160">
        <v>612.1</v>
      </c>
      <c r="J15" s="153">
        <v>39</v>
      </c>
      <c r="M15" s="161" t="s">
        <v>168</v>
      </c>
      <c r="N15" s="162" t="s">
        <v>206</v>
      </c>
      <c r="O15" s="176">
        <v>88</v>
      </c>
      <c r="P15" s="176">
        <v>95</v>
      </c>
      <c r="Q15" s="176">
        <v>88</v>
      </c>
      <c r="R15" s="176">
        <v>85</v>
      </c>
      <c r="S15" s="177">
        <v>89</v>
      </c>
      <c r="T15" s="177">
        <v>87</v>
      </c>
      <c r="U15" s="178">
        <v>532</v>
      </c>
      <c r="V15" s="179">
        <v>8</v>
      </c>
      <c r="Y15" s="161" t="s">
        <v>649</v>
      </c>
      <c r="Z15" s="162" t="s">
        <v>569</v>
      </c>
      <c r="AA15" s="162">
        <v>86</v>
      </c>
      <c r="AB15" s="176">
        <v>89</v>
      </c>
      <c r="AC15" s="176">
        <v>91</v>
      </c>
      <c r="AD15" s="176">
        <v>91</v>
      </c>
      <c r="AE15" s="177">
        <v>96</v>
      </c>
      <c r="AF15" s="177">
        <v>96</v>
      </c>
      <c r="AG15" s="177">
        <v>92</v>
      </c>
      <c r="AH15" s="177">
        <v>95</v>
      </c>
      <c r="AI15" s="177">
        <v>98</v>
      </c>
      <c r="AJ15" s="177">
        <v>90</v>
      </c>
      <c r="AK15" s="177">
        <v>93</v>
      </c>
      <c r="AL15" s="177">
        <v>91</v>
      </c>
      <c r="AM15" s="178">
        <v>1108</v>
      </c>
      <c r="AN15" s="179">
        <v>28</v>
      </c>
      <c r="AQ15" s="199" t="s">
        <v>607</v>
      </c>
      <c r="AR15" s="199" t="s">
        <v>583</v>
      </c>
      <c r="AS15" s="200">
        <v>101.3</v>
      </c>
      <c r="AT15" s="200">
        <v>102.3</v>
      </c>
      <c r="AU15" s="200">
        <v>100.9</v>
      </c>
      <c r="AV15" s="200">
        <v>100.3</v>
      </c>
      <c r="AW15" s="200">
        <v>101.8</v>
      </c>
      <c r="AX15" s="200">
        <v>102</v>
      </c>
      <c r="AY15" s="200">
        <v>608.6</v>
      </c>
      <c r="AZ15" s="199">
        <v>22</v>
      </c>
    </row>
    <row r="16" spans="1:64" ht="14.65" thickBot="1">
      <c r="A16" s="157" t="s">
        <v>584</v>
      </c>
      <c r="B16" s="151" t="s">
        <v>585</v>
      </c>
      <c r="C16" s="158">
        <v>101.5</v>
      </c>
      <c r="D16" s="158">
        <v>102.3</v>
      </c>
      <c r="E16" s="158">
        <v>99.9</v>
      </c>
      <c r="F16" s="158">
        <v>102.1</v>
      </c>
      <c r="G16" s="159">
        <v>100.9</v>
      </c>
      <c r="H16" s="159">
        <v>103.9</v>
      </c>
      <c r="I16" s="160">
        <v>610.6</v>
      </c>
      <c r="J16" s="153">
        <v>34</v>
      </c>
      <c r="M16" s="161" t="s">
        <v>629</v>
      </c>
      <c r="N16" s="162" t="s">
        <v>630</v>
      </c>
      <c r="O16" s="176">
        <v>90</v>
      </c>
      <c r="P16" s="176">
        <v>92</v>
      </c>
      <c r="Q16" s="176">
        <v>84</v>
      </c>
      <c r="R16" s="176">
        <v>91</v>
      </c>
      <c r="S16" s="177">
        <v>86</v>
      </c>
      <c r="T16" s="177">
        <v>88</v>
      </c>
      <c r="U16" s="178">
        <v>531</v>
      </c>
      <c r="V16" s="179">
        <v>7</v>
      </c>
      <c r="Y16" s="161" t="s">
        <v>650</v>
      </c>
      <c r="Z16" s="162" t="s">
        <v>594</v>
      </c>
      <c r="AA16" s="162">
        <v>93</v>
      </c>
      <c r="AB16" s="176">
        <v>96</v>
      </c>
      <c r="AC16" s="176">
        <v>95</v>
      </c>
      <c r="AD16" s="176">
        <v>92</v>
      </c>
      <c r="AE16" s="177">
        <v>98</v>
      </c>
      <c r="AF16" s="177">
        <v>96</v>
      </c>
      <c r="AG16" s="177">
        <v>97</v>
      </c>
      <c r="AH16" s="177">
        <v>98</v>
      </c>
      <c r="AI16" s="177">
        <v>88</v>
      </c>
      <c r="AJ16" s="177">
        <v>89</v>
      </c>
      <c r="AK16" s="177">
        <v>87</v>
      </c>
      <c r="AL16" s="177">
        <v>79</v>
      </c>
      <c r="AM16" s="178">
        <v>1108</v>
      </c>
      <c r="AN16" s="179">
        <v>27</v>
      </c>
      <c r="AQ16" s="199" t="s">
        <v>611</v>
      </c>
      <c r="AR16" s="199" t="s">
        <v>612</v>
      </c>
      <c r="AS16" s="200">
        <v>97.5</v>
      </c>
      <c r="AT16" s="200">
        <v>102.4</v>
      </c>
      <c r="AU16" s="200">
        <v>102.6</v>
      </c>
      <c r="AV16" s="200">
        <v>101.9</v>
      </c>
      <c r="AW16" s="200">
        <v>101.8</v>
      </c>
      <c r="AX16" s="200">
        <v>102.3</v>
      </c>
      <c r="AY16" s="200">
        <v>608.5</v>
      </c>
      <c r="AZ16" s="199">
        <v>26</v>
      </c>
    </row>
    <row r="17" spans="1:52" ht="14.65" thickBot="1">
      <c r="A17" s="157" t="s">
        <v>586</v>
      </c>
      <c r="B17" s="151" t="s">
        <v>569</v>
      </c>
      <c r="C17" s="158">
        <v>98.8</v>
      </c>
      <c r="D17" s="158">
        <v>99.6</v>
      </c>
      <c r="E17" s="158">
        <v>102.8</v>
      </c>
      <c r="F17" s="158">
        <v>104.3</v>
      </c>
      <c r="G17" s="159">
        <v>101.3</v>
      </c>
      <c r="H17" s="159">
        <v>103.8</v>
      </c>
      <c r="I17" s="160">
        <v>610.6</v>
      </c>
      <c r="J17" s="153">
        <v>34</v>
      </c>
      <c r="M17" s="161" t="s">
        <v>631</v>
      </c>
      <c r="N17" s="162" t="s">
        <v>580</v>
      </c>
      <c r="O17" s="176">
        <v>87</v>
      </c>
      <c r="P17" s="176">
        <v>90</v>
      </c>
      <c r="Q17" s="176">
        <v>89</v>
      </c>
      <c r="R17" s="176">
        <v>92</v>
      </c>
      <c r="S17" s="177">
        <v>88</v>
      </c>
      <c r="T17" s="177">
        <v>84</v>
      </c>
      <c r="U17" s="178">
        <v>530</v>
      </c>
      <c r="V17" s="179">
        <v>6</v>
      </c>
      <c r="Y17" s="161" t="s">
        <v>651</v>
      </c>
      <c r="Z17" s="162" t="s">
        <v>576</v>
      </c>
      <c r="AA17" s="162">
        <v>90</v>
      </c>
      <c r="AB17" s="176">
        <v>95</v>
      </c>
      <c r="AC17" s="176">
        <v>92</v>
      </c>
      <c r="AD17" s="176">
        <v>92</v>
      </c>
      <c r="AE17" s="177">
        <v>98</v>
      </c>
      <c r="AF17" s="177">
        <v>98</v>
      </c>
      <c r="AG17" s="177">
        <v>96</v>
      </c>
      <c r="AH17" s="177">
        <v>98</v>
      </c>
      <c r="AI17" s="177">
        <v>89</v>
      </c>
      <c r="AJ17" s="177">
        <v>88</v>
      </c>
      <c r="AK17" s="177">
        <v>86</v>
      </c>
      <c r="AL17" s="177">
        <v>85</v>
      </c>
      <c r="AM17" s="178">
        <v>1107</v>
      </c>
      <c r="AN17" s="179">
        <v>30</v>
      </c>
      <c r="AQ17" s="199" t="s">
        <v>674</v>
      </c>
      <c r="AR17" s="199" t="s">
        <v>612</v>
      </c>
      <c r="AS17" s="200">
        <v>103.4</v>
      </c>
      <c r="AT17" s="200">
        <v>100</v>
      </c>
      <c r="AU17" s="200">
        <v>100</v>
      </c>
      <c r="AV17" s="200">
        <v>102.3</v>
      </c>
      <c r="AW17" s="200">
        <v>100.7</v>
      </c>
      <c r="AX17" s="200">
        <v>102</v>
      </c>
      <c r="AY17" s="200">
        <v>608.4</v>
      </c>
      <c r="AZ17" s="199">
        <v>25</v>
      </c>
    </row>
    <row r="18" spans="1:52" ht="14.65" thickBot="1">
      <c r="A18" s="157" t="s">
        <v>587</v>
      </c>
      <c r="B18" s="151" t="s">
        <v>576</v>
      </c>
      <c r="C18" s="158">
        <v>101.8</v>
      </c>
      <c r="D18" s="158">
        <v>102.7</v>
      </c>
      <c r="E18" s="158">
        <v>100.5</v>
      </c>
      <c r="F18" s="158">
        <v>101.8</v>
      </c>
      <c r="G18" s="159">
        <v>100.2</v>
      </c>
      <c r="H18" s="159">
        <v>103.6</v>
      </c>
      <c r="I18" s="160">
        <v>610.6</v>
      </c>
      <c r="J18" s="153">
        <v>34</v>
      </c>
      <c r="M18" s="161" t="s">
        <v>632</v>
      </c>
      <c r="N18" s="162" t="s">
        <v>569</v>
      </c>
      <c r="O18" s="176">
        <v>94</v>
      </c>
      <c r="P18" s="176">
        <v>85</v>
      </c>
      <c r="Q18" s="176">
        <v>96</v>
      </c>
      <c r="R18" s="176">
        <v>83</v>
      </c>
      <c r="S18" s="177">
        <v>87</v>
      </c>
      <c r="T18" s="177">
        <v>83</v>
      </c>
      <c r="U18" s="178">
        <v>528</v>
      </c>
      <c r="V18" s="179">
        <v>7</v>
      </c>
      <c r="Y18" s="161" t="s">
        <v>652</v>
      </c>
      <c r="Z18" s="162" t="s">
        <v>576</v>
      </c>
      <c r="AA18" s="162">
        <v>91</v>
      </c>
      <c r="AB18" s="176">
        <v>90</v>
      </c>
      <c r="AC18" s="176">
        <v>93</v>
      </c>
      <c r="AD18" s="176">
        <v>88</v>
      </c>
      <c r="AE18" s="177">
        <v>92</v>
      </c>
      <c r="AF18" s="177">
        <v>92</v>
      </c>
      <c r="AG18" s="177">
        <v>98</v>
      </c>
      <c r="AH18" s="177">
        <v>97</v>
      </c>
      <c r="AI18" s="177">
        <v>89</v>
      </c>
      <c r="AJ18" s="177">
        <v>94</v>
      </c>
      <c r="AK18" s="177">
        <v>92</v>
      </c>
      <c r="AL18" s="177">
        <v>90</v>
      </c>
      <c r="AM18" s="178">
        <v>1106</v>
      </c>
      <c r="AN18" s="179">
        <v>19</v>
      </c>
      <c r="AQ18" s="199" t="s">
        <v>654</v>
      </c>
      <c r="AR18" s="199" t="s">
        <v>655</v>
      </c>
      <c r="AS18" s="200">
        <v>102.2</v>
      </c>
      <c r="AT18" s="200">
        <v>102.5</v>
      </c>
      <c r="AU18" s="200">
        <v>97.7</v>
      </c>
      <c r="AV18" s="200">
        <v>101.7</v>
      </c>
      <c r="AW18" s="200">
        <v>102.5</v>
      </c>
      <c r="AX18" s="200">
        <v>101.8</v>
      </c>
      <c r="AY18" s="200">
        <v>608.4</v>
      </c>
      <c r="AZ18" s="199">
        <v>26</v>
      </c>
    </row>
    <row r="19" spans="1:52" ht="14.65" thickBot="1">
      <c r="A19" s="157" t="s">
        <v>588</v>
      </c>
      <c r="B19" s="151" t="s">
        <v>569</v>
      </c>
      <c r="C19" s="158">
        <v>103.5</v>
      </c>
      <c r="D19" s="158">
        <v>99.1</v>
      </c>
      <c r="E19" s="158">
        <v>102.9</v>
      </c>
      <c r="F19" s="158">
        <v>102.9</v>
      </c>
      <c r="G19" s="159">
        <v>102.3</v>
      </c>
      <c r="H19" s="159">
        <v>99.9</v>
      </c>
      <c r="I19" s="160">
        <v>610.6</v>
      </c>
      <c r="J19" s="153">
        <v>34</v>
      </c>
      <c r="M19" s="161" t="s">
        <v>633</v>
      </c>
      <c r="N19" s="162" t="s">
        <v>580</v>
      </c>
      <c r="O19" s="176">
        <v>86</v>
      </c>
      <c r="P19" s="176">
        <v>84</v>
      </c>
      <c r="Q19" s="176">
        <v>92</v>
      </c>
      <c r="R19" s="176">
        <v>93</v>
      </c>
      <c r="S19" s="177">
        <v>87</v>
      </c>
      <c r="T19" s="177">
        <v>85</v>
      </c>
      <c r="U19" s="178">
        <v>527</v>
      </c>
      <c r="V19" s="179">
        <v>6</v>
      </c>
      <c r="Y19" s="161" t="s">
        <v>653</v>
      </c>
      <c r="Z19" s="162" t="s">
        <v>583</v>
      </c>
      <c r="AA19" s="162">
        <v>92</v>
      </c>
      <c r="AB19" s="176">
        <v>90</v>
      </c>
      <c r="AC19" s="176">
        <v>92</v>
      </c>
      <c r="AD19" s="176">
        <v>89</v>
      </c>
      <c r="AE19" s="177">
        <v>97</v>
      </c>
      <c r="AF19" s="177">
        <v>98</v>
      </c>
      <c r="AG19" s="177">
        <v>94</v>
      </c>
      <c r="AH19" s="177">
        <v>98</v>
      </c>
      <c r="AI19" s="177">
        <v>91</v>
      </c>
      <c r="AJ19" s="177">
        <v>88</v>
      </c>
      <c r="AK19" s="177">
        <v>86</v>
      </c>
      <c r="AL19" s="177">
        <v>90</v>
      </c>
      <c r="AM19" s="178">
        <v>1105</v>
      </c>
      <c r="AN19" s="179">
        <v>28</v>
      </c>
      <c r="AQ19" s="199" t="s">
        <v>672</v>
      </c>
      <c r="AR19" s="199" t="s">
        <v>583</v>
      </c>
      <c r="AS19" s="200">
        <v>100.8</v>
      </c>
      <c r="AT19" s="200">
        <v>99.5</v>
      </c>
      <c r="AU19" s="200">
        <v>101.7</v>
      </c>
      <c r="AV19" s="200">
        <v>100.7</v>
      </c>
      <c r="AW19" s="200">
        <v>102</v>
      </c>
      <c r="AX19" s="200">
        <v>103.5</v>
      </c>
      <c r="AY19" s="200">
        <v>608.20000000000005</v>
      </c>
      <c r="AZ19" s="199">
        <v>26</v>
      </c>
    </row>
    <row r="20" spans="1:52" ht="14.65" thickBot="1">
      <c r="A20" s="157" t="s">
        <v>589</v>
      </c>
      <c r="B20" s="151" t="s">
        <v>583</v>
      </c>
      <c r="C20" s="158">
        <v>100.1</v>
      </c>
      <c r="D20" s="158">
        <v>100.9</v>
      </c>
      <c r="E20" s="158">
        <v>103.4</v>
      </c>
      <c r="F20" s="158">
        <v>99.5</v>
      </c>
      <c r="G20" s="159">
        <v>104</v>
      </c>
      <c r="H20" s="159">
        <v>101.6</v>
      </c>
      <c r="I20" s="160">
        <v>609.5</v>
      </c>
      <c r="J20" s="153">
        <v>33</v>
      </c>
      <c r="M20" s="161" t="s">
        <v>634</v>
      </c>
      <c r="N20" s="162" t="s">
        <v>635</v>
      </c>
      <c r="O20" s="176">
        <v>91</v>
      </c>
      <c r="P20" s="176">
        <v>81</v>
      </c>
      <c r="Q20" s="176">
        <v>82</v>
      </c>
      <c r="R20" s="176">
        <v>81</v>
      </c>
      <c r="S20" s="177">
        <v>82</v>
      </c>
      <c r="T20" s="177">
        <v>80</v>
      </c>
      <c r="U20" s="178">
        <v>497</v>
      </c>
      <c r="V20" s="179">
        <v>4</v>
      </c>
      <c r="Y20" s="161" t="s">
        <v>654</v>
      </c>
      <c r="Z20" s="162" t="s">
        <v>655</v>
      </c>
      <c r="AA20" s="162">
        <v>91</v>
      </c>
      <c r="AB20" s="176">
        <v>92</v>
      </c>
      <c r="AC20" s="176">
        <v>93</v>
      </c>
      <c r="AD20" s="176">
        <v>84</v>
      </c>
      <c r="AE20" s="177">
        <v>98</v>
      </c>
      <c r="AF20" s="177">
        <v>97</v>
      </c>
      <c r="AG20" s="177">
        <v>92</v>
      </c>
      <c r="AH20" s="177">
        <v>92</v>
      </c>
      <c r="AI20" s="177">
        <v>92</v>
      </c>
      <c r="AJ20" s="177">
        <v>94</v>
      </c>
      <c r="AK20" s="177">
        <v>88</v>
      </c>
      <c r="AL20" s="177">
        <v>92</v>
      </c>
      <c r="AM20" s="178">
        <v>1105</v>
      </c>
      <c r="AN20" s="179">
        <v>23</v>
      </c>
      <c r="AQ20" s="199" t="s">
        <v>660</v>
      </c>
      <c r="AR20" s="199" t="s">
        <v>594</v>
      </c>
      <c r="AS20" s="200">
        <v>97.2</v>
      </c>
      <c r="AT20" s="200">
        <v>100.1</v>
      </c>
      <c r="AU20" s="200">
        <v>103.4</v>
      </c>
      <c r="AV20" s="200">
        <v>101.6</v>
      </c>
      <c r="AW20" s="200">
        <v>102.8</v>
      </c>
      <c r="AX20" s="200">
        <v>102.5</v>
      </c>
      <c r="AY20" s="200">
        <v>607.60000000000014</v>
      </c>
      <c r="AZ20" s="199">
        <v>23</v>
      </c>
    </row>
    <row r="21" spans="1:52" ht="14.65" thickBot="1">
      <c r="A21" s="157" t="s">
        <v>590</v>
      </c>
      <c r="B21" s="151" t="s">
        <v>580</v>
      </c>
      <c r="C21" s="158">
        <v>100.7</v>
      </c>
      <c r="D21" s="158">
        <v>100.3</v>
      </c>
      <c r="E21" s="158">
        <v>101.7</v>
      </c>
      <c r="F21" s="158">
        <v>102.8</v>
      </c>
      <c r="G21" s="159">
        <v>103</v>
      </c>
      <c r="H21" s="159">
        <v>101</v>
      </c>
      <c r="I21" s="160">
        <v>609.5</v>
      </c>
      <c r="J21" s="153">
        <v>35</v>
      </c>
      <c r="M21" s="9"/>
      <c r="N21" s="9"/>
      <c r="O21" s="9"/>
      <c r="P21" s="9"/>
      <c r="Q21" s="9"/>
      <c r="R21" s="9"/>
      <c r="S21" s="9"/>
      <c r="T21" s="9"/>
      <c r="U21" s="9"/>
      <c r="V21" s="9"/>
      <c r="Y21" s="161" t="s">
        <v>656</v>
      </c>
      <c r="Z21" s="162" t="s">
        <v>585</v>
      </c>
      <c r="AA21" s="162">
        <v>94</v>
      </c>
      <c r="AB21" s="176">
        <v>87</v>
      </c>
      <c r="AC21" s="176">
        <v>96</v>
      </c>
      <c r="AD21" s="176">
        <v>98</v>
      </c>
      <c r="AE21" s="177">
        <v>95</v>
      </c>
      <c r="AF21" s="177">
        <v>95</v>
      </c>
      <c r="AG21" s="177">
        <v>97</v>
      </c>
      <c r="AH21" s="177">
        <v>95</v>
      </c>
      <c r="AI21" s="177">
        <v>89</v>
      </c>
      <c r="AJ21" s="177">
        <v>83</v>
      </c>
      <c r="AK21" s="177">
        <v>87</v>
      </c>
      <c r="AL21" s="177">
        <v>89</v>
      </c>
      <c r="AM21" s="178">
        <v>1105</v>
      </c>
      <c r="AN21" s="179">
        <v>22</v>
      </c>
      <c r="AQ21" s="199" t="s">
        <v>675</v>
      </c>
      <c r="AR21" s="199" t="s">
        <v>569</v>
      </c>
      <c r="AS21" s="200">
        <v>100.7</v>
      </c>
      <c r="AT21" s="200">
        <v>101.2</v>
      </c>
      <c r="AU21" s="200">
        <v>101.2</v>
      </c>
      <c r="AV21" s="200">
        <v>100</v>
      </c>
      <c r="AW21" s="200">
        <v>104</v>
      </c>
      <c r="AX21" s="200">
        <v>100</v>
      </c>
      <c r="AY21" s="200">
        <v>607.1</v>
      </c>
      <c r="AZ21" s="199">
        <v>21</v>
      </c>
    </row>
    <row r="22" spans="1:52" ht="14.65" thickBot="1">
      <c r="A22" s="157" t="s">
        <v>591</v>
      </c>
      <c r="B22" s="151" t="s">
        <v>585</v>
      </c>
      <c r="C22" s="158">
        <v>101.4</v>
      </c>
      <c r="D22" s="158">
        <v>100.6</v>
      </c>
      <c r="E22" s="158">
        <v>103</v>
      </c>
      <c r="F22" s="158">
        <v>102</v>
      </c>
      <c r="G22" s="159">
        <v>101.2</v>
      </c>
      <c r="H22" s="159">
        <v>100.8</v>
      </c>
      <c r="I22" s="160">
        <v>609</v>
      </c>
      <c r="J22" s="153">
        <v>36</v>
      </c>
      <c r="M22" s="9"/>
      <c r="N22" s="9"/>
      <c r="O22" s="9"/>
      <c r="P22" s="9"/>
      <c r="Q22" s="9"/>
      <c r="R22" s="9"/>
      <c r="S22" s="9"/>
      <c r="T22" s="9"/>
      <c r="U22" s="9"/>
      <c r="V22" s="9"/>
      <c r="Y22" s="161" t="s">
        <v>579</v>
      </c>
      <c r="Z22" s="162" t="s">
        <v>580</v>
      </c>
      <c r="AA22" s="162">
        <v>85</v>
      </c>
      <c r="AB22" s="176">
        <v>89</v>
      </c>
      <c r="AC22" s="176">
        <v>94</v>
      </c>
      <c r="AD22" s="176">
        <v>95</v>
      </c>
      <c r="AE22" s="177">
        <v>94</v>
      </c>
      <c r="AF22" s="177">
        <v>93</v>
      </c>
      <c r="AG22" s="177">
        <v>94</v>
      </c>
      <c r="AH22" s="177">
        <v>96</v>
      </c>
      <c r="AI22" s="177">
        <v>88</v>
      </c>
      <c r="AJ22" s="177">
        <v>91</v>
      </c>
      <c r="AK22" s="177">
        <v>95</v>
      </c>
      <c r="AL22" s="177">
        <v>90</v>
      </c>
      <c r="AM22" s="178">
        <v>1104</v>
      </c>
      <c r="AN22" s="179">
        <v>26</v>
      </c>
      <c r="AQ22" s="199" t="s">
        <v>609</v>
      </c>
      <c r="AR22" s="199" t="s">
        <v>578</v>
      </c>
      <c r="AS22" s="200">
        <v>100.8</v>
      </c>
      <c r="AT22" s="200">
        <v>103.3</v>
      </c>
      <c r="AU22" s="200">
        <v>101.4</v>
      </c>
      <c r="AV22" s="200">
        <v>101.2</v>
      </c>
      <c r="AW22" s="200">
        <v>100.3</v>
      </c>
      <c r="AX22" s="200">
        <v>99.3</v>
      </c>
      <c r="AY22" s="200">
        <v>606.29999999999995</v>
      </c>
      <c r="AZ22" s="199">
        <v>19</v>
      </c>
    </row>
    <row r="23" spans="1:52" ht="14.65" thickBot="1">
      <c r="A23" s="157" t="s">
        <v>592</v>
      </c>
      <c r="B23" s="151" t="s">
        <v>583</v>
      </c>
      <c r="C23" s="158">
        <v>100.6</v>
      </c>
      <c r="D23" s="158">
        <v>102.1</v>
      </c>
      <c r="E23" s="158">
        <v>101.5</v>
      </c>
      <c r="F23" s="158">
        <v>102.3</v>
      </c>
      <c r="G23" s="159">
        <v>101.4</v>
      </c>
      <c r="H23" s="159">
        <v>100.6</v>
      </c>
      <c r="I23" s="160">
        <v>608.5</v>
      </c>
      <c r="J23" s="153">
        <v>30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Y23" s="161" t="s">
        <v>657</v>
      </c>
      <c r="Z23" s="162" t="s">
        <v>583</v>
      </c>
      <c r="AA23" s="162">
        <v>87</v>
      </c>
      <c r="AB23" s="176">
        <v>91</v>
      </c>
      <c r="AC23" s="176">
        <v>87</v>
      </c>
      <c r="AD23" s="176">
        <v>92</v>
      </c>
      <c r="AE23" s="177">
        <v>97</v>
      </c>
      <c r="AF23" s="177">
        <v>97</v>
      </c>
      <c r="AG23" s="177">
        <v>96</v>
      </c>
      <c r="AH23" s="177">
        <v>95</v>
      </c>
      <c r="AI23" s="177">
        <v>93</v>
      </c>
      <c r="AJ23" s="177">
        <v>85</v>
      </c>
      <c r="AK23" s="177">
        <v>91</v>
      </c>
      <c r="AL23" s="177">
        <v>93</v>
      </c>
      <c r="AM23" s="178">
        <v>1104</v>
      </c>
      <c r="AN23" s="179">
        <v>25</v>
      </c>
      <c r="AQ23" s="199" t="s">
        <v>651</v>
      </c>
      <c r="AR23" s="199" t="s">
        <v>576</v>
      </c>
      <c r="AS23" s="200">
        <v>97.1</v>
      </c>
      <c r="AT23" s="200">
        <v>102.3</v>
      </c>
      <c r="AU23" s="200">
        <v>99.2</v>
      </c>
      <c r="AV23" s="200">
        <v>103.2</v>
      </c>
      <c r="AW23" s="200">
        <v>102.5</v>
      </c>
      <c r="AX23" s="200">
        <v>101.7</v>
      </c>
      <c r="AY23" s="200">
        <v>606</v>
      </c>
      <c r="AZ23" s="199">
        <v>25</v>
      </c>
    </row>
    <row r="24" spans="1:52" ht="14.65" thickBot="1">
      <c r="A24" s="157" t="s">
        <v>593</v>
      </c>
      <c r="B24" s="151" t="s">
        <v>594</v>
      </c>
      <c r="C24" s="158">
        <v>100.4</v>
      </c>
      <c r="D24" s="158">
        <v>99.8</v>
      </c>
      <c r="E24" s="158">
        <v>101</v>
      </c>
      <c r="F24" s="158">
        <v>102.8</v>
      </c>
      <c r="G24" s="159">
        <v>102.8</v>
      </c>
      <c r="H24" s="159">
        <v>100.7</v>
      </c>
      <c r="I24" s="160">
        <v>607.5</v>
      </c>
      <c r="J24" s="153">
        <v>35</v>
      </c>
      <c r="M24" s="12" t="s">
        <v>27</v>
      </c>
      <c r="N24" s="12"/>
      <c r="O24" s="12"/>
      <c r="P24" s="12"/>
      <c r="Q24" s="12"/>
      <c r="R24" s="12"/>
      <c r="S24" s="13"/>
      <c r="T24" s="13"/>
      <c r="U24" s="13"/>
      <c r="V24" s="13"/>
      <c r="Y24" s="161" t="s">
        <v>658</v>
      </c>
      <c r="Z24" s="162" t="s">
        <v>580</v>
      </c>
      <c r="AA24" s="162">
        <v>95</v>
      </c>
      <c r="AB24" s="176">
        <v>95</v>
      </c>
      <c r="AC24" s="176">
        <v>90</v>
      </c>
      <c r="AD24" s="176">
        <v>96</v>
      </c>
      <c r="AE24" s="177">
        <v>96</v>
      </c>
      <c r="AF24" s="177">
        <v>92</v>
      </c>
      <c r="AG24" s="177">
        <v>96</v>
      </c>
      <c r="AH24" s="177">
        <v>90</v>
      </c>
      <c r="AI24" s="177">
        <v>81</v>
      </c>
      <c r="AJ24" s="177">
        <v>93</v>
      </c>
      <c r="AK24" s="177">
        <v>92</v>
      </c>
      <c r="AL24" s="177">
        <v>88</v>
      </c>
      <c r="AM24" s="178">
        <v>1104</v>
      </c>
      <c r="AN24" s="179">
        <v>21</v>
      </c>
      <c r="AQ24" s="199" t="s">
        <v>646</v>
      </c>
      <c r="AR24" s="199" t="s">
        <v>580</v>
      </c>
      <c r="AS24" s="200">
        <v>102.2</v>
      </c>
      <c r="AT24" s="200">
        <v>98.9</v>
      </c>
      <c r="AU24" s="200">
        <v>102.2</v>
      </c>
      <c r="AV24" s="200">
        <v>101.7</v>
      </c>
      <c r="AW24" s="200">
        <v>101.2</v>
      </c>
      <c r="AX24" s="200">
        <v>99.6</v>
      </c>
      <c r="AY24" s="200">
        <v>605.79999999999995</v>
      </c>
      <c r="AZ24" s="199">
        <v>22</v>
      </c>
    </row>
    <row r="25" spans="1:52" ht="14.65" thickBot="1">
      <c r="A25" s="157" t="s">
        <v>595</v>
      </c>
      <c r="B25" s="151" t="s">
        <v>596</v>
      </c>
      <c r="C25" s="158">
        <v>99.8</v>
      </c>
      <c r="D25" s="158">
        <v>100.5</v>
      </c>
      <c r="E25" s="158">
        <v>98.7</v>
      </c>
      <c r="F25" s="158">
        <v>102.5</v>
      </c>
      <c r="G25" s="159">
        <v>102</v>
      </c>
      <c r="H25" s="159">
        <v>101.3</v>
      </c>
      <c r="I25" s="160">
        <v>604.79999999999995</v>
      </c>
      <c r="J25" s="153">
        <v>30</v>
      </c>
      <c r="M25" s="9" t="s">
        <v>14</v>
      </c>
      <c r="N25" s="9" t="s">
        <v>15</v>
      </c>
      <c r="O25" s="9" t="s">
        <v>17</v>
      </c>
      <c r="P25" s="9" t="s">
        <v>18</v>
      </c>
      <c r="Q25" s="9" t="s">
        <v>19</v>
      </c>
      <c r="R25" s="9" t="s">
        <v>20</v>
      </c>
      <c r="S25" s="9" t="s">
        <v>23</v>
      </c>
      <c r="T25" s="9" t="s">
        <v>24</v>
      </c>
      <c r="U25" s="9" t="s">
        <v>21</v>
      </c>
      <c r="V25" s="9" t="s">
        <v>22</v>
      </c>
      <c r="Y25" s="161" t="s">
        <v>659</v>
      </c>
      <c r="Z25" s="162" t="s">
        <v>569</v>
      </c>
      <c r="AA25" s="162">
        <v>90</v>
      </c>
      <c r="AB25" s="176">
        <v>93</v>
      </c>
      <c r="AC25" s="176">
        <v>88</v>
      </c>
      <c r="AD25" s="176">
        <v>88</v>
      </c>
      <c r="AE25" s="177">
        <v>94</v>
      </c>
      <c r="AF25" s="177">
        <v>98</v>
      </c>
      <c r="AG25" s="177">
        <v>94</v>
      </c>
      <c r="AH25" s="177">
        <v>98</v>
      </c>
      <c r="AI25" s="177">
        <v>85</v>
      </c>
      <c r="AJ25" s="177">
        <v>91</v>
      </c>
      <c r="AK25" s="177">
        <v>85</v>
      </c>
      <c r="AL25" s="177">
        <v>94</v>
      </c>
      <c r="AM25" s="178">
        <v>1098</v>
      </c>
      <c r="AN25" s="179">
        <v>24</v>
      </c>
      <c r="AQ25" s="199" t="s">
        <v>647</v>
      </c>
      <c r="AR25" s="199" t="s">
        <v>569</v>
      </c>
      <c r="AS25" s="200">
        <v>101.4</v>
      </c>
      <c r="AT25" s="200">
        <v>100.6</v>
      </c>
      <c r="AU25" s="200">
        <v>99.8</v>
      </c>
      <c r="AV25" s="200">
        <v>101.9</v>
      </c>
      <c r="AW25" s="200">
        <v>101.6</v>
      </c>
      <c r="AX25" s="200">
        <v>99.6</v>
      </c>
      <c r="AY25" s="200">
        <v>604.90000000000009</v>
      </c>
      <c r="AZ25" s="199">
        <v>19</v>
      </c>
    </row>
    <row r="26" spans="1:52" ht="14.65" thickBot="1">
      <c r="A26" s="157" t="s">
        <v>597</v>
      </c>
      <c r="B26" s="151" t="s">
        <v>576</v>
      </c>
      <c r="C26" s="158">
        <v>101.5</v>
      </c>
      <c r="D26" s="158">
        <v>99.4</v>
      </c>
      <c r="E26" s="158">
        <v>102.4</v>
      </c>
      <c r="F26" s="158">
        <v>101.3</v>
      </c>
      <c r="G26" s="159">
        <v>100.8</v>
      </c>
      <c r="H26" s="159">
        <v>99.2</v>
      </c>
      <c r="I26" s="160">
        <v>604.6</v>
      </c>
      <c r="J26" s="153">
        <v>29</v>
      </c>
      <c r="M26" s="157" t="s">
        <v>636</v>
      </c>
      <c r="N26" s="151" t="s">
        <v>569</v>
      </c>
      <c r="O26" s="152">
        <v>93</v>
      </c>
      <c r="P26" s="152">
        <v>95</v>
      </c>
      <c r="Q26" s="152">
        <v>92</v>
      </c>
      <c r="R26" s="152">
        <v>91</v>
      </c>
      <c r="S26" s="183">
        <v>94</v>
      </c>
      <c r="T26" s="183">
        <v>93</v>
      </c>
      <c r="U26" s="153">
        <v>558</v>
      </c>
      <c r="V26" s="184">
        <v>13</v>
      </c>
      <c r="Y26" s="161" t="s">
        <v>660</v>
      </c>
      <c r="Z26" s="162" t="s">
        <v>594</v>
      </c>
      <c r="AA26" s="162">
        <v>89</v>
      </c>
      <c r="AB26" s="176">
        <v>91</v>
      </c>
      <c r="AC26" s="176">
        <v>92</v>
      </c>
      <c r="AD26" s="176">
        <v>96</v>
      </c>
      <c r="AE26" s="177">
        <v>99</v>
      </c>
      <c r="AF26" s="177">
        <v>94</v>
      </c>
      <c r="AG26" s="177">
        <v>98</v>
      </c>
      <c r="AH26" s="177">
        <v>96</v>
      </c>
      <c r="AI26" s="177">
        <v>81</v>
      </c>
      <c r="AJ26" s="177">
        <v>87</v>
      </c>
      <c r="AK26" s="177">
        <v>86</v>
      </c>
      <c r="AL26" s="177">
        <v>87</v>
      </c>
      <c r="AM26" s="178">
        <v>1096</v>
      </c>
      <c r="AN26" s="179">
        <v>28</v>
      </c>
      <c r="AQ26" s="199" t="s">
        <v>676</v>
      </c>
      <c r="AR26" s="199" t="s">
        <v>569</v>
      </c>
      <c r="AS26" s="200">
        <v>100.7</v>
      </c>
      <c r="AT26" s="200">
        <v>99.7</v>
      </c>
      <c r="AU26" s="200">
        <v>101.1</v>
      </c>
      <c r="AV26" s="200">
        <v>103.4</v>
      </c>
      <c r="AW26" s="200">
        <v>99</v>
      </c>
      <c r="AX26" s="200">
        <v>100.8</v>
      </c>
      <c r="AY26" s="200">
        <v>604.69999999999993</v>
      </c>
      <c r="AZ26" s="199">
        <v>23</v>
      </c>
    </row>
    <row r="27" spans="1:52" ht="14.65" thickBot="1">
      <c r="A27" s="157" t="s">
        <v>598</v>
      </c>
      <c r="B27" s="151" t="s">
        <v>576</v>
      </c>
      <c r="C27" s="158">
        <v>100.8</v>
      </c>
      <c r="D27" s="158">
        <v>101.8</v>
      </c>
      <c r="E27" s="158">
        <v>99.5</v>
      </c>
      <c r="F27" s="158">
        <v>102.4</v>
      </c>
      <c r="G27" s="159">
        <v>98.6</v>
      </c>
      <c r="H27" s="159">
        <v>100.4</v>
      </c>
      <c r="I27" s="160">
        <v>603.5</v>
      </c>
      <c r="J27" s="153">
        <v>31</v>
      </c>
      <c r="M27" s="161" t="s">
        <v>220</v>
      </c>
      <c r="N27" s="162" t="s">
        <v>221</v>
      </c>
      <c r="O27" s="80">
        <v>94</v>
      </c>
      <c r="P27" s="80">
        <v>93</v>
      </c>
      <c r="Q27" s="80">
        <v>94</v>
      </c>
      <c r="R27" s="80">
        <v>87</v>
      </c>
      <c r="S27" s="173">
        <v>92</v>
      </c>
      <c r="T27" s="173">
        <v>97</v>
      </c>
      <c r="U27" s="174">
        <v>557</v>
      </c>
      <c r="V27" s="175">
        <v>12</v>
      </c>
      <c r="Y27" s="161" t="s">
        <v>584</v>
      </c>
      <c r="Z27" s="162" t="s">
        <v>585</v>
      </c>
      <c r="AA27" s="162">
        <v>92</v>
      </c>
      <c r="AB27" s="176">
        <v>91</v>
      </c>
      <c r="AC27" s="176">
        <v>94</v>
      </c>
      <c r="AD27" s="176">
        <v>86</v>
      </c>
      <c r="AE27" s="177">
        <v>92</v>
      </c>
      <c r="AF27" s="177">
        <v>91</v>
      </c>
      <c r="AG27" s="177">
        <v>91</v>
      </c>
      <c r="AH27" s="177">
        <v>95</v>
      </c>
      <c r="AI27" s="177">
        <v>87</v>
      </c>
      <c r="AJ27" s="177">
        <v>94</v>
      </c>
      <c r="AK27" s="177">
        <v>87</v>
      </c>
      <c r="AL27" s="177">
        <v>89</v>
      </c>
      <c r="AM27" s="178">
        <v>1089</v>
      </c>
      <c r="AN27" s="179">
        <v>20</v>
      </c>
      <c r="AQ27" s="199" t="s">
        <v>650</v>
      </c>
      <c r="AR27" s="199" t="s">
        <v>594</v>
      </c>
      <c r="AS27" s="200">
        <v>99.5</v>
      </c>
      <c r="AT27" s="200">
        <v>102.6</v>
      </c>
      <c r="AU27" s="200">
        <v>99.1</v>
      </c>
      <c r="AV27" s="200">
        <v>102.9</v>
      </c>
      <c r="AW27" s="200">
        <v>100</v>
      </c>
      <c r="AX27" s="200">
        <v>100.4</v>
      </c>
      <c r="AY27" s="200">
        <v>604.5</v>
      </c>
      <c r="AZ27" s="199">
        <v>24</v>
      </c>
    </row>
    <row r="28" spans="1:52" ht="14.65" thickBot="1">
      <c r="A28" s="157" t="s">
        <v>599</v>
      </c>
      <c r="B28" s="151" t="s">
        <v>585</v>
      </c>
      <c r="C28" s="158">
        <v>98.2</v>
      </c>
      <c r="D28" s="158">
        <v>99.8</v>
      </c>
      <c r="E28" s="158">
        <v>100.3</v>
      </c>
      <c r="F28" s="158">
        <v>103.4</v>
      </c>
      <c r="G28" s="159">
        <v>99.8</v>
      </c>
      <c r="H28" s="159">
        <v>97.4</v>
      </c>
      <c r="I28" s="160">
        <v>598.90000000000009</v>
      </c>
      <c r="J28" s="153">
        <v>24</v>
      </c>
      <c r="M28" s="161" t="s">
        <v>637</v>
      </c>
      <c r="N28" s="162" t="s">
        <v>569</v>
      </c>
      <c r="O28" s="80">
        <v>89</v>
      </c>
      <c r="P28" s="80">
        <v>93</v>
      </c>
      <c r="Q28" s="80">
        <v>91</v>
      </c>
      <c r="R28" s="80">
        <v>95</v>
      </c>
      <c r="S28" s="173">
        <v>90</v>
      </c>
      <c r="T28" s="173">
        <v>93</v>
      </c>
      <c r="U28" s="174">
        <v>551</v>
      </c>
      <c r="V28" s="175">
        <v>11</v>
      </c>
      <c r="Y28" s="161" t="s">
        <v>661</v>
      </c>
      <c r="Z28" s="162" t="s">
        <v>585</v>
      </c>
      <c r="AA28" s="162">
        <v>91</v>
      </c>
      <c r="AB28" s="176">
        <v>89</v>
      </c>
      <c r="AC28" s="176">
        <v>93</v>
      </c>
      <c r="AD28" s="176">
        <v>92</v>
      </c>
      <c r="AE28" s="177">
        <v>93</v>
      </c>
      <c r="AF28" s="177">
        <v>92</v>
      </c>
      <c r="AG28" s="177">
        <v>97</v>
      </c>
      <c r="AH28" s="177">
        <v>93</v>
      </c>
      <c r="AI28" s="177">
        <v>81</v>
      </c>
      <c r="AJ28" s="177">
        <v>79</v>
      </c>
      <c r="AK28" s="177">
        <v>84</v>
      </c>
      <c r="AL28" s="177">
        <v>91</v>
      </c>
      <c r="AM28" s="178">
        <v>1075</v>
      </c>
      <c r="AN28" s="179">
        <v>20</v>
      </c>
      <c r="AQ28" s="199" t="s">
        <v>663</v>
      </c>
      <c r="AR28" s="199" t="s">
        <v>578</v>
      </c>
      <c r="AS28" s="200">
        <v>102.6</v>
      </c>
      <c r="AT28" s="200">
        <v>100.3</v>
      </c>
      <c r="AU28" s="200">
        <v>99.2</v>
      </c>
      <c r="AV28" s="200">
        <v>101.6</v>
      </c>
      <c r="AW28" s="200">
        <v>98.7</v>
      </c>
      <c r="AX28" s="200">
        <v>101.4</v>
      </c>
      <c r="AY28" s="200">
        <v>603.79999999999995</v>
      </c>
      <c r="AZ28" s="199">
        <v>21</v>
      </c>
    </row>
    <row r="29" spans="1:52" ht="14.65" thickBot="1">
      <c r="A29" s="157" t="s">
        <v>600</v>
      </c>
      <c r="B29" s="151" t="s">
        <v>569</v>
      </c>
      <c r="C29" s="158">
        <v>100.6</v>
      </c>
      <c r="D29" s="158">
        <v>101.3</v>
      </c>
      <c r="E29" s="158">
        <v>97.5</v>
      </c>
      <c r="F29" s="158">
        <v>98.9</v>
      </c>
      <c r="G29" s="159">
        <v>97.3</v>
      </c>
      <c r="H29" s="159">
        <v>101.3</v>
      </c>
      <c r="I29" s="160">
        <v>596.9</v>
      </c>
      <c r="J29" s="153">
        <v>25</v>
      </c>
      <c r="M29" s="161" t="s">
        <v>638</v>
      </c>
      <c r="N29" s="162" t="s">
        <v>583</v>
      </c>
      <c r="O29" s="80">
        <v>92</v>
      </c>
      <c r="P29" s="80">
        <v>91</v>
      </c>
      <c r="Q29" s="80">
        <v>92</v>
      </c>
      <c r="R29" s="80">
        <v>90</v>
      </c>
      <c r="S29" s="173">
        <v>91</v>
      </c>
      <c r="T29" s="173">
        <v>93</v>
      </c>
      <c r="U29" s="174">
        <v>549</v>
      </c>
      <c r="V29" s="175">
        <v>12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Q29" s="199" t="s">
        <v>586</v>
      </c>
      <c r="AR29" s="199" t="s">
        <v>569</v>
      </c>
      <c r="AS29" s="200">
        <v>99.9</v>
      </c>
      <c r="AT29" s="200">
        <v>101.4</v>
      </c>
      <c r="AU29" s="200">
        <v>101.2</v>
      </c>
      <c r="AV29" s="200">
        <v>101.1</v>
      </c>
      <c r="AW29" s="200">
        <v>99</v>
      </c>
      <c r="AX29" s="200">
        <v>100.5</v>
      </c>
      <c r="AY29" s="200">
        <v>603.1</v>
      </c>
      <c r="AZ29" s="199">
        <v>23</v>
      </c>
    </row>
    <row r="30" spans="1:52" ht="14.65" thickBot="1">
      <c r="A30" s="157" t="s">
        <v>601</v>
      </c>
      <c r="B30" s="151" t="s">
        <v>594</v>
      </c>
      <c r="C30" s="158">
        <v>98.3</v>
      </c>
      <c r="D30" s="158">
        <v>97.4</v>
      </c>
      <c r="E30" s="158">
        <v>98.5</v>
      </c>
      <c r="F30" s="158">
        <v>101.3</v>
      </c>
      <c r="G30" s="159">
        <v>101.4</v>
      </c>
      <c r="H30" s="159">
        <v>99.5</v>
      </c>
      <c r="I30" s="160">
        <v>596.4</v>
      </c>
      <c r="J30" s="153">
        <v>25</v>
      </c>
      <c r="M30" s="161" t="s">
        <v>639</v>
      </c>
      <c r="N30" s="162" t="s">
        <v>612</v>
      </c>
      <c r="O30" s="176">
        <v>84</v>
      </c>
      <c r="P30" s="176">
        <v>92</v>
      </c>
      <c r="Q30" s="176">
        <v>91</v>
      </c>
      <c r="R30" s="176">
        <v>91</v>
      </c>
      <c r="S30" s="177">
        <v>91</v>
      </c>
      <c r="T30" s="177">
        <v>93</v>
      </c>
      <c r="U30" s="178">
        <v>542</v>
      </c>
      <c r="V30" s="179">
        <v>7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Q30" s="199" t="s">
        <v>81</v>
      </c>
      <c r="AR30" s="199" t="s">
        <v>122</v>
      </c>
      <c r="AS30" s="200">
        <v>102</v>
      </c>
      <c r="AT30" s="200">
        <v>98.9</v>
      </c>
      <c r="AU30" s="200">
        <v>100.7</v>
      </c>
      <c r="AV30" s="200">
        <v>99.2</v>
      </c>
      <c r="AW30" s="200">
        <v>100.6</v>
      </c>
      <c r="AX30" s="200">
        <v>101.5</v>
      </c>
      <c r="AY30" s="200">
        <v>602.9</v>
      </c>
      <c r="AZ30" s="199">
        <v>24</v>
      </c>
    </row>
    <row r="31" spans="1:52" ht="14.65" thickBot="1">
      <c r="A31" s="201" t="s">
        <v>602</v>
      </c>
      <c r="B31" s="155" t="s">
        <v>594</v>
      </c>
      <c r="C31" s="202">
        <v>98</v>
      </c>
      <c r="D31" s="202">
        <v>87.8</v>
      </c>
      <c r="E31" s="202">
        <v>93.5</v>
      </c>
      <c r="F31" s="202">
        <v>96.3</v>
      </c>
      <c r="G31" s="203">
        <v>97.9</v>
      </c>
      <c r="H31" s="203">
        <v>98.7</v>
      </c>
      <c r="I31" s="204">
        <v>572.20000000000005</v>
      </c>
      <c r="J31" s="156">
        <v>16</v>
      </c>
      <c r="M31" s="161" t="s">
        <v>201</v>
      </c>
      <c r="N31" s="162" t="s">
        <v>205</v>
      </c>
      <c r="O31" s="205">
        <v>91</v>
      </c>
      <c r="P31" s="205">
        <v>87</v>
      </c>
      <c r="Q31" s="205">
        <v>93</v>
      </c>
      <c r="R31" s="205">
        <v>88</v>
      </c>
      <c r="S31" s="206">
        <v>90</v>
      </c>
      <c r="T31" s="206">
        <v>88</v>
      </c>
      <c r="U31" s="207">
        <v>537</v>
      </c>
      <c r="V31" s="179">
        <v>11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9"/>
      <c r="AJ31" s="19"/>
      <c r="AK31" s="19"/>
      <c r="AL31" s="19"/>
      <c r="AM31" s="19"/>
      <c r="AN31" s="19"/>
      <c r="AQ31" s="199" t="s">
        <v>616</v>
      </c>
      <c r="AR31" s="199" t="s">
        <v>569</v>
      </c>
      <c r="AS31" s="200">
        <v>100.2</v>
      </c>
      <c r="AT31" s="200">
        <v>99.3</v>
      </c>
      <c r="AU31" s="200">
        <v>100.3</v>
      </c>
      <c r="AV31" s="200">
        <v>99.3</v>
      </c>
      <c r="AW31" s="200">
        <v>102.5</v>
      </c>
      <c r="AX31" s="200">
        <v>100.1</v>
      </c>
      <c r="AY31" s="200">
        <v>601.70000000000005</v>
      </c>
      <c r="AZ31" s="199">
        <v>16</v>
      </c>
    </row>
    <row r="32" spans="1:52" ht="14.25">
      <c r="A32" s="9"/>
      <c r="B32" s="9"/>
      <c r="C32" s="9"/>
      <c r="D32" s="9"/>
      <c r="E32" s="9"/>
      <c r="F32" s="9"/>
      <c r="G32" s="9"/>
      <c r="H32" s="9"/>
      <c r="I32" s="9"/>
      <c r="J32" s="9"/>
      <c r="M32" s="161" t="s">
        <v>640</v>
      </c>
      <c r="N32" s="162" t="s">
        <v>641</v>
      </c>
      <c r="O32" s="176">
        <v>86</v>
      </c>
      <c r="P32" s="176">
        <v>87</v>
      </c>
      <c r="Q32" s="176">
        <v>92</v>
      </c>
      <c r="R32" s="176">
        <v>91</v>
      </c>
      <c r="S32" s="177">
        <v>89</v>
      </c>
      <c r="T32" s="177">
        <v>87</v>
      </c>
      <c r="U32" s="178">
        <v>532</v>
      </c>
      <c r="V32" s="179">
        <v>5</v>
      </c>
      <c r="Y32" t="s">
        <v>29</v>
      </c>
      <c r="AQ32" s="199" t="s">
        <v>652</v>
      </c>
      <c r="AR32" s="199" t="s">
        <v>576</v>
      </c>
      <c r="AS32" s="200">
        <v>100.2</v>
      </c>
      <c r="AT32" s="200">
        <v>99.1</v>
      </c>
      <c r="AU32" s="200">
        <v>96.5</v>
      </c>
      <c r="AV32" s="200">
        <v>101.5</v>
      </c>
      <c r="AW32" s="200">
        <v>103.1</v>
      </c>
      <c r="AX32" s="200">
        <v>100.8</v>
      </c>
      <c r="AY32" s="200">
        <v>601.19999999999993</v>
      </c>
      <c r="AZ32" s="199">
        <v>17</v>
      </c>
    </row>
    <row r="33" spans="1:52" ht="14.65" thickBot="1">
      <c r="A33" s="9"/>
      <c r="B33" s="9"/>
      <c r="C33" s="9"/>
      <c r="D33" s="9"/>
      <c r="E33" s="9"/>
      <c r="F33" s="9"/>
      <c r="G33" s="9"/>
      <c r="H33" s="9"/>
      <c r="I33" s="9"/>
      <c r="J33" s="9"/>
      <c r="M33" s="161" t="s">
        <v>642</v>
      </c>
      <c r="N33" s="162" t="s">
        <v>583</v>
      </c>
      <c r="O33" s="176">
        <v>90</v>
      </c>
      <c r="P33" s="176">
        <v>90</v>
      </c>
      <c r="Q33" s="176">
        <v>90</v>
      </c>
      <c r="R33" s="176">
        <v>88</v>
      </c>
      <c r="S33" s="177">
        <v>89</v>
      </c>
      <c r="T33" s="177">
        <v>84</v>
      </c>
      <c r="U33" s="178">
        <v>531</v>
      </c>
      <c r="V33" s="179">
        <v>6</v>
      </c>
      <c r="Y33" s="9" t="s">
        <v>14</v>
      </c>
      <c r="Z33" s="9" t="s">
        <v>15</v>
      </c>
      <c r="AA33" s="9" t="s">
        <v>31</v>
      </c>
      <c r="AB33" s="9" t="s">
        <v>32</v>
      </c>
      <c r="AC33" s="9" t="s">
        <v>33</v>
      </c>
      <c r="AD33" s="9" t="s">
        <v>34</v>
      </c>
      <c r="AE33" s="9" t="s">
        <v>35</v>
      </c>
      <c r="AF33" s="9" t="s">
        <v>36</v>
      </c>
      <c r="AG33" s="9" t="s">
        <v>37</v>
      </c>
      <c r="AH33" s="9" t="s">
        <v>38</v>
      </c>
      <c r="AI33" s="11" t="s">
        <v>17</v>
      </c>
      <c r="AJ33" s="11" t="s">
        <v>18</v>
      </c>
      <c r="AK33" s="11" t="s">
        <v>19</v>
      </c>
      <c r="AL33" s="11" t="s">
        <v>20</v>
      </c>
      <c r="AM33" s="9" t="s">
        <v>21</v>
      </c>
      <c r="AN33" s="9" t="s">
        <v>22</v>
      </c>
      <c r="AQ33" s="199" t="s">
        <v>644</v>
      </c>
      <c r="AR33" s="199" t="s">
        <v>569</v>
      </c>
      <c r="AS33" s="200">
        <v>99.5</v>
      </c>
      <c r="AT33" s="200">
        <v>100.3</v>
      </c>
      <c r="AU33" s="200">
        <v>101</v>
      </c>
      <c r="AV33" s="200">
        <v>99.6</v>
      </c>
      <c r="AW33" s="200">
        <v>99.7</v>
      </c>
      <c r="AX33" s="200">
        <v>100.7</v>
      </c>
      <c r="AY33" s="200">
        <v>600.79999999999995</v>
      </c>
      <c r="AZ33" s="199">
        <v>20</v>
      </c>
    </row>
    <row r="34" spans="1:52" ht="14.65" thickBot="1">
      <c r="A34" s="10"/>
      <c r="B34" s="10"/>
      <c r="C34" s="10"/>
      <c r="D34" s="10"/>
      <c r="E34" s="10"/>
      <c r="F34" s="10"/>
      <c r="G34" s="10"/>
      <c r="H34" s="10"/>
      <c r="I34" s="10"/>
      <c r="J34" s="10"/>
      <c r="M34" s="161" t="s">
        <v>200</v>
      </c>
      <c r="N34" s="162" t="s">
        <v>207</v>
      </c>
      <c r="O34" s="176">
        <v>86</v>
      </c>
      <c r="P34" s="176">
        <v>88</v>
      </c>
      <c r="Q34" s="176">
        <v>93</v>
      </c>
      <c r="R34" s="176">
        <v>85</v>
      </c>
      <c r="S34" s="177">
        <v>88</v>
      </c>
      <c r="T34" s="177">
        <v>88</v>
      </c>
      <c r="U34" s="178">
        <v>528</v>
      </c>
      <c r="V34" s="179">
        <v>5</v>
      </c>
      <c r="Y34" s="157" t="s">
        <v>175</v>
      </c>
      <c r="Z34" s="151" t="s">
        <v>205</v>
      </c>
      <c r="AA34" s="148">
        <v>97</v>
      </c>
      <c r="AB34" s="80">
        <v>98</v>
      </c>
      <c r="AC34" s="80">
        <v>95</v>
      </c>
      <c r="AD34" s="80">
        <v>100</v>
      </c>
      <c r="AE34" s="173">
        <v>99</v>
      </c>
      <c r="AF34" s="173">
        <v>99</v>
      </c>
      <c r="AG34" s="173">
        <v>92</v>
      </c>
      <c r="AH34" s="173">
        <v>99</v>
      </c>
      <c r="AI34" s="173">
        <v>90</v>
      </c>
      <c r="AJ34" s="173">
        <v>91</v>
      </c>
      <c r="AK34" s="173">
        <v>91</v>
      </c>
      <c r="AL34" s="173">
        <v>92</v>
      </c>
      <c r="AM34" s="174">
        <v>1143</v>
      </c>
      <c r="AN34" s="175">
        <v>47</v>
      </c>
      <c r="AQ34" s="199" t="s">
        <v>658</v>
      </c>
      <c r="AR34" s="199" t="s">
        <v>580</v>
      </c>
      <c r="AS34" s="200">
        <v>102.4</v>
      </c>
      <c r="AT34" s="200">
        <v>101.4</v>
      </c>
      <c r="AU34" s="200">
        <v>100.7</v>
      </c>
      <c r="AV34" s="200">
        <v>98.4</v>
      </c>
      <c r="AW34" s="200">
        <v>97.2</v>
      </c>
      <c r="AX34" s="200">
        <v>100.5</v>
      </c>
      <c r="AY34" s="200">
        <v>600.59999999999991</v>
      </c>
      <c r="AZ34" s="199">
        <v>18</v>
      </c>
    </row>
    <row r="35" spans="1:52" ht="14.25">
      <c r="A35" t="s">
        <v>16</v>
      </c>
      <c r="M35" s="161" t="s">
        <v>202</v>
      </c>
      <c r="N35" s="162" t="s">
        <v>206</v>
      </c>
      <c r="O35" s="176">
        <v>89</v>
      </c>
      <c r="P35" s="176">
        <v>87</v>
      </c>
      <c r="Q35" s="176">
        <v>83</v>
      </c>
      <c r="R35" s="176">
        <v>88</v>
      </c>
      <c r="S35" s="177">
        <v>82</v>
      </c>
      <c r="T35" s="177">
        <v>89</v>
      </c>
      <c r="U35" s="178">
        <v>518</v>
      </c>
      <c r="V35" s="179">
        <v>2</v>
      </c>
      <c r="Y35" s="161" t="s">
        <v>604</v>
      </c>
      <c r="Z35" s="162" t="s">
        <v>583</v>
      </c>
      <c r="AA35" s="162">
        <v>96</v>
      </c>
      <c r="AB35" s="176">
        <v>96</v>
      </c>
      <c r="AC35" s="176">
        <v>95</v>
      </c>
      <c r="AD35" s="176">
        <v>97</v>
      </c>
      <c r="AE35" s="177">
        <v>95</v>
      </c>
      <c r="AF35" s="177">
        <v>97</v>
      </c>
      <c r="AG35" s="177">
        <v>98</v>
      </c>
      <c r="AH35" s="177">
        <v>98</v>
      </c>
      <c r="AI35" s="177">
        <v>89</v>
      </c>
      <c r="AJ35" s="177">
        <v>92</v>
      </c>
      <c r="AK35" s="177">
        <v>96</v>
      </c>
      <c r="AL35" s="177">
        <v>94</v>
      </c>
      <c r="AM35" s="178">
        <v>1143</v>
      </c>
      <c r="AN35" s="179">
        <v>39</v>
      </c>
      <c r="AQ35" s="199" t="s">
        <v>621</v>
      </c>
      <c r="AR35" s="199" t="s">
        <v>578</v>
      </c>
      <c r="AS35" s="200">
        <v>101.5</v>
      </c>
      <c r="AT35" s="200">
        <v>98.1</v>
      </c>
      <c r="AU35" s="200">
        <v>98.3</v>
      </c>
      <c r="AV35" s="200">
        <v>100.1</v>
      </c>
      <c r="AW35" s="200">
        <v>100.4</v>
      </c>
      <c r="AX35" s="200">
        <v>102.1</v>
      </c>
      <c r="AY35" s="200">
        <v>600.5</v>
      </c>
      <c r="AZ35" s="199">
        <v>18</v>
      </c>
    </row>
    <row r="36" spans="1:52" ht="14.65" thickBot="1">
      <c r="A36" s="9" t="s">
        <v>14</v>
      </c>
      <c r="B36" s="9" t="s">
        <v>15</v>
      </c>
      <c r="C36" s="9" t="s">
        <v>17</v>
      </c>
      <c r="D36" s="9" t="s">
        <v>18</v>
      </c>
      <c r="E36" s="9" t="s">
        <v>19</v>
      </c>
      <c r="F36" s="9" t="s">
        <v>20</v>
      </c>
      <c r="G36" s="9" t="s">
        <v>21</v>
      </c>
      <c r="H36" s="9" t="s">
        <v>22</v>
      </c>
      <c r="I36" s="11" t="s">
        <v>43</v>
      </c>
      <c r="M36" s="161" t="s">
        <v>288</v>
      </c>
      <c r="N36" s="162" t="s">
        <v>119</v>
      </c>
      <c r="O36" s="176">
        <v>78</v>
      </c>
      <c r="P36" s="176">
        <v>85</v>
      </c>
      <c r="Q36" s="176">
        <v>84</v>
      </c>
      <c r="R36" s="176">
        <v>85</v>
      </c>
      <c r="S36" s="177">
        <v>86</v>
      </c>
      <c r="T36" s="177">
        <v>92</v>
      </c>
      <c r="U36" s="178">
        <v>510</v>
      </c>
      <c r="V36" s="179">
        <v>5</v>
      </c>
      <c r="Y36" s="161" t="s">
        <v>609</v>
      </c>
      <c r="Z36" s="162" t="s">
        <v>578</v>
      </c>
      <c r="AA36" s="162">
        <v>95</v>
      </c>
      <c r="AB36" s="176">
        <v>96</v>
      </c>
      <c r="AC36" s="176">
        <v>97</v>
      </c>
      <c r="AD36" s="176">
        <v>96</v>
      </c>
      <c r="AE36" s="177">
        <v>99</v>
      </c>
      <c r="AF36" s="177">
        <v>92</v>
      </c>
      <c r="AG36" s="177">
        <v>97</v>
      </c>
      <c r="AH36" s="177">
        <v>100</v>
      </c>
      <c r="AI36" s="177">
        <v>96</v>
      </c>
      <c r="AJ36" s="177">
        <v>91</v>
      </c>
      <c r="AK36" s="177">
        <v>90</v>
      </c>
      <c r="AL36" s="177">
        <v>91</v>
      </c>
      <c r="AM36" s="178">
        <v>1140</v>
      </c>
      <c r="AN36" s="179">
        <v>42</v>
      </c>
      <c r="AQ36" s="199" t="s">
        <v>659</v>
      </c>
      <c r="AR36" s="199" t="s">
        <v>569</v>
      </c>
      <c r="AS36" s="200">
        <v>98.4</v>
      </c>
      <c r="AT36" s="200">
        <v>99.6</v>
      </c>
      <c r="AU36" s="200">
        <v>100.6</v>
      </c>
      <c r="AV36" s="200">
        <v>99.2</v>
      </c>
      <c r="AW36" s="200">
        <v>99.9</v>
      </c>
      <c r="AX36" s="200">
        <v>102.7</v>
      </c>
      <c r="AY36" s="200">
        <v>600.40000000000009</v>
      </c>
      <c r="AZ36" s="199">
        <v>15</v>
      </c>
    </row>
    <row r="37" spans="1:52" ht="14.65" thickBot="1">
      <c r="A37" s="157" t="s">
        <v>603</v>
      </c>
      <c r="B37" s="151" t="s">
        <v>569</v>
      </c>
      <c r="C37" s="158">
        <v>103.3</v>
      </c>
      <c r="D37" s="158">
        <v>104.3</v>
      </c>
      <c r="E37" s="158">
        <v>105</v>
      </c>
      <c r="F37" s="158">
        <v>100.8</v>
      </c>
      <c r="G37" s="159">
        <v>105.3</v>
      </c>
      <c r="H37" s="159">
        <v>104.6</v>
      </c>
      <c r="I37" s="160">
        <v>623.30000000000007</v>
      </c>
      <c r="J37" s="153">
        <v>47</v>
      </c>
      <c r="M37" s="161" t="s">
        <v>192</v>
      </c>
      <c r="N37" s="162" t="s">
        <v>117</v>
      </c>
      <c r="O37" s="176">
        <v>82</v>
      </c>
      <c r="P37" s="176">
        <v>81</v>
      </c>
      <c r="Q37" s="176">
        <v>82</v>
      </c>
      <c r="R37" s="176">
        <v>87</v>
      </c>
      <c r="S37" s="177">
        <v>83</v>
      </c>
      <c r="T37" s="177">
        <v>83</v>
      </c>
      <c r="U37" s="178">
        <v>498</v>
      </c>
      <c r="V37" s="179">
        <v>4</v>
      </c>
      <c r="Y37" s="161" t="s">
        <v>176</v>
      </c>
      <c r="Z37" s="162" t="s">
        <v>205</v>
      </c>
      <c r="AA37" s="162">
        <v>95</v>
      </c>
      <c r="AB37" s="176">
        <v>96</v>
      </c>
      <c r="AC37" s="176">
        <v>93</v>
      </c>
      <c r="AD37" s="176">
        <v>97</v>
      </c>
      <c r="AE37" s="177">
        <v>97</v>
      </c>
      <c r="AF37" s="177">
        <v>94</v>
      </c>
      <c r="AG37" s="177">
        <v>97</v>
      </c>
      <c r="AH37" s="177">
        <v>96</v>
      </c>
      <c r="AI37" s="177">
        <v>95</v>
      </c>
      <c r="AJ37" s="177">
        <v>92</v>
      </c>
      <c r="AK37" s="177">
        <v>93</v>
      </c>
      <c r="AL37" s="177">
        <v>93</v>
      </c>
      <c r="AM37" s="178">
        <v>1138</v>
      </c>
      <c r="AN37" s="179">
        <v>40</v>
      </c>
      <c r="AQ37" s="199" t="s">
        <v>195</v>
      </c>
      <c r="AR37" s="199" t="s">
        <v>117</v>
      </c>
      <c r="AS37" s="200">
        <v>101.1</v>
      </c>
      <c r="AT37" s="200">
        <v>98.7</v>
      </c>
      <c r="AU37" s="200">
        <v>100.6</v>
      </c>
      <c r="AV37" s="200">
        <v>99.4</v>
      </c>
      <c r="AW37" s="200">
        <v>99</v>
      </c>
      <c r="AX37" s="200">
        <v>101</v>
      </c>
      <c r="AY37" s="200">
        <v>599.79999999999995</v>
      </c>
      <c r="AZ37" s="199">
        <v>22</v>
      </c>
    </row>
    <row r="38" spans="1:52" ht="14.65" thickBot="1">
      <c r="A38" s="157" t="s">
        <v>275</v>
      </c>
      <c r="B38" s="151" t="s">
        <v>205</v>
      </c>
      <c r="C38" s="158">
        <v>103.5</v>
      </c>
      <c r="D38" s="158">
        <v>104</v>
      </c>
      <c r="E38" s="158">
        <v>103.2</v>
      </c>
      <c r="F38" s="158">
        <v>103.6</v>
      </c>
      <c r="G38" s="159">
        <v>105.2</v>
      </c>
      <c r="H38" s="159">
        <v>103.3</v>
      </c>
      <c r="I38" s="160">
        <v>622.79999999999995</v>
      </c>
      <c r="J38" s="153">
        <v>47</v>
      </c>
      <c r="M38" s="9"/>
      <c r="N38" s="9"/>
      <c r="O38" s="9"/>
      <c r="P38" s="9"/>
      <c r="Q38" s="9"/>
      <c r="R38" s="9"/>
      <c r="S38" s="9"/>
      <c r="T38" s="9"/>
      <c r="U38" s="9"/>
      <c r="V38" s="13"/>
      <c r="Y38" s="161" t="s">
        <v>607</v>
      </c>
      <c r="Z38" s="162" t="s">
        <v>583</v>
      </c>
      <c r="AA38" s="162">
        <v>94</v>
      </c>
      <c r="AB38" s="176">
        <v>95</v>
      </c>
      <c r="AC38" s="176">
        <v>95</v>
      </c>
      <c r="AD38" s="176">
        <v>94</v>
      </c>
      <c r="AE38" s="177">
        <v>99</v>
      </c>
      <c r="AF38" s="177">
        <v>100</v>
      </c>
      <c r="AG38" s="177">
        <v>98</v>
      </c>
      <c r="AH38" s="177">
        <v>97</v>
      </c>
      <c r="AI38" s="177">
        <v>96</v>
      </c>
      <c r="AJ38" s="177">
        <v>89</v>
      </c>
      <c r="AK38" s="177">
        <v>88</v>
      </c>
      <c r="AL38" s="177">
        <v>91</v>
      </c>
      <c r="AM38" s="178">
        <v>1136</v>
      </c>
      <c r="AN38" s="179">
        <v>45</v>
      </c>
      <c r="AQ38" s="199" t="s">
        <v>664</v>
      </c>
      <c r="AR38" s="199" t="s">
        <v>612</v>
      </c>
      <c r="AS38" s="200">
        <v>99.5</v>
      </c>
      <c r="AT38" s="200">
        <v>97.4</v>
      </c>
      <c r="AU38" s="200">
        <v>98.5</v>
      </c>
      <c r="AV38" s="200">
        <v>100.6</v>
      </c>
      <c r="AW38" s="200">
        <v>102</v>
      </c>
      <c r="AX38" s="200">
        <v>101.5</v>
      </c>
      <c r="AY38" s="200">
        <v>599.5</v>
      </c>
      <c r="AZ38" s="199">
        <v>22</v>
      </c>
    </row>
    <row r="39" spans="1:52" ht="14.65" thickBot="1">
      <c r="A39" s="157" t="s">
        <v>604</v>
      </c>
      <c r="B39" s="151" t="s">
        <v>583</v>
      </c>
      <c r="C39" s="158">
        <v>104.1</v>
      </c>
      <c r="D39" s="158">
        <v>102.8</v>
      </c>
      <c r="E39" s="158">
        <v>104.2</v>
      </c>
      <c r="F39" s="158">
        <v>102.6</v>
      </c>
      <c r="G39" s="159">
        <v>103.9</v>
      </c>
      <c r="H39" s="159">
        <v>104.2</v>
      </c>
      <c r="I39" s="160">
        <v>621.79999999999995</v>
      </c>
      <c r="J39" s="153">
        <v>44</v>
      </c>
      <c r="M39" s="9"/>
      <c r="N39" s="9"/>
      <c r="O39" s="9"/>
      <c r="P39" s="9"/>
      <c r="Q39" s="9"/>
      <c r="R39" s="9"/>
      <c r="S39" s="9"/>
      <c r="T39" s="9"/>
      <c r="U39" s="9"/>
      <c r="V39" s="13"/>
      <c r="Y39" s="161" t="s">
        <v>972</v>
      </c>
      <c r="Z39" s="162" t="s">
        <v>227</v>
      </c>
      <c r="AA39" s="162">
        <v>89</v>
      </c>
      <c r="AB39" s="176">
        <v>94</v>
      </c>
      <c r="AC39" s="176">
        <v>95</v>
      </c>
      <c r="AD39" s="176">
        <v>93</v>
      </c>
      <c r="AE39" s="177">
        <v>99</v>
      </c>
      <c r="AF39" s="177">
        <v>97</v>
      </c>
      <c r="AG39" s="177">
        <v>99</v>
      </c>
      <c r="AH39" s="177">
        <v>96</v>
      </c>
      <c r="AI39" s="177">
        <v>93</v>
      </c>
      <c r="AJ39" s="177">
        <v>94</v>
      </c>
      <c r="AK39" s="177">
        <v>91</v>
      </c>
      <c r="AL39" s="177">
        <v>91</v>
      </c>
      <c r="AM39" s="178">
        <v>1131</v>
      </c>
      <c r="AN39" s="179">
        <v>32</v>
      </c>
      <c r="AQ39" s="199" t="s">
        <v>666</v>
      </c>
      <c r="AR39" s="199" t="s">
        <v>594</v>
      </c>
      <c r="AS39" s="200">
        <v>96.7</v>
      </c>
      <c r="AT39" s="200">
        <v>98.9</v>
      </c>
      <c r="AU39" s="200">
        <v>100.5</v>
      </c>
      <c r="AV39" s="200">
        <v>102.1</v>
      </c>
      <c r="AW39" s="200">
        <v>100.4</v>
      </c>
      <c r="AX39" s="200">
        <v>98.8</v>
      </c>
      <c r="AY39" s="200">
        <v>597.4</v>
      </c>
      <c r="AZ39" s="199">
        <v>18</v>
      </c>
    </row>
    <row r="40" spans="1:52" ht="14.65" thickBot="1">
      <c r="A40" s="157" t="s">
        <v>605</v>
      </c>
      <c r="B40" s="151" t="s">
        <v>576</v>
      </c>
      <c r="C40" s="158">
        <v>102.3</v>
      </c>
      <c r="D40" s="158">
        <v>104.4</v>
      </c>
      <c r="E40" s="158">
        <v>104.7</v>
      </c>
      <c r="F40" s="158">
        <v>105.9</v>
      </c>
      <c r="G40" s="159">
        <v>101.5</v>
      </c>
      <c r="H40" s="159">
        <v>102.2</v>
      </c>
      <c r="I40" s="160">
        <v>621</v>
      </c>
      <c r="J40" s="153">
        <v>44</v>
      </c>
      <c r="V40" s="13"/>
      <c r="Y40" s="161" t="s">
        <v>662</v>
      </c>
      <c r="Z40" s="162" t="s">
        <v>569</v>
      </c>
      <c r="AA40" s="162">
        <v>95</v>
      </c>
      <c r="AB40" s="176">
        <v>93</v>
      </c>
      <c r="AC40" s="176">
        <v>97</v>
      </c>
      <c r="AD40" s="176">
        <v>94</v>
      </c>
      <c r="AE40" s="177">
        <v>95</v>
      </c>
      <c r="AF40" s="177">
        <v>97</v>
      </c>
      <c r="AG40" s="177">
        <v>98</v>
      </c>
      <c r="AH40" s="177">
        <v>92</v>
      </c>
      <c r="AI40" s="177">
        <v>92</v>
      </c>
      <c r="AJ40" s="177">
        <v>95</v>
      </c>
      <c r="AK40" s="177">
        <v>91</v>
      </c>
      <c r="AL40" s="177">
        <v>91</v>
      </c>
      <c r="AM40" s="178">
        <v>1130</v>
      </c>
      <c r="AN40" s="179">
        <v>32</v>
      </c>
      <c r="AQ40" s="199" t="s">
        <v>677</v>
      </c>
      <c r="AR40" s="199" t="s">
        <v>594</v>
      </c>
      <c r="AS40" s="200">
        <v>98.9</v>
      </c>
      <c r="AT40" s="200">
        <v>100.9</v>
      </c>
      <c r="AU40" s="200">
        <v>99.8</v>
      </c>
      <c r="AV40" s="200">
        <v>99.7</v>
      </c>
      <c r="AW40" s="200">
        <v>97.8</v>
      </c>
      <c r="AX40" s="200">
        <v>99.1</v>
      </c>
      <c r="AY40" s="200">
        <v>596.20000000000005</v>
      </c>
      <c r="AZ40" s="199">
        <v>17</v>
      </c>
    </row>
    <row r="41" spans="1:52" ht="14.65" thickBot="1">
      <c r="A41" s="157" t="s">
        <v>606</v>
      </c>
      <c r="B41" s="151" t="s">
        <v>576</v>
      </c>
      <c r="C41" s="158">
        <v>105.7</v>
      </c>
      <c r="D41" s="158">
        <v>103.8</v>
      </c>
      <c r="E41" s="158">
        <v>102.2</v>
      </c>
      <c r="F41" s="158">
        <v>105.6</v>
      </c>
      <c r="G41" s="159">
        <v>102.6</v>
      </c>
      <c r="H41" s="159">
        <v>101</v>
      </c>
      <c r="I41" s="160">
        <v>620.9</v>
      </c>
      <c r="J41" s="153">
        <v>48</v>
      </c>
      <c r="M41" s="10"/>
      <c r="N41" s="10"/>
      <c r="O41" s="10"/>
      <c r="P41" s="10"/>
      <c r="Q41" s="10"/>
      <c r="R41" s="10"/>
      <c r="S41" s="10"/>
      <c r="T41" s="10"/>
      <c r="U41" s="10"/>
      <c r="Y41" s="161" t="s">
        <v>663</v>
      </c>
      <c r="Z41" s="162" t="s">
        <v>578</v>
      </c>
      <c r="AA41" s="162">
        <v>94</v>
      </c>
      <c r="AB41" s="176">
        <v>92</v>
      </c>
      <c r="AC41" s="176">
        <v>95</v>
      </c>
      <c r="AD41" s="176">
        <v>95</v>
      </c>
      <c r="AE41" s="177">
        <v>96</v>
      </c>
      <c r="AF41" s="177">
        <v>95</v>
      </c>
      <c r="AG41" s="177">
        <v>96</v>
      </c>
      <c r="AH41" s="177">
        <v>96</v>
      </c>
      <c r="AI41" s="177">
        <v>95</v>
      </c>
      <c r="AJ41" s="177">
        <v>92</v>
      </c>
      <c r="AK41" s="177">
        <v>89</v>
      </c>
      <c r="AL41" s="177">
        <v>94</v>
      </c>
      <c r="AM41" s="178">
        <v>1129</v>
      </c>
      <c r="AN41" s="179">
        <v>24</v>
      </c>
      <c r="AQ41" s="199" t="s">
        <v>670</v>
      </c>
      <c r="AR41" s="199" t="s">
        <v>612</v>
      </c>
      <c r="AS41" s="200">
        <v>98.6</v>
      </c>
      <c r="AT41" s="200">
        <v>101.9</v>
      </c>
      <c r="AU41" s="200">
        <v>98.2</v>
      </c>
      <c r="AV41" s="200">
        <v>94.9</v>
      </c>
      <c r="AW41" s="200">
        <v>98.6</v>
      </c>
      <c r="AX41" s="200">
        <v>102.6</v>
      </c>
      <c r="AY41" s="200">
        <v>594.80000000000007</v>
      </c>
      <c r="AZ41" s="199">
        <v>16</v>
      </c>
    </row>
    <row r="42" spans="1:52" ht="14.65" thickBot="1">
      <c r="A42" s="157" t="s">
        <v>607</v>
      </c>
      <c r="B42" s="151" t="s">
        <v>583</v>
      </c>
      <c r="C42" s="158">
        <v>103.8</v>
      </c>
      <c r="D42" s="158">
        <v>100.9</v>
      </c>
      <c r="E42" s="158">
        <v>104.9</v>
      </c>
      <c r="F42" s="158">
        <v>103.3</v>
      </c>
      <c r="G42" s="159">
        <v>102.2</v>
      </c>
      <c r="H42" s="159">
        <v>104.7</v>
      </c>
      <c r="I42" s="160">
        <v>619.80000000000007</v>
      </c>
      <c r="J42" s="153">
        <v>43</v>
      </c>
      <c r="V42" s="13"/>
      <c r="Y42" s="161" t="s">
        <v>608</v>
      </c>
      <c r="Z42" s="162" t="s">
        <v>569</v>
      </c>
      <c r="AA42" s="162">
        <v>92</v>
      </c>
      <c r="AB42" s="176">
        <v>94</v>
      </c>
      <c r="AC42" s="176">
        <v>94</v>
      </c>
      <c r="AD42" s="176">
        <v>94</v>
      </c>
      <c r="AE42" s="177">
        <v>94</v>
      </c>
      <c r="AF42" s="177">
        <v>97</v>
      </c>
      <c r="AG42" s="177">
        <v>96</v>
      </c>
      <c r="AH42" s="177">
        <v>98</v>
      </c>
      <c r="AI42" s="177">
        <v>92</v>
      </c>
      <c r="AJ42" s="177">
        <v>89</v>
      </c>
      <c r="AK42" s="177">
        <v>92</v>
      </c>
      <c r="AL42" s="177">
        <v>95</v>
      </c>
      <c r="AM42" s="178">
        <v>1127</v>
      </c>
      <c r="AN42" s="179">
        <v>27</v>
      </c>
      <c r="AQ42" s="199" t="s">
        <v>668</v>
      </c>
      <c r="AR42" s="199" t="s">
        <v>580</v>
      </c>
      <c r="AS42" s="200">
        <v>100.3</v>
      </c>
      <c r="AT42" s="200">
        <v>101.3</v>
      </c>
      <c r="AU42" s="200">
        <v>88.7</v>
      </c>
      <c r="AV42" s="200">
        <v>102.2</v>
      </c>
      <c r="AW42" s="200">
        <v>101</v>
      </c>
      <c r="AX42" s="200">
        <v>101.3</v>
      </c>
      <c r="AY42" s="200">
        <v>594.79999999999995</v>
      </c>
      <c r="AZ42" s="199">
        <v>20</v>
      </c>
    </row>
    <row r="43" spans="1:52" ht="14.65" thickBot="1">
      <c r="A43" s="157" t="s">
        <v>177</v>
      </c>
      <c r="B43" s="151" t="s">
        <v>205</v>
      </c>
      <c r="C43" s="158">
        <v>101.9</v>
      </c>
      <c r="D43" s="158">
        <v>101.5</v>
      </c>
      <c r="E43" s="158">
        <v>104.6</v>
      </c>
      <c r="F43" s="158">
        <v>103.3</v>
      </c>
      <c r="G43" s="159">
        <v>104.4</v>
      </c>
      <c r="H43" s="159">
        <v>103.3</v>
      </c>
      <c r="I43" s="160">
        <v>619</v>
      </c>
      <c r="J43" s="153">
        <v>40</v>
      </c>
      <c r="V43" s="13"/>
      <c r="Y43" s="161" t="s">
        <v>611</v>
      </c>
      <c r="Z43" s="162" t="s">
        <v>612</v>
      </c>
      <c r="AA43" s="162">
        <v>93</v>
      </c>
      <c r="AB43" s="176">
        <v>93</v>
      </c>
      <c r="AC43" s="176">
        <v>94</v>
      </c>
      <c r="AD43" s="176">
        <v>97</v>
      </c>
      <c r="AE43" s="177">
        <v>98</v>
      </c>
      <c r="AF43" s="177">
        <v>99</v>
      </c>
      <c r="AG43" s="177">
        <v>93</v>
      </c>
      <c r="AH43" s="177">
        <v>94</v>
      </c>
      <c r="AI43" s="177">
        <v>87</v>
      </c>
      <c r="AJ43" s="177">
        <v>93</v>
      </c>
      <c r="AK43" s="177">
        <v>91</v>
      </c>
      <c r="AL43" s="177">
        <v>89</v>
      </c>
      <c r="AM43" s="178">
        <v>1121</v>
      </c>
      <c r="AN43" s="179">
        <v>38</v>
      </c>
      <c r="AQ43" s="199" t="s">
        <v>649</v>
      </c>
      <c r="AR43" s="199" t="s">
        <v>569</v>
      </c>
      <c r="AS43" s="200">
        <v>99.8</v>
      </c>
      <c r="AT43" s="200">
        <v>97.5</v>
      </c>
      <c r="AU43" s="200">
        <v>95.8</v>
      </c>
      <c r="AV43" s="200">
        <v>100.5</v>
      </c>
      <c r="AW43" s="200">
        <v>101.4</v>
      </c>
      <c r="AX43" s="200">
        <v>99.2</v>
      </c>
      <c r="AY43" s="200">
        <v>594.20000000000005</v>
      </c>
      <c r="AZ43" s="199">
        <v>21</v>
      </c>
    </row>
    <row r="44" spans="1:52" ht="14.65" thickBot="1">
      <c r="A44" s="157" t="s">
        <v>608</v>
      </c>
      <c r="B44" s="151" t="s">
        <v>569</v>
      </c>
      <c r="C44" s="158">
        <v>104.7</v>
      </c>
      <c r="D44" s="158">
        <v>103.7</v>
      </c>
      <c r="E44" s="158">
        <v>101.8</v>
      </c>
      <c r="F44" s="158">
        <v>102</v>
      </c>
      <c r="G44" s="159">
        <v>103.6</v>
      </c>
      <c r="H44" s="159">
        <v>102.7</v>
      </c>
      <c r="I44" s="160">
        <v>618.5</v>
      </c>
      <c r="J44" s="153">
        <v>39</v>
      </c>
      <c r="Y44" s="161" t="s">
        <v>606</v>
      </c>
      <c r="Z44" s="162" t="s">
        <v>576</v>
      </c>
      <c r="AA44" s="162">
        <v>90</v>
      </c>
      <c r="AB44" s="176">
        <v>93</v>
      </c>
      <c r="AC44" s="176">
        <v>93</v>
      </c>
      <c r="AD44" s="176">
        <v>92</v>
      </c>
      <c r="AE44" s="177">
        <v>90</v>
      </c>
      <c r="AF44" s="177">
        <v>97</v>
      </c>
      <c r="AG44" s="177">
        <v>97</v>
      </c>
      <c r="AH44" s="177">
        <v>96</v>
      </c>
      <c r="AI44" s="177">
        <v>91</v>
      </c>
      <c r="AJ44" s="177">
        <v>93</v>
      </c>
      <c r="AK44" s="177">
        <v>94</v>
      </c>
      <c r="AL44" s="177">
        <v>95</v>
      </c>
      <c r="AM44" s="178">
        <v>1121</v>
      </c>
      <c r="AN44" s="179">
        <v>26</v>
      </c>
      <c r="AQ44" s="199" t="s">
        <v>643</v>
      </c>
      <c r="AR44" s="199" t="s">
        <v>569</v>
      </c>
      <c r="AS44" s="200">
        <v>94.5</v>
      </c>
      <c r="AT44" s="200">
        <v>97.2</v>
      </c>
      <c r="AU44" s="200">
        <v>100.5</v>
      </c>
      <c r="AV44" s="200">
        <v>101</v>
      </c>
      <c r="AW44" s="200">
        <v>100.5</v>
      </c>
      <c r="AX44" s="200">
        <v>99.5</v>
      </c>
      <c r="AY44" s="200">
        <v>593.20000000000005</v>
      </c>
      <c r="AZ44" s="199">
        <v>15</v>
      </c>
    </row>
    <row r="45" spans="1:52" ht="14.65" thickBot="1">
      <c r="A45" s="157" t="s">
        <v>609</v>
      </c>
      <c r="B45" s="151" t="s">
        <v>578</v>
      </c>
      <c r="C45" s="158">
        <v>102.4</v>
      </c>
      <c r="D45" s="158">
        <v>104</v>
      </c>
      <c r="E45" s="158">
        <v>102.6</v>
      </c>
      <c r="F45" s="158">
        <v>103.2</v>
      </c>
      <c r="G45" s="159">
        <v>102.3</v>
      </c>
      <c r="H45" s="159">
        <v>103.8</v>
      </c>
      <c r="I45" s="160">
        <v>618.29999999999995</v>
      </c>
      <c r="J45" s="153">
        <v>39</v>
      </c>
      <c r="Y45" s="161" t="s">
        <v>623</v>
      </c>
      <c r="Z45" s="162" t="s">
        <v>578</v>
      </c>
      <c r="AA45" s="162">
        <v>93</v>
      </c>
      <c r="AB45" s="176">
        <v>91</v>
      </c>
      <c r="AC45" s="176">
        <v>93</v>
      </c>
      <c r="AD45" s="176">
        <v>92</v>
      </c>
      <c r="AE45" s="177">
        <v>98</v>
      </c>
      <c r="AF45" s="177">
        <v>98</v>
      </c>
      <c r="AG45" s="177">
        <v>98</v>
      </c>
      <c r="AH45" s="177">
        <v>95</v>
      </c>
      <c r="AI45" s="177">
        <v>88</v>
      </c>
      <c r="AJ45" s="177">
        <v>93</v>
      </c>
      <c r="AK45" s="177">
        <v>88</v>
      </c>
      <c r="AL45" s="177">
        <v>92</v>
      </c>
      <c r="AM45" s="178">
        <v>1119</v>
      </c>
      <c r="AN45" s="179">
        <v>29</v>
      </c>
      <c r="AQ45" s="199" t="s">
        <v>573</v>
      </c>
      <c r="AR45" s="199" t="s">
        <v>569</v>
      </c>
      <c r="AS45" s="200">
        <v>100.4</v>
      </c>
      <c r="AT45" s="200">
        <v>101.3</v>
      </c>
      <c r="AU45" s="200">
        <v>90.1</v>
      </c>
      <c r="AV45" s="200">
        <v>99.1</v>
      </c>
      <c r="AW45" s="200">
        <v>100.4</v>
      </c>
      <c r="AX45" s="200">
        <v>100.7</v>
      </c>
      <c r="AY45" s="200">
        <v>592</v>
      </c>
      <c r="AZ45" s="199">
        <v>15</v>
      </c>
    </row>
    <row r="46" spans="1:52" ht="14.65" thickBot="1">
      <c r="A46" s="157" t="s">
        <v>610</v>
      </c>
      <c r="B46" s="151" t="s">
        <v>583</v>
      </c>
      <c r="C46" s="158">
        <v>104.8</v>
      </c>
      <c r="D46" s="158">
        <v>104.3</v>
      </c>
      <c r="E46" s="158">
        <v>102.2</v>
      </c>
      <c r="F46" s="158">
        <v>100</v>
      </c>
      <c r="G46" s="159">
        <v>102.7</v>
      </c>
      <c r="H46" s="159">
        <v>104.1</v>
      </c>
      <c r="I46" s="160">
        <v>618.1</v>
      </c>
      <c r="J46" s="153">
        <v>42</v>
      </c>
      <c r="Y46" s="161" t="s">
        <v>664</v>
      </c>
      <c r="Z46" s="162" t="s">
        <v>612</v>
      </c>
      <c r="AA46" s="162">
        <v>93</v>
      </c>
      <c r="AB46" s="176">
        <v>89</v>
      </c>
      <c r="AC46" s="176">
        <v>94</v>
      </c>
      <c r="AD46" s="176">
        <v>95</v>
      </c>
      <c r="AE46" s="177">
        <v>96</v>
      </c>
      <c r="AF46" s="177">
        <v>94</v>
      </c>
      <c r="AG46" s="177">
        <v>95</v>
      </c>
      <c r="AH46" s="177">
        <v>95</v>
      </c>
      <c r="AI46" s="177">
        <v>93</v>
      </c>
      <c r="AJ46" s="177">
        <v>90</v>
      </c>
      <c r="AK46" s="177">
        <v>90</v>
      </c>
      <c r="AL46" s="177">
        <v>95</v>
      </c>
      <c r="AM46" s="178">
        <v>1119</v>
      </c>
      <c r="AN46" s="179">
        <v>24</v>
      </c>
      <c r="AQ46" s="199" t="s">
        <v>678</v>
      </c>
      <c r="AR46" s="199" t="s">
        <v>679</v>
      </c>
      <c r="AS46" s="200">
        <v>100.4</v>
      </c>
      <c r="AT46" s="200">
        <v>100</v>
      </c>
      <c r="AU46" s="200">
        <v>96.2</v>
      </c>
      <c r="AV46" s="200">
        <v>97.4</v>
      </c>
      <c r="AW46" s="200">
        <v>99.6</v>
      </c>
      <c r="AX46" s="200">
        <v>95.9</v>
      </c>
      <c r="AY46" s="200">
        <v>589.5</v>
      </c>
      <c r="AZ46" s="199">
        <v>14</v>
      </c>
    </row>
    <row r="47" spans="1:52" ht="14.65" thickBot="1">
      <c r="A47" s="157" t="s">
        <v>174</v>
      </c>
      <c r="B47" s="151" t="s">
        <v>205</v>
      </c>
      <c r="C47" s="158">
        <v>103.7</v>
      </c>
      <c r="D47" s="158">
        <v>103.8</v>
      </c>
      <c r="E47" s="158">
        <v>101.5</v>
      </c>
      <c r="F47" s="158">
        <v>103.7</v>
      </c>
      <c r="G47" s="159">
        <v>101.6</v>
      </c>
      <c r="H47" s="159">
        <v>103.6</v>
      </c>
      <c r="I47" s="160">
        <v>617.9</v>
      </c>
      <c r="J47" s="153">
        <v>42</v>
      </c>
      <c r="Y47" s="161" t="s">
        <v>665</v>
      </c>
      <c r="Z47" s="162" t="s">
        <v>576</v>
      </c>
      <c r="AA47" s="162">
        <v>93</v>
      </c>
      <c r="AB47" s="176">
        <v>92</v>
      </c>
      <c r="AC47" s="176">
        <v>94</v>
      </c>
      <c r="AD47" s="176">
        <v>95</v>
      </c>
      <c r="AE47" s="177">
        <v>96</v>
      </c>
      <c r="AF47" s="177">
        <v>93</v>
      </c>
      <c r="AG47" s="177">
        <v>100</v>
      </c>
      <c r="AH47" s="177">
        <v>96</v>
      </c>
      <c r="AI47" s="177">
        <v>89</v>
      </c>
      <c r="AJ47" s="177">
        <v>90</v>
      </c>
      <c r="AK47" s="177">
        <v>89</v>
      </c>
      <c r="AL47" s="177">
        <v>91</v>
      </c>
      <c r="AM47" s="178">
        <v>1118</v>
      </c>
      <c r="AN47" s="179">
        <v>32</v>
      </c>
      <c r="AQ47" s="199" t="s">
        <v>662</v>
      </c>
      <c r="AR47" s="199" t="s">
        <v>569</v>
      </c>
      <c r="AS47" s="200">
        <v>98.3</v>
      </c>
      <c r="AT47" s="200">
        <v>98.8</v>
      </c>
      <c r="AU47" s="200">
        <v>97.1</v>
      </c>
      <c r="AV47" s="200">
        <v>96</v>
      </c>
      <c r="AW47" s="200">
        <v>99.4</v>
      </c>
      <c r="AX47" s="200">
        <v>99.7</v>
      </c>
      <c r="AY47" s="200">
        <v>589.30000000000007</v>
      </c>
      <c r="AZ47" s="199">
        <v>15</v>
      </c>
    </row>
    <row r="48" spans="1:52" ht="14.65" thickBot="1">
      <c r="A48" s="157" t="s">
        <v>175</v>
      </c>
      <c r="B48" s="151" t="s">
        <v>205</v>
      </c>
      <c r="C48" s="158">
        <v>103.2</v>
      </c>
      <c r="D48" s="158">
        <v>103.3</v>
      </c>
      <c r="E48" s="158">
        <v>101.9</v>
      </c>
      <c r="F48" s="158">
        <v>104.3</v>
      </c>
      <c r="G48" s="159">
        <v>100.7</v>
      </c>
      <c r="H48" s="159">
        <v>104.4</v>
      </c>
      <c r="I48" s="160">
        <v>617.79999999999995</v>
      </c>
      <c r="J48" s="153">
        <v>43</v>
      </c>
      <c r="Y48" s="161" t="s">
        <v>177</v>
      </c>
      <c r="Z48" s="162" t="s">
        <v>205</v>
      </c>
      <c r="AA48" s="162">
        <v>96</v>
      </c>
      <c r="AB48" s="176">
        <v>89</v>
      </c>
      <c r="AC48" s="176">
        <v>87</v>
      </c>
      <c r="AD48" s="176">
        <v>84</v>
      </c>
      <c r="AE48" s="177">
        <v>96</v>
      </c>
      <c r="AF48" s="177">
        <v>98</v>
      </c>
      <c r="AG48" s="177">
        <v>97</v>
      </c>
      <c r="AH48" s="177">
        <v>96</v>
      </c>
      <c r="AI48" s="177">
        <v>90</v>
      </c>
      <c r="AJ48" s="177">
        <v>94</v>
      </c>
      <c r="AK48" s="177">
        <v>94</v>
      </c>
      <c r="AL48" s="177">
        <v>97</v>
      </c>
      <c r="AM48" s="178">
        <v>1118</v>
      </c>
      <c r="AN48" s="179">
        <v>27</v>
      </c>
      <c r="AQ48" s="199" t="s">
        <v>671</v>
      </c>
      <c r="AR48" s="199" t="s">
        <v>576</v>
      </c>
      <c r="AS48" s="200">
        <v>97.2</v>
      </c>
      <c r="AT48" s="200">
        <v>95.2</v>
      </c>
      <c r="AU48" s="200">
        <v>91.4</v>
      </c>
      <c r="AV48" s="200">
        <v>97.4</v>
      </c>
      <c r="AW48" s="200">
        <v>100.2</v>
      </c>
      <c r="AX48" s="200">
        <v>101.6</v>
      </c>
      <c r="AY48" s="200">
        <v>583</v>
      </c>
      <c r="AZ48" s="199">
        <v>11</v>
      </c>
    </row>
    <row r="49" spans="1:52" ht="14.65" thickBot="1">
      <c r="A49" s="157" t="s">
        <v>277</v>
      </c>
      <c r="B49" s="151" t="s">
        <v>119</v>
      </c>
      <c r="C49" s="158">
        <v>101.7</v>
      </c>
      <c r="D49" s="158">
        <v>103.5</v>
      </c>
      <c r="E49" s="158">
        <v>103.1</v>
      </c>
      <c r="F49" s="158">
        <v>101.9</v>
      </c>
      <c r="G49" s="159">
        <v>104.5</v>
      </c>
      <c r="H49" s="159">
        <v>102.8</v>
      </c>
      <c r="I49" s="160">
        <v>617.49999999999989</v>
      </c>
      <c r="J49" s="153">
        <v>39</v>
      </c>
      <c r="Y49" s="161" t="s">
        <v>67</v>
      </c>
      <c r="Z49" s="162" t="s">
        <v>119</v>
      </c>
      <c r="AA49" s="162">
        <v>88</v>
      </c>
      <c r="AB49" s="176">
        <v>90</v>
      </c>
      <c r="AC49" s="176">
        <v>96</v>
      </c>
      <c r="AD49" s="176">
        <v>92</v>
      </c>
      <c r="AE49" s="177">
        <v>95</v>
      </c>
      <c r="AF49" s="177">
        <v>96</v>
      </c>
      <c r="AG49" s="177">
        <v>96</v>
      </c>
      <c r="AH49" s="177">
        <v>94</v>
      </c>
      <c r="AI49" s="177">
        <v>90</v>
      </c>
      <c r="AJ49" s="177">
        <v>92</v>
      </c>
      <c r="AK49" s="177">
        <v>92</v>
      </c>
      <c r="AL49" s="177">
        <v>91</v>
      </c>
      <c r="AM49" s="178">
        <v>1112</v>
      </c>
      <c r="AN49" s="179">
        <v>21</v>
      </c>
      <c r="AQ49" s="199" t="s">
        <v>134</v>
      </c>
      <c r="AR49" s="199" t="s">
        <v>118</v>
      </c>
      <c r="AS49" s="200">
        <v>96.7</v>
      </c>
      <c r="AT49" s="200">
        <v>98.4</v>
      </c>
      <c r="AU49" s="200">
        <v>100</v>
      </c>
      <c r="AV49" s="200">
        <v>95.3</v>
      </c>
      <c r="AW49" s="200">
        <v>98.5</v>
      </c>
      <c r="AX49" s="200">
        <v>94</v>
      </c>
      <c r="AY49" s="200">
        <v>582.90000000000009</v>
      </c>
      <c r="AZ49" s="199">
        <v>12</v>
      </c>
    </row>
    <row r="50" spans="1:52" ht="14.65" thickBot="1">
      <c r="A50" s="157" t="s">
        <v>611</v>
      </c>
      <c r="B50" s="151" t="s">
        <v>612</v>
      </c>
      <c r="C50" s="158">
        <v>103.4</v>
      </c>
      <c r="D50" s="158">
        <v>102.9</v>
      </c>
      <c r="E50" s="158">
        <v>103</v>
      </c>
      <c r="F50" s="158">
        <v>101.2</v>
      </c>
      <c r="G50" s="159">
        <v>104.5</v>
      </c>
      <c r="H50" s="159">
        <v>102.2</v>
      </c>
      <c r="I50" s="160">
        <v>617.20000000000005</v>
      </c>
      <c r="J50" s="153">
        <v>40</v>
      </c>
      <c r="Y50" s="161" t="s">
        <v>621</v>
      </c>
      <c r="Z50" s="162" t="s">
        <v>578</v>
      </c>
      <c r="AA50" s="162">
        <v>91</v>
      </c>
      <c r="AB50" s="176">
        <v>95</v>
      </c>
      <c r="AC50" s="176">
        <v>91</v>
      </c>
      <c r="AD50" s="176">
        <v>91</v>
      </c>
      <c r="AE50" s="177">
        <v>96</v>
      </c>
      <c r="AF50" s="177">
        <v>97</v>
      </c>
      <c r="AG50" s="177">
        <v>94</v>
      </c>
      <c r="AH50" s="177">
        <v>97</v>
      </c>
      <c r="AI50" s="177">
        <v>87</v>
      </c>
      <c r="AJ50" s="177">
        <v>94</v>
      </c>
      <c r="AK50" s="177">
        <v>86</v>
      </c>
      <c r="AL50" s="177">
        <v>92</v>
      </c>
      <c r="AM50" s="178">
        <v>1111</v>
      </c>
      <c r="AN50" s="179">
        <v>27</v>
      </c>
      <c r="AQ50" s="199" t="s">
        <v>680</v>
      </c>
      <c r="AR50" s="199" t="s">
        <v>681</v>
      </c>
      <c r="AS50" s="200">
        <v>96.5</v>
      </c>
      <c r="AT50" s="200">
        <v>97.3</v>
      </c>
      <c r="AU50" s="200">
        <v>100.1</v>
      </c>
      <c r="AV50" s="200">
        <v>97.4</v>
      </c>
      <c r="AW50" s="200">
        <v>93.4</v>
      </c>
      <c r="AX50" s="200">
        <v>94.9</v>
      </c>
      <c r="AY50" s="200">
        <v>579.59999999999991</v>
      </c>
      <c r="AZ50" s="199">
        <v>11</v>
      </c>
    </row>
    <row r="51" spans="1:52" ht="14.65" thickBot="1">
      <c r="A51" s="157" t="s">
        <v>613</v>
      </c>
      <c r="B51" s="151" t="s">
        <v>583</v>
      </c>
      <c r="C51" s="158">
        <v>103.2</v>
      </c>
      <c r="D51" s="158">
        <v>102.6</v>
      </c>
      <c r="E51" s="158">
        <v>101.5</v>
      </c>
      <c r="F51" s="158">
        <v>105.5</v>
      </c>
      <c r="G51" s="159">
        <v>102.2</v>
      </c>
      <c r="H51" s="159">
        <v>102.2</v>
      </c>
      <c r="I51" s="160">
        <v>617.20000000000005</v>
      </c>
      <c r="J51" s="153">
        <v>39</v>
      </c>
      <c r="Y51" s="161" t="s">
        <v>666</v>
      </c>
      <c r="Z51" s="162" t="s">
        <v>594</v>
      </c>
      <c r="AA51" s="162">
        <v>96</v>
      </c>
      <c r="AB51" s="176">
        <v>92</v>
      </c>
      <c r="AC51" s="176">
        <v>88</v>
      </c>
      <c r="AD51" s="176">
        <v>93</v>
      </c>
      <c r="AE51" s="177">
        <v>96</v>
      </c>
      <c r="AF51" s="177">
        <v>96</v>
      </c>
      <c r="AG51" s="177">
        <v>94</v>
      </c>
      <c r="AH51" s="177">
        <v>99</v>
      </c>
      <c r="AI51" s="177">
        <v>91</v>
      </c>
      <c r="AJ51" s="177">
        <v>87</v>
      </c>
      <c r="AK51" s="177">
        <v>89</v>
      </c>
      <c r="AL51" s="177">
        <v>89</v>
      </c>
      <c r="AM51" s="178">
        <v>1110</v>
      </c>
      <c r="AN51" s="179">
        <v>26</v>
      </c>
      <c r="AQ51" s="199" t="s">
        <v>682</v>
      </c>
      <c r="AR51" s="199" t="s">
        <v>583</v>
      </c>
      <c r="AS51" s="200">
        <v>93.9</v>
      </c>
      <c r="AT51" s="200">
        <v>102.2</v>
      </c>
      <c r="AU51" s="200">
        <v>95.2</v>
      </c>
      <c r="AV51" s="200">
        <v>98.7</v>
      </c>
      <c r="AW51" s="200">
        <v>100.5</v>
      </c>
      <c r="AX51" s="200">
        <v>0</v>
      </c>
      <c r="AY51" s="200">
        <v>490.5</v>
      </c>
      <c r="AZ51" s="199">
        <v>19</v>
      </c>
    </row>
    <row r="52" spans="1:52" ht="14.65" thickBot="1">
      <c r="A52" s="157" t="s">
        <v>614</v>
      </c>
      <c r="B52" s="151" t="s">
        <v>569</v>
      </c>
      <c r="C52" s="158">
        <v>102.6</v>
      </c>
      <c r="D52" s="158">
        <v>102.1</v>
      </c>
      <c r="E52" s="158">
        <v>103.2</v>
      </c>
      <c r="F52" s="158">
        <v>103.1</v>
      </c>
      <c r="G52" s="159">
        <v>104.1</v>
      </c>
      <c r="H52" s="159">
        <v>102.1</v>
      </c>
      <c r="I52" s="160">
        <v>617.20000000000005</v>
      </c>
      <c r="J52" s="153">
        <v>41</v>
      </c>
      <c r="Y52" s="161" t="s">
        <v>616</v>
      </c>
      <c r="Z52" s="162" t="s">
        <v>569</v>
      </c>
      <c r="AA52" s="162">
        <v>89</v>
      </c>
      <c r="AB52" s="176">
        <v>89</v>
      </c>
      <c r="AC52" s="176">
        <v>86</v>
      </c>
      <c r="AD52" s="176">
        <v>89</v>
      </c>
      <c r="AE52" s="177">
        <v>95</v>
      </c>
      <c r="AF52" s="177">
        <v>97</v>
      </c>
      <c r="AG52" s="177">
        <v>96</v>
      </c>
      <c r="AH52" s="177">
        <v>95</v>
      </c>
      <c r="AI52" s="177">
        <v>91</v>
      </c>
      <c r="AJ52" s="177">
        <v>95</v>
      </c>
      <c r="AK52" s="177">
        <v>93</v>
      </c>
      <c r="AL52" s="177">
        <v>95</v>
      </c>
      <c r="AM52" s="178">
        <v>1110</v>
      </c>
      <c r="AN52" s="179">
        <v>20</v>
      </c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4.65" thickBot="1">
      <c r="A53" s="157" t="s">
        <v>615</v>
      </c>
      <c r="B53" s="151" t="s">
        <v>583</v>
      </c>
      <c r="C53" s="158">
        <v>101</v>
      </c>
      <c r="D53" s="158">
        <v>102</v>
      </c>
      <c r="E53" s="158">
        <v>103.6</v>
      </c>
      <c r="F53" s="158">
        <v>102.7</v>
      </c>
      <c r="G53" s="159">
        <v>104</v>
      </c>
      <c r="H53" s="159">
        <v>103.8</v>
      </c>
      <c r="I53" s="160">
        <v>617.09999999999991</v>
      </c>
      <c r="J53" s="153">
        <v>39</v>
      </c>
      <c r="Y53" s="161" t="s">
        <v>667</v>
      </c>
      <c r="Z53" s="162" t="s">
        <v>580</v>
      </c>
      <c r="AA53" s="162">
        <v>96</v>
      </c>
      <c r="AB53" s="176">
        <v>91</v>
      </c>
      <c r="AC53" s="176">
        <v>91</v>
      </c>
      <c r="AD53" s="176">
        <v>91</v>
      </c>
      <c r="AE53" s="177">
        <v>95</v>
      </c>
      <c r="AF53" s="177">
        <v>92</v>
      </c>
      <c r="AG53" s="177">
        <v>95</v>
      </c>
      <c r="AH53" s="177">
        <v>97</v>
      </c>
      <c r="AI53" s="177">
        <v>94</v>
      </c>
      <c r="AJ53" s="177">
        <v>87</v>
      </c>
      <c r="AK53" s="177">
        <v>88</v>
      </c>
      <c r="AL53" s="177">
        <v>91</v>
      </c>
      <c r="AM53" s="178">
        <v>1108</v>
      </c>
      <c r="AN53" s="179">
        <v>33</v>
      </c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4.65" thickBot="1">
      <c r="A54" s="157" t="s">
        <v>616</v>
      </c>
      <c r="B54" s="151" t="s">
        <v>569</v>
      </c>
      <c r="C54" s="158">
        <v>103.4</v>
      </c>
      <c r="D54" s="158">
        <v>105</v>
      </c>
      <c r="E54" s="158">
        <v>100.5</v>
      </c>
      <c r="F54" s="158">
        <v>103.4</v>
      </c>
      <c r="G54" s="159">
        <v>100.9</v>
      </c>
      <c r="H54" s="159">
        <v>103.3</v>
      </c>
      <c r="I54" s="160">
        <v>616.49999999999989</v>
      </c>
      <c r="J54" s="153">
        <v>39</v>
      </c>
      <c r="Y54" s="161" t="s">
        <v>668</v>
      </c>
      <c r="Z54" s="162" t="s">
        <v>580</v>
      </c>
      <c r="AA54" s="162">
        <v>90</v>
      </c>
      <c r="AB54" s="176">
        <v>91</v>
      </c>
      <c r="AC54" s="176">
        <v>91</v>
      </c>
      <c r="AD54" s="176">
        <v>91</v>
      </c>
      <c r="AE54" s="177">
        <v>98</v>
      </c>
      <c r="AF54" s="177">
        <v>95</v>
      </c>
      <c r="AG54" s="177">
        <v>99</v>
      </c>
      <c r="AH54" s="177">
        <v>95</v>
      </c>
      <c r="AI54" s="177">
        <v>83</v>
      </c>
      <c r="AJ54" s="177">
        <v>89</v>
      </c>
      <c r="AK54" s="177">
        <v>86</v>
      </c>
      <c r="AL54" s="177">
        <v>93</v>
      </c>
      <c r="AM54" s="178">
        <v>1101</v>
      </c>
      <c r="AN54" s="179">
        <v>28</v>
      </c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4.65" thickBot="1">
      <c r="A55" s="157" t="s">
        <v>617</v>
      </c>
      <c r="B55" s="151" t="s">
        <v>583</v>
      </c>
      <c r="C55" s="158">
        <v>100.5</v>
      </c>
      <c r="D55" s="158">
        <v>103.8</v>
      </c>
      <c r="E55" s="158">
        <v>103.9</v>
      </c>
      <c r="F55" s="158">
        <v>100.3</v>
      </c>
      <c r="G55" s="159">
        <v>101.6</v>
      </c>
      <c r="H55" s="159">
        <v>102.7</v>
      </c>
      <c r="I55" s="160">
        <v>612.80000000000007</v>
      </c>
      <c r="J55" s="153">
        <v>36</v>
      </c>
      <c r="Y55" s="161" t="s">
        <v>669</v>
      </c>
      <c r="Z55" s="162" t="s">
        <v>655</v>
      </c>
      <c r="AA55" s="162">
        <v>90</v>
      </c>
      <c r="AB55" s="176">
        <v>96</v>
      </c>
      <c r="AC55" s="176">
        <v>91</v>
      </c>
      <c r="AD55" s="176">
        <v>92</v>
      </c>
      <c r="AE55" s="177">
        <v>93</v>
      </c>
      <c r="AF55" s="177">
        <v>96</v>
      </c>
      <c r="AG55" s="177">
        <v>93</v>
      </c>
      <c r="AH55" s="177">
        <v>96</v>
      </c>
      <c r="AI55" s="177">
        <v>86</v>
      </c>
      <c r="AJ55" s="177">
        <v>84</v>
      </c>
      <c r="AK55" s="177">
        <v>89</v>
      </c>
      <c r="AL55" s="177">
        <v>88</v>
      </c>
      <c r="AM55" s="178">
        <v>1094</v>
      </c>
      <c r="AN55" s="179">
        <v>29</v>
      </c>
      <c r="AQ55" t="s">
        <v>55</v>
      </c>
    </row>
    <row r="56" spans="1:52" ht="14.65" thickBot="1">
      <c r="A56" s="157" t="s">
        <v>278</v>
      </c>
      <c r="B56" s="151" t="s">
        <v>205</v>
      </c>
      <c r="C56" s="158">
        <v>100.6</v>
      </c>
      <c r="D56" s="158">
        <v>101.6</v>
      </c>
      <c r="E56" s="158">
        <v>100.6</v>
      </c>
      <c r="F56" s="158">
        <v>103.3</v>
      </c>
      <c r="G56" s="159">
        <v>102.8</v>
      </c>
      <c r="H56" s="159">
        <v>103.2</v>
      </c>
      <c r="I56" s="160">
        <v>612.1</v>
      </c>
      <c r="J56" s="153">
        <v>32</v>
      </c>
      <c r="Y56" s="161" t="s">
        <v>670</v>
      </c>
      <c r="Z56" s="162" t="s">
        <v>612</v>
      </c>
      <c r="AA56" s="162">
        <v>94</v>
      </c>
      <c r="AB56" s="176">
        <v>95</v>
      </c>
      <c r="AC56" s="176">
        <v>78</v>
      </c>
      <c r="AD56" s="176">
        <v>96</v>
      </c>
      <c r="AE56" s="177">
        <v>97</v>
      </c>
      <c r="AF56" s="177">
        <v>96</v>
      </c>
      <c r="AG56" s="177">
        <v>100</v>
      </c>
      <c r="AH56" s="177">
        <v>92</v>
      </c>
      <c r="AI56" s="177">
        <v>76</v>
      </c>
      <c r="AJ56" s="177">
        <v>87</v>
      </c>
      <c r="AK56" s="177">
        <v>91</v>
      </c>
      <c r="AL56" s="177">
        <v>88</v>
      </c>
      <c r="AM56" s="178">
        <v>1090</v>
      </c>
      <c r="AN56" s="179">
        <v>30</v>
      </c>
      <c r="AQ56" s="9" t="s">
        <v>14</v>
      </c>
      <c r="AR56" s="9" t="s">
        <v>15</v>
      </c>
      <c r="AS56" s="9" t="s">
        <v>17</v>
      </c>
      <c r="AT56" s="9" t="s">
        <v>18</v>
      </c>
      <c r="AU56" s="9" t="s">
        <v>19</v>
      </c>
      <c r="AV56" s="9" t="s">
        <v>20</v>
      </c>
      <c r="AW56" s="9" t="s">
        <v>23</v>
      </c>
      <c r="AX56" s="9" t="s">
        <v>24</v>
      </c>
      <c r="AY56" s="9" t="s">
        <v>21</v>
      </c>
      <c r="AZ56" s="9" t="s">
        <v>22</v>
      </c>
    </row>
    <row r="57" spans="1:52" ht="14.65" thickBot="1">
      <c r="A57" s="157" t="s">
        <v>618</v>
      </c>
      <c r="B57" s="151" t="s">
        <v>576</v>
      </c>
      <c r="C57" s="158">
        <v>100.1</v>
      </c>
      <c r="D57" s="158">
        <v>103.2</v>
      </c>
      <c r="E57" s="158">
        <v>101.6</v>
      </c>
      <c r="F57" s="158">
        <v>103.8</v>
      </c>
      <c r="G57" s="159">
        <v>101.4</v>
      </c>
      <c r="H57" s="159">
        <v>100.5</v>
      </c>
      <c r="I57" s="160">
        <v>610.6</v>
      </c>
      <c r="J57" s="153">
        <v>33</v>
      </c>
      <c r="Y57" s="161" t="s">
        <v>671</v>
      </c>
      <c r="Z57" s="162" t="s">
        <v>576</v>
      </c>
      <c r="AA57" s="162">
        <v>90</v>
      </c>
      <c r="AB57" s="176">
        <v>93</v>
      </c>
      <c r="AC57" s="176">
        <v>88</v>
      </c>
      <c r="AD57" s="176">
        <v>95</v>
      </c>
      <c r="AE57" s="177">
        <v>93</v>
      </c>
      <c r="AF57" s="177">
        <v>97</v>
      </c>
      <c r="AG57" s="177">
        <v>97</v>
      </c>
      <c r="AH57" s="177">
        <v>93</v>
      </c>
      <c r="AI57" s="177">
        <v>86</v>
      </c>
      <c r="AJ57" s="177">
        <v>89</v>
      </c>
      <c r="AK57" s="177">
        <v>86</v>
      </c>
      <c r="AL57" s="177">
        <v>83</v>
      </c>
      <c r="AM57" s="178">
        <v>1090</v>
      </c>
      <c r="AN57" s="179">
        <v>30</v>
      </c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4.65" thickBot="1">
      <c r="A58" s="157" t="s">
        <v>619</v>
      </c>
      <c r="B58" s="151" t="s">
        <v>576</v>
      </c>
      <c r="C58" s="158">
        <v>100</v>
      </c>
      <c r="D58" s="158">
        <v>103.3</v>
      </c>
      <c r="E58" s="158">
        <v>101.1</v>
      </c>
      <c r="F58" s="158">
        <v>101.7</v>
      </c>
      <c r="G58" s="159">
        <v>100.1</v>
      </c>
      <c r="H58" s="159">
        <v>102.8</v>
      </c>
      <c r="I58" s="160">
        <v>608.99999999999989</v>
      </c>
      <c r="J58" s="153">
        <v>35</v>
      </c>
      <c r="Y58" s="161" t="s">
        <v>672</v>
      </c>
      <c r="Z58" s="162" t="s">
        <v>583</v>
      </c>
      <c r="AA58" s="162">
        <v>95</v>
      </c>
      <c r="AB58" s="176">
        <v>92</v>
      </c>
      <c r="AC58" s="176">
        <v>91</v>
      </c>
      <c r="AD58" s="176">
        <v>94</v>
      </c>
      <c r="AE58" s="177">
        <v>99</v>
      </c>
      <c r="AF58" s="177">
        <v>97</v>
      </c>
      <c r="AG58" s="177">
        <v>98</v>
      </c>
      <c r="AH58" s="177">
        <v>97</v>
      </c>
      <c r="AI58" s="177">
        <v>87</v>
      </c>
      <c r="AJ58" s="177">
        <v>88</v>
      </c>
      <c r="AK58" s="177">
        <v>63</v>
      </c>
      <c r="AL58" s="177">
        <v>87</v>
      </c>
      <c r="AM58" s="178">
        <v>1088</v>
      </c>
      <c r="AN58" s="179">
        <v>26</v>
      </c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4.65" thickBot="1">
      <c r="A59" s="157" t="s">
        <v>86</v>
      </c>
      <c r="B59" s="151" t="s">
        <v>122</v>
      </c>
      <c r="C59" s="158">
        <v>99.8</v>
      </c>
      <c r="D59" s="158">
        <v>101.4</v>
      </c>
      <c r="E59" s="158">
        <v>101.3</v>
      </c>
      <c r="F59" s="158">
        <v>101.7</v>
      </c>
      <c r="G59" s="159">
        <v>102.3</v>
      </c>
      <c r="H59" s="159">
        <v>101.5</v>
      </c>
      <c r="I59" s="160">
        <v>608</v>
      </c>
      <c r="J59" s="153">
        <v>32</v>
      </c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4.65" thickBot="1">
      <c r="A60" s="157" t="s">
        <v>274</v>
      </c>
      <c r="B60" s="151" t="s">
        <v>208</v>
      </c>
      <c r="C60" s="158">
        <v>99.9</v>
      </c>
      <c r="D60" s="158">
        <v>101.8</v>
      </c>
      <c r="E60" s="158">
        <v>103.1</v>
      </c>
      <c r="F60" s="158">
        <v>102.7</v>
      </c>
      <c r="G60" s="159">
        <v>100.2</v>
      </c>
      <c r="H60" s="159">
        <v>99.9</v>
      </c>
      <c r="I60" s="160">
        <v>607.59999999999991</v>
      </c>
      <c r="J60" s="153">
        <v>29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52" ht="14.65" thickBot="1">
      <c r="A61" s="157" t="s">
        <v>620</v>
      </c>
      <c r="B61" s="151" t="s">
        <v>612</v>
      </c>
      <c r="C61" s="158">
        <v>99</v>
      </c>
      <c r="D61" s="158">
        <v>102.2</v>
      </c>
      <c r="E61" s="158">
        <v>101.5</v>
      </c>
      <c r="F61" s="158">
        <v>101.9</v>
      </c>
      <c r="G61" s="159">
        <v>101.9</v>
      </c>
      <c r="H61" s="159">
        <v>100.9</v>
      </c>
      <c r="I61" s="160">
        <v>607.4</v>
      </c>
      <c r="J61" s="153">
        <v>27</v>
      </c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9"/>
    </row>
    <row r="62" spans="1:52" ht="14.65" thickBot="1">
      <c r="A62" s="157" t="s">
        <v>621</v>
      </c>
      <c r="B62" s="151" t="s">
        <v>578</v>
      </c>
      <c r="C62" s="158">
        <v>101.7</v>
      </c>
      <c r="D62" s="158">
        <v>97.9</v>
      </c>
      <c r="E62" s="158">
        <v>101.2</v>
      </c>
      <c r="F62" s="158">
        <v>99.9</v>
      </c>
      <c r="G62" s="159">
        <v>104.3</v>
      </c>
      <c r="H62" s="159">
        <v>102.2</v>
      </c>
      <c r="I62" s="160">
        <v>607.20000000000005</v>
      </c>
      <c r="J62" s="153">
        <v>34</v>
      </c>
    </row>
    <row r="63" spans="1:52" ht="14.65" thickBot="1">
      <c r="A63" s="157" t="s">
        <v>622</v>
      </c>
      <c r="B63" s="151" t="s">
        <v>612</v>
      </c>
      <c r="C63" s="158">
        <v>100.7</v>
      </c>
      <c r="D63" s="158">
        <v>102.4</v>
      </c>
      <c r="E63" s="158">
        <v>103.4</v>
      </c>
      <c r="F63" s="158">
        <v>98.8</v>
      </c>
      <c r="G63" s="159">
        <v>100.2</v>
      </c>
      <c r="H63" s="159">
        <v>100.6</v>
      </c>
      <c r="I63" s="160">
        <v>606.1</v>
      </c>
      <c r="J63" s="153">
        <v>27</v>
      </c>
    </row>
    <row r="64" spans="1:52" ht="14.25">
      <c r="A64" s="157" t="s">
        <v>623</v>
      </c>
      <c r="B64" s="151" t="s">
        <v>578</v>
      </c>
      <c r="C64" s="158">
        <v>100.3</v>
      </c>
      <c r="D64" s="158">
        <v>100.2</v>
      </c>
      <c r="E64" s="158">
        <v>101.9</v>
      </c>
      <c r="F64" s="158">
        <v>102.7</v>
      </c>
      <c r="G64" s="159">
        <v>100.4</v>
      </c>
      <c r="H64" s="159">
        <v>99.4</v>
      </c>
      <c r="I64" s="160">
        <v>604.9</v>
      </c>
      <c r="J64" s="153">
        <v>34</v>
      </c>
    </row>
    <row r="65" spans="1:10">
      <c r="A65" s="9"/>
      <c r="B65" s="9"/>
      <c r="C65" s="9"/>
      <c r="D65" s="9"/>
      <c r="E65" s="9"/>
      <c r="F65" s="9"/>
      <c r="G65" s="9"/>
      <c r="H65" s="9"/>
      <c r="I65" s="9"/>
    </row>
    <row r="66" spans="1:10">
      <c r="A66" s="9"/>
      <c r="B66" s="9"/>
      <c r="C66" s="9"/>
      <c r="D66" s="9"/>
      <c r="E66" s="9"/>
      <c r="F66" s="9"/>
      <c r="G66" s="9"/>
      <c r="H66" s="9"/>
      <c r="I66" s="9"/>
    </row>
    <row r="68" spans="1:10" ht="13.15" thickBot="1">
      <c r="A68" s="10"/>
      <c r="B68" s="10"/>
      <c r="C68" s="10"/>
      <c r="D68" s="10"/>
      <c r="E68" s="10"/>
      <c r="F68" s="10"/>
      <c r="G68" s="10"/>
      <c r="H68" s="10"/>
      <c r="I68" s="10"/>
      <c r="J68" s="13"/>
    </row>
  </sheetData>
  <protectedRanges>
    <protectedRange sqref="AQ4:AZ51" name="範囲1"/>
  </protectedRanges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L328"/>
  <sheetViews>
    <sheetView topLeftCell="P1" zoomScale="71" zoomScaleNormal="91" workbookViewId="0">
      <selection activeCell="A243" sqref="A243"/>
    </sheetView>
  </sheetViews>
  <sheetFormatPr defaultRowHeight="12.75"/>
  <cols>
    <col min="1" max="1" width="14.6640625" bestFit="1" customWidth="1"/>
    <col min="2" max="2" width="12.53125" bestFit="1" customWidth="1"/>
    <col min="3" max="8" width="6.6640625" bestFit="1" customWidth="1"/>
    <col min="9" max="9" width="7.06640625" bestFit="1" customWidth="1"/>
    <col min="10" max="10" width="2.59765625" bestFit="1" customWidth="1"/>
    <col min="11" max="11" width="5.33203125" bestFit="1" customWidth="1"/>
    <col min="12" max="12" width="5.59765625" bestFit="1" customWidth="1"/>
    <col min="13" max="13" width="11.73046875" bestFit="1" customWidth="1"/>
    <col min="14" max="14" width="7.06640625" bestFit="1" customWidth="1"/>
    <col min="15" max="18" width="3.6640625" bestFit="1" customWidth="1"/>
    <col min="19" max="19" width="5.3984375" bestFit="1" customWidth="1"/>
    <col min="20" max="20" width="3.6640625" bestFit="1" customWidth="1"/>
    <col min="21" max="21" width="5.3984375" bestFit="1" customWidth="1"/>
    <col min="22" max="22" width="3.86328125" bestFit="1" customWidth="1"/>
    <col min="23" max="23" width="5.33203125" bestFit="1" customWidth="1"/>
    <col min="24" max="24" width="3" bestFit="1" customWidth="1"/>
    <col min="25" max="25" width="14.6640625" bestFit="1" customWidth="1"/>
    <col min="26" max="26" width="9.9296875" bestFit="1" customWidth="1"/>
    <col min="27" max="30" width="3.6640625" bestFit="1" customWidth="1"/>
    <col min="31" max="32" width="4.796875" bestFit="1" customWidth="1"/>
    <col min="33" max="33" width="5.3984375" bestFit="1" customWidth="1"/>
    <col min="34" max="34" width="4.265625" bestFit="1" customWidth="1"/>
    <col min="35" max="35" width="5.33203125" bestFit="1" customWidth="1"/>
    <col min="36" max="38" width="3.53125" bestFit="1" customWidth="1"/>
    <col min="39" max="39" width="6.265625" bestFit="1" customWidth="1"/>
    <col min="40" max="40" width="3.796875" bestFit="1" customWidth="1"/>
    <col min="41" max="41" width="5.33203125" bestFit="1" customWidth="1"/>
    <col min="42" max="42" width="5.59765625" bestFit="1" customWidth="1"/>
    <col min="43" max="43" width="12.33203125" bestFit="1" customWidth="1"/>
    <col min="44" max="44" width="7.06640625" bestFit="1" customWidth="1"/>
    <col min="45" max="47" width="6.265625" bestFit="1" customWidth="1"/>
    <col min="48" max="48" width="6.265625" customWidth="1"/>
    <col min="49" max="50" width="6.265625" bestFit="1" customWidth="1"/>
    <col min="51" max="51" width="6.9296875" bestFit="1" customWidth="1"/>
    <col min="52" max="52" width="2.59765625" bestFit="1" customWidth="1"/>
    <col min="53" max="53" width="5.33203125" bestFit="1" customWidth="1"/>
    <col min="54" max="54" width="3.796875" bestFit="1" customWidth="1"/>
    <col min="55" max="55" width="5.59765625" bestFit="1" customWidth="1"/>
    <col min="56" max="56" width="13.33203125" bestFit="1" customWidth="1"/>
    <col min="57" max="57" width="7.06640625" bestFit="1" customWidth="1"/>
    <col min="58" max="61" width="3.53125" bestFit="1" customWidth="1"/>
    <col min="62" max="62" width="5.33203125" bestFit="1" customWidth="1"/>
    <col min="63" max="63" width="2.59765625" bestFit="1" customWidth="1"/>
    <col min="64" max="64" width="5.33203125" bestFit="1" customWidth="1"/>
    <col min="65" max="65" width="3.796875" bestFit="1" customWidth="1"/>
    <col min="66" max="66" width="4.59765625" customWidth="1"/>
    <col min="67" max="67" width="3.796875" bestFit="1" customWidth="1"/>
    <col min="68" max="68" width="4.59765625" customWidth="1"/>
    <col min="69" max="69" width="5.59765625" bestFit="1" customWidth="1"/>
    <col min="70" max="70" width="3" bestFit="1" customWidth="1"/>
    <col min="71" max="71" width="5.59765625" bestFit="1" customWidth="1"/>
  </cols>
  <sheetData>
    <row r="1" spans="1:64">
      <c r="A1" t="s">
        <v>39</v>
      </c>
      <c r="M1" t="s">
        <v>40</v>
      </c>
      <c r="Y1" t="s">
        <v>41</v>
      </c>
      <c r="AQ1" t="s">
        <v>42</v>
      </c>
      <c r="BD1" s="13" t="s">
        <v>30</v>
      </c>
      <c r="BE1" s="13"/>
      <c r="BF1" s="13"/>
      <c r="BG1" s="13"/>
      <c r="BH1" s="13"/>
      <c r="BI1" s="13"/>
    </row>
    <row r="2" spans="1:64">
      <c r="A2" t="s">
        <v>25</v>
      </c>
      <c r="M2" t="s">
        <v>26</v>
      </c>
      <c r="Y2" t="s">
        <v>28</v>
      </c>
      <c r="AP2" s="13"/>
      <c r="AQ2" t="s">
        <v>54</v>
      </c>
      <c r="BD2" s="13" t="s">
        <v>56</v>
      </c>
      <c r="BE2" s="13"/>
      <c r="BF2" s="13"/>
      <c r="BG2" s="13"/>
      <c r="BH2" s="13"/>
      <c r="BI2" s="13"/>
      <c r="BJ2" s="13"/>
      <c r="BK2" s="13"/>
      <c r="BL2" s="13"/>
    </row>
    <row r="3" spans="1:64" ht="13.15" thickBot="1">
      <c r="A3" s="9" t="s">
        <v>14</v>
      </c>
      <c r="B3" s="9" t="s">
        <v>15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23</v>
      </c>
      <c r="H3" s="9" t="s">
        <v>24</v>
      </c>
      <c r="I3" s="9" t="s">
        <v>21</v>
      </c>
      <c r="J3" s="9" t="s">
        <v>22</v>
      </c>
      <c r="K3" s="11" t="s">
        <v>43</v>
      </c>
      <c r="M3" s="9" t="s">
        <v>14</v>
      </c>
      <c r="N3" s="9" t="s">
        <v>15</v>
      </c>
      <c r="O3" s="9" t="s">
        <v>17</v>
      </c>
      <c r="P3" s="9" t="s">
        <v>18</v>
      </c>
      <c r="Q3" s="9" t="s">
        <v>19</v>
      </c>
      <c r="R3" s="9" t="s">
        <v>20</v>
      </c>
      <c r="S3" s="9" t="s">
        <v>23</v>
      </c>
      <c r="T3" s="9" t="s">
        <v>24</v>
      </c>
      <c r="U3" s="9" t="s">
        <v>21</v>
      </c>
      <c r="V3" s="9" t="s">
        <v>22</v>
      </c>
      <c r="W3" s="11" t="s">
        <v>43</v>
      </c>
      <c r="Y3" s="9" t="s">
        <v>14</v>
      </c>
      <c r="Z3" s="9" t="s">
        <v>15</v>
      </c>
      <c r="AA3" s="9" t="s">
        <v>31</v>
      </c>
      <c r="AB3" s="9" t="s">
        <v>32</v>
      </c>
      <c r="AC3" s="9" t="s">
        <v>33</v>
      </c>
      <c r="AD3" s="9" t="s">
        <v>34</v>
      </c>
      <c r="AE3" s="9" t="s">
        <v>35</v>
      </c>
      <c r="AF3" s="9" t="s">
        <v>36</v>
      </c>
      <c r="AG3" s="9" t="s">
        <v>37</v>
      </c>
      <c r="AH3" s="9" t="s">
        <v>38</v>
      </c>
      <c r="AI3" s="11" t="s">
        <v>17</v>
      </c>
      <c r="AJ3" s="11" t="s">
        <v>18</v>
      </c>
      <c r="AK3" s="11" t="s">
        <v>19</v>
      </c>
      <c r="AL3" s="11" t="s">
        <v>20</v>
      </c>
      <c r="AM3" s="9" t="s">
        <v>21</v>
      </c>
      <c r="AN3" s="9" t="s">
        <v>22</v>
      </c>
      <c r="AO3" s="16" t="s">
        <v>43</v>
      </c>
      <c r="AP3" s="15"/>
      <c r="AQ3" s="9" t="s">
        <v>14</v>
      </c>
      <c r="AR3" s="9" t="s">
        <v>15</v>
      </c>
      <c r="AS3" s="9" t="s">
        <v>17</v>
      </c>
      <c r="AT3" s="9" t="s">
        <v>18</v>
      </c>
      <c r="AU3" s="9" t="s">
        <v>19</v>
      </c>
      <c r="AV3" s="9" t="s">
        <v>20</v>
      </c>
      <c r="AW3" s="9" t="s">
        <v>23</v>
      </c>
      <c r="AX3" s="9" t="s">
        <v>24</v>
      </c>
      <c r="AY3" s="9" t="s">
        <v>21</v>
      </c>
      <c r="AZ3" s="9" t="s">
        <v>22</v>
      </c>
      <c r="BA3" s="11" t="s">
        <v>43</v>
      </c>
      <c r="BD3" s="9" t="s">
        <v>14</v>
      </c>
      <c r="BE3" s="9" t="s">
        <v>15</v>
      </c>
      <c r="BF3" s="9" t="s">
        <v>17</v>
      </c>
      <c r="BG3" s="9" t="s">
        <v>18</v>
      </c>
      <c r="BH3" s="9" t="s">
        <v>19</v>
      </c>
      <c r="BI3" s="9" t="s">
        <v>20</v>
      </c>
      <c r="BJ3" s="9" t="s">
        <v>21</v>
      </c>
      <c r="BK3" s="9" t="s">
        <v>22</v>
      </c>
      <c r="BL3" s="11" t="s">
        <v>43</v>
      </c>
    </row>
    <row r="4" spans="1:64" ht="15.4" thickBot="1">
      <c r="A4" s="215" t="s">
        <v>568</v>
      </c>
      <c r="B4" s="216" t="s">
        <v>686</v>
      </c>
      <c r="C4" s="217">
        <v>103.6</v>
      </c>
      <c r="D4" s="217">
        <v>105</v>
      </c>
      <c r="E4" s="217">
        <v>104.1</v>
      </c>
      <c r="F4" s="217">
        <v>105.7</v>
      </c>
      <c r="G4" s="218">
        <v>104.7</v>
      </c>
      <c r="H4" s="218">
        <v>103.9</v>
      </c>
      <c r="I4" s="219">
        <v>627</v>
      </c>
      <c r="J4" s="10"/>
      <c r="K4" s="10"/>
      <c r="M4" s="215" t="s">
        <v>276</v>
      </c>
      <c r="N4" s="216" t="s">
        <v>689</v>
      </c>
      <c r="O4" s="231">
        <v>94</v>
      </c>
      <c r="P4" s="231">
        <v>93</v>
      </c>
      <c r="Q4" s="231">
        <v>94</v>
      </c>
      <c r="R4" s="231">
        <v>97</v>
      </c>
      <c r="S4" s="232">
        <v>95</v>
      </c>
      <c r="T4" s="232">
        <v>92</v>
      </c>
      <c r="U4" s="233">
        <v>565</v>
      </c>
      <c r="V4" s="234">
        <v>15</v>
      </c>
      <c r="W4" s="146"/>
      <c r="Y4" s="254" t="s">
        <v>691</v>
      </c>
      <c r="Z4" s="250" t="s">
        <v>686</v>
      </c>
      <c r="AA4" s="255">
        <v>96</v>
      </c>
      <c r="AB4" s="255">
        <v>97</v>
      </c>
      <c r="AC4" s="255">
        <v>94</v>
      </c>
      <c r="AD4" s="255">
        <v>95</v>
      </c>
      <c r="AE4" s="256">
        <v>97</v>
      </c>
      <c r="AF4" s="256">
        <v>97</v>
      </c>
      <c r="AG4" s="256">
        <v>98</v>
      </c>
      <c r="AH4" s="256">
        <v>96</v>
      </c>
      <c r="AI4" s="256">
        <v>98</v>
      </c>
      <c r="AJ4" s="256">
        <v>91</v>
      </c>
      <c r="AK4" s="256">
        <v>94</v>
      </c>
      <c r="AL4" s="256">
        <v>93</v>
      </c>
      <c r="AM4" s="257">
        <v>1146</v>
      </c>
      <c r="AN4" s="258">
        <v>46</v>
      </c>
      <c r="AP4" s="18"/>
      <c r="AQ4" s="249" t="s">
        <v>647</v>
      </c>
      <c r="AR4" s="250" t="s">
        <v>686</v>
      </c>
      <c r="AS4" s="251">
        <v>104.3</v>
      </c>
      <c r="AT4" s="251">
        <v>101.8</v>
      </c>
      <c r="AU4" s="251">
        <v>105.1</v>
      </c>
      <c r="AV4" s="251">
        <v>101.5</v>
      </c>
      <c r="AW4" s="252">
        <v>104.3</v>
      </c>
      <c r="AX4" s="252">
        <v>106.1</v>
      </c>
      <c r="AY4" s="253">
        <v>623.1</v>
      </c>
      <c r="AZ4" s="149"/>
      <c r="BA4" s="150"/>
      <c r="BD4" s="9"/>
      <c r="BE4" s="9"/>
      <c r="BF4" s="9"/>
      <c r="BG4" s="9"/>
      <c r="BH4" s="9"/>
      <c r="BI4" s="9"/>
      <c r="BJ4" s="9"/>
      <c r="BK4" s="9"/>
      <c r="BL4" s="9"/>
    </row>
    <row r="5" spans="1:64" ht="15">
      <c r="A5" s="220" t="s">
        <v>571</v>
      </c>
      <c r="B5" s="221" t="s">
        <v>686</v>
      </c>
      <c r="C5" s="222">
        <v>102.3</v>
      </c>
      <c r="D5" s="222">
        <v>102.9</v>
      </c>
      <c r="E5" s="222">
        <v>104.1</v>
      </c>
      <c r="F5" s="222">
        <v>104.4</v>
      </c>
      <c r="G5" s="224">
        <v>105</v>
      </c>
      <c r="H5" s="224">
        <v>104</v>
      </c>
      <c r="I5" s="225">
        <v>622.69999999999993</v>
      </c>
      <c r="M5" s="220" t="s">
        <v>167</v>
      </c>
      <c r="N5" s="221" t="s">
        <v>689</v>
      </c>
      <c r="O5" s="235">
        <v>92</v>
      </c>
      <c r="P5" s="235">
        <v>95</v>
      </c>
      <c r="Q5" s="235">
        <v>93</v>
      </c>
      <c r="R5" s="235">
        <v>92</v>
      </c>
      <c r="S5" s="236">
        <v>96</v>
      </c>
      <c r="T5" s="236">
        <v>92</v>
      </c>
      <c r="U5" s="237">
        <v>560</v>
      </c>
      <c r="V5" s="238">
        <v>13</v>
      </c>
      <c r="W5" s="146"/>
      <c r="Y5" s="223" t="s">
        <v>568</v>
      </c>
      <c r="Z5" s="221" t="s">
        <v>686</v>
      </c>
      <c r="AA5" s="235">
        <v>92</v>
      </c>
      <c r="AB5" s="235">
        <v>93</v>
      </c>
      <c r="AC5" s="235">
        <v>94</v>
      </c>
      <c r="AD5" s="235">
        <v>94</v>
      </c>
      <c r="AE5" s="236">
        <v>95</v>
      </c>
      <c r="AF5" s="236">
        <v>97</v>
      </c>
      <c r="AG5" s="236">
        <v>100</v>
      </c>
      <c r="AH5" s="236">
        <v>97</v>
      </c>
      <c r="AI5" s="236">
        <v>94</v>
      </c>
      <c r="AJ5" s="236">
        <v>96</v>
      </c>
      <c r="AK5" s="236">
        <v>97</v>
      </c>
      <c r="AL5" s="236">
        <v>95</v>
      </c>
      <c r="AM5" s="237">
        <v>1144</v>
      </c>
      <c r="AN5" s="238" t="s">
        <v>774</v>
      </c>
      <c r="AP5" s="18"/>
      <c r="AQ5" s="220" t="s">
        <v>737</v>
      </c>
      <c r="AR5" s="221" t="s">
        <v>690</v>
      </c>
      <c r="AS5" s="222">
        <v>104.9</v>
      </c>
      <c r="AT5" s="222">
        <v>101.7</v>
      </c>
      <c r="AU5" s="222">
        <v>104.7</v>
      </c>
      <c r="AV5" s="222">
        <v>102.5</v>
      </c>
      <c r="AW5" s="224">
        <v>103.3</v>
      </c>
      <c r="AX5" s="224">
        <v>104.2</v>
      </c>
      <c r="AY5" s="225">
        <v>621.30000000000007</v>
      </c>
      <c r="AZ5" s="149"/>
      <c r="BA5" s="150"/>
      <c r="BD5" s="9"/>
      <c r="BE5" s="9"/>
      <c r="BF5" s="9"/>
      <c r="BG5" s="9"/>
      <c r="BH5" s="9"/>
      <c r="BI5" s="9"/>
      <c r="BJ5" s="9"/>
      <c r="BK5" s="9"/>
      <c r="BL5" s="9"/>
    </row>
    <row r="6" spans="1:64" ht="15.4" thickBot="1">
      <c r="A6" s="262" t="s">
        <v>930</v>
      </c>
      <c r="B6" s="221" t="s">
        <v>686</v>
      </c>
      <c r="C6" s="222">
        <v>102.6</v>
      </c>
      <c r="D6" s="222">
        <v>104.7</v>
      </c>
      <c r="E6" s="222">
        <v>103.4</v>
      </c>
      <c r="F6" s="222">
        <v>104.7</v>
      </c>
      <c r="G6" s="224">
        <v>102.7</v>
      </c>
      <c r="H6" s="224">
        <v>103.6</v>
      </c>
      <c r="I6" s="225">
        <v>621.70000000000005</v>
      </c>
      <c r="M6" s="220" t="s">
        <v>325</v>
      </c>
      <c r="N6" s="221" t="s">
        <v>707</v>
      </c>
      <c r="O6" s="235">
        <v>91</v>
      </c>
      <c r="P6" s="235">
        <v>96</v>
      </c>
      <c r="Q6" s="235">
        <v>95</v>
      </c>
      <c r="R6" s="235">
        <v>94</v>
      </c>
      <c r="S6" s="236">
        <v>91</v>
      </c>
      <c r="T6" s="236">
        <v>92</v>
      </c>
      <c r="U6" s="237">
        <v>559</v>
      </c>
      <c r="V6" s="238">
        <v>15</v>
      </c>
      <c r="W6" s="146"/>
      <c r="Y6" s="260" t="s">
        <v>647</v>
      </c>
      <c r="Z6" s="221" t="s">
        <v>686</v>
      </c>
      <c r="AA6" s="235">
        <v>98</v>
      </c>
      <c r="AB6" s="235">
        <v>93</v>
      </c>
      <c r="AC6" s="235">
        <v>94</v>
      </c>
      <c r="AD6" s="235">
        <v>93</v>
      </c>
      <c r="AE6" s="236">
        <v>100</v>
      </c>
      <c r="AF6" s="236">
        <v>98</v>
      </c>
      <c r="AG6" s="236">
        <v>100</v>
      </c>
      <c r="AH6" s="236">
        <v>97</v>
      </c>
      <c r="AI6" s="236">
        <v>90</v>
      </c>
      <c r="AJ6" s="236">
        <v>91</v>
      </c>
      <c r="AK6" s="236">
        <v>93</v>
      </c>
      <c r="AL6" s="236">
        <v>96</v>
      </c>
      <c r="AM6" s="237">
        <v>1143</v>
      </c>
      <c r="AN6" s="238">
        <v>50</v>
      </c>
      <c r="AP6" s="13"/>
      <c r="AQ6" s="220" t="s">
        <v>598</v>
      </c>
      <c r="AR6" s="221" t="s">
        <v>687</v>
      </c>
      <c r="AS6" s="222">
        <v>102</v>
      </c>
      <c r="AT6" s="222">
        <v>103.2</v>
      </c>
      <c r="AU6" s="222">
        <v>103.2</v>
      </c>
      <c r="AV6" s="222">
        <v>103.4</v>
      </c>
      <c r="AW6" s="224">
        <v>103.3</v>
      </c>
      <c r="AX6" s="224">
        <v>103.5</v>
      </c>
      <c r="AY6" s="225">
        <v>618.59999999999991</v>
      </c>
      <c r="AZ6" s="149"/>
      <c r="BA6" s="150"/>
      <c r="BD6" s="19"/>
      <c r="BE6" s="19"/>
      <c r="BF6" s="19"/>
      <c r="BG6" s="19"/>
      <c r="BH6" s="19"/>
      <c r="BI6" s="19"/>
      <c r="BJ6" s="19"/>
      <c r="BK6" s="19"/>
      <c r="BL6" s="19"/>
    </row>
    <row r="7" spans="1:64" ht="15">
      <c r="A7" s="220" t="s">
        <v>575</v>
      </c>
      <c r="B7" s="221" t="s">
        <v>687</v>
      </c>
      <c r="C7" s="222">
        <v>101.5</v>
      </c>
      <c r="D7" s="222">
        <v>102.7</v>
      </c>
      <c r="E7" s="222">
        <v>103.1</v>
      </c>
      <c r="F7" s="222">
        <v>104.1</v>
      </c>
      <c r="G7" s="224">
        <v>104.8</v>
      </c>
      <c r="H7" s="224">
        <v>102.9</v>
      </c>
      <c r="I7" s="225">
        <v>619.09999999999991</v>
      </c>
      <c r="M7" s="220" t="s">
        <v>166</v>
      </c>
      <c r="N7" s="221" t="s">
        <v>689</v>
      </c>
      <c r="O7" s="235">
        <v>94</v>
      </c>
      <c r="P7" s="235">
        <v>92</v>
      </c>
      <c r="Q7" s="235">
        <v>92</v>
      </c>
      <c r="R7" s="235">
        <v>94</v>
      </c>
      <c r="S7" s="236">
        <v>90</v>
      </c>
      <c r="T7" s="236">
        <v>91</v>
      </c>
      <c r="U7" s="237">
        <v>553</v>
      </c>
      <c r="V7" s="238">
        <v>10</v>
      </c>
      <c r="W7" s="146"/>
      <c r="Y7" s="223" t="s">
        <v>702</v>
      </c>
      <c r="Z7" s="221" t="s">
        <v>703</v>
      </c>
      <c r="AA7" s="235">
        <v>94</v>
      </c>
      <c r="AB7" s="235">
        <v>95</v>
      </c>
      <c r="AC7" s="235">
        <v>90</v>
      </c>
      <c r="AD7" s="235">
        <v>95</v>
      </c>
      <c r="AE7" s="236">
        <v>95</v>
      </c>
      <c r="AF7" s="236">
        <v>99</v>
      </c>
      <c r="AG7" s="236">
        <v>97</v>
      </c>
      <c r="AH7" s="236">
        <v>97</v>
      </c>
      <c r="AI7" s="236">
        <v>92</v>
      </c>
      <c r="AJ7" s="236">
        <v>94</v>
      </c>
      <c r="AK7" s="236">
        <v>95</v>
      </c>
      <c r="AL7" s="236">
        <v>98</v>
      </c>
      <c r="AM7" s="237">
        <v>1141</v>
      </c>
      <c r="AN7" s="238" t="s">
        <v>775</v>
      </c>
      <c r="AP7" s="13"/>
      <c r="AQ7" s="220" t="s">
        <v>645</v>
      </c>
      <c r="AR7" s="221" t="s">
        <v>690</v>
      </c>
      <c r="AS7" s="222">
        <v>104.3</v>
      </c>
      <c r="AT7" s="222">
        <v>104.4</v>
      </c>
      <c r="AU7" s="222">
        <v>99.6</v>
      </c>
      <c r="AV7" s="222">
        <v>102.6</v>
      </c>
      <c r="AW7" s="224">
        <v>100.7</v>
      </c>
      <c r="AX7" s="224">
        <v>104.6</v>
      </c>
      <c r="AY7" s="225">
        <v>616.19999999999993</v>
      </c>
      <c r="AZ7" s="149"/>
      <c r="BA7" s="150"/>
      <c r="BD7" s="13" t="s">
        <v>57</v>
      </c>
      <c r="BE7" s="13"/>
      <c r="BF7" s="13"/>
      <c r="BG7" s="13"/>
      <c r="BH7" s="13"/>
      <c r="BI7" s="13"/>
      <c r="BJ7" s="13"/>
      <c r="BK7" s="13"/>
      <c r="BL7" s="13"/>
    </row>
    <row r="8" spans="1:64" ht="15">
      <c r="A8" s="220" t="s">
        <v>577</v>
      </c>
      <c r="B8" s="221" t="s">
        <v>688</v>
      </c>
      <c r="C8" s="222">
        <v>102.6</v>
      </c>
      <c r="D8" s="222">
        <v>101.7</v>
      </c>
      <c r="E8" s="222">
        <v>104</v>
      </c>
      <c r="F8" s="222">
        <v>104.3</v>
      </c>
      <c r="G8" s="224">
        <v>103.7</v>
      </c>
      <c r="H8" s="224">
        <v>102.8</v>
      </c>
      <c r="I8" s="225">
        <v>619.1</v>
      </c>
      <c r="M8" s="220" t="s">
        <v>625</v>
      </c>
      <c r="N8" s="221" t="s">
        <v>686</v>
      </c>
      <c r="O8" s="235">
        <v>95</v>
      </c>
      <c r="P8" s="235">
        <v>90</v>
      </c>
      <c r="Q8" s="235">
        <v>95</v>
      </c>
      <c r="R8" s="235">
        <v>91</v>
      </c>
      <c r="S8" s="236">
        <v>90</v>
      </c>
      <c r="T8" s="236">
        <v>92</v>
      </c>
      <c r="U8" s="237">
        <v>553</v>
      </c>
      <c r="V8" s="238">
        <v>8</v>
      </c>
      <c r="W8" s="146"/>
      <c r="Y8" s="223" t="s">
        <v>571</v>
      </c>
      <c r="Z8" s="221" t="s">
        <v>686</v>
      </c>
      <c r="AA8" s="235">
        <v>93</v>
      </c>
      <c r="AB8" s="235">
        <v>93</v>
      </c>
      <c r="AC8" s="235">
        <v>96</v>
      </c>
      <c r="AD8" s="235">
        <v>97</v>
      </c>
      <c r="AE8" s="236">
        <v>95</v>
      </c>
      <c r="AF8" s="236">
        <v>92</v>
      </c>
      <c r="AG8" s="236">
        <v>95</v>
      </c>
      <c r="AH8" s="236">
        <v>98</v>
      </c>
      <c r="AI8" s="236">
        <v>94</v>
      </c>
      <c r="AJ8" s="236">
        <v>94</v>
      </c>
      <c r="AK8" s="236">
        <v>95</v>
      </c>
      <c r="AL8" s="236">
        <v>95</v>
      </c>
      <c r="AM8" s="237">
        <v>1137</v>
      </c>
      <c r="AN8" s="238" t="s">
        <v>776</v>
      </c>
      <c r="AQ8" s="220" t="s">
        <v>649</v>
      </c>
      <c r="AR8" s="221" t="s">
        <v>686</v>
      </c>
      <c r="AS8" s="222">
        <v>102.5</v>
      </c>
      <c r="AT8" s="222">
        <v>100.2</v>
      </c>
      <c r="AU8" s="222">
        <v>101.9</v>
      </c>
      <c r="AV8" s="222">
        <v>103.6</v>
      </c>
      <c r="AW8" s="224">
        <v>102.6</v>
      </c>
      <c r="AX8" s="224">
        <v>104.7</v>
      </c>
      <c r="AY8" s="225">
        <v>615.50000000000011</v>
      </c>
      <c r="AZ8" s="149"/>
      <c r="BA8" s="150"/>
      <c r="BD8" s="9" t="s">
        <v>14</v>
      </c>
      <c r="BE8" s="9" t="s">
        <v>15</v>
      </c>
      <c r="BF8" s="9" t="s">
        <v>17</v>
      </c>
      <c r="BG8" s="9" t="s">
        <v>18</v>
      </c>
      <c r="BH8" s="9" t="s">
        <v>19</v>
      </c>
      <c r="BI8" s="9" t="s">
        <v>20</v>
      </c>
      <c r="BJ8" s="9" t="s">
        <v>21</v>
      </c>
      <c r="BK8" s="9" t="s">
        <v>22</v>
      </c>
      <c r="BL8" s="11" t="s">
        <v>43</v>
      </c>
    </row>
    <row r="9" spans="1:64" ht="15">
      <c r="A9" s="220" t="s">
        <v>265</v>
      </c>
      <c r="B9" s="221" t="s">
        <v>689</v>
      </c>
      <c r="C9" s="222">
        <v>104.3</v>
      </c>
      <c r="D9" s="222">
        <v>103.6</v>
      </c>
      <c r="E9" s="222">
        <v>101.3</v>
      </c>
      <c r="F9" s="222">
        <v>100.5</v>
      </c>
      <c r="G9" s="224">
        <v>101.6</v>
      </c>
      <c r="H9" s="224">
        <v>103.7</v>
      </c>
      <c r="I9" s="225">
        <v>615</v>
      </c>
      <c r="M9" s="220" t="s">
        <v>628</v>
      </c>
      <c r="N9" s="221" t="s">
        <v>686</v>
      </c>
      <c r="O9" s="235">
        <v>92</v>
      </c>
      <c r="P9" s="235">
        <v>92</v>
      </c>
      <c r="Q9" s="235">
        <v>90</v>
      </c>
      <c r="R9" s="235">
        <v>93</v>
      </c>
      <c r="S9" s="236">
        <v>92</v>
      </c>
      <c r="T9" s="236">
        <v>88</v>
      </c>
      <c r="U9" s="237">
        <v>547</v>
      </c>
      <c r="V9" s="238">
        <v>7</v>
      </c>
      <c r="W9" s="146"/>
      <c r="Y9" s="220" t="s">
        <v>802</v>
      </c>
      <c r="Z9" s="221" t="s">
        <v>688</v>
      </c>
      <c r="AA9" s="235">
        <v>89</v>
      </c>
      <c r="AB9" s="235">
        <v>95</v>
      </c>
      <c r="AC9" s="235">
        <v>92</v>
      </c>
      <c r="AD9" s="235">
        <v>93</v>
      </c>
      <c r="AE9" s="236">
        <v>97</v>
      </c>
      <c r="AF9" s="236">
        <v>96</v>
      </c>
      <c r="AG9" s="236">
        <v>99</v>
      </c>
      <c r="AH9" s="236">
        <v>95</v>
      </c>
      <c r="AI9" s="236">
        <v>98</v>
      </c>
      <c r="AJ9" s="236">
        <v>91</v>
      </c>
      <c r="AK9" s="236">
        <v>94</v>
      </c>
      <c r="AL9" s="236">
        <v>96</v>
      </c>
      <c r="AM9" s="237">
        <v>1135</v>
      </c>
      <c r="AN9" s="238">
        <v>30</v>
      </c>
      <c r="AQ9" s="220" t="s">
        <v>175</v>
      </c>
      <c r="AR9" s="221" t="s">
        <v>689</v>
      </c>
      <c r="AS9" s="222">
        <v>101</v>
      </c>
      <c r="AT9" s="222">
        <v>104</v>
      </c>
      <c r="AU9" s="222">
        <v>103.5</v>
      </c>
      <c r="AV9" s="222">
        <v>100.7</v>
      </c>
      <c r="AW9" s="224">
        <v>103.4</v>
      </c>
      <c r="AX9" s="224">
        <v>102.7</v>
      </c>
      <c r="AY9" s="225">
        <v>615.30000000000007</v>
      </c>
      <c r="AZ9" s="149"/>
      <c r="BA9" s="150"/>
      <c r="BD9" s="9"/>
      <c r="BE9" s="9"/>
      <c r="BF9" s="9"/>
      <c r="BG9" s="9"/>
      <c r="BH9" s="9"/>
      <c r="BI9" s="9"/>
      <c r="BJ9" s="9"/>
      <c r="BK9" s="9"/>
      <c r="BL9" s="9"/>
    </row>
    <row r="10" spans="1:64" ht="15">
      <c r="A10" s="260" t="s">
        <v>919</v>
      </c>
      <c r="B10" s="221" t="s">
        <v>686</v>
      </c>
      <c r="C10" s="222">
        <v>102.7</v>
      </c>
      <c r="D10" s="222">
        <v>102.9</v>
      </c>
      <c r="E10" s="222">
        <v>102.6</v>
      </c>
      <c r="F10" s="222">
        <v>102.7</v>
      </c>
      <c r="G10" s="224">
        <v>103.6</v>
      </c>
      <c r="H10" s="224">
        <v>99.4</v>
      </c>
      <c r="I10" s="225">
        <v>613.9</v>
      </c>
      <c r="J10" s="13"/>
      <c r="M10" s="262" t="s">
        <v>931</v>
      </c>
      <c r="N10" s="221" t="s">
        <v>686</v>
      </c>
      <c r="O10" s="235">
        <v>89</v>
      </c>
      <c r="P10" s="235">
        <v>95</v>
      </c>
      <c r="Q10" s="235">
        <v>89</v>
      </c>
      <c r="R10" s="235">
        <v>90</v>
      </c>
      <c r="S10" s="236">
        <v>95</v>
      </c>
      <c r="T10" s="236">
        <v>88</v>
      </c>
      <c r="U10" s="237">
        <v>546</v>
      </c>
      <c r="V10" s="238">
        <v>13</v>
      </c>
      <c r="W10" s="146"/>
      <c r="Y10" s="223" t="s">
        <v>645</v>
      </c>
      <c r="Z10" s="221" t="s">
        <v>690</v>
      </c>
      <c r="AA10" s="235">
        <v>96</v>
      </c>
      <c r="AB10" s="235">
        <v>92</v>
      </c>
      <c r="AC10" s="235">
        <v>89</v>
      </c>
      <c r="AD10" s="235">
        <v>96</v>
      </c>
      <c r="AE10" s="236">
        <v>98</v>
      </c>
      <c r="AF10" s="236">
        <v>97</v>
      </c>
      <c r="AG10" s="236">
        <v>97</v>
      </c>
      <c r="AH10" s="236">
        <v>94</v>
      </c>
      <c r="AI10" s="236">
        <v>94</v>
      </c>
      <c r="AJ10" s="236">
        <v>95</v>
      </c>
      <c r="AK10" s="236">
        <v>92</v>
      </c>
      <c r="AL10" s="236">
        <v>93</v>
      </c>
      <c r="AM10" s="237">
        <v>1133</v>
      </c>
      <c r="AN10" s="238" t="s">
        <v>776</v>
      </c>
      <c r="AQ10" s="220" t="s">
        <v>654</v>
      </c>
      <c r="AR10" s="221" t="s">
        <v>700</v>
      </c>
      <c r="AS10" s="222">
        <v>102.3</v>
      </c>
      <c r="AT10" s="222">
        <v>103.3</v>
      </c>
      <c r="AU10" s="222">
        <v>102.8</v>
      </c>
      <c r="AV10" s="222">
        <v>102.6</v>
      </c>
      <c r="AW10" s="224">
        <v>102.7</v>
      </c>
      <c r="AX10" s="224">
        <v>101.6</v>
      </c>
      <c r="AY10" s="225">
        <v>615.30000000000007</v>
      </c>
      <c r="AZ10" s="149"/>
      <c r="BA10" s="150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15">
      <c r="A11" s="220" t="s">
        <v>574</v>
      </c>
      <c r="B11" s="221" t="s">
        <v>686</v>
      </c>
      <c r="C11" s="222">
        <v>101</v>
      </c>
      <c r="D11" s="222">
        <v>102.1</v>
      </c>
      <c r="E11" s="222">
        <v>102.1</v>
      </c>
      <c r="F11" s="222">
        <v>104.2</v>
      </c>
      <c r="G11" s="224">
        <v>101</v>
      </c>
      <c r="H11" s="224">
        <v>102.7</v>
      </c>
      <c r="I11" s="225">
        <v>613.1</v>
      </c>
      <c r="M11" s="262" t="s">
        <v>932</v>
      </c>
      <c r="N11" s="221" t="s">
        <v>686</v>
      </c>
      <c r="O11" s="235">
        <v>89</v>
      </c>
      <c r="P11" s="235">
        <v>91</v>
      </c>
      <c r="Q11" s="235">
        <v>94</v>
      </c>
      <c r="R11" s="235">
        <v>88</v>
      </c>
      <c r="S11" s="236">
        <v>90</v>
      </c>
      <c r="T11" s="236">
        <v>91</v>
      </c>
      <c r="U11" s="237">
        <v>543</v>
      </c>
      <c r="V11" s="238">
        <v>8</v>
      </c>
      <c r="W11" s="146"/>
      <c r="Y11" s="223" t="s">
        <v>653</v>
      </c>
      <c r="Z11" s="221" t="s">
        <v>690</v>
      </c>
      <c r="AA11" s="235">
        <v>97</v>
      </c>
      <c r="AB11" s="235">
        <v>90</v>
      </c>
      <c r="AC11" s="235">
        <v>95</v>
      </c>
      <c r="AD11" s="235">
        <v>94</v>
      </c>
      <c r="AE11" s="236">
        <v>97</v>
      </c>
      <c r="AF11" s="236">
        <v>96</v>
      </c>
      <c r="AG11" s="236">
        <v>96</v>
      </c>
      <c r="AH11" s="236">
        <v>98</v>
      </c>
      <c r="AI11" s="236">
        <v>90</v>
      </c>
      <c r="AJ11" s="236">
        <v>95</v>
      </c>
      <c r="AK11" s="236">
        <v>91</v>
      </c>
      <c r="AL11" s="236">
        <v>93</v>
      </c>
      <c r="AM11" s="237">
        <v>1132</v>
      </c>
      <c r="AN11" s="238" t="s">
        <v>777</v>
      </c>
      <c r="AQ11" s="220" t="s">
        <v>180</v>
      </c>
      <c r="AR11" s="221" t="s">
        <v>746</v>
      </c>
      <c r="AS11" s="222">
        <v>102.5</v>
      </c>
      <c r="AT11" s="222">
        <v>102.6</v>
      </c>
      <c r="AU11" s="222">
        <v>101.1</v>
      </c>
      <c r="AV11" s="222">
        <v>101.6</v>
      </c>
      <c r="AW11" s="224">
        <v>102.3</v>
      </c>
      <c r="AX11" s="224">
        <v>104.5</v>
      </c>
      <c r="AY11" s="225">
        <v>614.59999999999991</v>
      </c>
      <c r="AZ11" s="149"/>
      <c r="BA11" s="150"/>
    </row>
    <row r="12" spans="1:64" ht="15.4" thickBot="1">
      <c r="A12" s="220" t="s">
        <v>573</v>
      </c>
      <c r="B12" s="221" t="s">
        <v>686</v>
      </c>
      <c r="C12" s="222">
        <v>100.6</v>
      </c>
      <c r="D12" s="222">
        <v>102.8</v>
      </c>
      <c r="E12" s="222">
        <v>103.3</v>
      </c>
      <c r="F12" s="222">
        <v>101.4</v>
      </c>
      <c r="G12" s="224">
        <v>103.2</v>
      </c>
      <c r="H12" s="224">
        <v>100.7</v>
      </c>
      <c r="I12" s="225">
        <v>612</v>
      </c>
      <c r="M12" s="220" t="s">
        <v>631</v>
      </c>
      <c r="N12" s="221" t="s">
        <v>692</v>
      </c>
      <c r="O12" s="235">
        <v>90</v>
      </c>
      <c r="P12" s="235">
        <v>88</v>
      </c>
      <c r="Q12" s="235">
        <v>90</v>
      </c>
      <c r="R12" s="235">
        <v>93</v>
      </c>
      <c r="S12" s="236">
        <v>88</v>
      </c>
      <c r="T12" s="236">
        <v>91</v>
      </c>
      <c r="U12" s="237">
        <v>540</v>
      </c>
      <c r="V12" s="238">
        <v>6</v>
      </c>
      <c r="W12" s="146"/>
      <c r="Y12" s="220" t="s">
        <v>573</v>
      </c>
      <c r="Z12" s="221" t="s">
        <v>686</v>
      </c>
      <c r="AA12" s="235">
        <v>97</v>
      </c>
      <c r="AB12" s="235">
        <v>97</v>
      </c>
      <c r="AC12" s="235">
        <v>93</v>
      </c>
      <c r="AD12" s="235">
        <v>95</v>
      </c>
      <c r="AE12" s="236">
        <v>99</v>
      </c>
      <c r="AF12" s="236">
        <v>99</v>
      </c>
      <c r="AG12" s="236">
        <v>96</v>
      </c>
      <c r="AH12" s="236">
        <v>97</v>
      </c>
      <c r="AI12" s="236">
        <v>91</v>
      </c>
      <c r="AJ12" s="236">
        <v>88</v>
      </c>
      <c r="AK12" s="236">
        <v>91</v>
      </c>
      <c r="AL12" s="236">
        <v>89</v>
      </c>
      <c r="AM12" s="237">
        <v>1132</v>
      </c>
      <c r="AN12" s="238">
        <v>35</v>
      </c>
      <c r="AQ12" s="220" t="s">
        <v>648</v>
      </c>
      <c r="AR12" s="221" t="s">
        <v>686</v>
      </c>
      <c r="AS12" s="222">
        <v>102.5</v>
      </c>
      <c r="AT12" s="222">
        <v>101.8</v>
      </c>
      <c r="AU12" s="222">
        <v>102.4</v>
      </c>
      <c r="AV12" s="222">
        <v>104.1</v>
      </c>
      <c r="AW12" s="224">
        <v>101.1</v>
      </c>
      <c r="AX12" s="224">
        <v>101.3</v>
      </c>
      <c r="AY12" s="225">
        <v>613.20000000000005</v>
      </c>
      <c r="AZ12" s="149"/>
      <c r="BA12" s="15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5">
      <c r="A13" s="260" t="s">
        <v>920</v>
      </c>
      <c r="B13" s="221" t="s">
        <v>690</v>
      </c>
      <c r="C13" s="222">
        <v>99.9</v>
      </c>
      <c r="D13" s="222">
        <v>103.7</v>
      </c>
      <c r="E13" s="222">
        <v>99.4</v>
      </c>
      <c r="F13" s="222">
        <v>102.3</v>
      </c>
      <c r="G13" s="224">
        <v>102.8</v>
      </c>
      <c r="H13" s="224">
        <v>103.3</v>
      </c>
      <c r="I13" s="225">
        <v>611.4</v>
      </c>
      <c r="M13" s="220" t="s">
        <v>627</v>
      </c>
      <c r="N13" s="221" t="s">
        <v>687</v>
      </c>
      <c r="O13" s="235">
        <v>88</v>
      </c>
      <c r="P13" s="235">
        <v>91</v>
      </c>
      <c r="Q13" s="235">
        <v>94</v>
      </c>
      <c r="R13" s="235">
        <v>87</v>
      </c>
      <c r="S13" s="236">
        <v>89</v>
      </c>
      <c r="T13" s="236">
        <v>90</v>
      </c>
      <c r="U13" s="237">
        <v>539</v>
      </c>
      <c r="V13" s="238">
        <v>12</v>
      </c>
      <c r="W13" s="146"/>
      <c r="Y13" s="223" t="s">
        <v>598</v>
      </c>
      <c r="Z13" s="221" t="s">
        <v>687</v>
      </c>
      <c r="AA13" s="235">
        <v>95</v>
      </c>
      <c r="AB13" s="235">
        <v>92</v>
      </c>
      <c r="AC13" s="235">
        <v>96</v>
      </c>
      <c r="AD13" s="235">
        <v>94</v>
      </c>
      <c r="AE13" s="236">
        <v>99</v>
      </c>
      <c r="AF13" s="236">
        <v>98</v>
      </c>
      <c r="AG13" s="236">
        <v>98</v>
      </c>
      <c r="AH13" s="236">
        <v>97</v>
      </c>
      <c r="AI13" s="236">
        <v>89</v>
      </c>
      <c r="AJ13" s="236">
        <v>93</v>
      </c>
      <c r="AK13" s="236">
        <v>86</v>
      </c>
      <c r="AL13" s="236">
        <v>92</v>
      </c>
      <c r="AM13" s="237">
        <v>1129</v>
      </c>
      <c r="AN13" s="238" t="s">
        <v>778</v>
      </c>
      <c r="AQ13" s="220" t="s">
        <v>673</v>
      </c>
      <c r="AR13" s="221" t="s">
        <v>710</v>
      </c>
      <c r="AS13" s="222">
        <v>100.2</v>
      </c>
      <c r="AT13" s="222">
        <v>103.3</v>
      </c>
      <c r="AU13" s="222">
        <v>103.1</v>
      </c>
      <c r="AV13" s="222">
        <v>101.8</v>
      </c>
      <c r="AW13" s="224">
        <v>101.3</v>
      </c>
      <c r="AX13" s="224">
        <v>102.4</v>
      </c>
      <c r="AY13" s="225">
        <v>612.1</v>
      </c>
      <c r="AZ13" s="149"/>
      <c r="BA13" s="150"/>
    </row>
    <row r="14" spans="1:64" ht="15">
      <c r="A14" s="220" t="s">
        <v>587</v>
      </c>
      <c r="B14" s="221" t="s">
        <v>687</v>
      </c>
      <c r="C14" s="222">
        <v>101.8</v>
      </c>
      <c r="D14" s="222">
        <v>103.1</v>
      </c>
      <c r="E14" s="222">
        <v>99.7</v>
      </c>
      <c r="F14" s="222">
        <v>102.8</v>
      </c>
      <c r="G14" s="224">
        <v>100.9</v>
      </c>
      <c r="H14" s="224">
        <v>102.6</v>
      </c>
      <c r="I14" s="225">
        <v>610.9</v>
      </c>
      <c r="M14" s="262" t="s">
        <v>933</v>
      </c>
      <c r="N14" s="221" t="s">
        <v>686</v>
      </c>
      <c r="O14" s="235">
        <v>93</v>
      </c>
      <c r="P14" s="235">
        <v>92</v>
      </c>
      <c r="Q14" s="235">
        <v>84</v>
      </c>
      <c r="R14" s="235">
        <v>92</v>
      </c>
      <c r="S14" s="236">
        <v>91</v>
      </c>
      <c r="T14" s="236">
        <v>82</v>
      </c>
      <c r="U14" s="237">
        <v>534</v>
      </c>
      <c r="V14" s="238">
        <v>7</v>
      </c>
      <c r="W14" s="146"/>
      <c r="Y14" s="220" t="s">
        <v>675</v>
      </c>
      <c r="Z14" s="221" t="s">
        <v>686</v>
      </c>
      <c r="AA14" s="235">
        <v>93</v>
      </c>
      <c r="AB14" s="235">
        <v>99</v>
      </c>
      <c r="AC14" s="235">
        <v>92</v>
      </c>
      <c r="AD14" s="235">
        <v>92</v>
      </c>
      <c r="AE14" s="236">
        <v>96</v>
      </c>
      <c r="AF14" s="236">
        <v>98</v>
      </c>
      <c r="AG14" s="236">
        <v>97</v>
      </c>
      <c r="AH14" s="236">
        <v>97</v>
      </c>
      <c r="AI14" s="236">
        <v>94</v>
      </c>
      <c r="AJ14" s="236">
        <v>93</v>
      </c>
      <c r="AK14" s="236">
        <v>91</v>
      </c>
      <c r="AL14" s="236">
        <v>87</v>
      </c>
      <c r="AM14" s="237">
        <v>1129</v>
      </c>
      <c r="AN14" s="238">
        <v>31</v>
      </c>
      <c r="AQ14" s="220" t="s">
        <v>646</v>
      </c>
      <c r="AR14" s="221" t="s">
        <v>692</v>
      </c>
      <c r="AS14" s="222">
        <v>101.3</v>
      </c>
      <c r="AT14" s="222">
        <v>102.9</v>
      </c>
      <c r="AU14" s="222">
        <v>104.3</v>
      </c>
      <c r="AV14" s="222">
        <v>102</v>
      </c>
      <c r="AW14" s="224">
        <v>102.5</v>
      </c>
      <c r="AX14" s="224">
        <v>98.2</v>
      </c>
      <c r="AY14" s="225">
        <v>611.20000000000005</v>
      </c>
      <c r="AZ14" s="149"/>
      <c r="BA14" s="150"/>
    </row>
    <row r="15" spans="1:64" ht="15">
      <c r="A15" s="220" t="s">
        <v>947</v>
      </c>
      <c r="B15" s="221" t="s">
        <v>687</v>
      </c>
      <c r="C15" s="222">
        <v>101.8</v>
      </c>
      <c r="D15" s="222">
        <v>101.8</v>
      </c>
      <c r="E15" s="222">
        <v>103.8</v>
      </c>
      <c r="F15" s="222">
        <v>101.2</v>
      </c>
      <c r="G15" s="224">
        <v>102.3</v>
      </c>
      <c r="H15" s="224">
        <v>99.7</v>
      </c>
      <c r="I15" s="225">
        <v>610.6</v>
      </c>
      <c r="M15" s="220" t="s">
        <v>633</v>
      </c>
      <c r="N15" s="221" t="s">
        <v>692</v>
      </c>
      <c r="O15" s="235">
        <v>87</v>
      </c>
      <c r="P15" s="235">
        <v>91</v>
      </c>
      <c r="Q15" s="235">
        <v>94</v>
      </c>
      <c r="R15" s="235">
        <v>86</v>
      </c>
      <c r="S15" s="236">
        <v>87</v>
      </c>
      <c r="T15" s="236">
        <v>88</v>
      </c>
      <c r="U15" s="237">
        <v>533</v>
      </c>
      <c r="V15" s="238">
        <v>7</v>
      </c>
      <c r="W15" s="146"/>
      <c r="Y15" s="220" t="s">
        <v>649</v>
      </c>
      <c r="Z15" s="221" t="s">
        <v>686</v>
      </c>
      <c r="AA15" s="235">
        <v>93</v>
      </c>
      <c r="AB15" s="235">
        <v>94</v>
      </c>
      <c r="AC15" s="235">
        <v>96</v>
      </c>
      <c r="AD15" s="235">
        <v>92</v>
      </c>
      <c r="AE15" s="236">
        <v>96</v>
      </c>
      <c r="AF15" s="236">
        <v>98</v>
      </c>
      <c r="AG15" s="236">
        <v>98</v>
      </c>
      <c r="AH15" s="236">
        <v>96</v>
      </c>
      <c r="AI15" s="236">
        <v>92</v>
      </c>
      <c r="AJ15" s="236">
        <v>89</v>
      </c>
      <c r="AK15" s="236">
        <v>91</v>
      </c>
      <c r="AL15" s="236">
        <v>92</v>
      </c>
      <c r="AM15" s="237">
        <v>1127</v>
      </c>
      <c r="AN15" s="238" t="s">
        <v>779</v>
      </c>
      <c r="AQ15" s="220" t="s">
        <v>609</v>
      </c>
      <c r="AR15" s="221" t="s">
        <v>688</v>
      </c>
      <c r="AS15" s="222">
        <v>102</v>
      </c>
      <c r="AT15" s="222">
        <v>100.8</v>
      </c>
      <c r="AU15" s="222">
        <v>102.7</v>
      </c>
      <c r="AV15" s="222">
        <v>101</v>
      </c>
      <c r="AW15" s="224">
        <v>101.1</v>
      </c>
      <c r="AX15" s="224">
        <v>103.3</v>
      </c>
      <c r="AY15" s="225">
        <v>610.9</v>
      </c>
      <c r="AZ15" s="149"/>
      <c r="BA15" s="150"/>
    </row>
    <row r="16" spans="1:64" ht="15">
      <c r="A16" s="220" t="s">
        <v>598</v>
      </c>
      <c r="B16" s="221" t="s">
        <v>687</v>
      </c>
      <c r="C16" s="222">
        <v>100.8</v>
      </c>
      <c r="D16" s="222">
        <v>102.5</v>
      </c>
      <c r="E16" s="222">
        <v>99</v>
      </c>
      <c r="F16" s="222">
        <v>100.9</v>
      </c>
      <c r="G16" s="224">
        <v>104.1</v>
      </c>
      <c r="H16" s="224">
        <v>101.9</v>
      </c>
      <c r="I16" s="225">
        <v>609.20000000000005</v>
      </c>
      <c r="M16" s="220" t="s">
        <v>629</v>
      </c>
      <c r="N16" s="221" t="s">
        <v>769</v>
      </c>
      <c r="O16" s="235">
        <v>89</v>
      </c>
      <c r="P16" s="235">
        <v>81</v>
      </c>
      <c r="Q16" s="235">
        <v>86</v>
      </c>
      <c r="R16" s="235">
        <v>91</v>
      </c>
      <c r="S16" s="236">
        <v>88</v>
      </c>
      <c r="T16" s="236">
        <v>89</v>
      </c>
      <c r="U16" s="237">
        <v>524</v>
      </c>
      <c r="V16" s="238">
        <v>4</v>
      </c>
      <c r="W16" s="146"/>
      <c r="Y16" s="220" t="s">
        <v>586</v>
      </c>
      <c r="Z16" s="221" t="s">
        <v>686</v>
      </c>
      <c r="AA16" s="235">
        <v>98</v>
      </c>
      <c r="AB16" s="235">
        <v>97</v>
      </c>
      <c r="AC16" s="235">
        <v>96</v>
      </c>
      <c r="AD16" s="235">
        <v>92</v>
      </c>
      <c r="AE16" s="236">
        <v>94</v>
      </c>
      <c r="AF16" s="236">
        <v>93</v>
      </c>
      <c r="AG16" s="236">
        <v>95</v>
      </c>
      <c r="AH16" s="236">
        <v>98</v>
      </c>
      <c r="AI16" s="236">
        <v>94</v>
      </c>
      <c r="AJ16" s="236">
        <v>93</v>
      </c>
      <c r="AK16" s="236">
        <v>90</v>
      </c>
      <c r="AL16" s="236">
        <v>87</v>
      </c>
      <c r="AM16" s="237">
        <v>1127</v>
      </c>
      <c r="AN16" s="238">
        <v>36</v>
      </c>
      <c r="AQ16" s="220" t="s">
        <v>568</v>
      </c>
      <c r="AR16" s="221" t="s">
        <v>686</v>
      </c>
      <c r="AS16" s="222">
        <v>103.5</v>
      </c>
      <c r="AT16" s="222">
        <v>103</v>
      </c>
      <c r="AU16" s="222">
        <v>99.8</v>
      </c>
      <c r="AV16" s="222">
        <v>100.8</v>
      </c>
      <c r="AW16" s="224">
        <v>100.5</v>
      </c>
      <c r="AX16" s="224">
        <v>103.2</v>
      </c>
      <c r="AY16" s="225">
        <v>610.80000000000007</v>
      </c>
      <c r="AZ16" s="149"/>
      <c r="BA16" s="150"/>
    </row>
    <row r="17" spans="1:53" ht="15">
      <c r="A17" s="220" t="s">
        <v>691</v>
      </c>
      <c r="B17" s="221" t="s">
        <v>686</v>
      </c>
      <c r="C17" s="222">
        <v>102.5</v>
      </c>
      <c r="D17" s="222">
        <v>101.2</v>
      </c>
      <c r="E17" s="222">
        <v>102.3</v>
      </c>
      <c r="F17" s="222">
        <v>100.6</v>
      </c>
      <c r="G17" s="224">
        <v>101.9</v>
      </c>
      <c r="H17" s="224">
        <v>100.7</v>
      </c>
      <c r="I17" s="225">
        <v>609.20000000000005</v>
      </c>
      <c r="M17" s="239" t="s">
        <v>253</v>
      </c>
      <c r="N17" s="240" t="s">
        <v>701</v>
      </c>
      <c r="O17" s="241">
        <v>82</v>
      </c>
      <c r="P17" s="241">
        <v>75</v>
      </c>
      <c r="Q17" s="241">
        <v>84</v>
      </c>
      <c r="R17" s="241">
        <v>81</v>
      </c>
      <c r="S17" s="242">
        <v>86</v>
      </c>
      <c r="T17" s="242">
        <v>83</v>
      </c>
      <c r="U17" s="243">
        <v>491</v>
      </c>
      <c r="V17" s="244">
        <v>3</v>
      </c>
      <c r="W17" s="146"/>
      <c r="Y17" s="220" t="s">
        <v>643</v>
      </c>
      <c r="Z17" s="221" t="s">
        <v>686</v>
      </c>
      <c r="AA17" s="235">
        <v>94</v>
      </c>
      <c r="AB17" s="235">
        <v>93</v>
      </c>
      <c r="AC17" s="235">
        <v>92</v>
      </c>
      <c r="AD17" s="235">
        <v>88</v>
      </c>
      <c r="AE17" s="236">
        <v>97</v>
      </c>
      <c r="AF17" s="236">
        <v>99</v>
      </c>
      <c r="AG17" s="236">
        <v>99</v>
      </c>
      <c r="AH17" s="236">
        <v>95</v>
      </c>
      <c r="AI17" s="236">
        <v>90</v>
      </c>
      <c r="AJ17" s="236">
        <v>93</v>
      </c>
      <c r="AK17" s="236">
        <v>95</v>
      </c>
      <c r="AL17" s="236">
        <v>92</v>
      </c>
      <c r="AM17" s="237">
        <v>1127</v>
      </c>
      <c r="AN17" s="238">
        <v>25</v>
      </c>
      <c r="AQ17" s="220" t="s">
        <v>702</v>
      </c>
      <c r="AR17" s="221" t="s">
        <v>703</v>
      </c>
      <c r="AS17" s="222">
        <v>102.6</v>
      </c>
      <c r="AT17" s="222">
        <v>101.9</v>
      </c>
      <c r="AU17" s="222">
        <v>101.1</v>
      </c>
      <c r="AV17" s="222">
        <v>97.9</v>
      </c>
      <c r="AW17" s="224">
        <v>103.8</v>
      </c>
      <c r="AX17" s="224">
        <v>102.9</v>
      </c>
      <c r="AY17" s="225">
        <v>610.20000000000005</v>
      </c>
      <c r="AZ17" s="149"/>
      <c r="BA17" s="150"/>
    </row>
    <row r="18" spans="1:53" ht="15">
      <c r="A18" s="220" t="s">
        <v>579</v>
      </c>
      <c r="B18" s="221" t="s">
        <v>692</v>
      </c>
      <c r="C18" s="222">
        <v>102.2</v>
      </c>
      <c r="D18" s="222">
        <v>102.2</v>
      </c>
      <c r="E18" s="222">
        <v>97.3</v>
      </c>
      <c r="F18" s="222">
        <v>100.8</v>
      </c>
      <c r="G18" s="224">
        <v>103.2</v>
      </c>
      <c r="H18" s="224">
        <v>103.4</v>
      </c>
      <c r="I18" s="225">
        <v>609.1</v>
      </c>
      <c r="M18" s="239" t="s">
        <v>154</v>
      </c>
      <c r="N18" s="240" t="s">
        <v>712</v>
      </c>
      <c r="O18" s="241">
        <v>79</v>
      </c>
      <c r="P18" s="241">
        <v>82</v>
      </c>
      <c r="Q18" s="241">
        <v>84</v>
      </c>
      <c r="R18" s="241">
        <v>78</v>
      </c>
      <c r="S18" s="242">
        <v>79</v>
      </c>
      <c r="T18" s="242">
        <v>83</v>
      </c>
      <c r="U18" s="243">
        <v>485</v>
      </c>
      <c r="V18" s="244">
        <v>3</v>
      </c>
      <c r="W18" s="9"/>
      <c r="Y18" s="223" t="s">
        <v>658</v>
      </c>
      <c r="Z18" s="221" t="s">
        <v>692</v>
      </c>
      <c r="AA18" s="235">
        <v>94</v>
      </c>
      <c r="AB18" s="235">
        <v>98</v>
      </c>
      <c r="AC18" s="235">
        <v>88</v>
      </c>
      <c r="AD18" s="235">
        <v>94</v>
      </c>
      <c r="AE18" s="236">
        <v>94</v>
      </c>
      <c r="AF18" s="236">
        <v>100</v>
      </c>
      <c r="AG18" s="236">
        <v>96</v>
      </c>
      <c r="AH18" s="236">
        <v>95</v>
      </c>
      <c r="AI18" s="236">
        <v>88</v>
      </c>
      <c r="AJ18" s="236">
        <v>93</v>
      </c>
      <c r="AK18" s="236">
        <v>91</v>
      </c>
      <c r="AL18" s="236">
        <v>95</v>
      </c>
      <c r="AM18" s="237">
        <v>1126</v>
      </c>
      <c r="AN18" s="238" t="s">
        <v>780</v>
      </c>
      <c r="AQ18" s="220" t="s">
        <v>674</v>
      </c>
      <c r="AR18" s="221" t="s">
        <v>710</v>
      </c>
      <c r="AS18" s="222">
        <v>100.1</v>
      </c>
      <c r="AT18" s="222">
        <v>103.8</v>
      </c>
      <c r="AU18" s="222">
        <v>102.1</v>
      </c>
      <c r="AV18" s="222">
        <v>102.2</v>
      </c>
      <c r="AW18" s="224">
        <v>101.9</v>
      </c>
      <c r="AX18" s="224">
        <v>100.1</v>
      </c>
      <c r="AY18" s="225">
        <v>610.20000000000005</v>
      </c>
      <c r="AZ18" s="149"/>
      <c r="BA18" s="150"/>
    </row>
    <row r="19" spans="1:53" ht="15">
      <c r="A19" s="220" t="s">
        <v>653</v>
      </c>
      <c r="B19" s="221" t="s">
        <v>690</v>
      </c>
      <c r="C19" s="222">
        <v>98.9</v>
      </c>
      <c r="D19" s="222">
        <v>102.2</v>
      </c>
      <c r="E19" s="222">
        <v>100.5</v>
      </c>
      <c r="F19" s="222">
        <v>101.4</v>
      </c>
      <c r="G19" s="224">
        <v>101.8</v>
      </c>
      <c r="H19" s="224">
        <v>103.4</v>
      </c>
      <c r="I19" s="225">
        <v>608.20000000000005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Y19" s="223" t="s">
        <v>654</v>
      </c>
      <c r="Z19" s="221" t="s">
        <v>700</v>
      </c>
      <c r="AA19" s="235">
        <v>95</v>
      </c>
      <c r="AB19" s="235">
        <v>92</v>
      </c>
      <c r="AC19" s="235">
        <v>99</v>
      </c>
      <c r="AD19" s="235">
        <v>95</v>
      </c>
      <c r="AE19" s="236">
        <v>96</v>
      </c>
      <c r="AF19" s="236">
        <v>96</v>
      </c>
      <c r="AG19" s="236">
        <v>97</v>
      </c>
      <c r="AH19" s="236">
        <v>99</v>
      </c>
      <c r="AI19" s="236">
        <v>85</v>
      </c>
      <c r="AJ19" s="236">
        <v>87</v>
      </c>
      <c r="AK19" s="236">
        <v>91</v>
      </c>
      <c r="AL19" s="236">
        <v>90</v>
      </c>
      <c r="AM19" s="237">
        <v>1122</v>
      </c>
      <c r="AN19" s="238" t="s">
        <v>781</v>
      </c>
      <c r="AQ19" s="220" t="s">
        <v>134</v>
      </c>
      <c r="AR19" s="221" t="s">
        <v>708</v>
      </c>
      <c r="AS19" s="222">
        <v>103.7</v>
      </c>
      <c r="AT19" s="222">
        <v>99.5</v>
      </c>
      <c r="AU19" s="222">
        <v>101.9</v>
      </c>
      <c r="AV19" s="222">
        <v>102.3</v>
      </c>
      <c r="AW19" s="224">
        <v>103.8</v>
      </c>
      <c r="AX19" s="224">
        <v>98.6</v>
      </c>
      <c r="AY19" s="225">
        <v>609.80000000000007</v>
      </c>
      <c r="AZ19" s="149"/>
      <c r="BA19" s="150"/>
    </row>
    <row r="20" spans="1:53" ht="15.4" thickBot="1">
      <c r="A20" s="220" t="s">
        <v>597</v>
      </c>
      <c r="B20" s="221" t="s">
        <v>687</v>
      </c>
      <c r="C20" s="222">
        <v>100.9</v>
      </c>
      <c r="D20" s="222">
        <v>103.4</v>
      </c>
      <c r="E20" s="222">
        <v>99.8</v>
      </c>
      <c r="F20" s="222">
        <v>101.8</v>
      </c>
      <c r="G20" s="224">
        <v>102.2</v>
      </c>
      <c r="H20" s="224">
        <v>99.7</v>
      </c>
      <c r="I20" s="225">
        <v>607.80000000000007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Y20" s="220" t="s">
        <v>574</v>
      </c>
      <c r="Z20" s="221" t="s">
        <v>686</v>
      </c>
      <c r="AA20" s="235">
        <v>91</v>
      </c>
      <c r="AB20" s="235">
        <v>97</v>
      </c>
      <c r="AC20" s="235">
        <v>95</v>
      </c>
      <c r="AD20" s="235">
        <v>96</v>
      </c>
      <c r="AE20" s="236">
        <v>95</v>
      </c>
      <c r="AF20" s="236">
        <v>94</v>
      </c>
      <c r="AG20" s="236">
        <v>96</v>
      </c>
      <c r="AH20" s="236">
        <v>94</v>
      </c>
      <c r="AI20" s="236">
        <v>90</v>
      </c>
      <c r="AJ20" s="236">
        <v>90</v>
      </c>
      <c r="AK20" s="236">
        <v>90</v>
      </c>
      <c r="AL20" s="236">
        <v>93</v>
      </c>
      <c r="AM20" s="237">
        <v>1121</v>
      </c>
      <c r="AN20" s="238" t="s">
        <v>782</v>
      </c>
      <c r="AQ20" s="220" t="s">
        <v>81</v>
      </c>
      <c r="AR20" s="221" t="s">
        <v>706</v>
      </c>
      <c r="AS20" s="222">
        <v>98.9</v>
      </c>
      <c r="AT20" s="222">
        <v>99.3</v>
      </c>
      <c r="AU20" s="222">
        <v>101.6</v>
      </c>
      <c r="AV20" s="222">
        <v>102.4</v>
      </c>
      <c r="AW20" s="224">
        <v>103</v>
      </c>
      <c r="AX20" s="224">
        <v>103.4</v>
      </c>
      <c r="AY20" s="225">
        <v>608.59999999999991</v>
      </c>
      <c r="AZ20" s="149"/>
      <c r="BA20" s="150"/>
    </row>
    <row r="21" spans="1:53" ht="15">
      <c r="A21" s="220" t="s">
        <v>643</v>
      </c>
      <c r="B21" s="221" t="s">
        <v>686</v>
      </c>
      <c r="C21" s="222">
        <v>102</v>
      </c>
      <c r="D21" s="222">
        <v>100.7</v>
      </c>
      <c r="E21" s="222">
        <v>101</v>
      </c>
      <c r="F21" s="222">
        <v>101.8</v>
      </c>
      <c r="G21" s="224">
        <v>98.5</v>
      </c>
      <c r="H21" s="224">
        <v>103.6</v>
      </c>
      <c r="I21" s="225">
        <v>607.6</v>
      </c>
      <c r="M21" s="12" t="s">
        <v>27</v>
      </c>
      <c r="N21" s="12"/>
      <c r="O21" s="12"/>
      <c r="P21" s="12"/>
      <c r="Q21" s="12"/>
      <c r="R21" s="12"/>
      <c r="S21" s="13"/>
      <c r="T21" s="13"/>
      <c r="U21" s="13"/>
      <c r="V21" s="13"/>
      <c r="W21" s="13"/>
      <c r="Y21" s="223" t="s">
        <v>660</v>
      </c>
      <c r="Z21" s="221" t="s">
        <v>703</v>
      </c>
      <c r="AA21" s="235">
        <v>94</v>
      </c>
      <c r="AB21" s="235">
        <v>95</v>
      </c>
      <c r="AC21" s="235">
        <v>94</v>
      </c>
      <c r="AD21" s="235">
        <v>96</v>
      </c>
      <c r="AE21" s="236">
        <v>98</v>
      </c>
      <c r="AF21" s="236">
        <v>99</v>
      </c>
      <c r="AG21" s="236">
        <v>98</v>
      </c>
      <c r="AH21" s="236">
        <v>99</v>
      </c>
      <c r="AI21" s="236">
        <v>86</v>
      </c>
      <c r="AJ21" s="236">
        <v>88</v>
      </c>
      <c r="AK21" s="236">
        <v>89</v>
      </c>
      <c r="AL21" s="236">
        <v>81</v>
      </c>
      <c r="AM21" s="237">
        <v>1117</v>
      </c>
      <c r="AN21" s="238" t="s">
        <v>776</v>
      </c>
      <c r="AQ21" s="220" t="s">
        <v>657</v>
      </c>
      <c r="AR21" s="221" t="s">
        <v>690</v>
      </c>
      <c r="AS21" s="222">
        <v>102.5</v>
      </c>
      <c r="AT21" s="222">
        <v>101.3</v>
      </c>
      <c r="AU21" s="222">
        <v>100.8</v>
      </c>
      <c r="AV21" s="222">
        <v>99.5</v>
      </c>
      <c r="AW21" s="224">
        <v>102.9</v>
      </c>
      <c r="AX21" s="224">
        <v>101.5</v>
      </c>
      <c r="AY21" s="225">
        <v>608.5</v>
      </c>
      <c r="AZ21" s="149"/>
      <c r="BA21" s="150"/>
    </row>
    <row r="22" spans="1:53" ht="15.4" thickBot="1">
      <c r="A22" s="220" t="s">
        <v>588</v>
      </c>
      <c r="B22" s="221" t="s">
        <v>686</v>
      </c>
      <c r="C22" s="222">
        <v>102</v>
      </c>
      <c r="D22" s="222">
        <v>100.8</v>
      </c>
      <c r="E22" s="222">
        <v>103.3</v>
      </c>
      <c r="F22" s="222">
        <v>103.1</v>
      </c>
      <c r="G22" s="224">
        <v>100.8</v>
      </c>
      <c r="H22" s="224">
        <v>97.5</v>
      </c>
      <c r="I22" s="225">
        <v>607.5</v>
      </c>
      <c r="M22" s="9" t="s">
        <v>14</v>
      </c>
      <c r="N22" s="9" t="s">
        <v>15</v>
      </c>
      <c r="O22" s="9" t="s">
        <v>17</v>
      </c>
      <c r="P22" s="9" t="s">
        <v>18</v>
      </c>
      <c r="Q22" s="9" t="s">
        <v>19</v>
      </c>
      <c r="R22" s="9" t="s">
        <v>20</v>
      </c>
      <c r="S22" s="9" t="s">
        <v>23</v>
      </c>
      <c r="T22" s="9" t="s">
        <v>24</v>
      </c>
      <c r="U22" s="9" t="s">
        <v>21</v>
      </c>
      <c r="V22" s="9" t="s">
        <v>22</v>
      </c>
      <c r="W22" s="11" t="s">
        <v>43</v>
      </c>
      <c r="Y22" s="223" t="s">
        <v>652</v>
      </c>
      <c r="Z22" s="221" t="s">
        <v>687</v>
      </c>
      <c r="AA22" s="235">
        <v>82</v>
      </c>
      <c r="AB22" s="235">
        <v>90</v>
      </c>
      <c r="AC22" s="235">
        <v>97</v>
      </c>
      <c r="AD22" s="235">
        <v>92</v>
      </c>
      <c r="AE22" s="236">
        <v>98</v>
      </c>
      <c r="AF22" s="236">
        <v>99</v>
      </c>
      <c r="AG22" s="236">
        <v>98</v>
      </c>
      <c r="AH22" s="236">
        <v>97</v>
      </c>
      <c r="AI22" s="236">
        <v>87</v>
      </c>
      <c r="AJ22" s="236">
        <v>95</v>
      </c>
      <c r="AK22" s="236">
        <v>91</v>
      </c>
      <c r="AL22" s="236">
        <v>91</v>
      </c>
      <c r="AM22" s="237">
        <v>1117</v>
      </c>
      <c r="AN22" s="238" t="s">
        <v>783</v>
      </c>
      <c r="AQ22" s="220" t="s">
        <v>660</v>
      </c>
      <c r="AR22" s="221" t="s">
        <v>703</v>
      </c>
      <c r="AS22" s="222">
        <v>101.5</v>
      </c>
      <c r="AT22" s="222">
        <v>100.1</v>
      </c>
      <c r="AU22" s="222">
        <v>101.5</v>
      </c>
      <c r="AV22" s="222">
        <v>102.8</v>
      </c>
      <c r="AW22" s="224">
        <v>100.5</v>
      </c>
      <c r="AX22" s="224">
        <v>101.6</v>
      </c>
      <c r="AY22" s="225">
        <v>608</v>
      </c>
      <c r="AZ22" s="149"/>
      <c r="BA22" s="150"/>
    </row>
    <row r="23" spans="1:53" ht="15">
      <c r="A23" s="220" t="s">
        <v>803</v>
      </c>
      <c r="B23" s="221" t="s">
        <v>686</v>
      </c>
      <c r="C23" s="222">
        <v>99.8</v>
      </c>
      <c r="D23" s="222">
        <v>102.5</v>
      </c>
      <c r="E23" s="222">
        <v>104.5</v>
      </c>
      <c r="F23" s="222">
        <v>101.6</v>
      </c>
      <c r="G23" s="224">
        <v>100.3</v>
      </c>
      <c r="H23" s="224">
        <v>98.7</v>
      </c>
      <c r="I23" s="225">
        <v>607.4</v>
      </c>
      <c r="M23" s="215" t="s">
        <v>639</v>
      </c>
      <c r="N23" s="216" t="s">
        <v>710</v>
      </c>
      <c r="O23" s="231">
        <v>90</v>
      </c>
      <c r="P23" s="231">
        <v>96</v>
      </c>
      <c r="Q23" s="231">
        <v>92</v>
      </c>
      <c r="R23" s="231">
        <v>95</v>
      </c>
      <c r="S23" s="232">
        <v>89</v>
      </c>
      <c r="T23" s="232">
        <v>95</v>
      </c>
      <c r="U23" s="233">
        <v>557</v>
      </c>
      <c r="V23" s="234">
        <v>9</v>
      </c>
      <c r="W23" s="13"/>
      <c r="Y23" s="223" t="s">
        <v>657</v>
      </c>
      <c r="Z23" s="221" t="s">
        <v>690</v>
      </c>
      <c r="AA23" s="235">
        <v>90</v>
      </c>
      <c r="AB23" s="235">
        <v>88</v>
      </c>
      <c r="AC23" s="235">
        <v>96</v>
      </c>
      <c r="AD23" s="235">
        <v>93</v>
      </c>
      <c r="AE23" s="236">
        <v>96</v>
      </c>
      <c r="AF23" s="236">
        <v>98</v>
      </c>
      <c r="AG23" s="236">
        <v>99</v>
      </c>
      <c r="AH23" s="236">
        <v>98</v>
      </c>
      <c r="AI23" s="236">
        <v>85</v>
      </c>
      <c r="AJ23" s="236">
        <v>91</v>
      </c>
      <c r="AK23" s="236">
        <v>91</v>
      </c>
      <c r="AL23" s="236">
        <v>91</v>
      </c>
      <c r="AM23" s="237">
        <v>1116</v>
      </c>
      <c r="AN23" s="238">
        <v>36</v>
      </c>
      <c r="AQ23" s="220" t="s">
        <v>773</v>
      </c>
      <c r="AR23" s="221" t="s">
        <v>703</v>
      </c>
      <c r="AS23" s="222">
        <v>102.3</v>
      </c>
      <c r="AT23" s="222">
        <v>103.6</v>
      </c>
      <c r="AU23" s="222">
        <v>98.3</v>
      </c>
      <c r="AV23" s="222">
        <v>102.3</v>
      </c>
      <c r="AW23" s="224">
        <v>97.9</v>
      </c>
      <c r="AX23" s="224">
        <v>102.6</v>
      </c>
      <c r="AY23" s="225">
        <v>607</v>
      </c>
      <c r="AZ23" s="149"/>
      <c r="BA23" s="150"/>
    </row>
    <row r="24" spans="1:53" ht="15">
      <c r="A24" s="220" t="s">
        <v>948</v>
      </c>
      <c r="B24" s="221" t="s">
        <v>690</v>
      </c>
      <c r="C24" s="222">
        <v>100.4</v>
      </c>
      <c r="D24" s="222">
        <v>102.5</v>
      </c>
      <c r="E24" s="222">
        <v>102.1</v>
      </c>
      <c r="F24" s="222">
        <v>100.3</v>
      </c>
      <c r="G24" s="224">
        <v>101.2</v>
      </c>
      <c r="H24" s="224">
        <v>100.7</v>
      </c>
      <c r="I24" s="225">
        <v>607.20000000000005</v>
      </c>
      <c r="M24" s="260" t="s">
        <v>925</v>
      </c>
      <c r="N24" s="221" t="s">
        <v>686</v>
      </c>
      <c r="O24" s="235">
        <v>93</v>
      </c>
      <c r="P24" s="235">
        <v>92</v>
      </c>
      <c r="Q24" s="235">
        <v>94</v>
      </c>
      <c r="R24" s="235">
        <v>92</v>
      </c>
      <c r="S24" s="236">
        <v>90</v>
      </c>
      <c r="T24" s="236">
        <v>91</v>
      </c>
      <c r="U24" s="237">
        <v>552</v>
      </c>
      <c r="V24" s="238">
        <v>14</v>
      </c>
      <c r="W24" s="13"/>
      <c r="Y24" s="223" t="s">
        <v>673</v>
      </c>
      <c r="Z24" s="221" t="s">
        <v>710</v>
      </c>
      <c r="AA24" s="235">
        <v>95</v>
      </c>
      <c r="AB24" s="235">
        <v>90</v>
      </c>
      <c r="AC24" s="235">
        <v>91</v>
      </c>
      <c r="AD24" s="235">
        <v>97</v>
      </c>
      <c r="AE24" s="236">
        <v>98</v>
      </c>
      <c r="AF24" s="236">
        <v>98</v>
      </c>
      <c r="AG24" s="236">
        <v>99</v>
      </c>
      <c r="AH24" s="236">
        <v>98</v>
      </c>
      <c r="AI24" s="236">
        <v>87</v>
      </c>
      <c r="AJ24" s="236">
        <v>83</v>
      </c>
      <c r="AK24" s="236">
        <v>88</v>
      </c>
      <c r="AL24" s="236">
        <v>92</v>
      </c>
      <c r="AM24" s="237">
        <v>1116</v>
      </c>
      <c r="AN24" s="238">
        <v>33</v>
      </c>
      <c r="AQ24" s="220" t="s">
        <v>579</v>
      </c>
      <c r="AR24" s="221" t="s">
        <v>692</v>
      </c>
      <c r="AS24" s="222">
        <v>100</v>
      </c>
      <c r="AT24" s="222">
        <v>98</v>
      </c>
      <c r="AU24" s="222">
        <v>101.1</v>
      </c>
      <c r="AV24" s="222">
        <v>102.6</v>
      </c>
      <c r="AW24" s="224">
        <v>103.5</v>
      </c>
      <c r="AX24" s="224">
        <v>101.8</v>
      </c>
      <c r="AY24" s="225">
        <v>607</v>
      </c>
      <c r="AZ24" s="149"/>
      <c r="BA24" s="150"/>
    </row>
    <row r="25" spans="1:53" ht="15">
      <c r="A25" s="220" t="s">
        <v>581</v>
      </c>
      <c r="B25" s="221" t="s">
        <v>692</v>
      </c>
      <c r="C25" s="222">
        <v>99.7</v>
      </c>
      <c r="D25" s="222">
        <v>100.4</v>
      </c>
      <c r="E25" s="222">
        <v>102.4</v>
      </c>
      <c r="F25" s="222">
        <v>100.4</v>
      </c>
      <c r="G25" s="224">
        <v>101.5</v>
      </c>
      <c r="H25" s="224">
        <v>102.5</v>
      </c>
      <c r="I25" s="225">
        <v>606.9</v>
      </c>
      <c r="M25" s="220" t="s">
        <v>240</v>
      </c>
      <c r="N25" s="221" t="s">
        <v>689</v>
      </c>
      <c r="O25" s="235">
        <v>94</v>
      </c>
      <c r="P25" s="235">
        <v>92</v>
      </c>
      <c r="Q25" s="235">
        <v>90</v>
      </c>
      <c r="R25" s="235">
        <v>88</v>
      </c>
      <c r="S25" s="236">
        <v>92</v>
      </c>
      <c r="T25" s="236">
        <v>89</v>
      </c>
      <c r="U25" s="237">
        <v>545</v>
      </c>
      <c r="V25" s="238">
        <v>8</v>
      </c>
      <c r="W25" s="13"/>
      <c r="Y25" s="220" t="s">
        <v>293</v>
      </c>
      <c r="Z25" s="221" t="s">
        <v>705</v>
      </c>
      <c r="AA25" s="235">
        <v>96</v>
      </c>
      <c r="AB25" s="235">
        <v>96</v>
      </c>
      <c r="AC25" s="235">
        <v>94</v>
      </c>
      <c r="AD25" s="235">
        <v>92</v>
      </c>
      <c r="AE25" s="236">
        <v>97</v>
      </c>
      <c r="AF25" s="236">
        <v>94</v>
      </c>
      <c r="AG25" s="236">
        <v>97</v>
      </c>
      <c r="AH25" s="236">
        <v>96</v>
      </c>
      <c r="AI25" s="236">
        <v>87</v>
      </c>
      <c r="AJ25" s="236">
        <v>89</v>
      </c>
      <c r="AK25" s="236">
        <v>88</v>
      </c>
      <c r="AL25" s="236">
        <v>90</v>
      </c>
      <c r="AM25" s="237">
        <v>1116</v>
      </c>
      <c r="AN25" s="238">
        <v>31</v>
      </c>
      <c r="AQ25" s="220" t="s">
        <v>607</v>
      </c>
      <c r="AR25" s="221" t="s">
        <v>690</v>
      </c>
      <c r="AS25" s="222">
        <v>101.1</v>
      </c>
      <c r="AT25" s="222">
        <v>101.2</v>
      </c>
      <c r="AU25" s="222">
        <v>99.8</v>
      </c>
      <c r="AV25" s="222">
        <v>102.8</v>
      </c>
      <c r="AW25" s="224">
        <v>99.2</v>
      </c>
      <c r="AX25" s="224">
        <v>102.8</v>
      </c>
      <c r="AY25" s="225">
        <v>606.9</v>
      </c>
      <c r="AZ25" s="149"/>
      <c r="BA25" s="150"/>
    </row>
    <row r="26" spans="1:53" ht="15">
      <c r="A26" s="260" t="s">
        <v>921</v>
      </c>
      <c r="B26" s="221" t="s">
        <v>693</v>
      </c>
      <c r="C26" s="222">
        <v>100</v>
      </c>
      <c r="D26" s="222">
        <v>97.7</v>
      </c>
      <c r="E26" s="222">
        <v>102.6</v>
      </c>
      <c r="F26" s="222">
        <v>101.7</v>
      </c>
      <c r="G26" s="224">
        <v>103.2</v>
      </c>
      <c r="H26" s="224">
        <v>100.8</v>
      </c>
      <c r="I26" s="225">
        <v>605.99999999999989</v>
      </c>
      <c r="M26" s="220" t="s">
        <v>949</v>
      </c>
      <c r="N26" s="221" t="s">
        <v>723</v>
      </c>
      <c r="O26" s="235">
        <v>90</v>
      </c>
      <c r="P26" s="235">
        <v>97</v>
      </c>
      <c r="Q26" s="235">
        <v>87</v>
      </c>
      <c r="R26" s="235">
        <v>89</v>
      </c>
      <c r="S26" s="236">
        <v>90</v>
      </c>
      <c r="T26" s="236">
        <v>91</v>
      </c>
      <c r="U26" s="237">
        <v>544</v>
      </c>
      <c r="V26" s="238">
        <v>8</v>
      </c>
      <c r="Y26" s="223" t="s">
        <v>651</v>
      </c>
      <c r="Z26" s="221" t="s">
        <v>687</v>
      </c>
      <c r="AA26" s="235">
        <v>91</v>
      </c>
      <c r="AB26" s="235">
        <v>93</v>
      </c>
      <c r="AC26" s="235">
        <v>89</v>
      </c>
      <c r="AD26" s="235">
        <v>94</v>
      </c>
      <c r="AE26" s="236">
        <v>96</v>
      </c>
      <c r="AF26" s="236">
        <v>98</v>
      </c>
      <c r="AG26" s="236">
        <v>97</v>
      </c>
      <c r="AH26" s="236">
        <v>95</v>
      </c>
      <c r="AI26" s="236">
        <v>94</v>
      </c>
      <c r="AJ26" s="236">
        <v>89</v>
      </c>
      <c r="AK26" s="236">
        <v>89</v>
      </c>
      <c r="AL26" s="236">
        <v>87</v>
      </c>
      <c r="AM26" s="237">
        <v>1112</v>
      </c>
      <c r="AN26" s="238">
        <v>32</v>
      </c>
      <c r="AQ26" s="220" t="s">
        <v>643</v>
      </c>
      <c r="AR26" s="221" t="s">
        <v>686</v>
      </c>
      <c r="AS26" s="222">
        <v>102.5</v>
      </c>
      <c r="AT26" s="222">
        <v>100.9</v>
      </c>
      <c r="AU26" s="222">
        <v>101.9</v>
      </c>
      <c r="AV26" s="222">
        <v>100.6</v>
      </c>
      <c r="AW26" s="224">
        <v>97.3</v>
      </c>
      <c r="AX26" s="224">
        <v>103</v>
      </c>
      <c r="AY26" s="225">
        <v>606.20000000000005</v>
      </c>
      <c r="AZ26" s="149"/>
      <c r="BA26" s="150"/>
    </row>
    <row r="27" spans="1:53" ht="15">
      <c r="A27" s="220" t="s">
        <v>69</v>
      </c>
      <c r="B27" s="221" t="s">
        <v>694</v>
      </c>
      <c r="C27" s="222">
        <v>99.8</v>
      </c>
      <c r="D27" s="222">
        <v>101.7</v>
      </c>
      <c r="E27" s="222">
        <v>100.7</v>
      </c>
      <c r="F27" s="222">
        <v>101.2</v>
      </c>
      <c r="G27" s="224">
        <v>100.1</v>
      </c>
      <c r="H27" s="224">
        <v>102.4</v>
      </c>
      <c r="I27" s="225">
        <v>605.9</v>
      </c>
      <c r="M27" s="220" t="s">
        <v>638</v>
      </c>
      <c r="N27" s="221" t="s">
        <v>690</v>
      </c>
      <c r="O27" s="235">
        <v>92</v>
      </c>
      <c r="P27" s="235">
        <v>90</v>
      </c>
      <c r="Q27" s="235">
        <v>90</v>
      </c>
      <c r="R27" s="235">
        <v>84</v>
      </c>
      <c r="S27" s="236">
        <v>94</v>
      </c>
      <c r="T27" s="236">
        <v>91</v>
      </c>
      <c r="U27" s="237">
        <v>541</v>
      </c>
      <c r="V27" s="238">
        <v>7</v>
      </c>
      <c r="Y27" s="223" t="s">
        <v>656</v>
      </c>
      <c r="Z27" s="221" t="s">
        <v>693</v>
      </c>
      <c r="AA27" s="235">
        <v>94</v>
      </c>
      <c r="AB27" s="235">
        <v>93</v>
      </c>
      <c r="AC27" s="235">
        <v>95</v>
      </c>
      <c r="AD27" s="235">
        <v>97</v>
      </c>
      <c r="AE27" s="236">
        <v>97</v>
      </c>
      <c r="AF27" s="236">
        <v>96</v>
      </c>
      <c r="AG27" s="236">
        <v>94</v>
      </c>
      <c r="AH27" s="236">
        <v>94</v>
      </c>
      <c r="AI27" s="236">
        <v>87</v>
      </c>
      <c r="AJ27" s="236">
        <v>90</v>
      </c>
      <c r="AK27" s="236">
        <v>89</v>
      </c>
      <c r="AL27" s="236">
        <v>85</v>
      </c>
      <c r="AM27" s="237">
        <v>1111</v>
      </c>
      <c r="AN27" s="238">
        <v>31</v>
      </c>
      <c r="AQ27" s="220" t="s">
        <v>573</v>
      </c>
      <c r="AR27" s="221" t="s">
        <v>686</v>
      </c>
      <c r="AS27" s="222">
        <v>99.9</v>
      </c>
      <c r="AT27" s="222">
        <v>100.6</v>
      </c>
      <c r="AU27" s="222">
        <v>101.4</v>
      </c>
      <c r="AV27" s="222">
        <v>100.9</v>
      </c>
      <c r="AW27" s="224">
        <v>102</v>
      </c>
      <c r="AX27" s="224">
        <v>101.1</v>
      </c>
      <c r="AY27" s="225">
        <v>605.9</v>
      </c>
      <c r="AZ27" s="149"/>
      <c r="BA27" s="150"/>
    </row>
    <row r="28" spans="1:53" ht="15">
      <c r="A28" s="220" t="s">
        <v>584</v>
      </c>
      <c r="B28" s="221" t="s">
        <v>693</v>
      </c>
      <c r="C28" s="222">
        <v>100.7</v>
      </c>
      <c r="D28" s="222">
        <v>101.3</v>
      </c>
      <c r="E28" s="222">
        <v>99.8</v>
      </c>
      <c r="F28" s="222">
        <v>101.1</v>
      </c>
      <c r="G28" s="224">
        <v>101.8</v>
      </c>
      <c r="H28" s="224">
        <v>101</v>
      </c>
      <c r="I28" s="225">
        <v>605.70000000000005</v>
      </c>
      <c r="M28" s="260" t="s">
        <v>924</v>
      </c>
      <c r="N28" s="221" t="s">
        <v>770</v>
      </c>
      <c r="O28" s="235">
        <v>91</v>
      </c>
      <c r="P28" s="235">
        <v>89</v>
      </c>
      <c r="Q28" s="235">
        <v>88</v>
      </c>
      <c r="R28" s="235">
        <v>94</v>
      </c>
      <c r="S28" s="236">
        <v>84</v>
      </c>
      <c r="T28" s="236">
        <v>88</v>
      </c>
      <c r="U28" s="237">
        <v>534</v>
      </c>
      <c r="V28" s="238">
        <v>11</v>
      </c>
      <c r="Y28" s="220" t="s">
        <v>81</v>
      </c>
      <c r="Z28" s="221" t="s">
        <v>706</v>
      </c>
      <c r="AA28" s="235">
        <v>96</v>
      </c>
      <c r="AB28" s="235">
        <v>96</v>
      </c>
      <c r="AC28" s="235">
        <v>92</v>
      </c>
      <c r="AD28" s="235">
        <v>94</v>
      </c>
      <c r="AE28" s="236">
        <v>94</v>
      </c>
      <c r="AF28" s="236">
        <v>97</v>
      </c>
      <c r="AG28" s="236">
        <v>97</v>
      </c>
      <c r="AH28" s="236">
        <v>94</v>
      </c>
      <c r="AI28" s="236">
        <v>93</v>
      </c>
      <c r="AJ28" s="236">
        <v>85</v>
      </c>
      <c r="AK28" s="236">
        <v>81</v>
      </c>
      <c r="AL28" s="236">
        <v>92</v>
      </c>
      <c r="AM28" s="237">
        <v>1111</v>
      </c>
      <c r="AN28" s="238" t="s">
        <v>784</v>
      </c>
      <c r="AQ28" s="220" t="s">
        <v>651</v>
      </c>
      <c r="AR28" s="221" t="s">
        <v>687</v>
      </c>
      <c r="AS28" s="222">
        <v>102.8</v>
      </c>
      <c r="AT28" s="222">
        <v>98.7</v>
      </c>
      <c r="AU28" s="222">
        <v>101.3</v>
      </c>
      <c r="AV28" s="222">
        <v>100.8</v>
      </c>
      <c r="AW28" s="224">
        <v>99</v>
      </c>
      <c r="AX28" s="224">
        <v>102.9</v>
      </c>
      <c r="AY28" s="225">
        <v>605.5</v>
      </c>
      <c r="AZ28" s="149"/>
      <c r="BA28" s="150"/>
    </row>
    <row r="29" spans="1:53" ht="15">
      <c r="A29" s="220" t="s">
        <v>600</v>
      </c>
      <c r="B29" s="221" t="s">
        <v>686</v>
      </c>
      <c r="C29" s="222">
        <v>99.5</v>
      </c>
      <c r="D29" s="222">
        <v>101.7</v>
      </c>
      <c r="E29" s="222">
        <v>99.7</v>
      </c>
      <c r="F29" s="222">
        <v>102.5</v>
      </c>
      <c r="G29" s="224">
        <v>101.6</v>
      </c>
      <c r="H29" s="224">
        <v>100.6</v>
      </c>
      <c r="I29" s="225">
        <v>605.6</v>
      </c>
      <c r="M29" s="260" t="s">
        <v>923</v>
      </c>
      <c r="N29" s="221" t="s">
        <v>689</v>
      </c>
      <c r="O29" s="235">
        <v>89</v>
      </c>
      <c r="P29" s="235">
        <v>87</v>
      </c>
      <c r="Q29" s="235">
        <v>90</v>
      </c>
      <c r="R29" s="235">
        <v>92</v>
      </c>
      <c r="S29" s="236">
        <v>89</v>
      </c>
      <c r="T29" s="236">
        <v>87</v>
      </c>
      <c r="U29" s="237">
        <v>534</v>
      </c>
      <c r="V29" s="238">
        <v>4</v>
      </c>
      <c r="Y29" s="223" t="s">
        <v>646</v>
      </c>
      <c r="Z29" s="221" t="s">
        <v>692</v>
      </c>
      <c r="AA29" s="235">
        <v>97</v>
      </c>
      <c r="AB29" s="235">
        <v>97</v>
      </c>
      <c r="AC29" s="235">
        <v>89</v>
      </c>
      <c r="AD29" s="235">
        <v>96</v>
      </c>
      <c r="AE29" s="236">
        <v>98</v>
      </c>
      <c r="AF29" s="236">
        <v>96</v>
      </c>
      <c r="AG29" s="236">
        <v>97</v>
      </c>
      <c r="AH29" s="236">
        <v>98</v>
      </c>
      <c r="AI29" s="236">
        <v>89</v>
      </c>
      <c r="AJ29" s="236">
        <v>90</v>
      </c>
      <c r="AK29" s="236">
        <v>85</v>
      </c>
      <c r="AL29" s="236">
        <v>78</v>
      </c>
      <c r="AM29" s="237">
        <v>1110</v>
      </c>
      <c r="AN29" s="238" t="s">
        <v>781</v>
      </c>
      <c r="AQ29" s="220" t="s">
        <v>662</v>
      </c>
      <c r="AR29" s="221" t="s">
        <v>686</v>
      </c>
      <c r="AS29" s="222">
        <v>102</v>
      </c>
      <c r="AT29" s="222">
        <v>99.5</v>
      </c>
      <c r="AU29" s="222">
        <v>100.3</v>
      </c>
      <c r="AV29" s="222">
        <v>100.8</v>
      </c>
      <c r="AW29" s="224">
        <v>102.6</v>
      </c>
      <c r="AX29" s="224">
        <v>100.1</v>
      </c>
      <c r="AY29" s="225">
        <v>605.30000000000007</v>
      </c>
      <c r="AZ29" s="149"/>
      <c r="BA29" s="150"/>
    </row>
    <row r="30" spans="1:53" ht="15">
      <c r="A30" s="220" t="s">
        <v>804</v>
      </c>
      <c r="B30" s="221" t="s">
        <v>695</v>
      </c>
      <c r="C30" s="222">
        <v>101.7</v>
      </c>
      <c r="D30" s="222">
        <v>102.4</v>
      </c>
      <c r="E30" s="222">
        <v>99.4</v>
      </c>
      <c r="F30" s="222">
        <v>100.3</v>
      </c>
      <c r="G30" s="224">
        <v>101.5</v>
      </c>
      <c r="H30" s="224">
        <v>100.3</v>
      </c>
      <c r="I30" s="225">
        <v>605.6</v>
      </c>
      <c r="M30" s="226" t="s">
        <v>640</v>
      </c>
      <c r="N30" s="227" t="s">
        <v>771</v>
      </c>
      <c r="O30" s="245">
        <v>83</v>
      </c>
      <c r="P30" s="245">
        <v>84</v>
      </c>
      <c r="Q30" s="245">
        <v>93</v>
      </c>
      <c r="R30" s="245">
        <v>88</v>
      </c>
      <c r="S30" s="246">
        <v>91</v>
      </c>
      <c r="T30" s="246">
        <v>92</v>
      </c>
      <c r="U30" s="247">
        <v>531</v>
      </c>
      <c r="V30" s="248">
        <v>9</v>
      </c>
      <c r="Y30" s="220" t="s">
        <v>676</v>
      </c>
      <c r="Z30" s="221" t="s">
        <v>686</v>
      </c>
      <c r="AA30" s="235">
        <v>94</v>
      </c>
      <c r="AB30" s="235">
        <v>93</v>
      </c>
      <c r="AC30" s="235">
        <v>95</v>
      </c>
      <c r="AD30" s="235">
        <v>92</v>
      </c>
      <c r="AE30" s="236">
        <v>97</v>
      </c>
      <c r="AF30" s="236">
        <v>96</v>
      </c>
      <c r="AG30" s="236">
        <v>92</v>
      </c>
      <c r="AH30" s="236">
        <v>92</v>
      </c>
      <c r="AI30" s="236">
        <v>88</v>
      </c>
      <c r="AJ30" s="236">
        <v>87</v>
      </c>
      <c r="AK30" s="236">
        <v>92</v>
      </c>
      <c r="AL30" s="236">
        <v>87</v>
      </c>
      <c r="AM30" s="237">
        <v>1105</v>
      </c>
      <c r="AN30" s="238" t="s">
        <v>785</v>
      </c>
      <c r="AQ30" s="220" t="s">
        <v>663</v>
      </c>
      <c r="AR30" s="221" t="s">
        <v>688</v>
      </c>
      <c r="AS30" s="222">
        <v>99.7</v>
      </c>
      <c r="AT30" s="222">
        <v>102</v>
      </c>
      <c r="AU30" s="222">
        <v>101.1</v>
      </c>
      <c r="AV30" s="222">
        <v>99.8</v>
      </c>
      <c r="AW30" s="224">
        <v>101.5</v>
      </c>
      <c r="AX30" s="224">
        <v>100.9</v>
      </c>
      <c r="AY30" s="225">
        <v>605</v>
      </c>
      <c r="AZ30" s="149"/>
      <c r="BA30" s="150"/>
    </row>
    <row r="31" spans="1:53" ht="15">
      <c r="A31" s="220" t="s">
        <v>676</v>
      </c>
      <c r="B31" s="221" t="s">
        <v>686</v>
      </c>
      <c r="C31" s="222">
        <v>99.9</v>
      </c>
      <c r="D31" s="222">
        <v>103</v>
      </c>
      <c r="E31" s="222">
        <v>101</v>
      </c>
      <c r="F31" s="222">
        <v>102</v>
      </c>
      <c r="G31" s="224">
        <v>100.1</v>
      </c>
      <c r="H31" s="224">
        <v>98.8</v>
      </c>
      <c r="I31" s="225">
        <v>604.79999999999995</v>
      </c>
      <c r="M31" s="226" t="s">
        <v>950</v>
      </c>
      <c r="N31" s="227" t="s">
        <v>772</v>
      </c>
      <c r="O31" s="245">
        <v>88</v>
      </c>
      <c r="P31" s="245">
        <v>90</v>
      </c>
      <c r="Q31" s="245">
        <v>88</v>
      </c>
      <c r="R31" s="245">
        <v>90</v>
      </c>
      <c r="S31" s="246">
        <v>83</v>
      </c>
      <c r="T31" s="246">
        <v>86</v>
      </c>
      <c r="U31" s="247">
        <v>525</v>
      </c>
      <c r="V31" s="248">
        <v>6</v>
      </c>
      <c r="Y31" s="220" t="s">
        <v>581</v>
      </c>
      <c r="Z31" s="221" t="s">
        <v>692</v>
      </c>
      <c r="AA31" s="235">
        <v>91</v>
      </c>
      <c r="AB31" s="235">
        <v>90</v>
      </c>
      <c r="AC31" s="235">
        <v>91</v>
      </c>
      <c r="AD31" s="235">
        <v>91</v>
      </c>
      <c r="AE31" s="236">
        <v>94</v>
      </c>
      <c r="AF31" s="236">
        <v>95</v>
      </c>
      <c r="AG31" s="236">
        <v>96</v>
      </c>
      <c r="AH31" s="236">
        <v>96</v>
      </c>
      <c r="AI31" s="236">
        <v>88</v>
      </c>
      <c r="AJ31" s="236">
        <v>94</v>
      </c>
      <c r="AK31" s="236">
        <v>91</v>
      </c>
      <c r="AL31" s="236">
        <v>88</v>
      </c>
      <c r="AM31" s="237">
        <v>1105</v>
      </c>
      <c r="AN31" s="238">
        <v>17</v>
      </c>
      <c r="AQ31" s="220" t="s">
        <v>668</v>
      </c>
      <c r="AR31" s="221" t="s">
        <v>692</v>
      </c>
      <c r="AS31" s="222">
        <v>98.5</v>
      </c>
      <c r="AT31" s="222">
        <v>101</v>
      </c>
      <c r="AU31" s="222">
        <v>102.2</v>
      </c>
      <c r="AV31" s="222">
        <v>100</v>
      </c>
      <c r="AW31" s="224">
        <v>101.8</v>
      </c>
      <c r="AX31" s="224">
        <v>100.9</v>
      </c>
      <c r="AY31" s="225">
        <v>604.4</v>
      </c>
      <c r="AZ31" s="149"/>
      <c r="BA31" s="150"/>
    </row>
    <row r="32" spans="1:53" ht="15">
      <c r="A32" s="220" t="s">
        <v>805</v>
      </c>
      <c r="B32" s="221" t="s">
        <v>696</v>
      </c>
      <c r="C32" s="222">
        <v>101.5</v>
      </c>
      <c r="D32" s="222">
        <v>100</v>
      </c>
      <c r="E32" s="222">
        <v>101.4</v>
      </c>
      <c r="F32" s="222">
        <v>100.3</v>
      </c>
      <c r="G32" s="224">
        <v>102.3</v>
      </c>
      <c r="H32" s="224">
        <v>99</v>
      </c>
      <c r="I32" s="225">
        <v>604.5</v>
      </c>
      <c r="M32" s="226" t="s">
        <v>288</v>
      </c>
      <c r="N32" s="227" t="s">
        <v>694</v>
      </c>
      <c r="O32" s="245">
        <v>86</v>
      </c>
      <c r="P32" s="245">
        <v>90</v>
      </c>
      <c r="Q32" s="245">
        <v>85</v>
      </c>
      <c r="R32" s="245">
        <v>86</v>
      </c>
      <c r="S32" s="246">
        <v>87</v>
      </c>
      <c r="T32" s="246">
        <v>86</v>
      </c>
      <c r="U32" s="247">
        <v>520</v>
      </c>
      <c r="V32" s="248">
        <v>6</v>
      </c>
      <c r="Y32" s="220" t="s">
        <v>806</v>
      </c>
      <c r="Z32" s="221" t="s">
        <v>692</v>
      </c>
      <c r="AA32" s="235">
        <v>91</v>
      </c>
      <c r="AB32" s="235">
        <v>90</v>
      </c>
      <c r="AC32" s="235">
        <v>91</v>
      </c>
      <c r="AD32" s="235">
        <v>92</v>
      </c>
      <c r="AE32" s="236">
        <v>93</v>
      </c>
      <c r="AF32" s="236">
        <v>94</v>
      </c>
      <c r="AG32" s="236">
        <v>98</v>
      </c>
      <c r="AH32" s="236">
        <v>96</v>
      </c>
      <c r="AI32" s="236">
        <v>91</v>
      </c>
      <c r="AJ32" s="236">
        <v>86</v>
      </c>
      <c r="AK32" s="236">
        <v>90</v>
      </c>
      <c r="AL32" s="236">
        <v>91</v>
      </c>
      <c r="AM32" s="237">
        <v>1103</v>
      </c>
      <c r="AN32" s="238">
        <v>29</v>
      </c>
      <c r="AQ32" s="220" t="s">
        <v>650</v>
      </c>
      <c r="AR32" s="221" t="s">
        <v>703</v>
      </c>
      <c r="AS32" s="228">
        <v>101.1</v>
      </c>
      <c r="AT32" s="228">
        <v>99.8</v>
      </c>
      <c r="AU32" s="228">
        <v>98.1</v>
      </c>
      <c r="AV32" s="228">
        <v>103</v>
      </c>
      <c r="AW32" s="229">
        <v>100.3</v>
      </c>
      <c r="AX32" s="229">
        <v>101.7</v>
      </c>
      <c r="AY32" s="230">
        <v>604</v>
      </c>
      <c r="AZ32" s="149"/>
      <c r="BA32" s="150"/>
    </row>
    <row r="33" spans="1:53" ht="15">
      <c r="A33" s="220" t="s">
        <v>659</v>
      </c>
      <c r="B33" s="221" t="s">
        <v>686</v>
      </c>
      <c r="C33" s="222">
        <v>102.4</v>
      </c>
      <c r="D33" s="222">
        <v>101.5</v>
      </c>
      <c r="E33" s="222">
        <v>101</v>
      </c>
      <c r="F33" s="222">
        <v>98.5</v>
      </c>
      <c r="G33" s="224">
        <v>102.8</v>
      </c>
      <c r="H33" s="224">
        <v>98.1</v>
      </c>
      <c r="I33" s="225">
        <v>604.29999999999995</v>
      </c>
      <c r="M33" s="226" t="s">
        <v>642</v>
      </c>
      <c r="N33" s="227" t="s">
        <v>690</v>
      </c>
      <c r="O33" s="245">
        <v>89</v>
      </c>
      <c r="P33" s="245">
        <v>87</v>
      </c>
      <c r="Q33" s="245">
        <v>90</v>
      </c>
      <c r="R33" s="245">
        <v>81</v>
      </c>
      <c r="S33" s="246">
        <v>88</v>
      </c>
      <c r="T33" s="246">
        <v>84</v>
      </c>
      <c r="U33" s="247">
        <v>519</v>
      </c>
      <c r="V33" s="248">
        <v>5</v>
      </c>
      <c r="Y33" s="223" t="s">
        <v>650</v>
      </c>
      <c r="Z33" s="221" t="s">
        <v>703</v>
      </c>
      <c r="AA33" s="235">
        <v>95</v>
      </c>
      <c r="AB33" s="235">
        <v>94</v>
      </c>
      <c r="AC33" s="235">
        <v>94</v>
      </c>
      <c r="AD33" s="235">
        <v>93</v>
      </c>
      <c r="AE33" s="236">
        <v>96</v>
      </c>
      <c r="AF33" s="236">
        <v>97</v>
      </c>
      <c r="AG33" s="236">
        <v>96</v>
      </c>
      <c r="AH33" s="236">
        <v>97</v>
      </c>
      <c r="AI33" s="236">
        <v>87</v>
      </c>
      <c r="AJ33" s="236">
        <v>81</v>
      </c>
      <c r="AK33" s="236">
        <v>85</v>
      </c>
      <c r="AL33" s="236">
        <v>87</v>
      </c>
      <c r="AM33" s="237">
        <v>1102</v>
      </c>
      <c r="AN33" s="238">
        <v>25</v>
      </c>
      <c r="AQ33" s="220" t="s">
        <v>611</v>
      </c>
      <c r="AR33" s="221" t="s">
        <v>710</v>
      </c>
      <c r="AS33" s="222">
        <v>99.8</v>
      </c>
      <c r="AT33" s="222">
        <v>102.6</v>
      </c>
      <c r="AU33" s="222">
        <v>100.1</v>
      </c>
      <c r="AV33" s="222">
        <v>102.4</v>
      </c>
      <c r="AW33" s="224">
        <v>100.9</v>
      </c>
      <c r="AX33" s="224">
        <v>98.2</v>
      </c>
      <c r="AY33" s="225">
        <v>604</v>
      </c>
      <c r="AZ33" s="149"/>
      <c r="BA33" s="150"/>
    </row>
    <row r="34" spans="1:53" ht="15">
      <c r="A34" s="220" t="s">
        <v>951</v>
      </c>
      <c r="B34" s="221" t="s">
        <v>697</v>
      </c>
      <c r="C34" s="222">
        <v>100.3</v>
      </c>
      <c r="D34" s="222">
        <v>99.7</v>
      </c>
      <c r="E34" s="222">
        <v>100.3</v>
      </c>
      <c r="F34" s="222">
        <v>102.1</v>
      </c>
      <c r="G34" s="224">
        <v>102.3</v>
      </c>
      <c r="H34" s="224">
        <v>99.4</v>
      </c>
      <c r="I34" s="225">
        <v>604.1</v>
      </c>
      <c r="Y34" s="220" t="s">
        <v>131</v>
      </c>
      <c r="Z34" s="221" t="s">
        <v>708</v>
      </c>
      <c r="AA34" s="235">
        <v>88</v>
      </c>
      <c r="AB34" s="235">
        <v>90</v>
      </c>
      <c r="AC34" s="235">
        <v>88</v>
      </c>
      <c r="AD34" s="235">
        <v>92</v>
      </c>
      <c r="AE34" s="236">
        <v>93</v>
      </c>
      <c r="AF34" s="236">
        <v>95</v>
      </c>
      <c r="AG34" s="236">
        <v>95</v>
      </c>
      <c r="AH34" s="236">
        <v>98</v>
      </c>
      <c r="AI34" s="236">
        <v>94</v>
      </c>
      <c r="AJ34" s="236">
        <v>93</v>
      </c>
      <c r="AK34" s="236">
        <v>86</v>
      </c>
      <c r="AL34" s="236">
        <v>90</v>
      </c>
      <c r="AM34" s="237">
        <v>1102</v>
      </c>
      <c r="AN34" s="238" t="s">
        <v>786</v>
      </c>
      <c r="AQ34" s="220" t="s">
        <v>675</v>
      </c>
      <c r="AR34" s="221" t="s">
        <v>686</v>
      </c>
      <c r="AS34" s="222">
        <v>98</v>
      </c>
      <c r="AT34" s="222">
        <v>100.5</v>
      </c>
      <c r="AU34" s="222">
        <v>101.1</v>
      </c>
      <c r="AV34" s="222">
        <v>101</v>
      </c>
      <c r="AW34" s="224">
        <v>101</v>
      </c>
      <c r="AX34" s="224">
        <v>102.2</v>
      </c>
      <c r="AY34" s="225">
        <v>603.80000000000007</v>
      </c>
      <c r="AZ34" s="149"/>
      <c r="BA34" s="150"/>
    </row>
    <row r="35" spans="1:53" ht="15">
      <c r="A35" s="220" t="s">
        <v>807</v>
      </c>
      <c r="B35" s="221" t="s">
        <v>698</v>
      </c>
      <c r="C35" s="222">
        <v>99.9</v>
      </c>
      <c r="D35" s="222">
        <v>99.3</v>
      </c>
      <c r="E35" s="222">
        <v>99.4</v>
      </c>
      <c r="F35" s="222">
        <v>104</v>
      </c>
      <c r="G35" s="224">
        <v>100.6</v>
      </c>
      <c r="H35" s="224">
        <v>100.8</v>
      </c>
      <c r="I35" s="225">
        <v>604</v>
      </c>
      <c r="Y35" s="223" t="s">
        <v>579</v>
      </c>
      <c r="Z35" s="221" t="s">
        <v>692</v>
      </c>
      <c r="AA35" s="235">
        <v>87</v>
      </c>
      <c r="AB35" s="235">
        <v>88</v>
      </c>
      <c r="AC35" s="235">
        <v>94</v>
      </c>
      <c r="AD35" s="235">
        <v>90</v>
      </c>
      <c r="AE35" s="236">
        <v>95</v>
      </c>
      <c r="AF35" s="236">
        <v>94</v>
      </c>
      <c r="AG35" s="236">
        <v>98</v>
      </c>
      <c r="AH35" s="236">
        <v>97</v>
      </c>
      <c r="AI35" s="236">
        <v>92</v>
      </c>
      <c r="AJ35" s="236">
        <v>91</v>
      </c>
      <c r="AK35" s="236">
        <v>87</v>
      </c>
      <c r="AL35" s="236">
        <v>87</v>
      </c>
      <c r="AM35" s="237">
        <v>1100</v>
      </c>
      <c r="AN35" s="238">
        <v>27</v>
      </c>
      <c r="AQ35" s="220" t="s">
        <v>658</v>
      </c>
      <c r="AR35" s="221" t="s">
        <v>692</v>
      </c>
      <c r="AS35" s="222">
        <v>99.5</v>
      </c>
      <c r="AT35" s="222">
        <v>100.3</v>
      </c>
      <c r="AU35" s="222">
        <v>99.7</v>
      </c>
      <c r="AV35" s="222">
        <v>99.9</v>
      </c>
      <c r="AW35" s="224">
        <v>102.9</v>
      </c>
      <c r="AX35" s="224">
        <v>100.5</v>
      </c>
      <c r="AY35" s="225">
        <v>602.79999999999995</v>
      </c>
      <c r="AZ35" s="149"/>
      <c r="BA35" s="150"/>
    </row>
    <row r="36" spans="1:53" ht="15">
      <c r="A36" s="220" t="s">
        <v>647</v>
      </c>
      <c r="B36" s="221" t="s">
        <v>686</v>
      </c>
      <c r="C36" s="222">
        <v>100.9</v>
      </c>
      <c r="D36" s="222">
        <v>102.8</v>
      </c>
      <c r="E36" s="222">
        <v>102.4</v>
      </c>
      <c r="F36" s="222">
        <v>96.9</v>
      </c>
      <c r="G36" s="224">
        <v>101.5</v>
      </c>
      <c r="H36" s="224">
        <v>99.4</v>
      </c>
      <c r="I36" s="225">
        <v>603.9</v>
      </c>
      <c r="Y36" s="220" t="s">
        <v>808</v>
      </c>
      <c r="Z36" s="221" t="s">
        <v>771</v>
      </c>
      <c r="AA36" s="235">
        <v>95</v>
      </c>
      <c r="AB36" s="235">
        <v>95</v>
      </c>
      <c r="AC36" s="235">
        <v>93</v>
      </c>
      <c r="AD36" s="235">
        <v>92</v>
      </c>
      <c r="AE36" s="236">
        <v>96</v>
      </c>
      <c r="AF36" s="236">
        <v>99</v>
      </c>
      <c r="AG36" s="236">
        <v>96</v>
      </c>
      <c r="AH36" s="236">
        <v>94</v>
      </c>
      <c r="AI36" s="236">
        <v>82</v>
      </c>
      <c r="AJ36" s="236">
        <v>87</v>
      </c>
      <c r="AK36" s="236">
        <v>77</v>
      </c>
      <c r="AL36" s="236">
        <v>93</v>
      </c>
      <c r="AM36" s="237">
        <v>1099</v>
      </c>
      <c r="AN36" s="238" t="s">
        <v>777</v>
      </c>
      <c r="AQ36" s="220" t="s">
        <v>808</v>
      </c>
      <c r="AR36" s="221" t="s">
        <v>771</v>
      </c>
      <c r="AS36" s="222">
        <v>100.1</v>
      </c>
      <c r="AT36" s="222">
        <v>100.1</v>
      </c>
      <c r="AU36" s="222">
        <v>99.9</v>
      </c>
      <c r="AV36" s="222">
        <v>101.2</v>
      </c>
      <c r="AW36" s="224">
        <v>101.5</v>
      </c>
      <c r="AX36" s="224">
        <v>100</v>
      </c>
      <c r="AY36" s="225">
        <v>602.79999999999995</v>
      </c>
      <c r="AZ36" s="149"/>
      <c r="BA36" s="150"/>
    </row>
    <row r="37" spans="1:53" ht="15">
      <c r="A37" s="220" t="s">
        <v>809</v>
      </c>
      <c r="B37" s="221" t="s">
        <v>699</v>
      </c>
      <c r="C37" s="222">
        <v>103.5</v>
      </c>
      <c r="D37" s="222">
        <v>100.3</v>
      </c>
      <c r="E37" s="222">
        <v>98.9</v>
      </c>
      <c r="F37" s="222">
        <v>101.4</v>
      </c>
      <c r="G37" s="224">
        <v>98.8</v>
      </c>
      <c r="H37" s="224">
        <v>100.8</v>
      </c>
      <c r="I37" s="225">
        <v>603.70000000000005</v>
      </c>
      <c r="Y37" s="220" t="s">
        <v>810</v>
      </c>
      <c r="Z37" s="221" t="s">
        <v>703</v>
      </c>
      <c r="AA37" s="235">
        <v>95</v>
      </c>
      <c r="AB37" s="235">
        <v>96</v>
      </c>
      <c r="AC37" s="235">
        <v>94</v>
      </c>
      <c r="AD37" s="235">
        <v>93</v>
      </c>
      <c r="AE37" s="236">
        <v>93</v>
      </c>
      <c r="AF37" s="236">
        <v>92</v>
      </c>
      <c r="AG37" s="236">
        <v>92</v>
      </c>
      <c r="AH37" s="236">
        <v>98</v>
      </c>
      <c r="AI37" s="236">
        <v>87</v>
      </c>
      <c r="AJ37" s="236">
        <v>88</v>
      </c>
      <c r="AK37" s="236">
        <v>85</v>
      </c>
      <c r="AL37" s="236">
        <v>86</v>
      </c>
      <c r="AM37" s="237">
        <v>1099</v>
      </c>
      <c r="AN37" s="238">
        <v>26</v>
      </c>
      <c r="AQ37" s="220" t="s">
        <v>811</v>
      </c>
      <c r="AR37" s="221" t="s">
        <v>710</v>
      </c>
      <c r="AS37" s="222">
        <v>103</v>
      </c>
      <c r="AT37" s="222">
        <v>101.8</v>
      </c>
      <c r="AU37" s="222">
        <v>98.9</v>
      </c>
      <c r="AV37" s="222">
        <v>98.8</v>
      </c>
      <c r="AW37" s="224">
        <v>98.4</v>
      </c>
      <c r="AX37" s="224">
        <v>101.7</v>
      </c>
      <c r="AY37" s="225">
        <v>602.60000000000014</v>
      </c>
      <c r="AZ37" s="149"/>
      <c r="BA37" s="150"/>
    </row>
    <row r="38" spans="1:53" ht="15">
      <c r="A38" s="220" t="s">
        <v>812</v>
      </c>
      <c r="B38" s="221" t="s">
        <v>686</v>
      </c>
      <c r="C38" s="222">
        <v>97.7</v>
      </c>
      <c r="D38" s="222">
        <v>98.9</v>
      </c>
      <c r="E38" s="222">
        <v>101.1</v>
      </c>
      <c r="F38" s="222">
        <v>100.4</v>
      </c>
      <c r="G38" s="224">
        <v>101.3</v>
      </c>
      <c r="H38" s="224">
        <v>104.2</v>
      </c>
      <c r="I38" s="225">
        <v>603.6</v>
      </c>
      <c r="Y38" s="220" t="s">
        <v>589</v>
      </c>
      <c r="Z38" s="221" t="s">
        <v>690</v>
      </c>
      <c r="AA38" s="235">
        <v>86</v>
      </c>
      <c r="AB38" s="235">
        <v>89</v>
      </c>
      <c r="AC38" s="235">
        <v>84</v>
      </c>
      <c r="AD38" s="235">
        <v>88</v>
      </c>
      <c r="AE38" s="236">
        <v>96</v>
      </c>
      <c r="AF38" s="236">
        <v>98</v>
      </c>
      <c r="AG38" s="236">
        <v>96</v>
      </c>
      <c r="AH38" s="236">
        <v>96</v>
      </c>
      <c r="AI38" s="236">
        <v>90</v>
      </c>
      <c r="AJ38" s="236">
        <v>90</v>
      </c>
      <c r="AK38" s="236">
        <v>94</v>
      </c>
      <c r="AL38" s="236">
        <v>92</v>
      </c>
      <c r="AM38" s="237">
        <v>1099</v>
      </c>
      <c r="AN38" s="238">
        <v>23</v>
      </c>
      <c r="AQ38" s="220" t="s">
        <v>813</v>
      </c>
      <c r="AR38" s="221" t="s">
        <v>710</v>
      </c>
      <c r="AS38" s="222">
        <v>100.3</v>
      </c>
      <c r="AT38" s="222">
        <v>100.2</v>
      </c>
      <c r="AU38" s="222">
        <v>101</v>
      </c>
      <c r="AV38" s="222">
        <v>100.7</v>
      </c>
      <c r="AW38" s="224">
        <v>101.6</v>
      </c>
      <c r="AX38" s="224">
        <v>98.5</v>
      </c>
      <c r="AY38" s="225">
        <v>602.29999999999995</v>
      </c>
      <c r="AZ38" s="149"/>
      <c r="BA38" s="150"/>
    </row>
    <row r="39" spans="1:53" ht="15">
      <c r="A39" s="220" t="s">
        <v>657</v>
      </c>
      <c r="B39" s="221" t="s">
        <v>690</v>
      </c>
      <c r="C39" s="222">
        <v>101.5</v>
      </c>
      <c r="D39" s="222">
        <v>102.8</v>
      </c>
      <c r="E39" s="222">
        <v>102.6</v>
      </c>
      <c r="F39" s="222">
        <v>99.1</v>
      </c>
      <c r="G39" s="224">
        <v>100.3</v>
      </c>
      <c r="H39" s="224">
        <v>97.3</v>
      </c>
      <c r="I39" s="225">
        <v>603.6</v>
      </c>
      <c r="M39" s="144"/>
      <c r="N39" s="144"/>
      <c r="O39" s="144"/>
      <c r="P39" s="144"/>
      <c r="Q39" s="144"/>
      <c r="R39" s="144"/>
      <c r="S39" s="144"/>
      <c r="T39" s="144"/>
      <c r="U39" s="146"/>
      <c r="Y39" s="220" t="s">
        <v>682</v>
      </c>
      <c r="Z39" s="221" t="s">
        <v>690</v>
      </c>
      <c r="AA39" s="235">
        <v>84</v>
      </c>
      <c r="AB39" s="235">
        <v>93</v>
      </c>
      <c r="AC39" s="235">
        <v>93</v>
      </c>
      <c r="AD39" s="235">
        <v>89</v>
      </c>
      <c r="AE39" s="236">
        <v>95</v>
      </c>
      <c r="AF39" s="236">
        <v>95</v>
      </c>
      <c r="AG39" s="236">
        <v>95</v>
      </c>
      <c r="AH39" s="236">
        <v>95</v>
      </c>
      <c r="AI39" s="236">
        <v>88</v>
      </c>
      <c r="AJ39" s="236">
        <v>90</v>
      </c>
      <c r="AK39" s="236">
        <v>92</v>
      </c>
      <c r="AL39" s="236">
        <v>85</v>
      </c>
      <c r="AM39" s="237">
        <v>1094</v>
      </c>
      <c r="AN39" s="238" t="s">
        <v>785</v>
      </c>
      <c r="AQ39" s="220" t="s">
        <v>574</v>
      </c>
      <c r="AR39" s="221" t="s">
        <v>686</v>
      </c>
      <c r="AS39" s="222">
        <v>99.6</v>
      </c>
      <c r="AT39" s="222">
        <v>101.6</v>
      </c>
      <c r="AU39" s="222">
        <v>97.5</v>
      </c>
      <c r="AV39" s="222">
        <v>100</v>
      </c>
      <c r="AW39" s="224">
        <v>99.9</v>
      </c>
      <c r="AX39" s="224">
        <v>103.3</v>
      </c>
      <c r="AY39" s="225">
        <v>601.9</v>
      </c>
      <c r="AZ39" s="149"/>
      <c r="BA39" s="150"/>
    </row>
    <row r="40" spans="1:53" ht="15">
      <c r="A40" s="220" t="s">
        <v>591</v>
      </c>
      <c r="B40" s="221" t="s">
        <v>693</v>
      </c>
      <c r="C40" s="222">
        <v>100.8</v>
      </c>
      <c r="D40" s="222">
        <v>98.9</v>
      </c>
      <c r="E40" s="222">
        <v>101.2</v>
      </c>
      <c r="F40" s="222">
        <v>99.5</v>
      </c>
      <c r="G40" s="224">
        <v>101.7</v>
      </c>
      <c r="H40" s="224">
        <v>101.4</v>
      </c>
      <c r="I40" s="225">
        <v>603.5</v>
      </c>
      <c r="M40" s="144"/>
      <c r="N40" s="144"/>
      <c r="O40" s="144"/>
      <c r="P40" s="144"/>
      <c r="Q40" s="144"/>
      <c r="R40" s="144"/>
      <c r="S40" s="144"/>
      <c r="T40" s="144"/>
      <c r="U40" s="146"/>
      <c r="Y40" s="261" t="s">
        <v>918</v>
      </c>
      <c r="Z40" s="221" t="s">
        <v>701</v>
      </c>
      <c r="AA40" s="235">
        <v>88</v>
      </c>
      <c r="AB40" s="235">
        <v>90</v>
      </c>
      <c r="AC40" s="235">
        <v>80</v>
      </c>
      <c r="AD40" s="235">
        <v>91</v>
      </c>
      <c r="AE40" s="236">
        <v>89</v>
      </c>
      <c r="AF40" s="236">
        <v>95</v>
      </c>
      <c r="AG40" s="236">
        <v>95</v>
      </c>
      <c r="AH40" s="236">
        <v>94</v>
      </c>
      <c r="AI40" s="236">
        <v>92</v>
      </c>
      <c r="AJ40" s="236">
        <v>93</v>
      </c>
      <c r="AK40" s="236">
        <v>93</v>
      </c>
      <c r="AL40" s="236">
        <v>90</v>
      </c>
      <c r="AM40" s="237">
        <v>1090</v>
      </c>
      <c r="AN40" s="238">
        <v>24</v>
      </c>
      <c r="AQ40" s="220" t="s">
        <v>952</v>
      </c>
      <c r="AR40" s="221" t="s">
        <v>710</v>
      </c>
      <c r="AS40" s="222">
        <v>100</v>
      </c>
      <c r="AT40" s="222">
        <v>99.2</v>
      </c>
      <c r="AU40" s="222">
        <v>97.2</v>
      </c>
      <c r="AV40" s="222">
        <v>101.6</v>
      </c>
      <c r="AW40" s="224">
        <v>102.3</v>
      </c>
      <c r="AX40" s="224">
        <v>101.3</v>
      </c>
      <c r="AY40" s="225">
        <v>601.6</v>
      </c>
      <c r="AZ40" s="149"/>
      <c r="BA40" s="150"/>
    </row>
    <row r="41" spans="1:53" ht="15">
      <c r="A41" s="220" t="s">
        <v>654</v>
      </c>
      <c r="B41" s="221" t="s">
        <v>700</v>
      </c>
      <c r="C41" s="222">
        <v>100</v>
      </c>
      <c r="D41" s="222">
        <v>101.3</v>
      </c>
      <c r="E41" s="222">
        <v>99</v>
      </c>
      <c r="F41" s="222">
        <v>100.2</v>
      </c>
      <c r="G41" s="224">
        <v>102.2</v>
      </c>
      <c r="H41" s="224">
        <v>100.3</v>
      </c>
      <c r="I41" s="225">
        <v>603</v>
      </c>
      <c r="M41" s="9"/>
      <c r="N41" s="9"/>
      <c r="O41" s="9"/>
      <c r="P41" s="9"/>
      <c r="Q41" s="9"/>
      <c r="R41" s="9"/>
      <c r="S41" s="9"/>
      <c r="T41" s="9"/>
      <c r="U41" s="9"/>
      <c r="Y41" s="223" t="s">
        <v>952</v>
      </c>
      <c r="Z41" s="221" t="s">
        <v>710</v>
      </c>
      <c r="AA41" s="235">
        <v>91</v>
      </c>
      <c r="AB41" s="235">
        <v>87</v>
      </c>
      <c r="AC41" s="235">
        <v>89</v>
      </c>
      <c r="AD41" s="235">
        <v>85</v>
      </c>
      <c r="AE41" s="236">
        <v>98</v>
      </c>
      <c r="AF41" s="236">
        <v>94</v>
      </c>
      <c r="AG41" s="236">
        <v>96</v>
      </c>
      <c r="AH41" s="236">
        <v>96</v>
      </c>
      <c r="AI41" s="236">
        <v>88</v>
      </c>
      <c r="AJ41" s="236">
        <v>88</v>
      </c>
      <c r="AK41" s="236">
        <v>90</v>
      </c>
      <c r="AL41" s="236">
        <v>88</v>
      </c>
      <c r="AM41" s="237">
        <v>1090</v>
      </c>
      <c r="AN41" s="238" t="s">
        <v>787</v>
      </c>
      <c r="AQ41" s="220" t="s">
        <v>652</v>
      </c>
      <c r="AR41" s="220" t="s">
        <v>687</v>
      </c>
      <c r="AS41" s="222">
        <v>98.3</v>
      </c>
      <c r="AT41" s="222">
        <v>98.8</v>
      </c>
      <c r="AU41" s="222">
        <v>101.5</v>
      </c>
      <c r="AV41" s="222">
        <v>97.2</v>
      </c>
      <c r="AW41" s="224">
        <v>101.2</v>
      </c>
      <c r="AX41" s="224">
        <v>104</v>
      </c>
      <c r="AY41" s="225">
        <v>601</v>
      </c>
      <c r="AZ41" s="149"/>
      <c r="BA41" s="150"/>
    </row>
    <row r="42" spans="1:53" ht="15">
      <c r="A42" s="260" t="s">
        <v>918</v>
      </c>
      <c r="B42" s="221" t="s">
        <v>701</v>
      </c>
      <c r="C42" s="222">
        <v>99.7</v>
      </c>
      <c r="D42" s="222">
        <v>101.5</v>
      </c>
      <c r="E42" s="222">
        <v>102</v>
      </c>
      <c r="F42" s="222">
        <v>101.1</v>
      </c>
      <c r="G42" s="224">
        <v>99.6</v>
      </c>
      <c r="H42" s="224">
        <v>98.4</v>
      </c>
      <c r="I42" s="225">
        <v>602.29999999999995</v>
      </c>
      <c r="M42" s="9"/>
      <c r="N42" s="9"/>
      <c r="O42" s="9"/>
      <c r="P42" s="9"/>
      <c r="Q42" s="9"/>
      <c r="R42" s="9"/>
      <c r="S42" s="9"/>
      <c r="T42" s="9"/>
      <c r="U42" s="9"/>
      <c r="Y42" s="223" t="s">
        <v>69</v>
      </c>
      <c r="Z42" s="221" t="s">
        <v>694</v>
      </c>
      <c r="AA42" s="235">
        <v>96</v>
      </c>
      <c r="AB42" s="235">
        <v>88</v>
      </c>
      <c r="AC42" s="235">
        <v>88</v>
      </c>
      <c r="AD42" s="235">
        <v>92</v>
      </c>
      <c r="AE42" s="236">
        <v>93</v>
      </c>
      <c r="AF42" s="236">
        <v>90</v>
      </c>
      <c r="AG42" s="236">
        <v>93</v>
      </c>
      <c r="AH42" s="236">
        <v>96</v>
      </c>
      <c r="AI42" s="236">
        <v>87</v>
      </c>
      <c r="AJ42" s="236">
        <v>92</v>
      </c>
      <c r="AK42" s="236">
        <v>89</v>
      </c>
      <c r="AL42" s="236">
        <v>85</v>
      </c>
      <c r="AM42" s="237">
        <v>1089</v>
      </c>
      <c r="AN42" s="238" t="s">
        <v>788</v>
      </c>
      <c r="AQ42" s="220" t="s">
        <v>664</v>
      </c>
      <c r="AR42" s="221" t="s">
        <v>710</v>
      </c>
      <c r="AS42" s="222">
        <v>99.4</v>
      </c>
      <c r="AT42" s="222">
        <v>95.2</v>
      </c>
      <c r="AU42" s="222">
        <v>100.3</v>
      </c>
      <c r="AV42" s="222">
        <v>103</v>
      </c>
      <c r="AW42" s="224">
        <v>101</v>
      </c>
      <c r="AX42" s="224">
        <v>101.6</v>
      </c>
      <c r="AY42" s="225">
        <v>600.5</v>
      </c>
      <c r="AZ42" s="149"/>
      <c r="BA42" s="150"/>
    </row>
    <row r="43" spans="1:53" ht="15">
      <c r="A43" s="220" t="s">
        <v>702</v>
      </c>
      <c r="B43" s="221" t="s">
        <v>703</v>
      </c>
      <c r="C43" s="222">
        <v>99.9</v>
      </c>
      <c r="D43" s="222">
        <v>100.2</v>
      </c>
      <c r="E43" s="222">
        <v>99.4</v>
      </c>
      <c r="F43" s="222">
        <v>103.3</v>
      </c>
      <c r="G43" s="224">
        <v>100.3</v>
      </c>
      <c r="H43" s="224">
        <v>98.6</v>
      </c>
      <c r="I43" s="225">
        <v>601.70000000000005</v>
      </c>
      <c r="Y43" s="220" t="s">
        <v>648</v>
      </c>
      <c r="Z43" s="221" t="s">
        <v>686</v>
      </c>
      <c r="AA43" s="235">
        <v>94</v>
      </c>
      <c r="AB43" s="235">
        <v>95</v>
      </c>
      <c r="AC43" s="235">
        <v>96</v>
      </c>
      <c r="AD43" s="235">
        <v>96</v>
      </c>
      <c r="AE43" s="236">
        <v>97</v>
      </c>
      <c r="AF43" s="236">
        <v>97</v>
      </c>
      <c r="AG43" s="236">
        <v>99</v>
      </c>
      <c r="AH43" s="236">
        <v>99</v>
      </c>
      <c r="AI43" s="236">
        <v>79</v>
      </c>
      <c r="AJ43" s="236">
        <v>76</v>
      </c>
      <c r="AK43" s="236">
        <v>87</v>
      </c>
      <c r="AL43" s="236">
        <v>72</v>
      </c>
      <c r="AM43" s="237">
        <v>1087</v>
      </c>
      <c r="AN43" s="238">
        <v>27</v>
      </c>
      <c r="AQ43" s="220" t="s">
        <v>670</v>
      </c>
      <c r="AR43" s="221" t="s">
        <v>710</v>
      </c>
      <c r="AS43" s="222">
        <v>99.8</v>
      </c>
      <c r="AT43" s="222">
        <v>101.2</v>
      </c>
      <c r="AU43" s="222">
        <v>101.7</v>
      </c>
      <c r="AV43" s="222">
        <v>95.8</v>
      </c>
      <c r="AW43" s="224">
        <v>99.7</v>
      </c>
      <c r="AX43" s="224">
        <v>101.9</v>
      </c>
      <c r="AY43" s="225">
        <v>600.1</v>
      </c>
      <c r="AZ43" s="149"/>
      <c r="BA43" s="150"/>
    </row>
    <row r="44" spans="1:53" ht="15.4" thickBot="1">
      <c r="A44" s="220" t="s">
        <v>582</v>
      </c>
      <c r="B44" s="221" t="s">
        <v>690</v>
      </c>
      <c r="C44" s="222">
        <v>100.4</v>
      </c>
      <c r="D44" s="222">
        <v>99.2</v>
      </c>
      <c r="E44" s="222">
        <v>97.3</v>
      </c>
      <c r="F44" s="222">
        <v>100.7</v>
      </c>
      <c r="G44" s="224">
        <v>101.2</v>
      </c>
      <c r="H44" s="224">
        <v>102.8</v>
      </c>
      <c r="I44" s="225">
        <v>601.6</v>
      </c>
      <c r="M44" s="10"/>
      <c r="N44" s="10"/>
      <c r="O44" s="10"/>
      <c r="P44" s="10"/>
      <c r="Q44" s="10"/>
      <c r="R44" s="10"/>
      <c r="S44" s="10"/>
      <c r="T44" s="10"/>
      <c r="U44" s="10"/>
      <c r="Y44" s="223" t="s">
        <v>61</v>
      </c>
      <c r="Z44" s="221" t="s">
        <v>694</v>
      </c>
      <c r="AA44" s="235">
        <v>90</v>
      </c>
      <c r="AB44" s="235">
        <v>92</v>
      </c>
      <c r="AC44" s="235">
        <v>92</v>
      </c>
      <c r="AD44" s="235">
        <v>89</v>
      </c>
      <c r="AE44" s="236">
        <v>93</v>
      </c>
      <c r="AF44" s="236">
        <v>94</v>
      </c>
      <c r="AG44" s="236">
        <v>91</v>
      </c>
      <c r="AH44" s="236">
        <v>95</v>
      </c>
      <c r="AI44" s="236">
        <v>85</v>
      </c>
      <c r="AJ44" s="236">
        <v>89</v>
      </c>
      <c r="AK44" s="236">
        <v>87</v>
      </c>
      <c r="AL44" s="236">
        <v>88</v>
      </c>
      <c r="AM44" s="237">
        <v>1085</v>
      </c>
      <c r="AN44" s="238" t="s">
        <v>789</v>
      </c>
      <c r="AQ44" s="220" t="s">
        <v>608</v>
      </c>
      <c r="AR44" s="221" t="s">
        <v>686</v>
      </c>
      <c r="AS44" s="222">
        <v>97.3</v>
      </c>
      <c r="AT44" s="222">
        <v>99.1</v>
      </c>
      <c r="AU44" s="222">
        <v>101.1</v>
      </c>
      <c r="AV44" s="222">
        <v>97.9</v>
      </c>
      <c r="AW44" s="224">
        <v>103.5</v>
      </c>
      <c r="AX44" s="224">
        <v>101.1</v>
      </c>
      <c r="AY44" s="225">
        <v>600</v>
      </c>
      <c r="AZ44" s="149"/>
      <c r="BA44" s="150"/>
    </row>
    <row r="45" spans="1:53" ht="15">
      <c r="A45" s="220" t="s">
        <v>814</v>
      </c>
      <c r="B45" s="221" t="s">
        <v>703</v>
      </c>
      <c r="C45" s="222">
        <v>100.8</v>
      </c>
      <c r="D45" s="222">
        <v>99.4</v>
      </c>
      <c r="E45" s="222">
        <v>101.2</v>
      </c>
      <c r="F45" s="222">
        <v>98.5</v>
      </c>
      <c r="G45" s="224">
        <v>100.7</v>
      </c>
      <c r="H45" s="224">
        <v>100.9</v>
      </c>
      <c r="I45" s="225">
        <v>601.5</v>
      </c>
      <c r="Y45" s="220" t="s">
        <v>815</v>
      </c>
      <c r="Z45" s="221" t="s">
        <v>700</v>
      </c>
      <c r="AA45" s="235">
        <v>94</v>
      </c>
      <c r="AB45" s="235">
        <v>85</v>
      </c>
      <c r="AC45" s="235">
        <v>92</v>
      </c>
      <c r="AD45" s="235">
        <v>94</v>
      </c>
      <c r="AE45" s="236">
        <v>96</v>
      </c>
      <c r="AF45" s="236">
        <v>95</v>
      </c>
      <c r="AG45" s="236">
        <v>97</v>
      </c>
      <c r="AH45" s="236">
        <v>94</v>
      </c>
      <c r="AI45" s="236">
        <v>78</v>
      </c>
      <c r="AJ45" s="236">
        <v>89</v>
      </c>
      <c r="AK45" s="236">
        <v>83</v>
      </c>
      <c r="AL45" s="236">
        <v>87</v>
      </c>
      <c r="AM45" s="237">
        <v>1084</v>
      </c>
      <c r="AN45" s="238" t="s">
        <v>790</v>
      </c>
      <c r="AQ45" s="220" t="s">
        <v>656</v>
      </c>
      <c r="AR45" s="221" t="s">
        <v>693</v>
      </c>
      <c r="AS45" s="222">
        <v>100.2</v>
      </c>
      <c r="AT45" s="222">
        <v>101.8</v>
      </c>
      <c r="AU45" s="222">
        <v>98.2</v>
      </c>
      <c r="AV45" s="222">
        <v>96.7</v>
      </c>
      <c r="AW45" s="224">
        <v>103.2</v>
      </c>
      <c r="AX45" s="224">
        <v>98.9</v>
      </c>
      <c r="AY45" s="225">
        <v>599</v>
      </c>
      <c r="AZ45" s="149"/>
      <c r="BA45" s="150"/>
    </row>
    <row r="46" spans="1:53" ht="15">
      <c r="A46" s="220" t="s">
        <v>816</v>
      </c>
      <c r="B46" s="221" t="s">
        <v>686</v>
      </c>
      <c r="C46" s="222">
        <v>99.5</v>
      </c>
      <c r="D46" s="222">
        <v>99.8</v>
      </c>
      <c r="E46" s="222">
        <v>101.9</v>
      </c>
      <c r="F46" s="222">
        <v>100.4</v>
      </c>
      <c r="G46" s="224">
        <v>100</v>
      </c>
      <c r="H46" s="224">
        <v>99.8</v>
      </c>
      <c r="I46" s="225">
        <v>601.4</v>
      </c>
      <c r="Y46" s="223" t="s">
        <v>817</v>
      </c>
      <c r="Z46" s="221" t="s">
        <v>700</v>
      </c>
      <c r="AA46" s="235">
        <v>86</v>
      </c>
      <c r="AB46" s="235">
        <v>87</v>
      </c>
      <c r="AC46" s="235">
        <v>90</v>
      </c>
      <c r="AD46" s="235">
        <v>90</v>
      </c>
      <c r="AE46" s="236">
        <v>92</v>
      </c>
      <c r="AF46" s="236">
        <v>95</v>
      </c>
      <c r="AG46" s="236">
        <v>93</v>
      </c>
      <c r="AH46" s="236">
        <v>94</v>
      </c>
      <c r="AI46" s="236">
        <v>87</v>
      </c>
      <c r="AJ46" s="236">
        <v>83</v>
      </c>
      <c r="AK46" s="236">
        <v>94</v>
      </c>
      <c r="AL46" s="236">
        <v>93</v>
      </c>
      <c r="AM46" s="237">
        <v>1084</v>
      </c>
      <c r="AN46" s="238">
        <v>12</v>
      </c>
      <c r="AQ46" s="220" t="s">
        <v>818</v>
      </c>
      <c r="AR46" s="221" t="s">
        <v>703</v>
      </c>
      <c r="AS46" s="222">
        <v>100.3</v>
      </c>
      <c r="AT46" s="222">
        <v>100.3</v>
      </c>
      <c r="AU46" s="222">
        <v>98.6</v>
      </c>
      <c r="AV46" s="222">
        <v>99.4</v>
      </c>
      <c r="AW46" s="224">
        <v>101.5</v>
      </c>
      <c r="AX46" s="224">
        <v>98.9</v>
      </c>
      <c r="AY46" s="225">
        <v>599</v>
      </c>
      <c r="AZ46" s="149"/>
      <c r="BA46" s="150"/>
    </row>
    <row r="47" spans="1:53" ht="15">
      <c r="A47" s="220" t="s">
        <v>675</v>
      </c>
      <c r="B47" s="221" t="s">
        <v>686</v>
      </c>
      <c r="C47" s="222">
        <v>102.3</v>
      </c>
      <c r="D47" s="222">
        <v>99.8</v>
      </c>
      <c r="E47" s="222">
        <v>98</v>
      </c>
      <c r="F47" s="222">
        <v>102.6</v>
      </c>
      <c r="G47" s="224">
        <v>102.8</v>
      </c>
      <c r="H47" s="224">
        <v>95.8</v>
      </c>
      <c r="I47" s="225">
        <v>601.30000000000007</v>
      </c>
      <c r="Y47" s="223" t="s">
        <v>134</v>
      </c>
      <c r="Z47" s="221" t="s">
        <v>708</v>
      </c>
      <c r="AA47" s="235">
        <v>94</v>
      </c>
      <c r="AB47" s="235">
        <v>92</v>
      </c>
      <c r="AC47" s="235">
        <v>88</v>
      </c>
      <c r="AD47" s="235">
        <v>84</v>
      </c>
      <c r="AE47" s="236">
        <v>97</v>
      </c>
      <c r="AF47" s="236">
        <v>97</v>
      </c>
      <c r="AG47" s="236">
        <v>95</v>
      </c>
      <c r="AH47" s="236">
        <v>96</v>
      </c>
      <c r="AI47" s="236">
        <v>85</v>
      </c>
      <c r="AJ47" s="236">
        <v>79</v>
      </c>
      <c r="AK47" s="236">
        <v>83</v>
      </c>
      <c r="AL47" s="236">
        <v>93</v>
      </c>
      <c r="AM47" s="237">
        <v>1083</v>
      </c>
      <c r="AN47" s="238" t="s">
        <v>791</v>
      </c>
      <c r="AQ47" s="220" t="s">
        <v>806</v>
      </c>
      <c r="AR47" s="221" t="s">
        <v>692</v>
      </c>
      <c r="AS47" s="222">
        <v>98.4</v>
      </c>
      <c r="AT47" s="222">
        <v>102.4</v>
      </c>
      <c r="AU47" s="222">
        <v>99.2</v>
      </c>
      <c r="AV47" s="222">
        <v>99.2</v>
      </c>
      <c r="AW47" s="224">
        <v>100.6</v>
      </c>
      <c r="AX47" s="224">
        <v>99</v>
      </c>
      <c r="AY47" s="225">
        <v>598.79999999999995</v>
      </c>
      <c r="AZ47" s="149"/>
      <c r="BA47" s="150"/>
    </row>
    <row r="48" spans="1:53" ht="15">
      <c r="A48" s="220" t="s">
        <v>819</v>
      </c>
      <c r="B48" s="221" t="s">
        <v>704</v>
      </c>
      <c r="C48" s="222">
        <v>98</v>
      </c>
      <c r="D48" s="222">
        <v>101.8</v>
      </c>
      <c r="E48" s="222">
        <v>98.1</v>
      </c>
      <c r="F48" s="222">
        <v>100.9</v>
      </c>
      <c r="G48" s="224">
        <v>101.5</v>
      </c>
      <c r="H48" s="224">
        <v>100.9</v>
      </c>
      <c r="I48" s="225">
        <v>601.19999999999993</v>
      </c>
      <c r="Y48" s="220" t="s">
        <v>820</v>
      </c>
      <c r="Z48" s="221" t="s">
        <v>703</v>
      </c>
      <c r="AA48" s="235">
        <v>92</v>
      </c>
      <c r="AB48" s="235">
        <v>88</v>
      </c>
      <c r="AC48" s="235">
        <v>80</v>
      </c>
      <c r="AD48" s="235">
        <v>95</v>
      </c>
      <c r="AE48" s="236">
        <v>95</v>
      </c>
      <c r="AF48" s="236">
        <v>94</v>
      </c>
      <c r="AG48" s="236">
        <v>99</v>
      </c>
      <c r="AH48" s="236">
        <v>95</v>
      </c>
      <c r="AI48" s="236">
        <v>88</v>
      </c>
      <c r="AJ48" s="236">
        <v>83</v>
      </c>
      <c r="AK48" s="236">
        <v>89</v>
      </c>
      <c r="AL48" s="236">
        <v>85</v>
      </c>
      <c r="AM48" s="237">
        <v>1083</v>
      </c>
      <c r="AN48" s="238">
        <v>25</v>
      </c>
      <c r="AQ48" s="220" t="s">
        <v>691</v>
      </c>
      <c r="AR48" s="221" t="s">
        <v>686</v>
      </c>
      <c r="AS48" s="222">
        <v>100.1</v>
      </c>
      <c r="AT48" s="222">
        <v>94.8</v>
      </c>
      <c r="AU48" s="222">
        <v>100.2</v>
      </c>
      <c r="AV48" s="222">
        <v>101.6</v>
      </c>
      <c r="AW48" s="224">
        <v>99.3</v>
      </c>
      <c r="AX48" s="224">
        <v>102.7</v>
      </c>
      <c r="AY48" s="225">
        <v>598.69999999999993</v>
      </c>
      <c r="AZ48" s="149"/>
      <c r="BA48" s="150"/>
    </row>
    <row r="49" spans="1:53" ht="15">
      <c r="A49" s="220" t="s">
        <v>293</v>
      </c>
      <c r="B49" s="221" t="s">
        <v>705</v>
      </c>
      <c r="C49" s="222">
        <v>98.4</v>
      </c>
      <c r="D49" s="222">
        <v>99.9</v>
      </c>
      <c r="E49" s="222">
        <v>101.7</v>
      </c>
      <c r="F49" s="222">
        <v>97.9</v>
      </c>
      <c r="G49" s="224">
        <v>101.5</v>
      </c>
      <c r="H49" s="224">
        <v>101.4</v>
      </c>
      <c r="I49" s="225">
        <v>600.79999999999995</v>
      </c>
      <c r="Y49" s="262" t="s">
        <v>934</v>
      </c>
      <c r="Z49" s="221" t="s">
        <v>706</v>
      </c>
      <c r="AA49" s="235">
        <v>90</v>
      </c>
      <c r="AB49" s="235">
        <v>88</v>
      </c>
      <c r="AC49" s="235">
        <v>91</v>
      </c>
      <c r="AD49" s="235">
        <v>94</v>
      </c>
      <c r="AE49" s="236">
        <v>91</v>
      </c>
      <c r="AF49" s="236">
        <v>95</v>
      </c>
      <c r="AG49" s="236">
        <v>93</v>
      </c>
      <c r="AH49" s="236">
        <v>95</v>
      </c>
      <c r="AI49" s="236">
        <v>91</v>
      </c>
      <c r="AJ49" s="236">
        <v>92</v>
      </c>
      <c r="AK49" s="236">
        <v>83</v>
      </c>
      <c r="AL49" s="236">
        <v>80</v>
      </c>
      <c r="AM49" s="237">
        <v>1083</v>
      </c>
      <c r="AN49" s="238" t="s">
        <v>792</v>
      </c>
      <c r="AQ49" s="220" t="s">
        <v>586</v>
      </c>
      <c r="AR49" s="221" t="s">
        <v>686</v>
      </c>
      <c r="AS49" s="222">
        <v>99.9</v>
      </c>
      <c r="AT49" s="222">
        <v>99.5</v>
      </c>
      <c r="AU49" s="222">
        <v>99.3</v>
      </c>
      <c r="AV49" s="222">
        <v>102.7</v>
      </c>
      <c r="AW49" s="224">
        <v>100.9</v>
      </c>
      <c r="AX49" s="224">
        <v>96.4</v>
      </c>
      <c r="AY49" s="225">
        <v>598.69999999999993</v>
      </c>
      <c r="AZ49" s="149"/>
      <c r="BA49" s="150"/>
    </row>
    <row r="50" spans="1:53" ht="15">
      <c r="A50" s="220" t="s">
        <v>652</v>
      </c>
      <c r="B50" s="221" t="s">
        <v>687</v>
      </c>
      <c r="C50" s="222">
        <v>100.3</v>
      </c>
      <c r="D50" s="222">
        <v>102.4</v>
      </c>
      <c r="E50" s="222">
        <v>100.4</v>
      </c>
      <c r="F50" s="222">
        <v>97.8</v>
      </c>
      <c r="G50" s="224">
        <v>100.6</v>
      </c>
      <c r="H50" s="224">
        <v>99.1</v>
      </c>
      <c r="I50" s="225">
        <v>600.6</v>
      </c>
      <c r="Y50" s="263" t="s">
        <v>935</v>
      </c>
      <c r="Z50" s="221" t="s">
        <v>701</v>
      </c>
      <c r="AA50" s="235">
        <v>85</v>
      </c>
      <c r="AB50" s="235">
        <v>95</v>
      </c>
      <c r="AC50" s="235">
        <v>88</v>
      </c>
      <c r="AD50" s="235">
        <v>92</v>
      </c>
      <c r="AE50" s="236">
        <v>94</v>
      </c>
      <c r="AF50" s="236">
        <v>94</v>
      </c>
      <c r="AG50" s="236">
        <v>92</v>
      </c>
      <c r="AH50" s="236">
        <v>94</v>
      </c>
      <c r="AI50" s="236">
        <v>85</v>
      </c>
      <c r="AJ50" s="236">
        <v>83</v>
      </c>
      <c r="AK50" s="236">
        <v>90</v>
      </c>
      <c r="AL50" s="236">
        <v>91</v>
      </c>
      <c r="AM50" s="237">
        <v>1083</v>
      </c>
      <c r="AN50" s="238" t="s">
        <v>785</v>
      </c>
      <c r="AQ50" s="220" t="s">
        <v>682</v>
      </c>
      <c r="AR50" s="221" t="s">
        <v>690</v>
      </c>
      <c r="AS50" s="222">
        <v>96.6</v>
      </c>
      <c r="AT50" s="222">
        <v>100</v>
      </c>
      <c r="AU50" s="222">
        <v>101.1</v>
      </c>
      <c r="AV50" s="222">
        <v>100.1</v>
      </c>
      <c r="AW50" s="224">
        <v>102.6</v>
      </c>
      <c r="AX50" s="224">
        <v>98.1</v>
      </c>
      <c r="AY50" s="225">
        <v>598.5</v>
      </c>
      <c r="AZ50" s="149"/>
      <c r="BA50" s="150"/>
    </row>
    <row r="51" spans="1:53" ht="15">
      <c r="A51" s="220" t="s">
        <v>81</v>
      </c>
      <c r="B51" s="221" t="s">
        <v>706</v>
      </c>
      <c r="C51" s="222">
        <v>103.2</v>
      </c>
      <c r="D51" s="222">
        <v>99.8</v>
      </c>
      <c r="E51" s="222">
        <v>102.4</v>
      </c>
      <c r="F51" s="222">
        <v>99.6</v>
      </c>
      <c r="G51" s="224">
        <v>98.3</v>
      </c>
      <c r="H51" s="224">
        <v>97.2</v>
      </c>
      <c r="I51" s="225">
        <v>600.5</v>
      </c>
      <c r="Y51" s="223" t="s">
        <v>584</v>
      </c>
      <c r="Z51" s="221" t="s">
        <v>693</v>
      </c>
      <c r="AA51" s="235">
        <v>91</v>
      </c>
      <c r="AB51" s="235">
        <v>88</v>
      </c>
      <c r="AC51" s="235">
        <v>90</v>
      </c>
      <c r="AD51" s="235">
        <v>90</v>
      </c>
      <c r="AE51" s="236">
        <v>97</v>
      </c>
      <c r="AF51" s="236">
        <v>94</v>
      </c>
      <c r="AG51" s="236">
        <v>95</v>
      </c>
      <c r="AH51" s="236">
        <v>94</v>
      </c>
      <c r="AI51" s="236">
        <v>87</v>
      </c>
      <c r="AJ51" s="236">
        <v>83</v>
      </c>
      <c r="AK51" s="236">
        <v>84</v>
      </c>
      <c r="AL51" s="236">
        <v>88</v>
      </c>
      <c r="AM51" s="237">
        <v>1081</v>
      </c>
      <c r="AN51" s="238" t="s">
        <v>790</v>
      </c>
      <c r="AQ51" s="220" t="s">
        <v>659</v>
      </c>
      <c r="AR51" s="221" t="s">
        <v>686</v>
      </c>
      <c r="AS51" s="222">
        <v>101.2</v>
      </c>
      <c r="AT51" s="222">
        <v>100</v>
      </c>
      <c r="AU51" s="222">
        <v>99.3</v>
      </c>
      <c r="AV51" s="222">
        <v>101</v>
      </c>
      <c r="AW51" s="224">
        <v>96.3</v>
      </c>
      <c r="AX51" s="224">
        <v>100.3</v>
      </c>
      <c r="AY51" s="225">
        <v>598.1</v>
      </c>
      <c r="AZ51" s="149"/>
      <c r="BA51" s="150"/>
    </row>
    <row r="52" spans="1:53" ht="15">
      <c r="A52" s="220" t="s">
        <v>209</v>
      </c>
      <c r="B52" s="221" t="s">
        <v>707</v>
      </c>
      <c r="C52" s="222">
        <v>96.6</v>
      </c>
      <c r="D52" s="222">
        <v>100</v>
      </c>
      <c r="E52" s="222">
        <v>101.2</v>
      </c>
      <c r="F52" s="222">
        <v>99.2</v>
      </c>
      <c r="G52" s="224">
        <v>103.1</v>
      </c>
      <c r="H52" s="224">
        <v>99.8</v>
      </c>
      <c r="I52" s="225">
        <v>599.9</v>
      </c>
      <c r="Y52" s="259" t="s">
        <v>716</v>
      </c>
      <c r="Z52" s="221" t="s">
        <v>717</v>
      </c>
      <c r="AA52" s="235">
        <v>82</v>
      </c>
      <c r="AB52" s="235">
        <v>89</v>
      </c>
      <c r="AC52" s="235">
        <v>90</v>
      </c>
      <c r="AD52" s="235">
        <v>88</v>
      </c>
      <c r="AE52" s="236">
        <v>95</v>
      </c>
      <c r="AF52" s="236">
        <v>95</v>
      </c>
      <c r="AG52" s="236">
        <v>94</v>
      </c>
      <c r="AH52" s="236">
        <v>92</v>
      </c>
      <c r="AI52" s="236">
        <v>85</v>
      </c>
      <c r="AJ52" s="236">
        <v>86</v>
      </c>
      <c r="AK52" s="236">
        <v>87</v>
      </c>
      <c r="AL52" s="236">
        <v>90</v>
      </c>
      <c r="AM52" s="237">
        <v>1073</v>
      </c>
      <c r="AN52" s="238">
        <v>15</v>
      </c>
      <c r="AQ52" s="220" t="s">
        <v>621</v>
      </c>
      <c r="AR52" s="221" t="s">
        <v>688</v>
      </c>
      <c r="AS52" s="222">
        <v>101.5</v>
      </c>
      <c r="AT52" s="222">
        <v>97.9</v>
      </c>
      <c r="AU52" s="222">
        <v>99.9</v>
      </c>
      <c r="AV52" s="222">
        <v>97</v>
      </c>
      <c r="AW52" s="224">
        <v>99.1</v>
      </c>
      <c r="AX52" s="224">
        <v>101.9</v>
      </c>
      <c r="AY52" s="225">
        <v>597.29999999999995</v>
      </c>
      <c r="AZ52" s="149"/>
      <c r="BA52" s="150"/>
    </row>
    <row r="53" spans="1:53" ht="15">
      <c r="A53" s="220" t="s">
        <v>82</v>
      </c>
      <c r="B53" s="221" t="s">
        <v>706</v>
      </c>
      <c r="C53" s="222">
        <v>99.2</v>
      </c>
      <c r="D53" s="222">
        <v>98.2</v>
      </c>
      <c r="E53" s="222">
        <v>101.1</v>
      </c>
      <c r="F53" s="222">
        <v>98.2</v>
      </c>
      <c r="G53" s="224">
        <v>100.5</v>
      </c>
      <c r="H53" s="224">
        <v>102.3</v>
      </c>
      <c r="I53" s="225">
        <v>599.5</v>
      </c>
      <c r="Y53" s="223" t="s">
        <v>730</v>
      </c>
      <c r="Z53" s="221" t="s">
        <v>710</v>
      </c>
      <c r="AA53" s="235">
        <v>86</v>
      </c>
      <c r="AB53" s="235">
        <v>92</v>
      </c>
      <c r="AC53" s="235">
        <v>87</v>
      </c>
      <c r="AD53" s="235">
        <v>92</v>
      </c>
      <c r="AE53" s="236">
        <v>89</v>
      </c>
      <c r="AF53" s="236">
        <v>94</v>
      </c>
      <c r="AG53" s="236">
        <v>96</v>
      </c>
      <c r="AH53" s="236">
        <v>95</v>
      </c>
      <c r="AI53" s="236">
        <v>85</v>
      </c>
      <c r="AJ53" s="236">
        <v>90</v>
      </c>
      <c r="AK53" s="236">
        <v>87</v>
      </c>
      <c r="AL53" s="236">
        <v>79</v>
      </c>
      <c r="AM53" s="237">
        <v>1072</v>
      </c>
      <c r="AN53" s="238" t="s">
        <v>788</v>
      </c>
      <c r="AQ53" s="220" t="s">
        <v>182</v>
      </c>
      <c r="AR53" s="221" t="s">
        <v>701</v>
      </c>
      <c r="AS53" s="222">
        <v>100.8</v>
      </c>
      <c r="AT53" s="222">
        <v>98.8</v>
      </c>
      <c r="AU53" s="222">
        <v>99.4</v>
      </c>
      <c r="AV53" s="222">
        <v>99.2</v>
      </c>
      <c r="AW53" s="224">
        <v>97.9</v>
      </c>
      <c r="AX53" s="224">
        <v>101.2</v>
      </c>
      <c r="AY53" s="225">
        <v>597.30000000000007</v>
      </c>
      <c r="AZ53" s="149"/>
      <c r="BA53" s="150"/>
    </row>
    <row r="54" spans="1:53" ht="15">
      <c r="A54" s="220" t="s">
        <v>61</v>
      </c>
      <c r="B54" s="221" t="s">
        <v>694</v>
      </c>
      <c r="C54" s="222">
        <v>97.7</v>
      </c>
      <c r="D54" s="222">
        <v>100.1</v>
      </c>
      <c r="E54" s="222">
        <v>102.1</v>
      </c>
      <c r="F54" s="222">
        <v>99.9</v>
      </c>
      <c r="G54" s="224">
        <v>98.5</v>
      </c>
      <c r="H54" s="224">
        <v>101.2</v>
      </c>
      <c r="I54" s="225">
        <v>599.5</v>
      </c>
      <c r="Y54" s="220" t="s">
        <v>133</v>
      </c>
      <c r="Z54" s="221" t="s">
        <v>727</v>
      </c>
      <c r="AA54" s="235">
        <v>86</v>
      </c>
      <c r="AB54" s="235">
        <v>93</v>
      </c>
      <c r="AC54" s="235">
        <v>90</v>
      </c>
      <c r="AD54" s="235">
        <v>87</v>
      </c>
      <c r="AE54" s="236">
        <v>93</v>
      </c>
      <c r="AF54" s="236">
        <v>94</v>
      </c>
      <c r="AG54" s="236">
        <v>95</v>
      </c>
      <c r="AH54" s="236">
        <v>94</v>
      </c>
      <c r="AI54" s="236">
        <v>83</v>
      </c>
      <c r="AJ54" s="236">
        <v>84</v>
      </c>
      <c r="AK54" s="236">
        <v>82</v>
      </c>
      <c r="AL54" s="236">
        <v>90</v>
      </c>
      <c r="AM54" s="237">
        <v>1071</v>
      </c>
      <c r="AN54" s="238">
        <v>12</v>
      </c>
      <c r="AQ54" s="220" t="s">
        <v>816</v>
      </c>
      <c r="AR54" s="221" t="s">
        <v>686</v>
      </c>
      <c r="AS54" s="222">
        <v>99</v>
      </c>
      <c r="AT54" s="222">
        <v>100.3</v>
      </c>
      <c r="AU54" s="222">
        <v>96.9</v>
      </c>
      <c r="AV54" s="222">
        <v>99.9</v>
      </c>
      <c r="AW54" s="224">
        <v>99.8</v>
      </c>
      <c r="AX54" s="224">
        <v>100.7</v>
      </c>
      <c r="AY54" s="225">
        <v>596.6</v>
      </c>
      <c r="AZ54" s="149"/>
      <c r="BA54" s="150"/>
    </row>
    <row r="55" spans="1:53" ht="15">
      <c r="A55" s="220" t="s">
        <v>586</v>
      </c>
      <c r="B55" s="221" t="s">
        <v>686</v>
      </c>
      <c r="C55" s="222">
        <v>100.3</v>
      </c>
      <c r="D55" s="222">
        <v>101.5</v>
      </c>
      <c r="E55" s="222">
        <v>101.4</v>
      </c>
      <c r="F55" s="222">
        <v>97.9</v>
      </c>
      <c r="G55" s="224">
        <v>98.7</v>
      </c>
      <c r="H55" s="224">
        <v>99.4</v>
      </c>
      <c r="I55" s="225">
        <v>599.20000000000005</v>
      </c>
      <c r="Y55" s="223" t="s">
        <v>136</v>
      </c>
      <c r="Z55" s="221" t="s">
        <v>708</v>
      </c>
      <c r="AA55" s="235">
        <v>88</v>
      </c>
      <c r="AB55" s="235">
        <v>91</v>
      </c>
      <c r="AC55" s="235">
        <v>86</v>
      </c>
      <c r="AD55" s="235">
        <v>94</v>
      </c>
      <c r="AE55" s="236">
        <v>93</v>
      </c>
      <c r="AF55" s="236">
        <v>94</v>
      </c>
      <c r="AG55" s="236">
        <v>93</v>
      </c>
      <c r="AH55" s="236">
        <v>93</v>
      </c>
      <c r="AI55" s="236">
        <v>86</v>
      </c>
      <c r="AJ55" s="236">
        <v>80</v>
      </c>
      <c r="AK55" s="236">
        <v>85</v>
      </c>
      <c r="AL55" s="236">
        <v>85</v>
      </c>
      <c r="AM55" s="237">
        <v>1068</v>
      </c>
      <c r="AN55" s="238">
        <v>18</v>
      </c>
      <c r="AQ55" s="260" t="s">
        <v>918</v>
      </c>
      <c r="AR55" s="221" t="s">
        <v>701</v>
      </c>
      <c r="AS55" s="222">
        <v>101.5</v>
      </c>
      <c r="AT55" s="222">
        <v>98</v>
      </c>
      <c r="AU55" s="222">
        <v>97.3</v>
      </c>
      <c r="AV55" s="222">
        <v>100</v>
      </c>
      <c r="AW55" s="224">
        <v>99.8</v>
      </c>
      <c r="AX55" s="224">
        <v>99.6</v>
      </c>
      <c r="AY55" s="225">
        <v>596.20000000000005</v>
      </c>
      <c r="AZ55" s="149"/>
      <c r="BA55" s="150"/>
    </row>
    <row r="56" spans="1:53" ht="15">
      <c r="A56" s="220" t="s">
        <v>131</v>
      </c>
      <c r="B56" s="221" t="s">
        <v>708</v>
      </c>
      <c r="C56" s="222">
        <v>100.1</v>
      </c>
      <c r="D56" s="222">
        <v>99.2</v>
      </c>
      <c r="E56" s="222">
        <v>101.5</v>
      </c>
      <c r="F56" s="222">
        <v>101.2</v>
      </c>
      <c r="G56" s="224">
        <v>99.5</v>
      </c>
      <c r="H56" s="224">
        <v>97.7</v>
      </c>
      <c r="I56" s="225">
        <v>599.20000000000005</v>
      </c>
      <c r="Y56" s="220" t="s">
        <v>145</v>
      </c>
      <c r="Z56" s="221" t="s">
        <v>689</v>
      </c>
      <c r="AA56" s="235">
        <v>91</v>
      </c>
      <c r="AB56" s="235">
        <v>86</v>
      </c>
      <c r="AC56" s="235">
        <v>92</v>
      </c>
      <c r="AD56" s="235">
        <v>96</v>
      </c>
      <c r="AE56" s="236">
        <v>90</v>
      </c>
      <c r="AF56" s="236">
        <v>93</v>
      </c>
      <c r="AG56" s="236">
        <v>91</v>
      </c>
      <c r="AH56" s="236">
        <v>94</v>
      </c>
      <c r="AI56" s="236">
        <v>83</v>
      </c>
      <c r="AJ56" s="236">
        <v>85</v>
      </c>
      <c r="AK56" s="236">
        <v>86</v>
      </c>
      <c r="AL56" s="236">
        <v>77</v>
      </c>
      <c r="AM56" s="237">
        <v>1064</v>
      </c>
      <c r="AN56" s="238" t="s">
        <v>790</v>
      </c>
      <c r="AQ56" s="220" t="s">
        <v>815</v>
      </c>
      <c r="AR56" s="221" t="s">
        <v>700</v>
      </c>
      <c r="AS56" s="222">
        <v>100.9</v>
      </c>
      <c r="AT56" s="222">
        <v>98.3</v>
      </c>
      <c r="AU56" s="222">
        <v>96.8</v>
      </c>
      <c r="AV56" s="222">
        <v>101.1</v>
      </c>
      <c r="AW56" s="224">
        <v>99.5</v>
      </c>
      <c r="AX56" s="224">
        <v>99.4</v>
      </c>
      <c r="AY56" s="225">
        <v>596</v>
      </c>
      <c r="AZ56" s="149"/>
      <c r="BA56" s="150"/>
    </row>
    <row r="57" spans="1:53" ht="15">
      <c r="A57" s="226" t="s">
        <v>134</v>
      </c>
      <c r="B57" s="227" t="s">
        <v>708</v>
      </c>
      <c r="C57" s="228">
        <v>99.8</v>
      </c>
      <c r="D57" s="228">
        <v>97.6</v>
      </c>
      <c r="E57" s="228">
        <v>100.5</v>
      </c>
      <c r="F57" s="228">
        <v>100</v>
      </c>
      <c r="G57" s="229">
        <v>100.4</v>
      </c>
      <c r="H57" s="229">
        <v>99.8</v>
      </c>
      <c r="I57" s="230">
        <v>598.09999999999991</v>
      </c>
      <c r="Y57" s="220" t="s">
        <v>821</v>
      </c>
      <c r="Z57" s="221" t="s">
        <v>710</v>
      </c>
      <c r="AA57" s="235">
        <v>88</v>
      </c>
      <c r="AB57" s="235">
        <v>91</v>
      </c>
      <c r="AC57" s="235">
        <v>91</v>
      </c>
      <c r="AD57" s="235">
        <v>90</v>
      </c>
      <c r="AE57" s="236">
        <v>93</v>
      </c>
      <c r="AF57" s="236">
        <v>95</v>
      </c>
      <c r="AG57" s="236">
        <v>95</v>
      </c>
      <c r="AH57" s="236">
        <v>98</v>
      </c>
      <c r="AI57" s="236">
        <v>87</v>
      </c>
      <c r="AJ57" s="236">
        <v>84</v>
      </c>
      <c r="AK57" s="236">
        <v>81</v>
      </c>
      <c r="AL57" s="236">
        <v>71</v>
      </c>
      <c r="AM57" s="237">
        <v>1064</v>
      </c>
      <c r="AN57" s="238">
        <v>20</v>
      </c>
      <c r="AQ57" s="220" t="s">
        <v>571</v>
      </c>
      <c r="AR57" s="221" t="s">
        <v>686</v>
      </c>
      <c r="AS57" s="222">
        <v>97.9</v>
      </c>
      <c r="AT57" s="222">
        <v>101</v>
      </c>
      <c r="AU57" s="222">
        <v>98.8</v>
      </c>
      <c r="AV57" s="222">
        <v>100.2</v>
      </c>
      <c r="AW57" s="224">
        <v>100.6</v>
      </c>
      <c r="AX57" s="224">
        <v>97.4</v>
      </c>
      <c r="AY57" s="225">
        <v>595.9</v>
      </c>
      <c r="AZ57" s="149"/>
      <c r="BA57" s="150"/>
    </row>
    <row r="58" spans="1:53" ht="15">
      <c r="A58" s="226" t="s">
        <v>802</v>
      </c>
      <c r="B58" s="227" t="s">
        <v>688</v>
      </c>
      <c r="C58" s="228">
        <v>101.2</v>
      </c>
      <c r="D58" s="228">
        <v>97.5</v>
      </c>
      <c r="E58" s="228">
        <v>101</v>
      </c>
      <c r="F58" s="228">
        <v>99.8</v>
      </c>
      <c r="G58" s="229">
        <v>99.1</v>
      </c>
      <c r="H58" s="229">
        <v>99.5</v>
      </c>
      <c r="I58" s="230">
        <v>598.1</v>
      </c>
      <c r="Y58" s="223" t="s">
        <v>661</v>
      </c>
      <c r="Z58" s="221" t="s">
        <v>693</v>
      </c>
      <c r="AA58" s="235">
        <v>84</v>
      </c>
      <c r="AB58" s="235">
        <v>90</v>
      </c>
      <c r="AC58" s="235">
        <v>89</v>
      </c>
      <c r="AD58" s="235">
        <v>82</v>
      </c>
      <c r="AE58" s="236">
        <v>89</v>
      </c>
      <c r="AF58" s="236">
        <v>91</v>
      </c>
      <c r="AG58" s="236">
        <v>93</v>
      </c>
      <c r="AH58" s="236">
        <v>93</v>
      </c>
      <c r="AI58" s="236">
        <v>86</v>
      </c>
      <c r="AJ58" s="236">
        <v>85</v>
      </c>
      <c r="AK58" s="236">
        <v>90</v>
      </c>
      <c r="AL58" s="236">
        <v>90</v>
      </c>
      <c r="AM58" s="237">
        <v>1062</v>
      </c>
      <c r="AN58" s="238" t="s">
        <v>785</v>
      </c>
      <c r="AQ58" s="220" t="s">
        <v>676</v>
      </c>
      <c r="AR58" s="221" t="s">
        <v>686</v>
      </c>
      <c r="AS58" s="222">
        <v>100.1</v>
      </c>
      <c r="AT58" s="222">
        <v>98.8</v>
      </c>
      <c r="AU58" s="222">
        <v>98.8</v>
      </c>
      <c r="AV58" s="222">
        <v>97.9</v>
      </c>
      <c r="AW58" s="224">
        <v>99.4</v>
      </c>
      <c r="AX58" s="224">
        <v>100.8</v>
      </c>
      <c r="AY58" s="225">
        <v>595.79999999999995</v>
      </c>
      <c r="AZ58" s="149"/>
      <c r="BA58" s="150"/>
    </row>
    <row r="59" spans="1:53" ht="15">
      <c r="A59" s="226" t="s">
        <v>645</v>
      </c>
      <c r="B59" s="227" t="s">
        <v>690</v>
      </c>
      <c r="C59" s="228">
        <v>97.8</v>
      </c>
      <c r="D59" s="228">
        <v>100.3</v>
      </c>
      <c r="E59" s="228">
        <v>99.8</v>
      </c>
      <c r="F59" s="228">
        <v>100.3</v>
      </c>
      <c r="G59" s="229">
        <v>102.1</v>
      </c>
      <c r="H59" s="229">
        <v>97.7</v>
      </c>
      <c r="I59" s="230">
        <v>598</v>
      </c>
      <c r="Y59" s="220" t="s">
        <v>816</v>
      </c>
      <c r="Z59" s="221" t="s">
        <v>686</v>
      </c>
      <c r="AA59" s="235">
        <v>88</v>
      </c>
      <c r="AB59" s="235">
        <v>93</v>
      </c>
      <c r="AC59" s="235">
        <v>86</v>
      </c>
      <c r="AD59" s="235">
        <v>87</v>
      </c>
      <c r="AE59" s="236">
        <v>90</v>
      </c>
      <c r="AF59" s="236">
        <v>95</v>
      </c>
      <c r="AG59" s="236">
        <v>90</v>
      </c>
      <c r="AH59" s="236">
        <v>96</v>
      </c>
      <c r="AI59" s="236">
        <v>77</v>
      </c>
      <c r="AJ59" s="236">
        <v>89</v>
      </c>
      <c r="AK59" s="236">
        <v>85</v>
      </c>
      <c r="AL59" s="236">
        <v>82</v>
      </c>
      <c r="AM59" s="237">
        <v>1058</v>
      </c>
      <c r="AN59" s="238" t="s">
        <v>793</v>
      </c>
      <c r="AQ59" s="220" t="s">
        <v>653</v>
      </c>
      <c r="AR59" s="221" t="s">
        <v>690</v>
      </c>
      <c r="AS59" s="222">
        <v>98.7</v>
      </c>
      <c r="AT59" s="222">
        <v>100</v>
      </c>
      <c r="AU59" s="222">
        <v>101.1</v>
      </c>
      <c r="AV59" s="222">
        <v>100.1</v>
      </c>
      <c r="AW59" s="224">
        <v>99.4</v>
      </c>
      <c r="AX59" s="224">
        <v>95.7</v>
      </c>
      <c r="AY59" s="225">
        <v>595</v>
      </c>
      <c r="AZ59" s="149"/>
      <c r="BA59" s="150"/>
    </row>
    <row r="60" spans="1:53" ht="15">
      <c r="A60" s="226" t="s">
        <v>211</v>
      </c>
      <c r="B60" s="227" t="s">
        <v>709</v>
      </c>
      <c r="C60" s="228">
        <v>100.9</v>
      </c>
      <c r="D60" s="228">
        <v>98.2</v>
      </c>
      <c r="E60" s="228">
        <v>98.2</v>
      </c>
      <c r="F60" s="228">
        <v>101.7</v>
      </c>
      <c r="G60" s="229">
        <v>99.7</v>
      </c>
      <c r="H60" s="229">
        <v>99.2</v>
      </c>
      <c r="I60" s="230">
        <v>597.9</v>
      </c>
      <c r="Y60" s="223" t="s">
        <v>733</v>
      </c>
      <c r="Z60" s="221" t="s">
        <v>700</v>
      </c>
      <c r="AA60" s="235">
        <v>93</v>
      </c>
      <c r="AB60" s="235">
        <v>94</v>
      </c>
      <c r="AC60" s="235">
        <v>93</v>
      </c>
      <c r="AD60" s="235">
        <v>90</v>
      </c>
      <c r="AE60" s="236">
        <v>94</v>
      </c>
      <c r="AF60" s="236">
        <v>96</v>
      </c>
      <c r="AG60" s="236">
        <v>97</v>
      </c>
      <c r="AH60" s="236">
        <v>96</v>
      </c>
      <c r="AI60" s="236">
        <v>76</v>
      </c>
      <c r="AJ60" s="236">
        <v>69</v>
      </c>
      <c r="AK60" s="236">
        <v>73</v>
      </c>
      <c r="AL60" s="236">
        <v>78</v>
      </c>
      <c r="AM60" s="237">
        <v>1049</v>
      </c>
      <c r="AN60" s="238" t="s">
        <v>788</v>
      </c>
      <c r="AQ60" s="220" t="s">
        <v>274</v>
      </c>
      <c r="AR60" s="221" t="s">
        <v>701</v>
      </c>
      <c r="AS60" s="222">
        <v>98.5</v>
      </c>
      <c r="AT60" s="222">
        <v>97.7</v>
      </c>
      <c r="AU60" s="222">
        <v>96.5</v>
      </c>
      <c r="AV60" s="222">
        <v>103.1</v>
      </c>
      <c r="AW60" s="224">
        <v>99.8</v>
      </c>
      <c r="AX60" s="224">
        <v>98.7</v>
      </c>
      <c r="AY60" s="225">
        <v>594.29999999999995</v>
      </c>
      <c r="AZ60" s="149"/>
      <c r="BA60" s="150"/>
    </row>
    <row r="61" spans="1:53" ht="15">
      <c r="A61" s="226" t="s">
        <v>62</v>
      </c>
      <c r="B61" s="227" t="s">
        <v>694</v>
      </c>
      <c r="C61" s="228">
        <v>100.6</v>
      </c>
      <c r="D61" s="228">
        <v>100.3</v>
      </c>
      <c r="E61" s="228">
        <v>97.2</v>
      </c>
      <c r="F61" s="228">
        <v>102.3</v>
      </c>
      <c r="G61" s="229">
        <v>98.3</v>
      </c>
      <c r="H61" s="229">
        <v>99.2</v>
      </c>
      <c r="I61" s="230">
        <v>597.9</v>
      </c>
      <c r="Y61" s="249" t="s">
        <v>822</v>
      </c>
      <c r="Z61" s="250" t="s">
        <v>688</v>
      </c>
      <c r="AA61" s="255">
        <v>83</v>
      </c>
      <c r="AB61" s="255">
        <v>78</v>
      </c>
      <c r="AC61" s="255">
        <v>85</v>
      </c>
      <c r="AD61" s="255">
        <v>85</v>
      </c>
      <c r="AE61" s="256">
        <v>95</v>
      </c>
      <c r="AF61" s="256">
        <v>90</v>
      </c>
      <c r="AG61" s="256">
        <v>92</v>
      </c>
      <c r="AH61" s="256">
        <v>93</v>
      </c>
      <c r="AI61" s="256">
        <v>83</v>
      </c>
      <c r="AJ61" s="256">
        <v>86</v>
      </c>
      <c r="AK61" s="256">
        <v>89</v>
      </c>
      <c r="AL61" s="256">
        <v>88</v>
      </c>
      <c r="AM61" s="257">
        <v>1047</v>
      </c>
      <c r="AN61" s="258" t="s">
        <v>794</v>
      </c>
      <c r="AQ61" s="220" t="s">
        <v>67</v>
      </c>
      <c r="AR61" s="221" t="s">
        <v>694</v>
      </c>
      <c r="AS61" s="222">
        <v>97</v>
      </c>
      <c r="AT61" s="222">
        <v>100.2</v>
      </c>
      <c r="AU61" s="222">
        <v>99</v>
      </c>
      <c r="AV61" s="222">
        <v>101.2</v>
      </c>
      <c r="AW61" s="224">
        <v>98</v>
      </c>
      <c r="AX61" s="224">
        <v>98.3</v>
      </c>
      <c r="AY61" s="225">
        <v>593.69999999999993</v>
      </c>
      <c r="AZ61" s="149"/>
      <c r="BA61" s="150"/>
    </row>
    <row r="62" spans="1:53" ht="15">
      <c r="A62" s="226" t="s">
        <v>823</v>
      </c>
      <c r="B62" s="227" t="s">
        <v>692</v>
      </c>
      <c r="C62" s="228">
        <v>98.4</v>
      </c>
      <c r="D62" s="228">
        <v>97</v>
      </c>
      <c r="E62" s="228">
        <v>101.5</v>
      </c>
      <c r="F62" s="228">
        <v>101.6</v>
      </c>
      <c r="G62" s="229">
        <v>100</v>
      </c>
      <c r="H62" s="229">
        <v>98.5</v>
      </c>
      <c r="I62" s="230">
        <v>597</v>
      </c>
      <c r="Y62" s="220" t="s">
        <v>813</v>
      </c>
      <c r="Z62" s="221" t="s">
        <v>710</v>
      </c>
      <c r="AA62" s="235">
        <v>92</v>
      </c>
      <c r="AB62" s="235">
        <v>85</v>
      </c>
      <c r="AC62" s="235">
        <v>84</v>
      </c>
      <c r="AD62" s="235">
        <v>87</v>
      </c>
      <c r="AE62" s="236">
        <v>94</v>
      </c>
      <c r="AF62" s="236">
        <v>95</v>
      </c>
      <c r="AG62" s="236">
        <v>90</v>
      </c>
      <c r="AH62" s="236">
        <v>91</v>
      </c>
      <c r="AI62" s="236">
        <v>81</v>
      </c>
      <c r="AJ62" s="236">
        <v>81</v>
      </c>
      <c r="AK62" s="236">
        <v>83</v>
      </c>
      <c r="AL62" s="236">
        <v>82</v>
      </c>
      <c r="AM62" s="237">
        <v>1045</v>
      </c>
      <c r="AN62" s="238" t="s">
        <v>795</v>
      </c>
      <c r="AQ62" s="220" t="s">
        <v>69</v>
      </c>
      <c r="AR62" s="221" t="s">
        <v>694</v>
      </c>
      <c r="AS62" s="222">
        <v>96.7</v>
      </c>
      <c r="AT62" s="222">
        <v>100.2</v>
      </c>
      <c r="AU62" s="222">
        <v>98.6</v>
      </c>
      <c r="AV62" s="222">
        <v>102.1</v>
      </c>
      <c r="AW62" s="224">
        <v>98.8</v>
      </c>
      <c r="AX62" s="224">
        <v>97.3</v>
      </c>
      <c r="AY62" s="225">
        <v>593.70000000000005</v>
      </c>
      <c r="AZ62" s="149"/>
      <c r="BA62" s="150"/>
    </row>
    <row r="63" spans="1:53" ht="15">
      <c r="A63" s="226" t="s">
        <v>649</v>
      </c>
      <c r="B63" s="227" t="s">
        <v>686</v>
      </c>
      <c r="C63" s="228">
        <v>100.2</v>
      </c>
      <c r="D63" s="228">
        <v>101.5</v>
      </c>
      <c r="E63" s="228">
        <v>99.6</v>
      </c>
      <c r="F63" s="228">
        <v>99.1</v>
      </c>
      <c r="G63" s="229">
        <v>96.8</v>
      </c>
      <c r="H63" s="229">
        <v>99.3</v>
      </c>
      <c r="I63" s="230">
        <v>596.5</v>
      </c>
      <c r="Y63" s="223" t="s">
        <v>68</v>
      </c>
      <c r="Z63" s="221" t="s">
        <v>694</v>
      </c>
      <c r="AA63" s="235">
        <v>85</v>
      </c>
      <c r="AB63" s="235">
        <v>89</v>
      </c>
      <c r="AC63" s="235">
        <v>90</v>
      </c>
      <c r="AD63" s="235">
        <v>83</v>
      </c>
      <c r="AE63" s="236">
        <v>97</v>
      </c>
      <c r="AF63" s="236">
        <v>91</v>
      </c>
      <c r="AG63" s="236">
        <v>96</v>
      </c>
      <c r="AH63" s="236">
        <v>90</v>
      </c>
      <c r="AI63" s="236">
        <v>86</v>
      </c>
      <c r="AJ63" s="236">
        <v>78</v>
      </c>
      <c r="AK63" s="236">
        <v>77</v>
      </c>
      <c r="AL63" s="236">
        <v>82</v>
      </c>
      <c r="AM63" s="237">
        <v>1044</v>
      </c>
      <c r="AN63" s="238">
        <v>18</v>
      </c>
      <c r="AQ63" s="220" t="s">
        <v>125</v>
      </c>
      <c r="AR63" s="221" t="s">
        <v>701</v>
      </c>
      <c r="AS63" s="222">
        <v>98.5</v>
      </c>
      <c r="AT63" s="222">
        <v>100.9</v>
      </c>
      <c r="AU63" s="222">
        <v>99.9</v>
      </c>
      <c r="AV63" s="222">
        <v>95.6</v>
      </c>
      <c r="AW63" s="224">
        <v>97.8</v>
      </c>
      <c r="AX63" s="224">
        <v>100.5</v>
      </c>
      <c r="AY63" s="225">
        <v>593.20000000000005</v>
      </c>
      <c r="AZ63" s="149"/>
      <c r="BA63" s="150"/>
    </row>
    <row r="64" spans="1:53" ht="15">
      <c r="A64" s="264" t="s">
        <v>936</v>
      </c>
      <c r="B64" s="227" t="s">
        <v>710</v>
      </c>
      <c r="C64" s="228">
        <v>101.9</v>
      </c>
      <c r="D64" s="228">
        <v>95.8</v>
      </c>
      <c r="E64" s="228">
        <v>100.1</v>
      </c>
      <c r="F64" s="228">
        <v>97.8</v>
      </c>
      <c r="G64" s="229">
        <v>98.5</v>
      </c>
      <c r="H64" s="229">
        <v>102.3</v>
      </c>
      <c r="I64" s="230">
        <v>596.4</v>
      </c>
      <c r="Y64" s="220" t="s">
        <v>824</v>
      </c>
      <c r="Z64" s="221" t="s">
        <v>717</v>
      </c>
      <c r="AA64" s="235">
        <v>89</v>
      </c>
      <c r="AB64" s="235">
        <v>79</v>
      </c>
      <c r="AC64" s="235">
        <v>83</v>
      </c>
      <c r="AD64" s="235">
        <v>83</v>
      </c>
      <c r="AE64" s="236">
        <v>97</v>
      </c>
      <c r="AF64" s="236">
        <v>97</v>
      </c>
      <c r="AG64" s="236">
        <v>92</v>
      </c>
      <c r="AH64" s="236">
        <v>93</v>
      </c>
      <c r="AI64" s="236">
        <v>84</v>
      </c>
      <c r="AJ64" s="236">
        <v>88</v>
      </c>
      <c r="AK64" s="236">
        <v>82</v>
      </c>
      <c r="AL64" s="236">
        <v>77</v>
      </c>
      <c r="AM64" s="237">
        <v>1044</v>
      </c>
      <c r="AN64" s="238">
        <v>14</v>
      </c>
      <c r="AQ64" s="220" t="s">
        <v>599</v>
      </c>
      <c r="AR64" s="221" t="s">
        <v>693</v>
      </c>
      <c r="AS64" s="222">
        <v>98.6</v>
      </c>
      <c r="AT64" s="222">
        <v>99.4</v>
      </c>
      <c r="AU64" s="222">
        <v>97.4</v>
      </c>
      <c r="AV64" s="222">
        <v>98.7</v>
      </c>
      <c r="AW64" s="224">
        <v>99.6</v>
      </c>
      <c r="AX64" s="224">
        <v>98.8</v>
      </c>
      <c r="AY64" s="225">
        <v>592.49999999999989</v>
      </c>
      <c r="AZ64" s="149"/>
      <c r="BA64" s="150"/>
    </row>
    <row r="65" spans="1:53" ht="15">
      <c r="A65" s="226" t="s">
        <v>825</v>
      </c>
      <c r="B65" s="227" t="s">
        <v>711</v>
      </c>
      <c r="C65" s="228">
        <v>99.8</v>
      </c>
      <c r="D65" s="228">
        <v>98.2</v>
      </c>
      <c r="E65" s="228">
        <v>99.1</v>
      </c>
      <c r="F65" s="228">
        <v>99.2</v>
      </c>
      <c r="G65" s="229">
        <v>100.4</v>
      </c>
      <c r="H65" s="229">
        <v>99.4</v>
      </c>
      <c r="I65" s="230">
        <v>596.1</v>
      </c>
      <c r="Y65" s="223" t="s">
        <v>140</v>
      </c>
      <c r="Z65" s="221" t="s">
        <v>712</v>
      </c>
      <c r="AA65" s="235">
        <v>75</v>
      </c>
      <c r="AB65" s="235">
        <v>83</v>
      </c>
      <c r="AC65" s="235">
        <v>81</v>
      </c>
      <c r="AD65" s="235">
        <v>86</v>
      </c>
      <c r="AE65" s="236">
        <v>94</v>
      </c>
      <c r="AF65" s="236">
        <v>98</v>
      </c>
      <c r="AG65" s="236">
        <v>93</v>
      </c>
      <c r="AH65" s="236">
        <v>94</v>
      </c>
      <c r="AI65" s="236">
        <v>73</v>
      </c>
      <c r="AJ65" s="236">
        <v>86</v>
      </c>
      <c r="AK65" s="236">
        <v>85</v>
      </c>
      <c r="AL65" s="236">
        <v>73</v>
      </c>
      <c r="AM65" s="237">
        <v>1021</v>
      </c>
      <c r="AN65" s="238" t="s">
        <v>795</v>
      </c>
      <c r="AQ65" s="220" t="s">
        <v>671</v>
      </c>
      <c r="AR65" s="221" t="s">
        <v>687</v>
      </c>
      <c r="AS65" s="222">
        <v>94.9</v>
      </c>
      <c r="AT65" s="222">
        <v>95.9</v>
      </c>
      <c r="AU65" s="222">
        <v>99.7</v>
      </c>
      <c r="AV65" s="222">
        <v>97.8</v>
      </c>
      <c r="AW65" s="224">
        <v>100.9</v>
      </c>
      <c r="AX65" s="224">
        <v>102.9</v>
      </c>
      <c r="AY65" s="225">
        <v>592.1</v>
      </c>
      <c r="AZ65" s="149"/>
      <c r="BA65" s="150"/>
    </row>
    <row r="66" spans="1:53" ht="15">
      <c r="A66" s="220" t="s">
        <v>817</v>
      </c>
      <c r="B66" s="221" t="s">
        <v>700</v>
      </c>
      <c r="C66" s="222">
        <v>98.7</v>
      </c>
      <c r="D66" s="222">
        <v>98.6</v>
      </c>
      <c r="E66" s="222">
        <v>99.3</v>
      </c>
      <c r="F66" s="222">
        <v>99.3</v>
      </c>
      <c r="G66" s="224">
        <v>100.6</v>
      </c>
      <c r="H66" s="224">
        <v>99.4</v>
      </c>
      <c r="I66" s="225">
        <v>595.9</v>
      </c>
      <c r="Y66" s="223" t="s">
        <v>154</v>
      </c>
      <c r="Z66" s="221" t="s">
        <v>712</v>
      </c>
      <c r="AA66" s="235">
        <v>86</v>
      </c>
      <c r="AB66" s="235">
        <v>85</v>
      </c>
      <c r="AC66" s="235">
        <v>88</v>
      </c>
      <c r="AD66" s="235">
        <v>84</v>
      </c>
      <c r="AE66" s="236">
        <v>93</v>
      </c>
      <c r="AF66" s="236">
        <v>88</v>
      </c>
      <c r="AG66" s="236">
        <v>90</v>
      </c>
      <c r="AH66" s="236">
        <v>91</v>
      </c>
      <c r="AI66" s="236">
        <v>83</v>
      </c>
      <c r="AJ66" s="236">
        <v>76</v>
      </c>
      <c r="AK66" s="236">
        <v>69</v>
      </c>
      <c r="AL66" s="236">
        <v>88</v>
      </c>
      <c r="AM66" s="237">
        <v>1021</v>
      </c>
      <c r="AN66" s="238">
        <v>13</v>
      </c>
      <c r="AQ66" s="220" t="s">
        <v>293</v>
      </c>
      <c r="AR66" s="221" t="s">
        <v>705</v>
      </c>
      <c r="AS66" s="222">
        <v>99</v>
      </c>
      <c r="AT66" s="222">
        <v>99.3</v>
      </c>
      <c r="AU66" s="222">
        <v>93.3</v>
      </c>
      <c r="AV66" s="222">
        <v>98.8</v>
      </c>
      <c r="AW66" s="224">
        <v>100.7</v>
      </c>
      <c r="AX66" s="224">
        <v>100.9</v>
      </c>
      <c r="AY66" s="225">
        <v>592</v>
      </c>
      <c r="AZ66" s="149"/>
      <c r="BA66" s="150"/>
    </row>
    <row r="67" spans="1:53" ht="15">
      <c r="A67" s="220" t="s">
        <v>826</v>
      </c>
      <c r="B67" s="221" t="s">
        <v>687</v>
      </c>
      <c r="C67" s="222">
        <v>100.8</v>
      </c>
      <c r="D67" s="222">
        <v>97.8</v>
      </c>
      <c r="E67" s="222">
        <v>98.4</v>
      </c>
      <c r="F67" s="222">
        <v>99.9</v>
      </c>
      <c r="G67" s="224">
        <v>100.4</v>
      </c>
      <c r="H67" s="224">
        <v>98</v>
      </c>
      <c r="I67" s="225">
        <v>595.29999999999995</v>
      </c>
      <c r="Y67" s="223" t="s">
        <v>165</v>
      </c>
      <c r="Z67" s="221" t="s">
        <v>712</v>
      </c>
      <c r="AA67" s="235">
        <v>69</v>
      </c>
      <c r="AB67" s="235">
        <v>82</v>
      </c>
      <c r="AC67" s="235">
        <v>88</v>
      </c>
      <c r="AD67" s="235">
        <v>78</v>
      </c>
      <c r="AE67" s="236">
        <v>93</v>
      </c>
      <c r="AF67" s="236">
        <v>90</v>
      </c>
      <c r="AG67" s="236">
        <v>97</v>
      </c>
      <c r="AH67" s="236">
        <v>90</v>
      </c>
      <c r="AI67" s="236">
        <v>77</v>
      </c>
      <c r="AJ67" s="236">
        <v>87</v>
      </c>
      <c r="AK67" s="236">
        <v>83</v>
      </c>
      <c r="AL67" s="236">
        <v>82</v>
      </c>
      <c r="AM67" s="237">
        <v>1016</v>
      </c>
      <c r="AN67" s="238" t="s">
        <v>793</v>
      </c>
      <c r="AQ67" s="220" t="s">
        <v>616</v>
      </c>
      <c r="AR67" s="221" t="s">
        <v>686</v>
      </c>
      <c r="AS67" s="222">
        <v>98.5</v>
      </c>
      <c r="AT67" s="222">
        <v>99.1</v>
      </c>
      <c r="AU67" s="222">
        <v>99.6</v>
      </c>
      <c r="AV67" s="222">
        <v>98.4</v>
      </c>
      <c r="AW67" s="224">
        <v>100.6</v>
      </c>
      <c r="AX67" s="224">
        <v>95.5</v>
      </c>
      <c r="AY67" s="225">
        <v>591.70000000000005</v>
      </c>
      <c r="AZ67" s="149"/>
      <c r="BA67" s="150"/>
    </row>
    <row r="68" spans="1:53" ht="15">
      <c r="A68" s="220" t="s">
        <v>827</v>
      </c>
      <c r="B68" s="221" t="s">
        <v>703</v>
      </c>
      <c r="C68" s="222">
        <v>97.7</v>
      </c>
      <c r="D68" s="222">
        <v>98</v>
      </c>
      <c r="E68" s="222">
        <v>96.3</v>
      </c>
      <c r="F68" s="222">
        <v>100.8</v>
      </c>
      <c r="G68" s="224">
        <v>101.6</v>
      </c>
      <c r="H68" s="224">
        <v>100.8</v>
      </c>
      <c r="I68" s="225">
        <v>595.19999999999993</v>
      </c>
      <c r="Y68" s="220" t="s">
        <v>828</v>
      </c>
      <c r="Z68" s="221" t="s">
        <v>796</v>
      </c>
      <c r="AA68" s="235">
        <v>69</v>
      </c>
      <c r="AB68" s="235">
        <v>78</v>
      </c>
      <c r="AC68" s="235">
        <v>81</v>
      </c>
      <c r="AD68" s="235">
        <v>74</v>
      </c>
      <c r="AE68" s="236">
        <v>86</v>
      </c>
      <c r="AF68" s="236">
        <v>84</v>
      </c>
      <c r="AG68" s="236">
        <v>93</v>
      </c>
      <c r="AH68" s="236">
        <v>89</v>
      </c>
      <c r="AI68" s="236">
        <v>69</v>
      </c>
      <c r="AJ68" s="236">
        <v>85</v>
      </c>
      <c r="AK68" s="236">
        <v>75</v>
      </c>
      <c r="AL68" s="236">
        <v>82</v>
      </c>
      <c r="AM68" s="237">
        <v>965</v>
      </c>
      <c r="AN68" s="238">
        <v>10</v>
      </c>
      <c r="AQ68" s="220" t="s">
        <v>829</v>
      </c>
      <c r="AR68" s="221" t="s">
        <v>690</v>
      </c>
      <c r="AS68" s="222">
        <v>92</v>
      </c>
      <c r="AT68" s="222">
        <v>100.1</v>
      </c>
      <c r="AU68" s="222">
        <v>99.5</v>
      </c>
      <c r="AV68" s="222">
        <v>100.4</v>
      </c>
      <c r="AW68" s="224">
        <v>99.5</v>
      </c>
      <c r="AX68" s="224">
        <v>99.4</v>
      </c>
      <c r="AY68" s="225">
        <v>590.9</v>
      </c>
      <c r="AZ68" s="149"/>
      <c r="BA68" s="150"/>
    </row>
    <row r="69" spans="1:53" ht="15">
      <c r="A69" s="220" t="s">
        <v>830</v>
      </c>
      <c r="B69" s="221" t="s">
        <v>710</v>
      </c>
      <c r="C69" s="222">
        <v>97.4</v>
      </c>
      <c r="D69" s="222">
        <v>99.7</v>
      </c>
      <c r="E69" s="222">
        <v>99</v>
      </c>
      <c r="F69" s="222">
        <v>99.5</v>
      </c>
      <c r="G69" s="224">
        <v>98.4</v>
      </c>
      <c r="H69" s="224">
        <v>101.1</v>
      </c>
      <c r="I69" s="225">
        <v>595.1</v>
      </c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50"/>
      <c r="AJ69" s="150"/>
      <c r="AK69" s="150"/>
      <c r="AL69" s="150"/>
      <c r="AM69" s="149"/>
      <c r="AN69" s="149"/>
      <c r="AO69" s="168"/>
      <c r="AQ69" s="220" t="s">
        <v>802</v>
      </c>
      <c r="AR69" s="221" t="s">
        <v>688</v>
      </c>
      <c r="AS69" s="222">
        <v>101</v>
      </c>
      <c r="AT69" s="222">
        <v>97.6</v>
      </c>
      <c r="AU69" s="222">
        <v>98.6</v>
      </c>
      <c r="AV69" s="222">
        <v>96.3</v>
      </c>
      <c r="AW69" s="224">
        <v>97.3</v>
      </c>
      <c r="AX69" s="224">
        <v>100</v>
      </c>
      <c r="AY69" s="225">
        <v>590.79999999999995</v>
      </c>
      <c r="AZ69" s="149"/>
      <c r="BA69" s="150"/>
    </row>
    <row r="70" spans="1:53" ht="15">
      <c r="A70" s="220" t="s">
        <v>806</v>
      </c>
      <c r="B70" s="221" t="s">
        <v>692</v>
      </c>
      <c r="C70" s="222">
        <v>97.8</v>
      </c>
      <c r="D70" s="222">
        <v>98.8</v>
      </c>
      <c r="E70" s="222">
        <v>96.9</v>
      </c>
      <c r="F70" s="222">
        <v>100.4</v>
      </c>
      <c r="G70" s="224">
        <v>100.6</v>
      </c>
      <c r="H70" s="224">
        <v>99.8</v>
      </c>
      <c r="I70" s="225">
        <v>594.29999999999995</v>
      </c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50"/>
      <c r="AJ70" s="150"/>
      <c r="AK70" s="150"/>
      <c r="AL70" s="150"/>
      <c r="AM70" s="149"/>
      <c r="AN70" s="149"/>
      <c r="AO70" s="168"/>
      <c r="AQ70" s="220" t="s">
        <v>831</v>
      </c>
      <c r="AR70" s="221" t="s">
        <v>686</v>
      </c>
      <c r="AS70" s="222">
        <v>99.6</v>
      </c>
      <c r="AT70" s="222">
        <v>101.1</v>
      </c>
      <c r="AU70" s="222">
        <v>100.1</v>
      </c>
      <c r="AV70" s="222">
        <v>97.9</v>
      </c>
      <c r="AW70" s="224">
        <v>94.8</v>
      </c>
      <c r="AX70" s="224">
        <v>96.4</v>
      </c>
      <c r="AY70" s="225">
        <v>589.9</v>
      </c>
      <c r="AZ70" s="149"/>
      <c r="BA70" s="150"/>
    </row>
    <row r="71" spans="1:53" ht="15">
      <c r="A71" s="262" t="s">
        <v>937</v>
      </c>
      <c r="B71" s="221" t="s">
        <v>692</v>
      </c>
      <c r="C71" s="222">
        <v>99.8</v>
      </c>
      <c r="D71" s="222">
        <v>95.5</v>
      </c>
      <c r="E71" s="222">
        <v>97.2</v>
      </c>
      <c r="F71" s="222">
        <v>102.6</v>
      </c>
      <c r="G71" s="224">
        <v>98.1</v>
      </c>
      <c r="H71" s="224">
        <v>100</v>
      </c>
      <c r="I71" s="225">
        <v>593.20000000000005</v>
      </c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50"/>
      <c r="AJ71" s="150"/>
      <c r="AK71" s="150"/>
      <c r="AL71" s="150"/>
      <c r="AM71" s="149"/>
      <c r="AN71" s="149"/>
      <c r="AO71" s="168"/>
      <c r="AQ71" s="220" t="s">
        <v>832</v>
      </c>
      <c r="AR71" s="221" t="s">
        <v>686</v>
      </c>
      <c r="AS71" s="222">
        <v>97.4</v>
      </c>
      <c r="AT71" s="222">
        <v>99.8</v>
      </c>
      <c r="AU71" s="222">
        <v>99.9</v>
      </c>
      <c r="AV71" s="222">
        <v>97.6</v>
      </c>
      <c r="AW71" s="224">
        <v>96.5</v>
      </c>
      <c r="AX71" s="224">
        <v>96.1</v>
      </c>
      <c r="AY71" s="225">
        <v>587.30000000000007</v>
      </c>
      <c r="AZ71" s="149"/>
      <c r="BA71" s="150"/>
    </row>
    <row r="72" spans="1:53" ht="15">
      <c r="A72" s="220" t="s">
        <v>125</v>
      </c>
      <c r="B72" s="221" t="s">
        <v>701</v>
      </c>
      <c r="C72" s="222">
        <v>94.8</v>
      </c>
      <c r="D72" s="222">
        <v>99.1</v>
      </c>
      <c r="E72" s="222">
        <v>99.1</v>
      </c>
      <c r="F72" s="222">
        <v>99.6</v>
      </c>
      <c r="G72" s="224">
        <v>98.3</v>
      </c>
      <c r="H72" s="224">
        <v>102.2</v>
      </c>
      <c r="I72" s="225">
        <v>593.1</v>
      </c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17"/>
      <c r="AQ72" s="220" t="s">
        <v>131</v>
      </c>
      <c r="AR72" s="221" t="s">
        <v>708</v>
      </c>
      <c r="AS72" s="222">
        <v>91.8</v>
      </c>
      <c r="AT72" s="222">
        <v>99.6</v>
      </c>
      <c r="AU72" s="222">
        <v>96.6</v>
      </c>
      <c r="AV72" s="222">
        <v>101.1</v>
      </c>
      <c r="AW72" s="224">
        <v>99.1</v>
      </c>
      <c r="AX72" s="224">
        <v>98.7</v>
      </c>
      <c r="AY72" s="225">
        <v>586.90000000000009</v>
      </c>
      <c r="AZ72" s="149"/>
      <c r="BA72" s="150"/>
    </row>
    <row r="73" spans="1:53" ht="15">
      <c r="A73" s="220" t="s">
        <v>64</v>
      </c>
      <c r="B73" s="221" t="s">
        <v>694</v>
      </c>
      <c r="C73" s="222">
        <v>94.8</v>
      </c>
      <c r="D73" s="222">
        <v>100</v>
      </c>
      <c r="E73" s="222">
        <v>100.5</v>
      </c>
      <c r="F73" s="222">
        <v>99.4</v>
      </c>
      <c r="G73" s="224">
        <v>98.8</v>
      </c>
      <c r="H73" s="224">
        <v>99.6</v>
      </c>
      <c r="I73" s="225">
        <v>593.1</v>
      </c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17"/>
      <c r="AQ73" s="220" t="s">
        <v>740</v>
      </c>
      <c r="AR73" s="221" t="s">
        <v>687</v>
      </c>
      <c r="AS73" s="222">
        <v>95.8</v>
      </c>
      <c r="AT73" s="222">
        <v>97.5</v>
      </c>
      <c r="AU73" s="222">
        <v>96.7</v>
      </c>
      <c r="AV73" s="222">
        <v>99.2</v>
      </c>
      <c r="AW73" s="224">
        <v>100.2</v>
      </c>
      <c r="AX73" s="224">
        <v>96</v>
      </c>
      <c r="AY73" s="225">
        <v>585.4</v>
      </c>
      <c r="AZ73" s="149"/>
      <c r="BA73" s="150"/>
    </row>
    <row r="74" spans="1:53" ht="15.4" thickBot="1">
      <c r="A74" s="220" t="s">
        <v>231</v>
      </c>
      <c r="B74" s="221" t="s">
        <v>712</v>
      </c>
      <c r="C74" s="222">
        <v>99.7</v>
      </c>
      <c r="D74" s="222">
        <v>98.3</v>
      </c>
      <c r="E74" s="222">
        <v>101.1</v>
      </c>
      <c r="F74" s="222">
        <v>98.1</v>
      </c>
      <c r="G74" s="224">
        <v>98.9</v>
      </c>
      <c r="H74" s="224">
        <v>96.9</v>
      </c>
      <c r="I74" s="225">
        <v>593</v>
      </c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9"/>
      <c r="AJ74" s="19"/>
      <c r="AK74" s="19"/>
      <c r="AL74" s="19"/>
      <c r="AM74" s="19"/>
      <c r="AN74" s="19"/>
      <c r="AO74" s="19"/>
      <c r="AQ74" s="220" t="s">
        <v>821</v>
      </c>
      <c r="AR74" s="221" t="s">
        <v>710</v>
      </c>
      <c r="AS74" s="222">
        <v>94.6</v>
      </c>
      <c r="AT74" s="222">
        <v>96.5</v>
      </c>
      <c r="AU74" s="222">
        <v>97.4</v>
      </c>
      <c r="AV74" s="222">
        <v>96.8</v>
      </c>
      <c r="AW74" s="224">
        <v>98.5</v>
      </c>
      <c r="AX74" s="224">
        <v>97.7</v>
      </c>
      <c r="AY74" s="225">
        <v>581.5</v>
      </c>
      <c r="AZ74" s="149"/>
      <c r="BA74" s="150"/>
    </row>
    <row r="75" spans="1:53" ht="15">
      <c r="A75" s="220" t="s">
        <v>601</v>
      </c>
      <c r="B75" s="221" t="s">
        <v>703</v>
      </c>
      <c r="C75" s="222">
        <v>99.1</v>
      </c>
      <c r="D75" s="222">
        <v>98.7</v>
      </c>
      <c r="E75" s="222">
        <v>101.3</v>
      </c>
      <c r="F75" s="222">
        <v>98</v>
      </c>
      <c r="G75" s="224">
        <v>97.2</v>
      </c>
      <c r="H75" s="224">
        <v>98.6</v>
      </c>
      <c r="I75" s="225">
        <v>592.9</v>
      </c>
      <c r="Y75" t="s">
        <v>29</v>
      </c>
      <c r="AQ75" s="262" t="s">
        <v>938</v>
      </c>
      <c r="AR75" s="221" t="s">
        <v>708</v>
      </c>
      <c r="AS75" s="222">
        <v>95.1</v>
      </c>
      <c r="AT75" s="222">
        <v>95.7</v>
      </c>
      <c r="AU75" s="222">
        <v>98.2</v>
      </c>
      <c r="AV75" s="222">
        <v>98.7</v>
      </c>
      <c r="AW75" s="224">
        <v>95.7</v>
      </c>
      <c r="AX75" s="224">
        <v>97.9</v>
      </c>
      <c r="AY75" s="225">
        <v>581.29999999999995</v>
      </c>
      <c r="AZ75" s="149"/>
      <c r="BA75" s="150"/>
    </row>
    <row r="76" spans="1:53" ht="15">
      <c r="A76" s="220" t="s">
        <v>70</v>
      </c>
      <c r="B76" s="221" t="s">
        <v>694</v>
      </c>
      <c r="C76" s="222">
        <v>99</v>
      </c>
      <c r="D76" s="222">
        <v>98.4</v>
      </c>
      <c r="E76" s="222">
        <v>102.6</v>
      </c>
      <c r="F76" s="222">
        <v>97</v>
      </c>
      <c r="G76" s="224">
        <v>96.6</v>
      </c>
      <c r="H76" s="224">
        <v>99.1</v>
      </c>
      <c r="I76" s="225">
        <v>592.70000000000005</v>
      </c>
      <c r="Y76" s="9" t="s">
        <v>14</v>
      </c>
      <c r="Z76" s="9" t="s">
        <v>15</v>
      </c>
      <c r="AA76" s="9" t="s">
        <v>31</v>
      </c>
      <c r="AB76" s="9" t="s">
        <v>32</v>
      </c>
      <c r="AC76" s="9" t="s">
        <v>33</v>
      </c>
      <c r="AD76" s="9" t="s">
        <v>34</v>
      </c>
      <c r="AE76" s="9" t="s">
        <v>35</v>
      </c>
      <c r="AF76" s="9" t="s">
        <v>36</v>
      </c>
      <c r="AG76" s="9" t="s">
        <v>37</v>
      </c>
      <c r="AH76" s="9" t="s">
        <v>38</v>
      </c>
      <c r="AI76" s="11" t="s">
        <v>17</v>
      </c>
      <c r="AJ76" s="11" t="s">
        <v>18</v>
      </c>
      <c r="AK76" s="11" t="s">
        <v>19</v>
      </c>
      <c r="AL76" s="11" t="s">
        <v>20</v>
      </c>
      <c r="AM76" s="9" t="s">
        <v>21</v>
      </c>
      <c r="AN76" s="9" t="s">
        <v>22</v>
      </c>
      <c r="AO76" s="16" t="s">
        <v>43</v>
      </c>
      <c r="AQ76" s="220" t="s">
        <v>680</v>
      </c>
      <c r="AR76" s="221" t="s">
        <v>699</v>
      </c>
      <c r="AS76" s="222">
        <v>97.8</v>
      </c>
      <c r="AT76" s="222">
        <v>96.7</v>
      </c>
      <c r="AU76" s="222">
        <v>93.1</v>
      </c>
      <c r="AV76" s="222">
        <v>97.3</v>
      </c>
      <c r="AW76" s="224">
        <v>98</v>
      </c>
      <c r="AX76" s="224">
        <v>98</v>
      </c>
      <c r="AY76" s="225">
        <v>580.90000000000009</v>
      </c>
      <c r="AZ76" s="149"/>
      <c r="BA76" s="150"/>
    </row>
    <row r="77" spans="1:53" ht="15">
      <c r="A77" s="262" t="s">
        <v>939</v>
      </c>
      <c r="B77" s="221" t="s">
        <v>688</v>
      </c>
      <c r="C77" s="222">
        <v>99.3</v>
      </c>
      <c r="D77" s="222">
        <v>99.1</v>
      </c>
      <c r="E77" s="222">
        <v>97</v>
      </c>
      <c r="F77" s="222">
        <v>100.2</v>
      </c>
      <c r="G77" s="224">
        <v>98.9</v>
      </c>
      <c r="H77" s="224">
        <v>98.2</v>
      </c>
      <c r="I77" s="225">
        <v>592.70000000000005</v>
      </c>
      <c r="Y77" s="254" t="s">
        <v>737</v>
      </c>
      <c r="Z77" s="250" t="s">
        <v>690</v>
      </c>
      <c r="AA77" s="255">
        <v>96</v>
      </c>
      <c r="AB77" s="255">
        <v>97</v>
      </c>
      <c r="AC77" s="255">
        <v>98</v>
      </c>
      <c r="AD77" s="255">
        <v>98</v>
      </c>
      <c r="AE77" s="256">
        <v>98</v>
      </c>
      <c r="AF77" s="256">
        <v>100</v>
      </c>
      <c r="AG77" s="256">
        <v>98</v>
      </c>
      <c r="AH77" s="256">
        <v>98</v>
      </c>
      <c r="AI77" s="256">
        <v>96</v>
      </c>
      <c r="AJ77" s="256">
        <v>91</v>
      </c>
      <c r="AK77" s="256">
        <v>98</v>
      </c>
      <c r="AL77" s="256">
        <v>96</v>
      </c>
      <c r="AM77" s="257">
        <v>1164</v>
      </c>
      <c r="AN77" s="258">
        <v>54</v>
      </c>
      <c r="AQ77" s="220" t="s">
        <v>833</v>
      </c>
      <c r="AR77" s="221" t="s">
        <v>703</v>
      </c>
      <c r="AS77" s="222">
        <v>97.1</v>
      </c>
      <c r="AT77" s="222">
        <v>90.7</v>
      </c>
      <c r="AU77" s="222">
        <v>97.1</v>
      </c>
      <c r="AV77" s="222">
        <v>97.2</v>
      </c>
      <c r="AW77" s="224">
        <v>102.5</v>
      </c>
      <c r="AX77" s="224">
        <v>94.4</v>
      </c>
      <c r="AY77" s="225">
        <v>579</v>
      </c>
      <c r="AZ77" s="149"/>
      <c r="BA77" s="150"/>
    </row>
    <row r="78" spans="1:53" ht="15">
      <c r="A78" s="220" t="s">
        <v>599</v>
      </c>
      <c r="B78" s="221" t="s">
        <v>693</v>
      </c>
      <c r="C78" s="222">
        <v>95.8</v>
      </c>
      <c r="D78" s="222">
        <v>99</v>
      </c>
      <c r="E78" s="222">
        <v>100</v>
      </c>
      <c r="F78" s="222">
        <v>98.6</v>
      </c>
      <c r="G78" s="224">
        <v>99.5</v>
      </c>
      <c r="H78" s="224">
        <v>99.7</v>
      </c>
      <c r="I78" s="225">
        <v>592.6</v>
      </c>
      <c r="Y78" s="223" t="s">
        <v>663</v>
      </c>
      <c r="Z78" s="221" t="s">
        <v>688</v>
      </c>
      <c r="AA78" s="235">
        <v>93</v>
      </c>
      <c r="AB78" s="235">
        <v>91</v>
      </c>
      <c r="AC78" s="235">
        <v>98</v>
      </c>
      <c r="AD78" s="235">
        <v>93</v>
      </c>
      <c r="AE78" s="236">
        <v>98</v>
      </c>
      <c r="AF78" s="236">
        <v>99</v>
      </c>
      <c r="AG78" s="236">
        <v>100</v>
      </c>
      <c r="AH78" s="236">
        <v>99</v>
      </c>
      <c r="AI78" s="236">
        <v>97</v>
      </c>
      <c r="AJ78" s="236">
        <v>94</v>
      </c>
      <c r="AK78" s="236">
        <v>96</v>
      </c>
      <c r="AL78" s="236">
        <v>93</v>
      </c>
      <c r="AM78" s="237">
        <v>1151</v>
      </c>
      <c r="AN78" s="238">
        <v>45</v>
      </c>
      <c r="AQ78" s="262" t="s">
        <v>940</v>
      </c>
      <c r="AR78" s="221" t="s">
        <v>699</v>
      </c>
      <c r="AS78" s="222">
        <v>92.9</v>
      </c>
      <c r="AT78" s="222">
        <v>96.4</v>
      </c>
      <c r="AU78" s="222">
        <v>98.9</v>
      </c>
      <c r="AV78" s="222">
        <v>96.1</v>
      </c>
      <c r="AW78" s="224">
        <v>99.6</v>
      </c>
      <c r="AX78" s="224">
        <v>91.8</v>
      </c>
      <c r="AY78" s="225">
        <v>575.70000000000005</v>
      </c>
      <c r="AZ78" s="149"/>
      <c r="BA78" s="150"/>
    </row>
    <row r="79" spans="1:53" ht="15">
      <c r="A79" s="220" t="s">
        <v>834</v>
      </c>
      <c r="B79" s="221" t="s">
        <v>713</v>
      </c>
      <c r="C79" s="222">
        <v>99.1</v>
      </c>
      <c r="D79" s="222">
        <v>99.7</v>
      </c>
      <c r="E79" s="222">
        <v>98</v>
      </c>
      <c r="F79" s="222">
        <v>96.9</v>
      </c>
      <c r="G79" s="224">
        <v>100.3</v>
      </c>
      <c r="H79" s="224">
        <v>98.5</v>
      </c>
      <c r="I79" s="225">
        <v>592.5</v>
      </c>
      <c r="Y79" s="223" t="s">
        <v>607</v>
      </c>
      <c r="Z79" s="221" t="s">
        <v>690</v>
      </c>
      <c r="AA79" s="235">
        <v>95</v>
      </c>
      <c r="AB79" s="235">
        <v>97</v>
      </c>
      <c r="AC79" s="235">
        <v>94</v>
      </c>
      <c r="AD79" s="235">
        <v>96</v>
      </c>
      <c r="AE79" s="236">
        <v>97</v>
      </c>
      <c r="AF79" s="236">
        <v>98</v>
      </c>
      <c r="AG79" s="236">
        <v>97</v>
      </c>
      <c r="AH79" s="236">
        <v>99</v>
      </c>
      <c r="AI79" s="236">
        <v>94</v>
      </c>
      <c r="AJ79" s="236">
        <v>96</v>
      </c>
      <c r="AK79" s="236">
        <v>92</v>
      </c>
      <c r="AL79" s="236">
        <v>93</v>
      </c>
      <c r="AM79" s="237">
        <v>1148</v>
      </c>
      <c r="AN79" s="238" t="s">
        <v>797</v>
      </c>
      <c r="AQ79" s="220" t="s">
        <v>730</v>
      </c>
      <c r="AR79" s="221" t="s">
        <v>710</v>
      </c>
      <c r="AS79" s="222">
        <v>100.8</v>
      </c>
      <c r="AT79" s="222">
        <v>96.5</v>
      </c>
      <c r="AU79" s="222">
        <v>90.3</v>
      </c>
      <c r="AV79" s="222">
        <v>92.6</v>
      </c>
      <c r="AW79" s="224">
        <v>96.6</v>
      </c>
      <c r="AX79" s="224">
        <v>95.4</v>
      </c>
      <c r="AY79" s="225">
        <v>572.20000000000005</v>
      </c>
      <c r="AZ79" s="149"/>
      <c r="BA79" s="150"/>
    </row>
    <row r="80" spans="1:53" ht="15">
      <c r="A80" s="220" t="s">
        <v>714</v>
      </c>
      <c r="B80" s="221" t="s">
        <v>715</v>
      </c>
      <c r="C80" s="222">
        <v>96.4</v>
      </c>
      <c r="D80" s="222">
        <v>98.1</v>
      </c>
      <c r="E80" s="222">
        <v>100.2</v>
      </c>
      <c r="F80" s="222">
        <v>100.1</v>
      </c>
      <c r="G80" s="224">
        <v>99.4</v>
      </c>
      <c r="H80" s="224">
        <v>98.3</v>
      </c>
      <c r="I80" s="225">
        <v>592.49999999999989</v>
      </c>
      <c r="Y80" s="223" t="s">
        <v>175</v>
      </c>
      <c r="Z80" s="221" t="s">
        <v>689</v>
      </c>
      <c r="AA80" s="235">
        <v>92</v>
      </c>
      <c r="AB80" s="235">
        <v>97</v>
      </c>
      <c r="AC80" s="235">
        <v>97</v>
      </c>
      <c r="AD80" s="235">
        <v>97</v>
      </c>
      <c r="AE80" s="236">
        <v>97</v>
      </c>
      <c r="AF80" s="236">
        <v>95</v>
      </c>
      <c r="AG80" s="236">
        <v>96</v>
      </c>
      <c r="AH80" s="236">
        <v>99</v>
      </c>
      <c r="AI80" s="236">
        <v>91</v>
      </c>
      <c r="AJ80" s="236">
        <v>94</v>
      </c>
      <c r="AK80" s="236">
        <v>96</v>
      </c>
      <c r="AL80" s="236">
        <v>92</v>
      </c>
      <c r="AM80" s="237">
        <v>1143</v>
      </c>
      <c r="AN80" s="238" t="s">
        <v>776</v>
      </c>
      <c r="AQ80" s="260" t="s">
        <v>927</v>
      </c>
      <c r="AR80" s="221" t="s">
        <v>708</v>
      </c>
      <c r="AS80" s="222">
        <v>96.3</v>
      </c>
      <c r="AT80" s="222">
        <v>93</v>
      </c>
      <c r="AU80" s="222">
        <v>89.7</v>
      </c>
      <c r="AV80" s="222">
        <v>94.8</v>
      </c>
      <c r="AW80" s="224">
        <v>96.4</v>
      </c>
      <c r="AX80" s="224">
        <v>101</v>
      </c>
      <c r="AY80" s="225">
        <v>571.20000000000005</v>
      </c>
      <c r="AZ80" s="149"/>
      <c r="BA80" s="150"/>
    </row>
    <row r="81" spans="1:53" ht="15">
      <c r="A81" s="220" t="s">
        <v>716</v>
      </c>
      <c r="B81" s="221" t="s">
        <v>717</v>
      </c>
      <c r="C81" s="222">
        <v>97.5</v>
      </c>
      <c r="D81" s="222">
        <v>98.8</v>
      </c>
      <c r="E81" s="222">
        <v>100.7</v>
      </c>
      <c r="F81" s="222">
        <v>97.9</v>
      </c>
      <c r="G81" s="224">
        <v>96.8</v>
      </c>
      <c r="H81" s="224">
        <v>100.7</v>
      </c>
      <c r="I81" s="225">
        <v>592.4</v>
      </c>
      <c r="Y81" s="223" t="s">
        <v>662</v>
      </c>
      <c r="Z81" s="221" t="s">
        <v>686</v>
      </c>
      <c r="AA81" s="235">
        <v>97</v>
      </c>
      <c r="AB81" s="235">
        <v>96</v>
      </c>
      <c r="AC81" s="235">
        <v>97</v>
      </c>
      <c r="AD81" s="235">
        <v>97</v>
      </c>
      <c r="AE81" s="236">
        <v>92</v>
      </c>
      <c r="AF81" s="236">
        <v>95</v>
      </c>
      <c r="AG81" s="236">
        <v>100</v>
      </c>
      <c r="AH81" s="236">
        <v>97</v>
      </c>
      <c r="AI81" s="236">
        <v>95</v>
      </c>
      <c r="AJ81" s="236">
        <v>94</v>
      </c>
      <c r="AK81" s="236">
        <v>90</v>
      </c>
      <c r="AL81" s="236">
        <v>92</v>
      </c>
      <c r="AM81" s="237">
        <v>1142</v>
      </c>
      <c r="AN81" s="238" t="s">
        <v>798</v>
      </c>
      <c r="AQ81" s="220" t="s">
        <v>733</v>
      </c>
      <c r="AR81" s="221" t="s">
        <v>700</v>
      </c>
      <c r="AS81" s="222">
        <v>91.5</v>
      </c>
      <c r="AT81" s="222">
        <v>93.9</v>
      </c>
      <c r="AU81" s="222">
        <v>90.6</v>
      </c>
      <c r="AV81" s="222">
        <v>97.6</v>
      </c>
      <c r="AW81" s="224">
        <v>96</v>
      </c>
      <c r="AX81" s="224">
        <v>92.9</v>
      </c>
      <c r="AY81" s="225">
        <v>562.5</v>
      </c>
      <c r="AZ81" s="149"/>
      <c r="BA81" s="150"/>
    </row>
    <row r="82" spans="1:53" ht="15">
      <c r="A82" s="220" t="s">
        <v>590</v>
      </c>
      <c r="B82" s="221" t="s">
        <v>692</v>
      </c>
      <c r="C82" s="222">
        <v>81</v>
      </c>
      <c r="D82" s="222">
        <v>102.4</v>
      </c>
      <c r="E82" s="222">
        <v>101</v>
      </c>
      <c r="F82" s="222">
        <v>101.8</v>
      </c>
      <c r="G82" s="224">
        <v>103.6</v>
      </c>
      <c r="H82" s="224">
        <v>102.2</v>
      </c>
      <c r="I82" s="225">
        <v>592</v>
      </c>
      <c r="Y82" s="259" t="s">
        <v>180</v>
      </c>
      <c r="Z82" s="221" t="s">
        <v>746</v>
      </c>
      <c r="AA82" s="235">
        <v>92</v>
      </c>
      <c r="AB82" s="235">
        <v>92</v>
      </c>
      <c r="AC82" s="235">
        <v>95</v>
      </c>
      <c r="AD82" s="235">
        <v>94</v>
      </c>
      <c r="AE82" s="236">
        <v>99</v>
      </c>
      <c r="AF82" s="236">
        <v>99</v>
      </c>
      <c r="AG82" s="236">
        <v>99</v>
      </c>
      <c r="AH82" s="236">
        <v>97</v>
      </c>
      <c r="AI82" s="236">
        <v>90</v>
      </c>
      <c r="AJ82" s="236">
        <v>96</v>
      </c>
      <c r="AK82" s="236">
        <v>91</v>
      </c>
      <c r="AL82" s="236">
        <v>94</v>
      </c>
      <c r="AM82" s="237">
        <v>1138</v>
      </c>
      <c r="AN82" s="238">
        <v>35</v>
      </c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50"/>
    </row>
    <row r="83" spans="1:53" ht="15">
      <c r="A83" s="262" t="s">
        <v>941</v>
      </c>
      <c r="B83" s="221" t="s">
        <v>688</v>
      </c>
      <c r="C83" s="222">
        <v>99.9</v>
      </c>
      <c r="D83" s="222">
        <v>99.7</v>
      </c>
      <c r="E83" s="222">
        <v>94.7</v>
      </c>
      <c r="F83" s="222">
        <v>98</v>
      </c>
      <c r="G83" s="224">
        <v>100.2</v>
      </c>
      <c r="H83" s="224">
        <v>99.4</v>
      </c>
      <c r="I83" s="225">
        <v>591.9</v>
      </c>
      <c r="Y83" s="223" t="s">
        <v>176</v>
      </c>
      <c r="Z83" s="221" t="s">
        <v>689</v>
      </c>
      <c r="AA83" s="235">
        <v>94</v>
      </c>
      <c r="AB83" s="235">
        <v>96</v>
      </c>
      <c r="AC83" s="235">
        <v>93</v>
      </c>
      <c r="AD83" s="235">
        <v>96</v>
      </c>
      <c r="AE83" s="236">
        <v>99</v>
      </c>
      <c r="AF83" s="236">
        <v>99</v>
      </c>
      <c r="AG83" s="236">
        <v>96</v>
      </c>
      <c r="AH83" s="236">
        <v>96</v>
      </c>
      <c r="AI83" s="236">
        <v>94</v>
      </c>
      <c r="AJ83" s="236">
        <v>89</v>
      </c>
      <c r="AK83" s="236">
        <v>92</v>
      </c>
      <c r="AL83" s="236">
        <v>93</v>
      </c>
      <c r="AM83" s="237">
        <v>1137</v>
      </c>
      <c r="AN83" s="238" t="s">
        <v>776</v>
      </c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50"/>
    </row>
    <row r="84" spans="1:53" ht="15">
      <c r="A84" s="220" t="s">
        <v>718</v>
      </c>
      <c r="B84" s="221" t="s">
        <v>707</v>
      </c>
      <c r="C84" s="222">
        <v>100.1</v>
      </c>
      <c r="D84" s="222">
        <v>99.8</v>
      </c>
      <c r="E84" s="222">
        <v>98.5</v>
      </c>
      <c r="F84" s="222">
        <v>102.2</v>
      </c>
      <c r="G84" s="224">
        <v>96.3</v>
      </c>
      <c r="H84" s="224">
        <v>94.9</v>
      </c>
      <c r="I84" s="225">
        <v>591.79999999999995</v>
      </c>
      <c r="Y84" s="223" t="s">
        <v>611</v>
      </c>
      <c r="Z84" s="221" t="s">
        <v>710</v>
      </c>
      <c r="AA84" s="235">
        <v>96</v>
      </c>
      <c r="AB84" s="235">
        <v>96</v>
      </c>
      <c r="AC84" s="235">
        <v>92</v>
      </c>
      <c r="AD84" s="235">
        <v>94</v>
      </c>
      <c r="AE84" s="236">
        <v>97</v>
      </c>
      <c r="AF84" s="236">
        <v>96</v>
      </c>
      <c r="AG84" s="236">
        <v>96</v>
      </c>
      <c r="AH84" s="236">
        <v>99</v>
      </c>
      <c r="AI84" s="236">
        <v>92</v>
      </c>
      <c r="AJ84" s="236">
        <v>94</v>
      </c>
      <c r="AK84" s="236">
        <v>93</v>
      </c>
      <c r="AL84" s="236">
        <v>89</v>
      </c>
      <c r="AM84" s="237">
        <v>1134</v>
      </c>
      <c r="AN84" s="238">
        <v>34</v>
      </c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50"/>
    </row>
    <row r="85" spans="1:53" ht="15">
      <c r="A85" s="220" t="s">
        <v>835</v>
      </c>
      <c r="B85" s="221" t="s">
        <v>693</v>
      </c>
      <c r="C85" s="222">
        <v>99.8</v>
      </c>
      <c r="D85" s="222">
        <v>95.7</v>
      </c>
      <c r="E85" s="222">
        <v>99.4</v>
      </c>
      <c r="F85" s="222">
        <v>97.3</v>
      </c>
      <c r="G85" s="224">
        <v>99.7</v>
      </c>
      <c r="H85" s="224">
        <v>99.8</v>
      </c>
      <c r="I85" s="225">
        <v>591.69999999999993</v>
      </c>
      <c r="Y85" s="223" t="s">
        <v>609</v>
      </c>
      <c r="Z85" s="221" t="s">
        <v>688</v>
      </c>
      <c r="AA85" s="235">
        <v>93</v>
      </c>
      <c r="AB85" s="235">
        <v>96</v>
      </c>
      <c r="AC85" s="235">
        <v>94</v>
      </c>
      <c r="AD85" s="235">
        <v>98</v>
      </c>
      <c r="AE85" s="236">
        <v>95</v>
      </c>
      <c r="AF85" s="236">
        <v>97</v>
      </c>
      <c r="AG85" s="236">
        <v>97</v>
      </c>
      <c r="AH85" s="236">
        <v>98</v>
      </c>
      <c r="AI85" s="236">
        <v>88</v>
      </c>
      <c r="AJ85" s="236">
        <v>93</v>
      </c>
      <c r="AK85" s="236">
        <v>90</v>
      </c>
      <c r="AL85" s="236">
        <v>92</v>
      </c>
      <c r="AM85" s="237">
        <v>1131</v>
      </c>
      <c r="AN85" s="238" t="s">
        <v>799</v>
      </c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50"/>
    </row>
    <row r="86" spans="1:53" ht="15">
      <c r="A86" s="220" t="s">
        <v>138</v>
      </c>
      <c r="B86" s="221" t="s">
        <v>712</v>
      </c>
      <c r="C86" s="222">
        <v>96.3</v>
      </c>
      <c r="D86" s="222">
        <v>99.1</v>
      </c>
      <c r="E86" s="222">
        <v>99.3</v>
      </c>
      <c r="F86" s="222">
        <v>98.1</v>
      </c>
      <c r="G86" s="224">
        <v>101.8</v>
      </c>
      <c r="H86" s="224">
        <v>97</v>
      </c>
      <c r="I86" s="225">
        <v>591.59999999999991</v>
      </c>
      <c r="Y86" s="223" t="s">
        <v>604</v>
      </c>
      <c r="Z86" s="221" t="s">
        <v>690</v>
      </c>
      <c r="AA86" s="235">
        <v>91</v>
      </c>
      <c r="AB86" s="235">
        <v>94</v>
      </c>
      <c r="AC86" s="235">
        <v>90</v>
      </c>
      <c r="AD86" s="235">
        <v>95</v>
      </c>
      <c r="AE86" s="236">
        <v>98</v>
      </c>
      <c r="AF86" s="236">
        <v>98</v>
      </c>
      <c r="AG86" s="236">
        <v>98</v>
      </c>
      <c r="AH86" s="236">
        <v>98</v>
      </c>
      <c r="AI86" s="236">
        <v>92</v>
      </c>
      <c r="AJ86" s="236">
        <v>92</v>
      </c>
      <c r="AK86" s="236">
        <v>90</v>
      </c>
      <c r="AL86" s="236">
        <v>94</v>
      </c>
      <c r="AM86" s="237">
        <v>1130</v>
      </c>
      <c r="AN86" s="238" t="s">
        <v>798</v>
      </c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50"/>
    </row>
    <row r="87" spans="1:53" ht="15">
      <c r="A87" s="220" t="s">
        <v>953</v>
      </c>
      <c r="B87" s="221" t="s">
        <v>719</v>
      </c>
      <c r="C87" s="222">
        <v>99.7</v>
      </c>
      <c r="D87" s="222">
        <v>96</v>
      </c>
      <c r="E87" s="222">
        <v>101.3</v>
      </c>
      <c r="F87" s="222">
        <v>97.5</v>
      </c>
      <c r="G87" s="224">
        <v>97.3</v>
      </c>
      <c r="H87" s="224">
        <v>99.5</v>
      </c>
      <c r="I87" s="225">
        <v>591.29999999999995</v>
      </c>
      <c r="Y87" s="261" t="s">
        <v>928</v>
      </c>
      <c r="Z87" s="221" t="s">
        <v>687</v>
      </c>
      <c r="AA87" s="235">
        <v>92</v>
      </c>
      <c r="AB87" s="235">
        <v>96</v>
      </c>
      <c r="AC87" s="235">
        <v>95</v>
      </c>
      <c r="AD87" s="235">
        <v>93</v>
      </c>
      <c r="AE87" s="236">
        <v>94</v>
      </c>
      <c r="AF87" s="236">
        <v>97</v>
      </c>
      <c r="AG87" s="236">
        <v>96</v>
      </c>
      <c r="AH87" s="236">
        <v>98</v>
      </c>
      <c r="AI87" s="236">
        <v>87</v>
      </c>
      <c r="AJ87" s="236">
        <v>93</v>
      </c>
      <c r="AK87" s="236">
        <v>93</v>
      </c>
      <c r="AL87" s="236">
        <v>95</v>
      </c>
      <c r="AM87" s="237">
        <v>1129</v>
      </c>
      <c r="AN87" s="238">
        <v>30</v>
      </c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50"/>
    </row>
    <row r="88" spans="1:53" ht="15">
      <c r="A88" s="220" t="s">
        <v>829</v>
      </c>
      <c r="B88" s="221" t="s">
        <v>690</v>
      </c>
      <c r="C88" s="222">
        <v>97.3</v>
      </c>
      <c r="D88" s="222">
        <v>97.6</v>
      </c>
      <c r="E88" s="222">
        <v>97.2</v>
      </c>
      <c r="F88" s="222">
        <v>97.8</v>
      </c>
      <c r="G88" s="224">
        <v>101.3</v>
      </c>
      <c r="H88" s="224">
        <v>99.9</v>
      </c>
      <c r="I88" s="225">
        <v>591.1</v>
      </c>
      <c r="Y88" s="223" t="s">
        <v>177</v>
      </c>
      <c r="Z88" s="221" t="s">
        <v>689</v>
      </c>
      <c r="AA88" s="235">
        <v>92</v>
      </c>
      <c r="AB88" s="235">
        <v>91</v>
      </c>
      <c r="AC88" s="235">
        <v>92</v>
      </c>
      <c r="AD88" s="235">
        <v>93</v>
      </c>
      <c r="AE88" s="236">
        <v>96</v>
      </c>
      <c r="AF88" s="236">
        <v>99</v>
      </c>
      <c r="AG88" s="236">
        <v>97</v>
      </c>
      <c r="AH88" s="236">
        <v>98</v>
      </c>
      <c r="AI88" s="236">
        <v>92</v>
      </c>
      <c r="AJ88" s="236">
        <v>90</v>
      </c>
      <c r="AK88" s="236">
        <v>93</v>
      </c>
      <c r="AL88" s="236">
        <v>94</v>
      </c>
      <c r="AM88" s="237">
        <v>1127</v>
      </c>
      <c r="AN88" s="238">
        <v>35</v>
      </c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50"/>
    </row>
    <row r="89" spans="1:53" ht="15">
      <c r="A89" s="220" t="s">
        <v>136</v>
      </c>
      <c r="B89" s="221" t="s">
        <v>708</v>
      </c>
      <c r="C89" s="222">
        <v>96.8</v>
      </c>
      <c r="D89" s="222">
        <v>99.7</v>
      </c>
      <c r="E89" s="222">
        <v>101.2</v>
      </c>
      <c r="F89" s="222">
        <v>94.9</v>
      </c>
      <c r="G89" s="224">
        <v>97.3</v>
      </c>
      <c r="H89" s="224">
        <v>100.8</v>
      </c>
      <c r="I89" s="225">
        <v>590.70000000000005</v>
      </c>
      <c r="Y89" s="223" t="s">
        <v>608</v>
      </c>
      <c r="Z89" s="221" t="s">
        <v>686</v>
      </c>
      <c r="AA89" s="235">
        <v>92</v>
      </c>
      <c r="AB89" s="235">
        <v>97</v>
      </c>
      <c r="AC89" s="235">
        <v>91</v>
      </c>
      <c r="AD89" s="235">
        <v>92</v>
      </c>
      <c r="AE89" s="236">
        <v>98</v>
      </c>
      <c r="AF89" s="236">
        <v>94</v>
      </c>
      <c r="AG89" s="236">
        <v>96</v>
      </c>
      <c r="AH89" s="236">
        <v>96</v>
      </c>
      <c r="AI89" s="236">
        <v>93</v>
      </c>
      <c r="AJ89" s="236">
        <v>95</v>
      </c>
      <c r="AK89" s="236">
        <v>92</v>
      </c>
      <c r="AL89" s="236">
        <v>90</v>
      </c>
      <c r="AM89" s="237">
        <v>1126</v>
      </c>
      <c r="AN89" s="238">
        <v>25</v>
      </c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50"/>
    </row>
    <row r="90" spans="1:53" ht="15">
      <c r="A90" s="220" t="s">
        <v>648</v>
      </c>
      <c r="B90" s="221" t="s">
        <v>686</v>
      </c>
      <c r="C90" s="222">
        <v>99.5</v>
      </c>
      <c r="D90" s="222">
        <v>97.2</v>
      </c>
      <c r="E90" s="222">
        <v>101.8</v>
      </c>
      <c r="F90" s="222">
        <v>99</v>
      </c>
      <c r="G90" s="224">
        <v>94.9</v>
      </c>
      <c r="H90" s="224">
        <v>98</v>
      </c>
      <c r="I90" s="225">
        <v>590.4</v>
      </c>
      <c r="Y90" s="223" t="s">
        <v>664</v>
      </c>
      <c r="Z90" s="221" t="s">
        <v>710</v>
      </c>
      <c r="AA90" s="235">
        <v>97</v>
      </c>
      <c r="AB90" s="235">
        <v>98</v>
      </c>
      <c r="AC90" s="235">
        <v>91</v>
      </c>
      <c r="AD90" s="235">
        <v>95</v>
      </c>
      <c r="AE90" s="236">
        <v>96</v>
      </c>
      <c r="AF90" s="236">
        <v>94</v>
      </c>
      <c r="AG90" s="236">
        <v>96</v>
      </c>
      <c r="AH90" s="236">
        <v>94</v>
      </c>
      <c r="AI90" s="236">
        <v>92</v>
      </c>
      <c r="AJ90" s="236">
        <v>92</v>
      </c>
      <c r="AK90" s="236">
        <v>88</v>
      </c>
      <c r="AL90" s="236">
        <v>92</v>
      </c>
      <c r="AM90" s="237">
        <v>1125</v>
      </c>
      <c r="AN90" s="238" t="s">
        <v>784</v>
      </c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50"/>
    </row>
    <row r="91" spans="1:53" ht="15">
      <c r="A91" s="220" t="s">
        <v>295</v>
      </c>
      <c r="B91" s="221" t="s">
        <v>720</v>
      </c>
      <c r="C91" s="222">
        <v>99.6</v>
      </c>
      <c r="D91" s="222">
        <v>100.6</v>
      </c>
      <c r="E91" s="222">
        <v>95.2</v>
      </c>
      <c r="F91" s="222">
        <v>99.9</v>
      </c>
      <c r="G91" s="224">
        <v>95.2</v>
      </c>
      <c r="H91" s="224">
        <v>99.8</v>
      </c>
      <c r="I91" s="225">
        <v>590.29999999999995</v>
      </c>
      <c r="Y91" s="223" t="s">
        <v>677</v>
      </c>
      <c r="Z91" s="221" t="s">
        <v>703</v>
      </c>
      <c r="AA91" s="235">
        <v>91</v>
      </c>
      <c r="AB91" s="235">
        <v>93</v>
      </c>
      <c r="AC91" s="235">
        <v>96</v>
      </c>
      <c r="AD91" s="235">
        <v>92</v>
      </c>
      <c r="AE91" s="236">
        <v>95</v>
      </c>
      <c r="AF91" s="236">
        <v>97</v>
      </c>
      <c r="AG91" s="236">
        <v>96</v>
      </c>
      <c r="AH91" s="236">
        <v>96</v>
      </c>
      <c r="AI91" s="236">
        <v>87</v>
      </c>
      <c r="AJ91" s="236">
        <v>91</v>
      </c>
      <c r="AK91" s="236">
        <v>95</v>
      </c>
      <c r="AL91" s="236">
        <v>93</v>
      </c>
      <c r="AM91" s="237">
        <v>1122</v>
      </c>
      <c r="AN91" s="238">
        <v>35</v>
      </c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50"/>
    </row>
    <row r="92" spans="1:53" ht="15">
      <c r="A92" s="220" t="s">
        <v>836</v>
      </c>
      <c r="B92" s="221" t="s">
        <v>711</v>
      </c>
      <c r="C92" s="222">
        <v>101.4</v>
      </c>
      <c r="D92" s="222">
        <v>100.9</v>
      </c>
      <c r="E92" s="222">
        <v>95.8</v>
      </c>
      <c r="F92" s="222">
        <v>97.1</v>
      </c>
      <c r="G92" s="224">
        <v>100.4</v>
      </c>
      <c r="H92" s="224">
        <v>94.4</v>
      </c>
      <c r="I92" s="225">
        <v>590</v>
      </c>
      <c r="Y92" s="223" t="s">
        <v>666</v>
      </c>
      <c r="Z92" s="221" t="s">
        <v>703</v>
      </c>
      <c r="AA92" s="235">
        <v>93</v>
      </c>
      <c r="AB92" s="235">
        <v>93</v>
      </c>
      <c r="AC92" s="235">
        <v>95</v>
      </c>
      <c r="AD92" s="235">
        <v>94</v>
      </c>
      <c r="AE92" s="236">
        <v>94</v>
      </c>
      <c r="AF92" s="236">
        <v>96</v>
      </c>
      <c r="AG92" s="236">
        <v>97</v>
      </c>
      <c r="AH92" s="236">
        <v>94</v>
      </c>
      <c r="AI92" s="236">
        <v>90</v>
      </c>
      <c r="AJ92" s="236">
        <v>92</v>
      </c>
      <c r="AK92" s="236">
        <v>89</v>
      </c>
      <c r="AL92" s="236">
        <v>95</v>
      </c>
      <c r="AM92" s="237">
        <v>1122</v>
      </c>
      <c r="AN92" s="238" t="s">
        <v>782</v>
      </c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50"/>
    </row>
    <row r="93" spans="1:53" ht="15">
      <c r="A93" s="220" t="s">
        <v>98</v>
      </c>
      <c r="B93" s="221" t="s">
        <v>721</v>
      </c>
      <c r="C93" s="222">
        <v>97.8</v>
      </c>
      <c r="D93" s="222">
        <v>99.6</v>
      </c>
      <c r="E93" s="222">
        <v>96.5</v>
      </c>
      <c r="F93" s="222">
        <v>95.9</v>
      </c>
      <c r="G93" s="224">
        <v>97.9</v>
      </c>
      <c r="H93" s="224">
        <v>101.5</v>
      </c>
      <c r="I93" s="225">
        <v>589.19999999999993</v>
      </c>
      <c r="Y93" s="259" t="s">
        <v>667</v>
      </c>
      <c r="Z93" s="221" t="s">
        <v>692</v>
      </c>
      <c r="AA93" s="235">
        <v>90</v>
      </c>
      <c r="AB93" s="235">
        <v>92</v>
      </c>
      <c r="AC93" s="235">
        <v>93</v>
      </c>
      <c r="AD93" s="235">
        <v>94</v>
      </c>
      <c r="AE93" s="236">
        <v>95</v>
      </c>
      <c r="AF93" s="236">
        <v>97</v>
      </c>
      <c r="AG93" s="236">
        <v>92</v>
      </c>
      <c r="AH93" s="236">
        <v>97</v>
      </c>
      <c r="AI93" s="236">
        <v>91</v>
      </c>
      <c r="AJ93" s="236">
        <v>95</v>
      </c>
      <c r="AK93" s="236">
        <v>93</v>
      </c>
      <c r="AL93" s="236">
        <v>92</v>
      </c>
      <c r="AM93" s="237">
        <v>1121</v>
      </c>
      <c r="AN93" s="238" t="s">
        <v>780</v>
      </c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50"/>
    </row>
    <row r="94" spans="1:53" ht="15">
      <c r="A94" s="220" t="s">
        <v>253</v>
      </c>
      <c r="B94" s="221" t="s">
        <v>701</v>
      </c>
      <c r="C94" s="222">
        <v>96.1</v>
      </c>
      <c r="D94" s="222">
        <v>99.6</v>
      </c>
      <c r="E94" s="222">
        <v>96</v>
      </c>
      <c r="F94" s="222">
        <v>99.5</v>
      </c>
      <c r="G94" s="224">
        <v>98.9</v>
      </c>
      <c r="H94" s="224">
        <v>98.8</v>
      </c>
      <c r="I94" s="225">
        <v>588.9</v>
      </c>
      <c r="Y94" s="223" t="s">
        <v>670</v>
      </c>
      <c r="Z94" s="221" t="s">
        <v>710</v>
      </c>
      <c r="AA94" s="235">
        <v>91</v>
      </c>
      <c r="AB94" s="235">
        <v>91</v>
      </c>
      <c r="AC94" s="235">
        <v>93</v>
      </c>
      <c r="AD94" s="235">
        <v>98</v>
      </c>
      <c r="AE94" s="236">
        <v>97</v>
      </c>
      <c r="AF94" s="236">
        <v>99</v>
      </c>
      <c r="AG94" s="236">
        <v>95</v>
      </c>
      <c r="AH94" s="236">
        <v>96</v>
      </c>
      <c r="AI94" s="236">
        <v>86</v>
      </c>
      <c r="AJ94" s="236">
        <v>93</v>
      </c>
      <c r="AK94" s="236">
        <v>92</v>
      </c>
      <c r="AL94" s="236">
        <v>85</v>
      </c>
      <c r="AM94" s="237">
        <v>1116</v>
      </c>
      <c r="AN94" s="238" t="s">
        <v>781</v>
      </c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50"/>
    </row>
    <row r="95" spans="1:53" ht="15">
      <c r="A95" s="220" t="s">
        <v>85</v>
      </c>
      <c r="B95" s="221" t="s">
        <v>706</v>
      </c>
      <c r="C95" s="222">
        <v>97.7</v>
      </c>
      <c r="D95" s="222">
        <v>99.8</v>
      </c>
      <c r="E95" s="222">
        <v>95.7</v>
      </c>
      <c r="F95" s="222">
        <v>99.6</v>
      </c>
      <c r="G95" s="224">
        <v>97.3</v>
      </c>
      <c r="H95" s="224">
        <v>98.8</v>
      </c>
      <c r="I95" s="225">
        <v>588.9</v>
      </c>
      <c r="Y95" s="220" t="s">
        <v>674</v>
      </c>
      <c r="Z95" s="221" t="s">
        <v>710</v>
      </c>
      <c r="AA95" s="235">
        <v>99</v>
      </c>
      <c r="AB95" s="235">
        <v>93</v>
      </c>
      <c r="AC95" s="235">
        <v>93</v>
      </c>
      <c r="AD95" s="235">
        <v>97</v>
      </c>
      <c r="AE95" s="236">
        <v>97</v>
      </c>
      <c r="AF95" s="236">
        <v>95</v>
      </c>
      <c r="AG95" s="236">
        <v>99</v>
      </c>
      <c r="AH95" s="236">
        <v>96</v>
      </c>
      <c r="AI95" s="236">
        <v>90</v>
      </c>
      <c r="AJ95" s="236">
        <v>87</v>
      </c>
      <c r="AK95" s="236">
        <v>86</v>
      </c>
      <c r="AL95" s="236">
        <v>83</v>
      </c>
      <c r="AM95" s="237">
        <v>1115</v>
      </c>
      <c r="AN95" s="238" t="s">
        <v>784</v>
      </c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50"/>
    </row>
    <row r="96" spans="1:53" ht="15">
      <c r="A96" s="220" t="s">
        <v>651</v>
      </c>
      <c r="B96" s="221" t="s">
        <v>687</v>
      </c>
      <c r="C96" s="222">
        <v>99.4</v>
      </c>
      <c r="D96" s="222">
        <v>100.6</v>
      </c>
      <c r="E96" s="222">
        <v>94</v>
      </c>
      <c r="F96" s="222">
        <v>96.5</v>
      </c>
      <c r="G96" s="224">
        <v>98.7</v>
      </c>
      <c r="H96" s="224">
        <v>99.6</v>
      </c>
      <c r="I96" s="225">
        <v>588.79999999999995</v>
      </c>
      <c r="Y96" s="220" t="s">
        <v>837</v>
      </c>
      <c r="Z96" s="221" t="s">
        <v>690</v>
      </c>
      <c r="AA96" s="235">
        <v>90</v>
      </c>
      <c r="AB96" s="235">
        <v>93</v>
      </c>
      <c r="AC96" s="235">
        <v>96</v>
      </c>
      <c r="AD96" s="235">
        <v>92</v>
      </c>
      <c r="AE96" s="236">
        <v>92</v>
      </c>
      <c r="AF96" s="236">
        <v>98</v>
      </c>
      <c r="AG96" s="236">
        <v>92</v>
      </c>
      <c r="AH96" s="236">
        <v>97</v>
      </c>
      <c r="AI96" s="236">
        <v>95</v>
      </c>
      <c r="AJ96" s="236">
        <v>87</v>
      </c>
      <c r="AK96" s="236">
        <v>95</v>
      </c>
      <c r="AL96" s="236">
        <v>88</v>
      </c>
      <c r="AM96" s="237">
        <v>1115</v>
      </c>
      <c r="AN96" s="238" t="s">
        <v>786</v>
      </c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50"/>
    </row>
    <row r="97" spans="1:53" ht="15">
      <c r="A97" s="220" t="s">
        <v>838</v>
      </c>
      <c r="B97" s="221" t="s">
        <v>699</v>
      </c>
      <c r="C97" s="222">
        <v>100.7</v>
      </c>
      <c r="D97" s="222">
        <v>98.3</v>
      </c>
      <c r="E97" s="222">
        <v>99.3</v>
      </c>
      <c r="F97" s="222">
        <v>97.4</v>
      </c>
      <c r="G97" s="224">
        <v>96.8</v>
      </c>
      <c r="H97" s="224">
        <v>96.3</v>
      </c>
      <c r="I97" s="225">
        <v>588.80000000000007</v>
      </c>
      <c r="Y97" s="220" t="s">
        <v>831</v>
      </c>
      <c r="Z97" s="221" t="s">
        <v>686</v>
      </c>
      <c r="AA97" s="235">
        <v>92</v>
      </c>
      <c r="AB97" s="235">
        <v>92</v>
      </c>
      <c r="AC97" s="235">
        <v>94</v>
      </c>
      <c r="AD97" s="235">
        <v>97</v>
      </c>
      <c r="AE97" s="236">
        <v>96</v>
      </c>
      <c r="AF97" s="236">
        <v>94</v>
      </c>
      <c r="AG97" s="236">
        <v>95</v>
      </c>
      <c r="AH97" s="236">
        <v>99</v>
      </c>
      <c r="AI97" s="236">
        <v>91</v>
      </c>
      <c r="AJ97" s="236">
        <v>88</v>
      </c>
      <c r="AK97" s="236">
        <v>85</v>
      </c>
      <c r="AL97" s="236">
        <v>89</v>
      </c>
      <c r="AM97" s="237">
        <v>1112</v>
      </c>
      <c r="AN97" s="238" t="s">
        <v>783</v>
      </c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50"/>
    </row>
    <row r="98" spans="1:53" ht="15">
      <c r="A98" s="220" t="s">
        <v>306</v>
      </c>
      <c r="B98" s="221" t="s">
        <v>722</v>
      </c>
      <c r="C98" s="222">
        <v>95.9</v>
      </c>
      <c r="D98" s="222">
        <v>99.6</v>
      </c>
      <c r="E98" s="222">
        <v>96</v>
      </c>
      <c r="F98" s="222">
        <v>98.5</v>
      </c>
      <c r="G98" s="224">
        <v>98.3</v>
      </c>
      <c r="H98" s="224">
        <v>100.4</v>
      </c>
      <c r="I98" s="225">
        <v>588.70000000000005</v>
      </c>
      <c r="Y98" s="223" t="s">
        <v>740</v>
      </c>
      <c r="Z98" s="221" t="s">
        <v>687</v>
      </c>
      <c r="AA98" s="235">
        <v>93</v>
      </c>
      <c r="AB98" s="235">
        <v>87</v>
      </c>
      <c r="AC98" s="235">
        <v>91</v>
      </c>
      <c r="AD98" s="235">
        <v>88</v>
      </c>
      <c r="AE98" s="236">
        <v>92</v>
      </c>
      <c r="AF98" s="236">
        <v>93</v>
      </c>
      <c r="AG98" s="236">
        <v>96</v>
      </c>
      <c r="AH98" s="236">
        <v>95</v>
      </c>
      <c r="AI98" s="236">
        <v>92</v>
      </c>
      <c r="AJ98" s="236">
        <v>96</v>
      </c>
      <c r="AK98" s="236">
        <v>94</v>
      </c>
      <c r="AL98" s="236">
        <v>94</v>
      </c>
      <c r="AM98" s="237">
        <v>1111</v>
      </c>
      <c r="AN98" s="238" t="s">
        <v>800</v>
      </c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</row>
    <row r="99" spans="1:53" ht="15">
      <c r="A99" s="220" t="s">
        <v>839</v>
      </c>
      <c r="B99" s="221" t="s">
        <v>687</v>
      </c>
      <c r="C99" s="222">
        <v>95.5</v>
      </c>
      <c r="D99" s="222">
        <v>98.8</v>
      </c>
      <c r="E99" s="222">
        <v>97.4</v>
      </c>
      <c r="F99" s="222">
        <v>100.5</v>
      </c>
      <c r="G99" s="224">
        <v>97.8</v>
      </c>
      <c r="H99" s="224">
        <v>98.7</v>
      </c>
      <c r="I99" s="225">
        <v>588.70000000000005</v>
      </c>
      <c r="Y99" s="220" t="s">
        <v>668</v>
      </c>
      <c r="Z99" s="221" t="s">
        <v>692</v>
      </c>
      <c r="AA99" s="235">
        <v>92</v>
      </c>
      <c r="AB99" s="235">
        <v>94</v>
      </c>
      <c r="AC99" s="235">
        <v>92</v>
      </c>
      <c r="AD99" s="235">
        <v>95</v>
      </c>
      <c r="AE99" s="236">
        <v>95</v>
      </c>
      <c r="AF99" s="236">
        <v>95</v>
      </c>
      <c r="AG99" s="236">
        <v>96</v>
      </c>
      <c r="AH99" s="236">
        <v>98</v>
      </c>
      <c r="AI99" s="236">
        <v>89</v>
      </c>
      <c r="AJ99" s="236">
        <v>84</v>
      </c>
      <c r="AK99" s="236">
        <v>91</v>
      </c>
      <c r="AL99" s="236">
        <v>87</v>
      </c>
      <c r="AM99" s="237">
        <v>1108</v>
      </c>
      <c r="AN99" s="238" t="s">
        <v>791</v>
      </c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</row>
    <row r="100" spans="1:53" ht="15.4" thickBot="1">
      <c r="A100" s="220" t="s">
        <v>954</v>
      </c>
      <c r="B100" s="221" t="s">
        <v>710</v>
      </c>
      <c r="C100" s="222">
        <v>98</v>
      </c>
      <c r="D100" s="222">
        <v>99.7</v>
      </c>
      <c r="E100" s="222">
        <v>97</v>
      </c>
      <c r="F100" s="222">
        <v>96.2</v>
      </c>
      <c r="G100" s="224">
        <v>100</v>
      </c>
      <c r="H100" s="224">
        <v>97.8</v>
      </c>
      <c r="I100" s="225">
        <v>588.69999999999993</v>
      </c>
      <c r="Y100" s="220" t="s">
        <v>840</v>
      </c>
      <c r="Z100" s="221" t="s">
        <v>687</v>
      </c>
      <c r="AA100" s="235">
        <v>90</v>
      </c>
      <c r="AB100" s="235">
        <v>91</v>
      </c>
      <c r="AC100" s="235">
        <v>90</v>
      </c>
      <c r="AD100" s="235">
        <v>89</v>
      </c>
      <c r="AE100" s="236">
        <v>97</v>
      </c>
      <c r="AF100" s="236">
        <v>96</v>
      </c>
      <c r="AG100" s="236">
        <v>92</v>
      </c>
      <c r="AH100" s="236">
        <v>95</v>
      </c>
      <c r="AI100" s="236">
        <v>89</v>
      </c>
      <c r="AJ100" s="236">
        <v>91</v>
      </c>
      <c r="AK100" s="236">
        <v>96</v>
      </c>
      <c r="AL100" s="236">
        <v>92</v>
      </c>
      <c r="AM100" s="237">
        <v>1108</v>
      </c>
      <c r="AN100" s="238">
        <v>25</v>
      </c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</row>
    <row r="101" spans="1:53" ht="15">
      <c r="A101" s="220" t="s">
        <v>296</v>
      </c>
      <c r="B101" s="221" t="s">
        <v>722</v>
      </c>
      <c r="C101" s="222">
        <v>96.2</v>
      </c>
      <c r="D101" s="222">
        <v>97.5</v>
      </c>
      <c r="E101" s="222">
        <v>98.7</v>
      </c>
      <c r="F101" s="222">
        <v>100.3</v>
      </c>
      <c r="G101" s="224">
        <v>96.6</v>
      </c>
      <c r="H101" s="224">
        <v>99.2</v>
      </c>
      <c r="I101" s="225">
        <v>588.5</v>
      </c>
      <c r="Y101" s="223" t="s">
        <v>671</v>
      </c>
      <c r="Z101" s="221" t="s">
        <v>687</v>
      </c>
      <c r="AA101" s="235">
        <v>96</v>
      </c>
      <c r="AB101" s="235">
        <v>96</v>
      </c>
      <c r="AC101" s="235">
        <v>91</v>
      </c>
      <c r="AD101" s="235">
        <v>89</v>
      </c>
      <c r="AE101" s="236">
        <v>93</v>
      </c>
      <c r="AF101" s="236">
        <v>94</v>
      </c>
      <c r="AG101" s="236">
        <v>93</v>
      </c>
      <c r="AH101" s="236">
        <v>98</v>
      </c>
      <c r="AI101" s="236">
        <v>91</v>
      </c>
      <c r="AJ101" s="236">
        <v>88</v>
      </c>
      <c r="AK101" s="236">
        <v>91</v>
      </c>
      <c r="AL101" s="236">
        <v>87</v>
      </c>
      <c r="AM101" s="237">
        <v>1107</v>
      </c>
      <c r="AN101" s="238" t="s">
        <v>801</v>
      </c>
      <c r="AQ101" t="s">
        <v>55</v>
      </c>
    </row>
    <row r="102" spans="1:53" ht="15">
      <c r="A102" s="220" t="s">
        <v>139</v>
      </c>
      <c r="B102" s="221" t="s">
        <v>708</v>
      </c>
      <c r="C102" s="222">
        <v>94.5</v>
      </c>
      <c r="D102" s="222">
        <v>99.9</v>
      </c>
      <c r="E102" s="222">
        <v>97.7</v>
      </c>
      <c r="F102" s="222">
        <v>99.3</v>
      </c>
      <c r="G102" s="224">
        <v>98.8</v>
      </c>
      <c r="H102" s="224">
        <v>98.2</v>
      </c>
      <c r="I102" s="225">
        <v>588.40000000000009</v>
      </c>
      <c r="Y102" s="220" t="s">
        <v>621</v>
      </c>
      <c r="Z102" s="221" t="s">
        <v>688</v>
      </c>
      <c r="AA102" s="235">
        <v>95</v>
      </c>
      <c r="AB102" s="235">
        <v>94</v>
      </c>
      <c r="AC102" s="235">
        <v>92</v>
      </c>
      <c r="AD102" s="235">
        <v>89</v>
      </c>
      <c r="AE102" s="236">
        <v>96</v>
      </c>
      <c r="AF102" s="236">
        <v>97</v>
      </c>
      <c r="AG102" s="236">
        <v>93</v>
      </c>
      <c r="AH102" s="236">
        <v>92</v>
      </c>
      <c r="AI102" s="236">
        <v>88</v>
      </c>
      <c r="AJ102" s="236">
        <v>88</v>
      </c>
      <c r="AK102" s="236">
        <v>92</v>
      </c>
      <c r="AL102" s="236">
        <v>91</v>
      </c>
      <c r="AM102" s="237">
        <v>1107</v>
      </c>
      <c r="AN102" s="238" t="s">
        <v>789</v>
      </c>
      <c r="AQ102" s="9" t="s">
        <v>14</v>
      </c>
      <c r="AR102" s="9" t="s">
        <v>15</v>
      </c>
      <c r="AS102" s="9" t="s">
        <v>17</v>
      </c>
      <c r="AT102" s="9" t="s">
        <v>18</v>
      </c>
      <c r="AU102" s="9" t="s">
        <v>19</v>
      </c>
      <c r="AV102" s="9" t="s">
        <v>20</v>
      </c>
      <c r="AW102" s="9" t="s">
        <v>23</v>
      </c>
      <c r="AX102" s="9" t="s">
        <v>24</v>
      </c>
      <c r="AY102" s="9" t="s">
        <v>21</v>
      </c>
      <c r="AZ102" s="9" t="s">
        <v>22</v>
      </c>
      <c r="BA102" s="11" t="s">
        <v>43</v>
      </c>
    </row>
    <row r="103" spans="1:53" ht="15">
      <c r="A103" s="220" t="s">
        <v>841</v>
      </c>
      <c r="B103" s="221" t="s">
        <v>687</v>
      </c>
      <c r="C103" s="222">
        <v>96.3</v>
      </c>
      <c r="D103" s="222">
        <v>96.6</v>
      </c>
      <c r="E103" s="222">
        <v>101.4</v>
      </c>
      <c r="F103" s="222">
        <v>97.5</v>
      </c>
      <c r="G103" s="224">
        <v>97.1</v>
      </c>
      <c r="H103" s="224">
        <v>99.2</v>
      </c>
      <c r="I103" s="225">
        <v>588.1</v>
      </c>
      <c r="Y103" s="223" t="s">
        <v>616</v>
      </c>
      <c r="Z103" s="221" t="s">
        <v>686</v>
      </c>
      <c r="AA103" s="235">
        <v>94</v>
      </c>
      <c r="AB103" s="235">
        <v>93</v>
      </c>
      <c r="AC103" s="235">
        <v>89</v>
      </c>
      <c r="AD103" s="235">
        <v>96</v>
      </c>
      <c r="AE103" s="236">
        <v>92</v>
      </c>
      <c r="AF103" s="236">
        <v>94</v>
      </c>
      <c r="AG103" s="236">
        <v>90</v>
      </c>
      <c r="AH103" s="236">
        <v>87</v>
      </c>
      <c r="AI103" s="236">
        <v>92</v>
      </c>
      <c r="AJ103" s="236">
        <v>91</v>
      </c>
      <c r="AK103" s="236">
        <v>94</v>
      </c>
      <c r="AL103" s="236">
        <v>94</v>
      </c>
      <c r="AM103" s="237">
        <v>1106</v>
      </c>
      <c r="AN103" s="238" t="s">
        <v>782</v>
      </c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</row>
    <row r="104" spans="1:53" ht="15">
      <c r="A104" s="220" t="s">
        <v>842</v>
      </c>
      <c r="B104" s="221" t="s">
        <v>711</v>
      </c>
      <c r="C104" s="222">
        <v>99.7</v>
      </c>
      <c r="D104" s="222">
        <v>99.9</v>
      </c>
      <c r="E104" s="222">
        <v>101.2</v>
      </c>
      <c r="F104" s="222">
        <v>99.3</v>
      </c>
      <c r="G104" s="224">
        <v>95</v>
      </c>
      <c r="H104" s="224">
        <v>92.9</v>
      </c>
      <c r="I104" s="225">
        <v>588</v>
      </c>
      <c r="Y104" s="220" t="s">
        <v>610</v>
      </c>
      <c r="Z104" s="221" t="s">
        <v>690</v>
      </c>
      <c r="AA104" s="235">
        <v>92</v>
      </c>
      <c r="AB104" s="235">
        <v>88</v>
      </c>
      <c r="AC104" s="235">
        <v>89</v>
      </c>
      <c r="AD104" s="235">
        <v>94</v>
      </c>
      <c r="AE104" s="236">
        <v>93</v>
      </c>
      <c r="AF104" s="236">
        <v>94</v>
      </c>
      <c r="AG104" s="236">
        <v>97</v>
      </c>
      <c r="AH104" s="236">
        <v>97</v>
      </c>
      <c r="AI104" s="236">
        <v>92</v>
      </c>
      <c r="AJ104" s="236">
        <v>90</v>
      </c>
      <c r="AK104" s="236">
        <v>92</v>
      </c>
      <c r="AL104" s="236">
        <v>87</v>
      </c>
      <c r="AM104" s="237">
        <v>1105</v>
      </c>
      <c r="AN104" s="238">
        <v>25</v>
      </c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</row>
    <row r="105" spans="1:53" ht="15.4" thickBot="1">
      <c r="A105" s="220" t="s">
        <v>843</v>
      </c>
      <c r="B105" s="221" t="s">
        <v>710</v>
      </c>
      <c r="C105" s="222">
        <v>95</v>
      </c>
      <c r="D105" s="222">
        <v>97.8</v>
      </c>
      <c r="E105" s="222">
        <v>99.8</v>
      </c>
      <c r="F105" s="222">
        <v>93.9</v>
      </c>
      <c r="G105" s="224">
        <v>98.8</v>
      </c>
      <c r="H105" s="224">
        <v>102.1</v>
      </c>
      <c r="I105" s="225">
        <v>587.4</v>
      </c>
      <c r="Y105" s="220" t="s">
        <v>274</v>
      </c>
      <c r="Z105" s="221" t="s">
        <v>701</v>
      </c>
      <c r="AA105" s="235">
        <v>97</v>
      </c>
      <c r="AB105" s="235">
        <v>85</v>
      </c>
      <c r="AC105" s="235">
        <v>90</v>
      </c>
      <c r="AD105" s="235">
        <v>93</v>
      </c>
      <c r="AE105" s="236">
        <v>94</v>
      </c>
      <c r="AF105" s="236">
        <v>98</v>
      </c>
      <c r="AG105" s="236">
        <v>96</v>
      </c>
      <c r="AH105" s="236">
        <v>96</v>
      </c>
      <c r="AI105" s="236">
        <v>88</v>
      </c>
      <c r="AJ105" s="236">
        <v>87</v>
      </c>
      <c r="AK105" s="236">
        <v>92</v>
      </c>
      <c r="AL105" s="236">
        <v>89</v>
      </c>
      <c r="AM105" s="237">
        <v>1105</v>
      </c>
      <c r="AN105" s="238">
        <v>24</v>
      </c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</row>
    <row r="106" spans="1:53" ht="15">
      <c r="A106" s="260" t="s">
        <v>942</v>
      </c>
      <c r="B106" s="221" t="s">
        <v>689</v>
      </c>
      <c r="C106" s="222">
        <v>98.2</v>
      </c>
      <c r="D106" s="222">
        <v>102.5</v>
      </c>
      <c r="E106" s="222">
        <v>96.4</v>
      </c>
      <c r="F106" s="222">
        <v>96.2</v>
      </c>
      <c r="G106" s="224">
        <v>96.6</v>
      </c>
      <c r="H106" s="224">
        <v>96.7</v>
      </c>
      <c r="I106" s="225">
        <v>586.6</v>
      </c>
      <c r="Y106" s="220" t="s">
        <v>67</v>
      </c>
      <c r="Z106" s="221" t="s">
        <v>694</v>
      </c>
      <c r="AA106" s="235">
        <v>94</v>
      </c>
      <c r="AB106" s="235">
        <v>91</v>
      </c>
      <c r="AC106" s="235">
        <v>96</v>
      </c>
      <c r="AD106" s="235">
        <v>92</v>
      </c>
      <c r="AE106" s="236">
        <v>90</v>
      </c>
      <c r="AF106" s="236">
        <v>92</v>
      </c>
      <c r="AG106" s="236">
        <v>96</v>
      </c>
      <c r="AH106" s="236">
        <v>92</v>
      </c>
      <c r="AI106" s="236">
        <v>91</v>
      </c>
      <c r="AJ106" s="236">
        <v>90</v>
      </c>
      <c r="AK106" s="236">
        <v>90</v>
      </c>
      <c r="AL106" s="236">
        <v>91</v>
      </c>
      <c r="AM106" s="237">
        <v>1105</v>
      </c>
      <c r="AN106" s="238" t="s">
        <v>793</v>
      </c>
    </row>
    <row r="107" spans="1:53" ht="15">
      <c r="A107" s="260" t="s">
        <v>943</v>
      </c>
      <c r="B107" s="221" t="s">
        <v>703</v>
      </c>
      <c r="C107" s="222">
        <v>93.5</v>
      </c>
      <c r="D107" s="222">
        <v>97.5</v>
      </c>
      <c r="E107" s="222">
        <v>98.7</v>
      </c>
      <c r="F107" s="222">
        <v>100.2</v>
      </c>
      <c r="G107" s="224">
        <v>98.7</v>
      </c>
      <c r="H107" s="224">
        <v>97.3</v>
      </c>
      <c r="I107" s="225">
        <v>585.9</v>
      </c>
      <c r="Y107" s="223" t="s">
        <v>773</v>
      </c>
      <c r="Z107" s="221" t="s">
        <v>703</v>
      </c>
      <c r="AA107" s="235">
        <v>89</v>
      </c>
      <c r="AB107" s="235">
        <v>92</v>
      </c>
      <c r="AC107" s="235">
        <v>94</v>
      </c>
      <c r="AD107" s="235">
        <v>93</v>
      </c>
      <c r="AE107" s="236">
        <v>96</v>
      </c>
      <c r="AF107" s="236">
        <v>98</v>
      </c>
      <c r="AG107" s="236">
        <v>97</v>
      </c>
      <c r="AH107" s="236">
        <v>93</v>
      </c>
      <c r="AI107" s="236">
        <v>86</v>
      </c>
      <c r="AJ107" s="236">
        <v>90</v>
      </c>
      <c r="AK107" s="236">
        <v>86</v>
      </c>
      <c r="AL107" s="236">
        <v>89</v>
      </c>
      <c r="AM107" s="237">
        <v>1103</v>
      </c>
      <c r="AN107" s="238" t="s">
        <v>800</v>
      </c>
    </row>
    <row r="108" spans="1:53" ht="15">
      <c r="A108" s="262" t="s">
        <v>929</v>
      </c>
      <c r="B108" s="221" t="s">
        <v>706</v>
      </c>
      <c r="C108" s="222">
        <v>100.1</v>
      </c>
      <c r="D108" s="222">
        <v>95.2</v>
      </c>
      <c r="E108" s="222">
        <v>96.5</v>
      </c>
      <c r="F108" s="222">
        <v>101.4</v>
      </c>
      <c r="G108" s="224">
        <v>96.2</v>
      </c>
      <c r="H108" s="224">
        <v>96.5</v>
      </c>
      <c r="I108" s="225">
        <v>585.90000000000009</v>
      </c>
      <c r="Y108" s="223" t="s">
        <v>669</v>
      </c>
      <c r="Z108" s="221" t="s">
        <v>700</v>
      </c>
      <c r="AA108" s="235">
        <v>90</v>
      </c>
      <c r="AB108" s="235">
        <v>91</v>
      </c>
      <c r="AC108" s="235">
        <v>92</v>
      </c>
      <c r="AD108" s="235">
        <v>98</v>
      </c>
      <c r="AE108" s="236">
        <v>95</v>
      </c>
      <c r="AF108" s="236">
        <v>96</v>
      </c>
      <c r="AG108" s="236">
        <v>96</v>
      </c>
      <c r="AH108" s="236">
        <v>93</v>
      </c>
      <c r="AI108" s="236">
        <v>91</v>
      </c>
      <c r="AJ108" s="236">
        <v>82</v>
      </c>
      <c r="AK108" s="236">
        <v>91</v>
      </c>
      <c r="AL108" s="236">
        <v>88</v>
      </c>
      <c r="AM108" s="237">
        <v>1103</v>
      </c>
      <c r="AN108" s="238" t="s">
        <v>788</v>
      </c>
    </row>
    <row r="109" spans="1:53" ht="15">
      <c r="A109" s="220" t="s">
        <v>844</v>
      </c>
      <c r="B109" s="221" t="s">
        <v>723</v>
      </c>
      <c r="C109" s="222">
        <v>98.9</v>
      </c>
      <c r="D109" s="222">
        <v>99.1</v>
      </c>
      <c r="E109" s="222">
        <v>93.3</v>
      </c>
      <c r="F109" s="222">
        <v>98.2</v>
      </c>
      <c r="G109" s="224">
        <v>98.5</v>
      </c>
      <c r="H109" s="224">
        <v>97.6</v>
      </c>
      <c r="I109" s="225">
        <v>585.6</v>
      </c>
      <c r="Y109" s="223" t="s">
        <v>623</v>
      </c>
      <c r="Z109" s="221" t="s">
        <v>688</v>
      </c>
      <c r="AA109" s="235">
        <v>86</v>
      </c>
      <c r="AB109" s="235">
        <v>91</v>
      </c>
      <c r="AC109" s="235">
        <v>89</v>
      </c>
      <c r="AD109" s="235">
        <v>87</v>
      </c>
      <c r="AE109" s="236">
        <v>97</v>
      </c>
      <c r="AF109" s="236">
        <v>97</v>
      </c>
      <c r="AG109" s="236">
        <v>98</v>
      </c>
      <c r="AH109" s="236">
        <v>97</v>
      </c>
      <c r="AI109" s="236">
        <v>90</v>
      </c>
      <c r="AJ109" s="236">
        <v>90</v>
      </c>
      <c r="AK109" s="236">
        <v>92</v>
      </c>
      <c r="AL109" s="236">
        <v>87</v>
      </c>
      <c r="AM109" s="237">
        <v>1101</v>
      </c>
      <c r="AN109" s="238" t="s">
        <v>801</v>
      </c>
    </row>
    <row r="110" spans="1:53" ht="15">
      <c r="A110" s="220" t="s">
        <v>724</v>
      </c>
      <c r="B110" s="221" t="s">
        <v>725</v>
      </c>
      <c r="C110" s="222">
        <v>97.3</v>
      </c>
      <c r="D110" s="222">
        <v>97.6</v>
      </c>
      <c r="E110" s="222">
        <v>101.2</v>
      </c>
      <c r="F110" s="222">
        <v>96</v>
      </c>
      <c r="G110" s="224">
        <v>97.5</v>
      </c>
      <c r="H110" s="224">
        <v>96</v>
      </c>
      <c r="I110" s="225">
        <v>585.59999999999991</v>
      </c>
      <c r="Y110" s="223" t="s">
        <v>845</v>
      </c>
      <c r="Z110" s="221" t="s">
        <v>700</v>
      </c>
      <c r="AA110" s="235">
        <v>97</v>
      </c>
      <c r="AB110" s="235">
        <v>92</v>
      </c>
      <c r="AC110" s="235">
        <v>91</v>
      </c>
      <c r="AD110" s="235">
        <v>90</v>
      </c>
      <c r="AE110" s="236">
        <v>93</v>
      </c>
      <c r="AF110" s="236">
        <v>97</v>
      </c>
      <c r="AG110" s="236">
        <v>95</v>
      </c>
      <c r="AH110" s="236">
        <v>93</v>
      </c>
      <c r="AI110" s="236">
        <v>79</v>
      </c>
      <c r="AJ110" s="236">
        <v>89</v>
      </c>
      <c r="AK110" s="236">
        <v>95</v>
      </c>
      <c r="AL110" s="236">
        <v>89</v>
      </c>
      <c r="AM110" s="237">
        <v>1100</v>
      </c>
      <c r="AN110" s="238">
        <v>25</v>
      </c>
    </row>
    <row r="111" spans="1:53" ht="15">
      <c r="A111" s="220" t="s">
        <v>726</v>
      </c>
      <c r="B111" s="221" t="s">
        <v>720</v>
      </c>
      <c r="C111" s="222">
        <v>100.8</v>
      </c>
      <c r="D111" s="222">
        <v>98.8</v>
      </c>
      <c r="E111" s="222">
        <v>96.7</v>
      </c>
      <c r="F111" s="222">
        <v>101.4</v>
      </c>
      <c r="G111" s="224">
        <v>91.8</v>
      </c>
      <c r="H111" s="224">
        <v>95.9</v>
      </c>
      <c r="I111" s="225">
        <v>585.40000000000009</v>
      </c>
      <c r="Y111" s="220" t="s">
        <v>832</v>
      </c>
      <c r="Z111" s="221" t="s">
        <v>686</v>
      </c>
      <c r="AA111" s="235">
        <v>90</v>
      </c>
      <c r="AB111" s="235">
        <v>90</v>
      </c>
      <c r="AC111" s="235">
        <v>83</v>
      </c>
      <c r="AD111" s="235">
        <v>94</v>
      </c>
      <c r="AE111" s="236">
        <v>96</v>
      </c>
      <c r="AF111" s="236">
        <v>94</v>
      </c>
      <c r="AG111" s="236">
        <v>95</v>
      </c>
      <c r="AH111" s="236">
        <v>97</v>
      </c>
      <c r="AI111" s="236">
        <v>91</v>
      </c>
      <c r="AJ111" s="236">
        <v>85</v>
      </c>
      <c r="AK111" s="236">
        <v>94</v>
      </c>
      <c r="AL111" s="236">
        <v>89</v>
      </c>
      <c r="AM111" s="237">
        <v>1098</v>
      </c>
      <c r="AN111" s="238">
        <v>28</v>
      </c>
    </row>
    <row r="112" spans="1:53" ht="15">
      <c r="A112" s="220" t="s">
        <v>846</v>
      </c>
      <c r="B112" s="221" t="s">
        <v>710</v>
      </c>
      <c r="C112" s="222">
        <v>92.6</v>
      </c>
      <c r="D112" s="222">
        <v>97.7</v>
      </c>
      <c r="E112" s="222">
        <v>98.3</v>
      </c>
      <c r="F112" s="222">
        <v>98.8</v>
      </c>
      <c r="G112" s="224">
        <v>97.2</v>
      </c>
      <c r="H112" s="224">
        <v>100.3</v>
      </c>
      <c r="I112" s="225">
        <v>584.9</v>
      </c>
      <c r="Y112" s="223" t="s">
        <v>187</v>
      </c>
      <c r="Z112" s="221" t="s">
        <v>727</v>
      </c>
      <c r="AA112" s="235">
        <v>89</v>
      </c>
      <c r="AB112" s="235">
        <v>92</v>
      </c>
      <c r="AC112" s="235">
        <v>90</v>
      </c>
      <c r="AD112" s="235">
        <v>90</v>
      </c>
      <c r="AE112" s="236">
        <v>95</v>
      </c>
      <c r="AF112" s="236">
        <v>96</v>
      </c>
      <c r="AG112" s="236">
        <v>94</v>
      </c>
      <c r="AH112" s="236">
        <v>95</v>
      </c>
      <c r="AI112" s="236">
        <v>85</v>
      </c>
      <c r="AJ112" s="236">
        <v>91</v>
      </c>
      <c r="AK112" s="236">
        <v>88</v>
      </c>
      <c r="AL112" s="236">
        <v>84</v>
      </c>
      <c r="AM112" s="237">
        <v>1089</v>
      </c>
      <c r="AN112" s="238">
        <v>20</v>
      </c>
    </row>
    <row r="113" spans="1:40" ht="15">
      <c r="A113" s="220" t="s">
        <v>144</v>
      </c>
      <c r="B113" s="221" t="s">
        <v>701</v>
      </c>
      <c r="C113" s="222">
        <v>96.1</v>
      </c>
      <c r="D113" s="222">
        <v>98.8</v>
      </c>
      <c r="E113" s="222">
        <v>99.1</v>
      </c>
      <c r="F113" s="222">
        <v>93.9</v>
      </c>
      <c r="G113" s="224">
        <v>99.1</v>
      </c>
      <c r="H113" s="224">
        <v>97</v>
      </c>
      <c r="I113" s="225">
        <v>584</v>
      </c>
      <c r="Y113" s="220" t="s">
        <v>255</v>
      </c>
      <c r="Z113" s="221" t="s">
        <v>694</v>
      </c>
      <c r="AA113" s="235">
        <v>94</v>
      </c>
      <c r="AB113" s="235">
        <v>91</v>
      </c>
      <c r="AC113" s="235">
        <v>93</v>
      </c>
      <c r="AD113" s="235">
        <v>87</v>
      </c>
      <c r="AE113" s="236">
        <v>91</v>
      </c>
      <c r="AF113" s="236">
        <v>94</v>
      </c>
      <c r="AG113" s="236">
        <v>95</v>
      </c>
      <c r="AH113" s="236">
        <v>91</v>
      </c>
      <c r="AI113" s="236">
        <v>82</v>
      </c>
      <c r="AJ113" s="236">
        <v>87</v>
      </c>
      <c r="AK113" s="236">
        <v>89</v>
      </c>
      <c r="AL113" s="236">
        <v>83</v>
      </c>
      <c r="AM113" s="237">
        <v>1077</v>
      </c>
      <c r="AN113" s="238" t="s">
        <v>788</v>
      </c>
    </row>
    <row r="114" spans="1:40" ht="15">
      <c r="A114" s="220" t="s">
        <v>847</v>
      </c>
      <c r="B114" s="221" t="s">
        <v>700</v>
      </c>
      <c r="C114" s="222">
        <v>97.5</v>
      </c>
      <c r="D114" s="222">
        <v>96.5</v>
      </c>
      <c r="E114" s="222">
        <v>94</v>
      </c>
      <c r="F114" s="222">
        <v>99.7</v>
      </c>
      <c r="G114" s="224">
        <v>98.6</v>
      </c>
      <c r="H114" s="224">
        <v>97.5</v>
      </c>
      <c r="I114" s="225">
        <v>583.79999999999995</v>
      </c>
      <c r="Y114" s="220" t="s">
        <v>811</v>
      </c>
      <c r="Z114" s="221" t="s">
        <v>710</v>
      </c>
      <c r="AA114" s="235">
        <v>85</v>
      </c>
      <c r="AB114" s="235">
        <v>84</v>
      </c>
      <c r="AC114" s="235">
        <v>90</v>
      </c>
      <c r="AD114" s="235">
        <v>84</v>
      </c>
      <c r="AE114" s="236">
        <v>96</v>
      </c>
      <c r="AF114" s="236">
        <v>96</v>
      </c>
      <c r="AG114" s="236">
        <v>97</v>
      </c>
      <c r="AH114" s="236">
        <v>97</v>
      </c>
      <c r="AI114" s="236">
        <v>84</v>
      </c>
      <c r="AJ114" s="236">
        <v>90</v>
      </c>
      <c r="AK114" s="236">
        <v>81</v>
      </c>
      <c r="AL114" s="236">
        <v>91</v>
      </c>
      <c r="AM114" s="237">
        <v>1075</v>
      </c>
      <c r="AN114" s="238" t="s">
        <v>795</v>
      </c>
    </row>
    <row r="115" spans="1:40" ht="15">
      <c r="A115" s="220" t="s">
        <v>848</v>
      </c>
      <c r="B115" s="221" t="s">
        <v>710</v>
      </c>
      <c r="C115" s="222">
        <v>96.2</v>
      </c>
      <c r="D115" s="222">
        <v>94.8</v>
      </c>
      <c r="E115" s="222">
        <v>97.2</v>
      </c>
      <c r="F115" s="222">
        <v>96.6</v>
      </c>
      <c r="G115" s="224">
        <v>100.7</v>
      </c>
      <c r="H115" s="224">
        <v>98</v>
      </c>
      <c r="I115" s="225">
        <v>583.5</v>
      </c>
      <c r="Y115" s="220" t="s">
        <v>833</v>
      </c>
      <c r="Z115" s="221" t="s">
        <v>703</v>
      </c>
      <c r="AA115" s="235">
        <v>88</v>
      </c>
      <c r="AB115" s="235">
        <v>86</v>
      </c>
      <c r="AC115" s="235">
        <v>89</v>
      </c>
      <c r="AD115" s="235">
        <v>90</v>
      </c>
      <c r="AE115" s="236">
        <v>96</v>
      </c>
      <c r="AF115" s="236">
        <v>92</v>
      </c>
      <c r="AG115" s="236">
        <v>93</v>
      </c>
      <c r="AH115" s="236">
        <v>95</v>
      </c>
      <c r="AI115" s="236">
        <v>85</v>
      </c>
      <c r="AJ115" s="236">
        <v>90</v>
      </c>
      <c r="AK115" s="236">
        <v>81</v>
      </c>
      <c r="AL115" s="236">
        <v>88</v>
      </c>
      <c r="AM115" s="237">
        <v>1073</v>
      </c>
      <c r="AN115" s="238">
        <v>18</v>
      </c>
    </row>
    <row r="116" spans="1:40" ht="15">
      <c r="A116" s="220" t="s">
        <v>952</v>
      </c>
      <c r="B116" s="221" t="s">
        <v>710</v>
      </c>
      <c r="C116" s="222">
        <v>90.9</v>
      </c>
      <c r="D116" s="222">
        <v>98.9</v>
      </c>
      <c r="E116" s="222">
        <v>96.9</v>
      </c>
      <c r="F116" s="222">
        <v>100.5</v>
      </c>
      <c r="G116" s="224">
        <v>98.6</v>
      </c>
      <c r="H116" s="224">
        <v>97.5</v>
      </c>
      <c r="I116" s="225">
        <v>583.30000000000007</v>
      </c>
      <c r="Y116" s="260" t="s">
        <v>927</v>
      </c>
      <c r="Z116" s="221" t="s">
        <v>708</v>
      </c>
      <c r="AA116" s="235">
        <v>91</v>
      </c>
      <c r="AB116" s="235">
        <v>92</v>
      </c>
      <c r="AC116" s="235">
        <v>91</v>
      </c>
      <c r="AD116" s="235">
        <v>90</v>
      </c>
      <c r="AE116" s="236">
        <v>95</v>
      </c>
      <c r="AF116" s="236">
        <v>95</v>
      </c>
      <c r="AG116" s="236">
        <v>94</v>
      </c>
      <c r="AH116" s="236">
        <v>93</v>
      </c>
      <c r="AI116" s="236">
        <v>81</v>
      </c>
      <c r="AJ116" s="236">
        <v>82</v>
      </c>
      <c r="AK116" s="236">
        <v>84</v>
      </c>
      <c r="AL116" s="236">
        <v>84</v>
      </c>
      <c r="AM116" s="237">
        <v>1072</v>
      </c>
      <c r="AN116" s="238">
        <v>20</v>
      </c>
    </row>
    <row r="117" spans="1:40" ht="15">
      <c r="A117" s="220" t="s">
        <v>132</v>
      </c>
      <c r="B117" s="221" t="s">
        <v>727</v>
      </c>
      <c r="C117" s="222">
        <v>94.7</v>
      </c>
      <c r="D117" s="222">
        <v>96.6</v>
      </c>
      <c r="E117" s="222">
        <v>99.5</v>
      </c>
      <c r="F117" s="222">
        <v>100.1</v>
      </c>
      <c r="G117" s="224">
        <v>96</v>
      </c>
      <c r="H117" s="224">
        <v>96.4</v>
      </c>
      <c r="I117" s="225">
        <v>583.29999999999995</v>
      </c>
      <c r="Y117" s="220" t="s">
        <v>680</v>
      </c>
      <c r="Z117" s="221" t="s">
        <v>699</v>
      </c>
      <c r="AA117" s="235">
        <v>87</v>
      </c>
      <c r="AB117" s="235">
        <v>85</v>
      </c>
      <c r="AC117" s="235">
        <v>94</v>
      </c>
      <c r="AD117" s="235">
        <v>94</v>
      </c>
      <c r="AE117" s="236">
        <v>93</v>
      </c>
      <c r="AF117" s="236">
        <v>90</v>
      </c>
      <c r="AG117" s="236">
        <v>93</v>
      </c>
      <c r="AH117" s="236">
        <v>89</v>
      </c>
      <c r="AI117" s="236">
        <v>88</v>
      </c>
      <c r="AJ117" s="236">
        <v>88</v>
      </c>
      <c r="AK117" s="236">
        <v>85</v>
      </c>
      <c r="AL117" s="236">
        <v>86</v>
      </c>
      <c r="AM117" s="237">
        <v>1072</v>
      </c>
      <c r="AN117" s="238" t="s">
        <v>793</v>
      </c>
    </row>
    <row r="118" spans="1:40" ht="15">
      <c r="A118" s="220" t="s">
        <v>141</v>
      </c>
      <c r="B118" s="221" t="s">
        <v>708</v>
      </c>
      <c r="C118" s="222">
        <v>98.8</v>
      </c>
      <c r="D118" s="222">
        <v>99.3</v>
      </c>
      <c r="E118" s="222">
        <v>98.1</v>
      </c>
      <c r="F118" s="222">
        <v>97.8</v>
      </c>
      <c r="G118" s="224">
        <v>93.5</v>
      </c>
      <c r="H118" s="224">
        <v>95.4</v>
      </c>
      <c r="I118" s="225">
        <v>582.9</v>
      </c>
      <c r="Y118" s="223" t="s">
        <v>183</v>
      </c>
      <c r="Z118" s="221" t="s">
        <v>727</v>
      </c>
      <c r="AA118" s="235">
        <v>86</v>
      </c>
      <c r="AB118" s="235">
        <v>92</v>
      </c>
      <c r="AC118" s="235">
        <v>92</v>
      </c>
      <c r="AD118" s="235">
        <v>88</v>
      </c>
      <c r="AE118" s="236">
        <v>95</v>
      </c>
      <c r="AF118" s="236">
        <v>93</v>
      </c>
      <c r="AG118" s="236">
        <v>89</v>
      </c>
      <c r="AH118" s="236">
        <v>94</v>
      </c>
      <c r="AI118" s="236">
        <v>81</v>
      </c>
      <c r="AJ118" s="236">
        <v>81</v>
      </c>
      <c r="AK118" s="236">
        <v>87</v>
      </c>
      <c r="AL118" s="236">
        <v>90</v>
      </c>
      <c r="AM118" s="237">
        <v>1068</v>
      </c>
      <c r="AN118" s="238" t="s">
        <v>793</v>
      </c>
    </row>
    <row r="119" spans="1:40" ht="15">
      <c r="A119" s="220" t="s">
        <v>955</v>
      </c>
      <c r="B119" s="221" t="s">
        <v>697</v>
      </c>
      <c r="C119" s="222">
        <v>94.6</v>
      </c>
      <c r="D119" s="222">
        <v>91.8</v>
      </c>
      <c r="E119" s="222">
        <v>103.8</v>
      </c>
      <c r="F119" s="222">
        <v>96.5</v>
      </c>
      <c r="G119" s="224">
        <v>99.2</v>
      </c>
      <c r="H119" s="224">
        <v>96.7</v>
      </c>
      <c r="I119" s="225">
        <v>582.6</v>
      </c>
      <c r="Y119" s="223" t="s">
        <v>195</v>
      </c>
      <c r="Z119" s="221" t="s">
        <v>727</v>
      </c>
      <c r="AA119" s="235">
        <v>87</v>
      </c>
      <c r="AB119" s="235">
        <v>85</v>
      </c>
      <c r="AC119" s="235">
        <v>89</v>
      </c>
      <c r="AD119" s="235">
        <v>85</v>
      </c>
      <c r="AE119" s="236">
        <v>96</v>
      </c>
      <c r="AF119" s="236">
        <v>95</v>
      </c>
      <c r="AG119" s="236">
        <v>95</v>
      </c>
      <c r="AH119" s="236">
        <v>94</v>
      </c>
      <c r="AI119" s="236">
        <v>74</v>
      </c>
      <c r="AJ119" s="236">
        <v>74</v>
      </c>
      <c r="AK119" s="236">
        <v>82</v>
      </c>
      <c r="AL119" s="236">
        <v>75</v>
      </c>
      <c r="AM119" s="237">
        <v>1031</v>
      </c>
      <c r="AN119" s="238" t="s">
        <v>788</v>
      </c>
    </row>
    <row r="120" spans="1:40" ht="15">
      <c r="A120" s="220" t="s">
        <v>673</v>
      </c>
      <c r="B120" s="221" t="s">
        <v>710</v>
      </c>
      <c r="C120" s="222">
        <v>99.8</v>
      </c>
      <c r="D120" s="222">
        <v>98.1</v>
      </c>
      <c r="E120" s="222">
        <v>95.5</v>
      </c>
      <c r="F120" s="222">
        <v>96.3</v>
      </c>
      <c r="G120" s="224">
        <v>97.2</v>
      </c>
      <c r="H120" s="224">
        <v>95.5</v>
      </c>
      <c r="I120" s="225">
        <v>582.4</v>
      </c>
      <c r="Y120" s="220" t="s">
        <v>849</v>
      </c>
      <c r="Z120" s="221" t="s">
        <v>717</v>
      </c>
      <c r="AA120" s="235">
        <v>85</v>
      </c>
      <c r="AB120" s="235">
        <v>87</v>
      </c>
      <c r="AC120" s="235">
        <v>87</v>
      </c>
      <c r="AD120" s="235">
        <v>83</v>
      </c>
      <c r="AE120" s="236">
        <v>89</v>
      </c>
      <c r="AF120" s="236">
        <v>92</v>
      </c>
      <c r="AG120" s="236">
        <v>86</v>
      </c>
      <c r="AH120" s="236">
        <v>86</v>
      </c>
      <c r="AI120" s="236">
        <v>80</v>
      </c>
      <c r="AJ120" s="236">
        <v>86</v>
      </c>
      <c r="AK120" s="236">
        <v>83</v>
      </c>
      <c r="AL120" s="236">
        <v>84</v>
      </c>
      <c r="AM120" s="237">
        <v>1028</v>
      </c>
      <c r="AN120" s="238">
        <v>6</v>
      </c>
    </row>
    <row r="121" spans="1:40" ht="15">
      <c r="A121" s="220" t="s">
        <v>728</v>
      </c>
      <c r="B121" s="221" t="s">
        <v>711</v>
      </c>
      <c r="C121" s="222">
        <v>100.1</v>
      </c>
      <c r="D121" s="222">
        <v>95.3</v>
      </c>
      <c r="E121" s="222">
        <v>97.7</v>
      </c>
      <c r="F121" s="222">
        <v>96.5</v>
      </c>
      <c r="G121" s="224">
        <v>97.3</v>
      </c>
      <c r="H121" s="224">
        <v>95</v>
      </c>
      <c r="I121" s="225">
        <v>581.9</v>
      </c>
      <c r="Y121" s="223" t="s">
        <v>850</v>
      </c>
      <c r="Z121" s="221" t="s">
        <v>700</v>
      </c>
      <c r="AA121" s="235">
        <v>82</v>
      </c>
      <c r="AB121" s="235">
        <v>91</v>
      </c>
      <c r="AC121" s="235">
        <v>82</v>
      </c>
      <c r="AD121" s="235">
        <v>86</v>
      </c>
      <c r="AE121" s="236">
        <v>95</v>
      </c>
      <c r="AF121" s="236">
        <v>85</v>
      </c>
      <c r="AG121" s="236">
        <v>86</v>
      </c>
      <c r="AH121" s="236">
        <v>87</v>
      </c>
      <c r="AI121" s="236">
        <v>75</v>
      </c>
      <c r="AJ121" s="236">
        <v>85</v>
      </c>
      <c r="AK121" s="236">
        <v>70</v>
      </c>
      <c r="AL121" s="236">
        <v>79</v>
      </c>
      <c r="AM121" s="237">
        <v>1003</v>
      </c>
      <c r="AN121" s="238" t="s">
        <v>794</v>
      </c>
    </row>
    <row r="122" spans="1:40" ht="15">
      <c r="A122" s="220" t="s">
        <v>238</v>
      </c>
      <c r="B122" s="221" t="s">
        <v>689</v>
      </c>
      <c r="C122" s="222">
        <v>96.8</v>
      </c>
      <c r="D122" s="222">
        <v>99.8</v>
      </c>
      <c r="E122" s="222">
        <v>94.8</v>
      </c>
      <c r="F122" s="222">
        <v>100.3</v>
      </c>
      <c r="G122" s="224">
        <v>94.2</v>
      </c>
      <c r="H122" s="224">
        <v>95.9</v>
      </c>
      <c r="I122" s="225">
        <v>581.79999999999995</v>
      </c>
    </row>
    <row r="123" spans="1:40" ht="15">
      <c r="A123" s="220" t="s">
        <v>851</v>
      </c>
      <c r="B123" s="221" t="s">
        <v>688</v>
      </c>
      <c r="C123" s="222">
        <v>98.2</v>
      </c>
      <c r="D123" s="222">
        <v>99.2</v>
      </c>
      <c r="E123" s="222">
        <v>97.8</v>
      </c>
      <c r="F123" s="222">
        <v>98.4</v>
      </c>
      <c r="G123" s="224">
        <v>93.5</v>
      </c>
      <c r="H123" s="224">
        <v>94.6</v>
      </c>
      <c r="I123" s="225">
        <v>581.70000000000005</v>
      </c>
    </row>
    <row r="124" spans="1:40" ht="15">
      <c r="A124" s="220" t="s">
        <v>299</v>
      </c>
      <c r="B124" s="221" t="s">
        <v>707</v>
      </c>
      <c r="C124" s="222">
        <v>94.5</v>
      </c>
      <c r="D124" s="222">
        <v>95.5</v>
      </c>
      <c r="E124" s="222">
        <v>100</v>
      </c>
      <c r="F124" s="222">
        <v>96.8</v>
      </c>
      <c r="G124" s="224">
        <v>98.2</v>
      </c>
      <c r="H124" s="224">
        <v>96.5</v>
      </c>
      <c r="I124" s="225">
        <v>581.5</v>
      </c>
    </row>
    <row r="125" spans="1:40" ht="15">
      <c r="A125" s="220" t="s">
        <v>852</v>
      </c>
      <c r="B125" s="221" t="s">
        <v>693</v>
      </c>
      <c r="C125" s="222">
        <v>99</v>
      </c>
      <c r="D125" s="222">
        <v>95.3</v>
      </c>
      <c r="E125" s="222">
        <v>100</v>
      </c>
      <c r="F125" s="222">
        <v>97.1</v>
      </c>
      <c r="G125" s="224">
        <v>93.9</v>
      </c>
      <c r="H125" s="224">
        <v>96</v>
      </c>
      <c r="I125" s="225">
        <v>581.29999999999995</v>
      </c>
    </row>
    <row r="126" spans="1:40" ht="15">
      <c r="A126" s="220" t="s">
        <v>650</v>
      </c>
      <c r="B126" s="221" t="s">
        <v>703</v>
      </c>
      <c r="C126" s="222">
        <v>90.3</v>
      </c>
      <c r="D126" s="222">
        <v>96.6</v>
      </c>
      <c r="E126" s="222">
        <v>100</v>
      </c>
      <c r="F126" s="222">
        <v>97.1</v>
      </c>
      <c r="G126" s="224">
        <v>97.4</v>
      </c>
      <c r="H126" s="224">
        <v>99.7</v>
      </c>
      <c r="I126" s="225">
        <v>581.1</v>
      </c>
    </row>
    <row r="127" spans="1:40" ht="15">
      <c r="A127" s="220" t="s">
        <v>853</v>
      </c>
      <c r="B127" s="221" t="s">
        <v>687</v>
      </c>
      <c r="C127" s="222">
        <v>98.4</v>
      </c>
      <c r="D127" s="222">
        <v>96.1</v>
      </c>
      <c r="E127" s="222">
        <v>96.7</v>
      </c>
      <c r="F127" s="222">
        <v>98.7</v>
      </c>
      <c r="G127" s="224">
        <v>97.1</v>
      </c>
      <c r="H127" s="224">
        <v>93.6</v>
      </c>
      <c r="I127" s="225">
        <v>580.6</v>
      </c>
    </row>
    <row r="128" spans="1:40" ht="15">
      <c r="A128" s="220" t="s">
        <v>854</v>
      </c>
      <c r="B128" s="221" t="s">
        <v>693</v>
      </c>
      <c r="C128" s="222">
        <v>94.5</v>
      </c>
      <c r="D128" s="222">
        <v>99.5</v>
      </c>
      <c r="E128" s="222">
        <v>97.2</v>
      </c>
      <c r="F128" s="222">
        <v>95.1</v>
      </c>
      <c r="G128" s="224">
        <v>96.1</v>
      </c>
      <c r="H128" s="224">
        <v>98</v>
      </c>
      <c r="I128" s="225">
        <v>580.4</v>
      </c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50"/>
    </row>
    <row r="129" spans="1:35" ht="15.4" thickBot="1">
      <c r="A129" s="220" t="s">
        <v>158</v>
      </c>
      <c r="B129" s="221" t="s">
        <v>712</v>
      </c>
      <c r="C129" s="222">
        <v>97.8</v>
      </c>
      <c r="D129" s="222">
        <v>97.1</v>
      </c>
      <c r="E129" s="222">
        <v>95.6</v>
      </c>
      <c r="F129" s="222">
        <v>97.2</v>
      </c>
      <c r="G129" s="224">
        <v>95.2</v>
      </c>
      <c r="H129" s="224">
        <v>97.3</v>
      </c>
      <c r="I129" s="225">
        <v>580.19999999999993</v>
      </c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9"/>
    </row>
    <row r="130" spans="1:35" ht="15">
      <c r="A130" s="220" t="s">
        <v>855</v>
      </c>
      <c r="B130" s="221" t="s">
        <v>700</v>
      </c>
      <c r="C130" s="222">
        <v>95.8</v>
      </c>
      <c r="D130" s="222">
        <v>96</v>
      </c>
      <c r="E130" s="222">
        <v>96.2</v>
      </c>
      <c r="F130" s="222">
        <v>97.8</v>
      </c>
      <c r="G130" s="224">
        <v>96</v>
      </c>
      <c r="H130" s="224">
        <v>98.1</v>
      </c>
      <c r="I130" s="225">
        <v>579.9</v>
      </c>
    </row>
    <row r="131" spans="1:35" ht="15">
      <c r="A131" s="220" t="s">
        <v>856</v>
      </c>
      <c r="B131" s="221" t="s">
        <v>729</v>
      </c>
      <c r="C131" s="222">
        <v>93.4</v>
      </c>
      <c r="D131" s="222">
        <v>100.2</v>
      </c>
      <c r="E131" s="222">
        <v>96.3</v>
      </c>
      <c r="F131" s="222">
        <v>97.7</v>
      </c>
      <c r="G131" s="224">
        <v>95.1</v>
      </c>
      <c r="H131" s="224">
        <v>97</v>
      </c>
      <c r="I131" s="225">
        <v>579.70000000000005</v>
      </c>
    </row>
    <row r="132" spans="1:35" ht="15">
      <c r="A132" s="220" t="s">
        <v>477</v>
      </c>
      <c r="B132" s="221" t="s">
        <v>701</v>
      </c>
      <c r="C132" s="222">
        <v>94.7</v>
      </c>
      <c r="D132" s="222">
        <v>94.6</v>
      </c>
      <c r="E132" s="222">
        <v>97.2</v>
      </c>
      <c r="F132" s="222">
        <v>95.5</v>
      </c>
      <c r="G132" s="224">
        <v>97.2</v>
      </c>
      <c r="H132" s="224">
        <v>100.1</v>
      </c>
      <c r="I132" s="225">
        <v>579.29999999999995</v>
      </c>
    </row>
    <row r="133" spans="1:35" ht="15">
      <c r="A133" s="226" t="s">
        <v>730</v>
      </c>
      <c r="B133" s="227" t="s">
        <v>710</v>
      </c>
      <c r="C133" s="228">
        <v>95</v>
      </c>
      <c r="D133" s="228">
        <v>98.3</v>
      </c>
      <c r="E133" s="228">
        <v>98.4</v>
      </c>
      <c r="F133" s="228">
        <v>96.2</v>
      </c>
      <c r="G133" s="229">
        <v>96.9</v>
      </c>
      <c r="H133" s="229">
        <v>94.5</v>
      </c>
      <c r="I133" s="230">
        <v>579.30000000000007</v>
      </c>
    </row>
    <row r="134" spans="1:35" ht="15">
      <c r="A134" s="226" t="s">
        <v>857</v>
      </c>
      <c r="B134" s="227" t="s">
        <v>725</v>
      </c>
      <c r="C134" s="228">
        <v>98.8</v>
      </c>
      <c r="D134" s="228">
        <v>93.9</v>
      </c>
      <c r="E134" s="228">
        <v>96.1</v>
      </c>
      <c r="F134" s="228">
        <v>95.9</v>
      </c>
      <c r="G134" s="229">
        <v>98.3</v>
      </c>
      <c r="H134" s="229">
        <v>96.2</v>
      </c>
      <c r="I134" s="230">
        <v>579.19999999999993</v>
      </c>
    </row>
    <row r="135" spans="1:35" ht="15">
      <c r="A135" s="226" t="s">
        <v>858</v>
      </c>
      <c r="B135" s="227" t="s">
        <v>687</v>
      </c>
      <c r="C135" s="228">
        <v>96.6</v>
      </c>
      <c r="D135" s="228">
        <v>96.7</v>
      </c>
      <c r="E135" s="228">
        <v>100.3</v>
      </c>
      <c r="F135" s="228">
        <v>97.7</v>
      </c>
      <c r="G135" s="229">
        <v>94.6</v>
      </c>
      <c r="H135" s="229">
        <v>93.2</v>
      </c>
      <c r="I135" s="230">
        <v>579.1</v>
      </c>
    </row>
    <row r="136" spans="1:35" ht="15">
      <c r="A136" s="226" t="s">
        <v>859</v>
      </c>
      <c r="B136" s="227" t="s">
        <v>729</v>
      </c>
      <c r="C136" s="228">
        <v>94.9</v>
      </c>
      <c r="D136" s="228">
        <v>99.6</v>
      </c>
      <c r="E136" s="228">
        <v>95.7</v>
      </c>
      <c r="F136" s="228">
        <v>95.8</v>
      </c>
      <c r="G136" s="229">
        <v>94.7</v>
      </c>
      <c r="H136" s="229">
        <v>97.2</v>
      </c>
      <c r="I136" s="230">
        <v>577.9</v>
      </c>
    </row>
    <row r="137" spans="1:35" ht="15">
      <c r="A137" s="226" t="s">
        <v>818</v>
      </c>
      <c r="B137" s="227" t="s">
        <v>703</v>
      </c>
      <c r="C137" s="228">
        <v>94.3</v>
      </c>
      <c r="D137" s="228">
        <v>97.7</v>
      </c>
      <c r="E137" s="228">
        <v>94.4</v>
      </c>
      <c r="F137" s="228">
        <v>97.1</v>
      </c>
      <c r="G137" s="229">
        <v>95.2</v>
      </c>
      <c r="H137" s="229">
        <v>98.8</v>
      </c>
      <c r="I137" s="230">
        <v>577.5</v>
      </c>
    </row>
    <row r="138" spans="1:35" ht="15">
      <c r="A138" s="226" t="s">
        <v>312</v>
      </c>
      <c r="B138" s="227" t="s">
        <v>707</v>
      </c>
      <c r="C138" s="228">
        <v>99.2</v>
      </c>
      <c r="D138" s="228">
        <v>95.6</v>
      </c>
      <c r="E138" s="228">
        <v>97</v>
      </c>
      <c r="F138" s="228">
        <v>96.7</v>
      </c>
      <c r="G138" s="229">
        <v>94.6</v>
      </c>
      <c r="H138" s="229">
        <v>94.3</v>
      </c>
      <c r="I138" s="230">
        <v>577.4</v>
      </c>
    </row>
    <row r="139" spans="1:35" ht="15">
      <c r="A139" s="226" t="s">
        <v>307</v>
      </c>
      <c r="B139" s="227" t="s">
        <v>722</v>
      </c>
      <c r="C139" s="228">
        <v>96.8</v>
      </c>
      <c r="D139" s="228">
        <v>97.3</v>
      </c>
      <c r="E139" s="228">
        <v>97.4</v>
      </c>
      <c r="F139" s="228">
        <v>89.7</v>
      </c>
      <c r="G139" s="229">
        <v>98.3</v>
      </c>
      <c r="H139" s="229">
        <v>97.7</v>
      </c>
      <c r="I139" s="230">
        <v>577.20000000000005</v>
      </c>
    </row>
    <row r="140" spans="1:35" ht="15">
      <c r="A140" s="226" t="s">
        <v>84</v>
      </c>
      <c r="B140" s="227" t="s">
        <v>706</v>
      </c>
      <c r="C140" s="228">
        <v>93.5</v>
      </c>
      <c r="D140" s="228">
        <v>99</v>
      </c>
      <c r="E140" s="228">
        <v>95.5</v>
      </c>
      <c r="F140" s="228">
        <v>96.7</v>
      </c>
      <c r="G140" s="229">
        <v>98.2</v>
      </c>
      <c r="H140" s="229">
        <v>93.6</v>
      </c>
      <c r="I140" s="230">
        <v>576.5</v>
      </c>
    </row>
    <row r="141" spans="1:35" ht="15">
      <c r="A141" s="226" t="s">
        <v>602</v>
      </c>
      <c r="B141" s="227" t="s">
        <v>703</v>
      </c>
      <c r="C141" s="228">
        <v>97.4</v>
      </c>
      <c r="D141" s="228">
        <v>95</v>
      </c>
      <c r="E141" s="228">
        <v>98.1</v>
      </c>
      <c r="F141" s="228">
        <v>98.6</v>
      </c>
      <c r="G141" s="229">
        <v>95.7</v>
      </c>
      <c r="H141" s="229">
        <v>91.1</v>
      </c>
      <c r="I141" s="230">
        <v>575.9</v>
      </c>
    </row>
    <row r="142" spans="1:35" ht="15">
      <c r="A142" s="226" t="s">
        <v>860</v>
      </c>
      <c r="B142" s="227" t="s">
        <v>703</v>
      </c>
      <c r="C142" s="228">
        <v>95.1</v>
      </c>
      <c r="D142" s="228">
        <v>93.7</v>
      </c>
      <c r="E142" s="228">
        <v>94.9</v>
      </c>
      <c r="F142" s="228">
        <v>94.9</v>
      </c>
      <c r="G142" s="229">
        <v>95</v>
      </c>
      <c r="H142" s="229">
        <v>102</v>
      </c>
      <c r="I142" s="230">
        <v>575.6</v>
      </c>
    </row>
    <row r="143" spans="1:35" ht="15">
      <c r="A143" s="226" t="s">
        <v>63</v>
      </c>
      <c r="B143" s="227" t="s">
        <v>694</v>
      </c>
      <c r="C143" s="228">
        <v>94.5</v>
      </c>
      <c r="D143" s="228">
        <v>97.6</v>
      </c>
      <c r="E143" s="228">
        <v>95.2</v>
      </c>
      <c r="F143" s="228">
        <v>95.4</v>
      </c>
      <c r="G143" s="229">
        <v>94.6</v>
      </c>
      <c r="H143" s="229">
        <v>98</v>
      </c>
      <c r="I143" s="230">
        <v>575.30000000000007</v>
      </c>
    </row>
    <row r="144" spans="1:35" ht="15">
      <c r="A144" s="226" t="s">
        <v>77</v>
      </c>
      <c r="B144" s="227" t="s">
        <v>706</v>
      </c>
      <c r="C144" s="228">
        <v>95.7</v>
      </c>
      <c r="D144" s="228">
        <v>94</v>
      </c>
      <c r="E144" s="228">
        <v>99.8</v>
      </c>
      <c r="F144" s="228">
        <v>93.9</v>
      </c>
      <c r="G144" s="229">
        <v>91.8</v>
      </c>
      <c r="H144" s="229">
        <v>99.8</v>
      </c>
      <c r="I144" s="230">
        <v>575</v>
      </c>
    </row>
    <row r="145" spans="1:9" ht="15">
      <c r="A145" s="226" t="s">
        <v>133</v>
      </c>
      <c r="B145" s="227" t="s">
        <v>727</v>
      </c>
      <c r="C145" s="228">
        <v>96.5</v>
      </c>
      <c r="D145" s="228">
        <v>95.7</v>
      </c>
      <c r="E145" s="228">
        <v>95.6</v>
      </c>
      <c r="F145" s="228">
        <v>95.8</v>
      </c>
      <c r="G145" s="229">
        <v>93.2</v>
      </c>
      <c r="H145" s="229">
        <v>97.5</v>
      </c>
      <c r="I145" s="230">
        <v>574.29999999999995</v>
      </c>
    </row>
    <row r="146" spans="1:9" ht="15">
      <c r="A146" s="226" t="s">
        <v>731</v>
      </c>
      <c r="B146" s="227" t="s">
        <v>706</v>
      </c>
      <c r="C146" s="228">
        <v>92.9</v>
      </c>
      <c r="D146" s="228">
        <v>96.2</v>
      </c>
      <c r="E146" s="228">
        <v>100.3</v>
      </c>
      <c r="F146" s="228">
        <v>92.1</v>
      </c>
      <c r="G146" s="229">
        <v>95.9</v>
      </c>
      <c r="H146" s="229">
        <v>96.1</v>
      </c>
      <c r="I146" s="230">
        <v>573.5</v>
      </c>
    </row>
    <row r="147" spans="1:9" ht="15">
      <c r="A147" s="226" t="s">
        <v>311</v>
      </c>
      <c r="B147" s="227" t="s">
        <v>732</v>
      </c>
      <c r="C147" s="228">
        <v>92.9</v>
      </c>
      <c r="D147" s="228">
        <v>98.5</v>
      </c>
      <c r="E147" s="228">
        <v>96.8</v>
      </c>
      <c r="F147" s="228">
        <v>94.7</v>
      </c>
      <c r="G147" s="229">
        <v>98.1</v>
      </c>
      <c r="H147" s="229">
        <v>92.5</v>
      </c>
      <c r="I147" s="230">
        <v>573.5</v>
      </c>
    </row>
    <row r="148" spans="1:9" ht="15">
      <c r="A148" s="226" t="s">
        <v>861</v>
      </c>
      <c r="B148" s="227" t="s">
        <v>700</v>
      </c>
      <c r="C148" s="228">
        <v>100.9</v>
      </c>
      <c r="D148" s="228">
        <v>96.4</v>
      </c>
      <c r="E148" s="228">
        <v>94</v>
      </c>
      <c r="F148" s="228">
        <v>95.9</v>
      </c>
      <c r="G148" s="229">
        <v>92.3</v>
      </c>
      <c r="H148" s="229">
        <v>93.4</v>
      </c>
      <c r="I148" s="230">
        <v>572.90000000000009</v>
      </c>
    </row>
    <row r="149" spans="1:9" ht="15">
      <c r="A149" s="226" t="s">
        <v>956</v>
      </c>
      <c r="B149" s="227" t="s">
        <v>699</v>
      </c>
      <c r="C149" s="228">
        <v>90.9</v>
      </c>
      <c r="D149" s="228">
        <v>98.2</v>
      </c>
      <c r="E149" s="228">
        <v>93.7</v>
      </c>
      <c r="F149" s="228">
        <v>88.9</v>
      </c>
      <c r="G149" s="229">
        <v>100</v>
      </c>
      <c r="H149" s="229">
        <v>100.7</v>
      </c>
      <c r="I149" s="230">
        <v>572.40000000000009</v>
      </c>
    </row>
    <row r="150" spans="1:9" ht="15">
      <c r="A150" s="226" t="s">
        <v>173</v>
      </c>
      <c r="B150" s="227" t="s">
        <v>712</v>
      </c>
      <c r="C150" s="228">
        <v>96.8</v>
      </c>
      <c r="D150" s="228">
        <v>92.3</v>
      </c>
      <c r="E150" s="228">
        <v>97.6</v>
      </c>
      <c r="F150" s="228">
        <v>96.9</v>
      </c>
      <c r="G150" s="229">
        <v>90.7</v>
      </c>
      <c r="H150" s="229">
        <v>98</v>
      </c>
      <c r="I150" s="230">
        <v>572.29999999999995</v>
      </c>
    </row>
    <row r="151" spans="1:9" ht="15">
      <c r="A151" s="265" t="s">
        <v>944</v>
      </c>
      <c r="B151" s="227" t="s">
        <v>700</v>
      </c>
      <c r="C151" s="228">
        <v>89.5</v>
      </c>
      <c r="D151" s="228">
        <v>99.7</v>
      </c>
      <c r="E151" s="228">
        <v>94.6</v>
      </c>
      <c r="F151" s="228">
        <v>96.6</v>
      </c>
      <c r="G151" s="229">
        <v>93.1</v>
      </c>
      <c r="H151" s="229">
        <v>98.5</v>
      </c>
      <c r="I151" s="230">
        <v>572</v>
      </c>
    </row>
    <row r="152" spans="1:9" ht="15">
      <c r="A152" s="226" t="s">
        <v>862</v>
      </c>
      <c r="B152" s="227" t="s">
        <v>700</v>
      </c>
      <c r="C152" s="228">
        <v>96.3</v>
      </c>
      <c r="D152" s="228">
        <v>91.9</v>
      </c>
      <c r="E152" s="228">
        <v>98.8</v>
      </c>
      <c r="F152" s="228">
        <v>97.1</v>
      </c>
      <c r="G152" s="229">
        <v>91</v>
      </c>
      <c r="H152" s="229">
        <v>96.7</v>
      </c>
      <c r="I152" s="230">
        <v>571.80000000000007</v>
      </c>
    </row>
    <row r="153" spans="1:9" ht="15">
      <c r="A153" s="220" t="s">
        <v>91</v>
      </c>
      <c r="B153" s="221" t="s">
        <v>706</v>
      </c>
      <c r="C153" s="222">
        <v>92.2</v>
      </c>
      <c r="D153" s="222">
        <v>98</v>
      </c>
      <c r="E153" s="222">
        <v>94.4</v>
      </c>
      <c r="F153" s="222">
        <v>98</v>
      </c>
      <c r="G153" s="224">
        <v>96.2</v>
      </c>
      <c r="H153" s="224">
        <v>93</v>
      </c>
      <c r="I153" s="225">
        <v>571.79999999999995</v>
      </c>
    </row>
    <row r="154" spans="1:9" ht="15">
      <c r="A154" s="220" t="s">
        <v>682</v>
      </c>
      <c r="B154" s="221" t="s">
        <v>690</v>
      </c>
      <c r="C154" s="222">
        <v>94.8</v>
      </c>
      <c r="D154" s="222">
        <v>93.5</v>
      </c>
      <c r="E154" s="222">
        <v>95.3</v>
      </c>
      <c r="F154" s="222">
        <v>97.7</v>
      </c>
      <c r="G154" s="224">
        <v>96.8</v>
      </c>
      <c r="H154" s="224">
        <v>93.6</v>
      </c>
      <c r="I154" s="225">
        <v>571.70000000000005</v>
      </c>
    </row>
    <row r="155" spans="1:9" ht="15">
      <c r="A155" s="220" t="s">
        <v>863</v>
      </c>
      <c r="B155" s="221" t="s">
        <v>688</v>
      </c>
      <c r="C155" s="222">
        <v>98.2</v>
      </c>
      <c r="D155" s="222">
        <v>93</v>
      </c>
      <c r="E155" s="222">
        <v>93.1</v>
      </c>
      <c r="F155" s="222">
        <v>96.5</v>
      </c>
      <c r="G155" s="224">
        <v>95.9</v>
      </c>
      <c r="H155" s="224">
        <v>94.7</v>
      </c>
      <c r="I155" s="225">
        <v>571.4</v>
      </c>
    </row>
    <row r="156" spans="1:9" ht="15">
      <c r="A156" s="220" t="s">
        <v>74</v>
      </c>
      <c r="B156" s="221" t="s">
        <v>706</v>
      </c>
      <c r="C156" s="222">
        <v>95.3</v>
      </c>
      <c r="D156" s="222">
        <v>98.1</v>
      </c>
      <c r="E156" s="222">
        <v>98</v>
      </c>
      <c r="F156" s="222">
        <v>95.1</v>
      </c>
      <c r="G156" s="224">
        <v>93.2</v>
      </c>
      <c r="H156" s="224">
        <v>91.2</v>
      </c>
      <c r="I156" s="225">
        <v>570.9</v>
      </c>
    </row>
    <row r="157" spans="1:9" ht="15">
      <c r="A157" s="220" t="s">
        <v>304</v>
      </c>
      <c r="B157" s="221" t="s">
        <v>720</v>
      </c>
      <c r="C157" s="222">
        <v>98.1</v>
      </c>
      <c r="D157" s="222">
        <v>95.6</v>
      </c>
      <c r="E157" s="222">
        <v>93.1</v>
      </c>
      <c r="F157" s="222">
        <v>93.6</v>
      </c>
      <c r="G157" s="224">
        <v>95.2</v>
      </c>
      <c r="H157" s="224">
        <v>94.7</v>
      </c>
      <c r="I157" s="225">
        <v>570.29999999999995</v>
      </c>
    </row>
    <row r="158" spans="1:9" ht="15">
      <c r="A158" s="220" t="s">
        <v>864</v>
      </c>
      <c r="B158" s="221" t="s">
        <v>703</v>
      </c>
      <c r="C158" s="222">
        <v>98.1</v>
      </c>
      <c r="D158" s="222">
        <v>95.5</v>
      </c>
      <c r="E158" s="222">
        <v>91.5</v>
      </c>
      <c r="F158" s="222">
        <v>93.1</v>
      </c>
      <c r="G158" s="224">
        <v>97</v>
      </c>
      <c r="H158" s="224">
        <v>95</v>
      </c>
      <c r="I158" s="225">
        <v>570.20000000000005</v>
      </c>
    </row>
    <row r="159" spans="1:9" ht="15">
      <c r="A159" s="220" t="s">
        <v>140</v>
      </c>
      <c r="B159" s="221" t="s">
        <v>712</v>
      </c>
      <c r="C159" s="222">
        <v>95.9</v>
      </c>
      <c r="D159" s="222">
        <v>95.2</v>
      </c>
      <c r="E159" s="222">
        <v>94.8</v>
      </c>
      <c r="F159" s="222">
        <v>93</v>
      </c>
      <c r="G159" s="224">
        <v>93.9</v>
      </c>
      <c r="H159" s="224">
        <v>96</v>
      </c>
      <c r="I159" s="225">
        <v>568.80000000000007</v>
      </c>
    </row>
    <row r="160" spans="1:9" ht="15">
      <c r="A160" s="220" t="s">
        <v>865</v>
      </c>
      <c r="B160" s="221" t="s">
        <v>693</v>
      </c>
      <c r="C160" s="222">
        <v>98.7</v>
      </c>
      <c r="D160" s="222">
        <v>87.3</v>
      </c>
      <c r="E160" s="222">
        <v>88.2</v>
      </c>
      <c r="F160" s="222">
        <v>94.4</v>
      </c>
      <c r="G160" s="224">
        <v>101.6</v>
      </c>
      <c r="H160" s="224">
        <v>98.4</v>
      </c>
      <c r="I160" s="225">
        <v>568.6</v>
      </c>
    </row>
    <row r="161" spans="1:9" ht="15">
      <c r="A161" s="220" t="s">
        <v>301</v>
      </c>
      <c r="B161" s="221" t="s">
        <v>720</v>
      </c>
      <c r="C161" s="222">
        <v>97.8</v>
      </c>
      <c r="D161" s="222">
        <v>94.2</v>
      </c>
      <c r="E161" s="222">
        <v>94</v>
      </c>
      <c r="F161" s="222">
        <v>97.6</v>
      </c>
      <c r="G161" s="224">
        <v>90.9</v>
      </c>
      <c r="H161" s="224">
        <v>93.8</v>
      </c>
      <c r="I161" s="225">
        <v>568.29999999999995</v>
      </c>
    </row>
    <row r="162" spans="1:9" ht="15">
      <c r="A162" s="220" t="s">
        <v>866</v>
      </c>
      <c r="B162" s="221" t="s">
        <v>688</v>
      </c>
      <c r="C162" s="222">
        <v>90.6</v>
      </c>
      <c r="D162" s="222">
        <v>91.3</v>
      </c>
      <c r="E162" s="222">
        <v>93.4</v>
      </c>
      <c r="F162" s="222">
        <v>96.8</v>
      </c>
      <c r="G162" s="224">
        <v>96.9</v>
      </c>
      <c r="H162" s="224">
        <v>97</v>
      </c>
      <c r="I162" s="225">
        <v>566</v>
      </c>
    </row>
    <row r="163" spans="1:9" ht="15">
      <c r="A163" s="220" t="s">
        <v>258</v>
      </c>
      <c r="B163" s="221" t="s">
        <v>712</v>
      </c>
      <c r="C163" s="222">
        <v>93.2</v>
      </c>
      <c r="D163" s="222">
        <v>94</v>
      </c>
      <c r="E163" s="222">
        <v>98.4</v>
      </c>
      <c r="F163" s="222">
        <v>93.4</v>
      </c>
      <c r="G163" s="224">
        <v>95.7</v>
      </c>
      <c r="H163" s="224">
        <v>89.9</v>
      </c>
      <c r="I163" s="225">
        <v>564.6</v>
      </c>
    </row>
    <row r="164" spans="1:9" ht="15">
      <c r="A164" s="220" t="s">
        <v>300</v>
      </c>
      <c r="B164" s="221" t="s">
        <v>732</v>
      </c>
      <c r="C164" s="222">
        <v>95</v>
      </c>
      <c r="D164" s="222">
        <v>92.9</v>
      </c>
      <c r="E164" s="222">
        <v>93.1</v>
      </c>
      <c r="F164" s="222">
        <v>94.8</v>
      </c>
      <c r="G164" s="224">
        <v>96.3</v>
      </c>
      <c r="H164" s="224">
        <v>92</v>
      </c>
      <c r="I164" s="225">
        <v>564.1</v>
      </c>
    </row>
    <row r="165" spans="1:9" ht="15">
      <c r="A165" s="262" t="s">
        <v>945</v>
      </c>
      <c r="B165" s="221" t="s">
        <v>732</v>
      </c>
      <c r="C165" s="222">
        <v>91.6</v>
      </c>
      <c r="D165" s="222">
        <v>96.3</v>
      </c>
      <c r="E165" s="222">
        <v>95.1</v>
      </c>
      <c r="F165" s="222">
        <v>92.6</v>
      </c>
      <c r="G165" s="224">
        <v>94.7</v>
      </c>
      <c r="H165" s="224">
        <v>91.3</v>
      </c>
      <c r="I165" s="225">
        <v>561.6</v>
      </c>
    </row>
    <row r="166" spans="1:9" ht="15">
      <c r="A166" s="220" t="s">
        <v>867</v>
      </c>
      <c r="B166" s="221" t="s">
        <v>710</v>
      </c>
      <c r="C166" s="222">
        <v>94.6</v>
      </c>
      <c r="D166" s="222">
        <v>92.9</v>
      </c>
      <c r="E166" s="222">
        <v>94.5</v>
      </c>
      <c r="F166" s="222">
        <v>93.8</v>
      </c>
      <c r="G166" s="224">
        <v>90.3</v>
      </c>
      <c r="H166" s="224">
        <v>93.4</v>
      </c>
      <c r="I166" s="225">
        <v>559.5</v>
      </c>
    </row>
    <row r="167" spans="1:9" ht="15">
      <c r="A167" s="220" t="s">
        <v>957</v>
      </c>
      <c r="B167" s="221" t="s">
        <v>734</v>
      </c>
      <c r="C167" s="222">
        <v>92.1</v>
      </c>
      <c r="D167" s="222">
        <v>91.3</v>
      </c>
      <c r="E167" s="222">
        <v>93.2</v>
      </c>
      <c r="F167" s="222">
        <v>93.3</v>
      </c>
      <c r="G167" s="224">
        <v>94.2</v>
      </c>
      <c r="H167" s="224">
        <v>95.2</v>
      </c>
      <c r="I167" s="225">
        <v>559.29999999999995</v>
      </c>
    </row>
    <row r="168" spans="1:9" ht="15">
      <c r="A168" s="220" t="s">
        <v>76</v>
      </c>
      <c r="B168" s="221" t="s">
        <v>706</v>
      </c>
      <c r="C168" s="222">
        <v>92.9</v>
      </c>
      <c r="D168" s="222">
        <v>91.2</v>
      </c>
      <c r="E168" s="222">
        <v>93.5</v>
      </c>
      <c r="F168" s="222">
        <v>97.6</v>
      </c>
      <c r="G168" s="224">
        <v>93.1</v>
      </c>
      <c r="H168" s="224">
        <v>90.3</v>
      </c>
      <c r="I168" s="225">
        <v>558.6</v>
      </c>
    </row>
    <row r="169" spans="1:9" ht="15">
      <c r="A169" s="220" t="s">
        <v>813</v>
      </c>
      <c r="B169" s="221" t="s">
        <v>710</v>
      </c>
      <c r="C169" s="222">
        <v>83.6</v>
      </c>
      <c r="D169" s="222">
        <v>92.9</v>
      </c>
      <c r="E169" s="222">
        <v>91.4</v>
      </c>
      <c r="F169" s="222">
        <v>97.5</v>
      </c>
      <c r="G169" s="224">
        <v>96.1</v>
      </c>
      <c r="H169" s="224">
        <v>96.6</v>
      </c>
      <c r="I169" s="225">
        <v>558.1</v>
      </c>
    </row>
    <row r="170" spans="1:9" ht="15">
      <c r="A170" s="220" t="s">
        <v>868</v>
      </c>
      <c r="B170" s="221" t="s">
        <v>735</v>
      </c>
      <c r="C170" s="222">
        <v>88.8</v>
      </c>
      <c r="D170" s="222">
        <v>93.7</v>
      </c>
      <c r="E170" s="222">
        <v>96</v>
      </c>
      <c r="F170" s="222">
        <v>91.6</v>
      </c>
      <c r="G170" s="224">
        <v>96.7</v>
      </c>
      <c r="H170" s="224">
        <v>90.3</v>
      </c>
      <c r="I170" s="225">
        <v>557.1</v>
      </c>
    </row>
    <row r="171" spans="1:9" ht="15">
      <c r="A171" s="220" t="s">
        <v>869</v>
      </c>
      <c r="B171" s="221" t="s">
        <v>725</v>
      </c>
      <c r="C171" s="222">
        <v>95.2</v>
      </c>
      <c r="D171" s="222">
        <v>85.2</v>
      </c>
      <c r="E171" s="222">
        <v>94.5</v>
      </c>
      <c r="F171" s="222">
        <v>97.3</v>
      </c>
      <c r="G171" s="224">
        <v>92.6</v>
      </c>
      <c r="H171" s="224">
        <v>92.2</v>
      </c>
      <c r="I171" s="225">
        <v>557</v>
      </c>
    </row>
    <row r="172" spans="1:9" ht="15">
      <c r="A172" s="220" t="s">
        <v>870</v>
      </c>
      <c r="B172" s="221" t="s">
        <v>710</v>
      </c>
      <c r="C172" s="222">
        <v>91.7</v>
      </c>
      <c r="D172" s="222">
        <v>91.2</v>
      </c>
      <c r="E172" s="222">
        <v>93.7</v>
      </c>
      <c r="F172" s="222">
        <v>90.6</v>
      </c>
      <c r="G172" s="224">
        <v>93.1</v>
      </c>
      <c r="H172" s="224">
        <v>96.5</v>
      </c>
      <c r="I172" s="225">
        <v>556.80000000000007</v>
      </c>
    </row>
    <row r="173" spans="1:9" ht="15">
      <c r="A173" s="220" t="s">
        <v>871</v>
      </c>
      <c r="B173" s="221" t="s">
        <v>734</v>
      </c>
      <c r="C173" s="222">
        <v>96.4</v>
      </c>
      <c r="D173" s="222">
        <v>92</v>
      </c>
      <c r="E173" s="222">
        <v>91.2</v>
      </c>
      <c r="F173" s="222">
        <v>95.9</v>
      </c>
      <c r="G173" s="224">
        <v>91.8</v>
      </c>
      <c r="H173" s="224">
        <v>89.3</v>
      </c>
      <c r="I173" s="225">
        <v>556.6</v>
      </c>
    </row>
    <row r="174" spans="1:9" ht="15">
      <c r="A174" s="220" t="s">
        <v>872</v>
      </c>
      <c r="B174" s="221" t="s">
        <v>717</v>
      </c>
      <c r="C174" s="222">
        <v>88.8</v>
      </c>
      <c r="D174" s="222">
        <v>95.1</v>
      </c>
      <c r="E174" s="222">
        <v>93.5</v>
      </c>
      <c r="F174" s="222">
        <v>91.1</v>
      </c>
      <c r="G174" s="224">
        <v>98.4</v>
      </c>
      <c r="H174" s="224">
        <v>89.4</v>
      </c>
      <c r="I174" s="225">
        <v>556.29999999999995</v>
      </c>
    </row>
    <row r="175" spans="1:9" ht="15">
      <c r="A175" s="220" t="s">
        <v>873</v>
      </c>
      <c r="B175" s="221" t="s">
        <v>717</v>
      </c>
      <c r="C175" s="222">
        <v>86.5</v>
      </c>
      <c r="D175" s="222">
        <v>94</v>
      </c>
      <c r="E175" s="222">
        <v>84</v>
      </c>
      <c r="F175" s="222">
        <v>99</v>
      </c>
      <c r="G175" s="224">
        <v>96.7</v>
      </c>
      <c r="H175" s="224">
        <v>95.9</v>
      </c>
      <c r="I175" s="225">
        <v>556.1</v>
      </c>
    </row>
    <row r="176" spans="1:9" ht="15">
      <c r="A176" s="220" t="s">
        <v>310</v>
      </c>
      <c r="B176" s="221" t="s">
        <v>722</v>
      </c>
      <c r="C176" s="222">
        <v>93.4</v>
      </c>
      <c r="D176" s="222">
        <v>93</v>
      </c>
      <c r="E176" s="222">
        <v>87.4</v>
      </c>
      <c r="F176" s="222">
        <v>93.2</v>
      </c>
      <c r="G176" s="224">
        <v>94.8</v>
      </c>
      <c r="H176" s="224">
        <v>93.4</v>
      </c>
      <c r="I176" s="225">
        <v>555.20000000000005</v>
      </c>
    </row>
    <row r="177" spans="1:11" ht="15">
      <c r="A177" s="220" t="s">
        <v>958</v>
      </c>
      <c r="B177" s="221" t="s">
        <v>719</v>
      </c>
      <c r="C177" s="222">
        <v>97.4</v>
      </c>
      <c r="D177" s="222">
        <v>92.5</v>
      </c>
      <c r="E177" s="222">
        <v>91.5</v>
      </c>
      <c r="F177" s="222">
        <v>93.1</v>
      </c>
      <c r="G177" s="224">
        <v>87.7</v>
      </c>
      <c r="H177" s="224">
        <v>92.8</v>
      </c>
      <c r="I177" s="225">
        <v>555</v>
      </c>
    </row>
    <row r="178" spans="1:11" ht="15">
      <c r="A178" s="220" t="s">
        <v>874</v>
      </c>
      <c r="B178" s="221" t="s">
        <v>722</v>
      </c>
      <c r="C178" s="222">
        <v>91.1</v>
      </c>
      <c r="D178" s="222">
        <v>92.4</v>
      </c>
      <c r="E178" s="222">
        <v>94.7</v>
      </c>
      <c r="F178" s="222">
        <v>93.3</v>
      </c>
      <c r="G178" s="224">
        <v>89.3</v>
      </c>
      <c r="H178" s="224">
        <v>94.1</v>
      </c>
      <c r="I178" s="225">
        <v>554.9</v>
      </c>
    </row>
    <row r="179" spans="1:11" ht="15">
      <c r="A179" s="220" t="s">
        <v>875</v>
      </c>
      <c r="B179" s="221" t="s">
        <v>734</v>
      </c>
      <c r="C179" s="222">
        <v>91.5</v>
      </c>
      <c r="D179" s="222">
        <v>92</v>
      </c>
      <c r="E179" s="222">
        <v>91.4</v>
      </c>
      <c r="F179" s="222">
        <v>96.4</v>
      </c>
      <c r="G179" s="224">
        <v>96.9</v>
      </c>
      <c r="H179" s="224">
        <v>85.3</v>
      </c>
      <c r="I179" s="225">
        <v>553.49999999999989</v>
      </c>
    </row>
    <row r="180" spans="1:11" ht="15">
      <c r="A180" s="220" t="s">
        <v>736</v>
      </c>
      <c r="B180" s="221" t="s">
        <v>734</v>
      </c>
      <c r="C180" s="222">
        <v>93.9</v>
      </c>
      <c r="D180" s="222">
        <v>93.7</v>
      </c>
      <c r="E180" s="222">
        <v>91.8</v>
      </c>
      <c r="F180" s="222">
        <v>90.9</v>
      </c>
      <c r="G180" s="224">
        <v>91.9</v>
      </c>
      <c r="H180" s="224">
        <v>90.4</v>
      </c>
      <c r="I180" s="225">
        <v>552.6</v>
      </c>
    </row>
    <row r="181" spans="1:11" ht="15">
      <c r="A181" s="220" t="s">
        <v>876</v>
      </c>
      <c r="B181" s="221" t="s">
        <v>688</v>
      </c>
      <c r="C181" s="222">
        <v>86.7</v>
      </c>
      <c r="D181" s="222">
        <v>92.7</v>
      </c>
      <c r="E181" s="222">
        <v>93</v>
      </c>
      <c r="F181" s="222">
        <v>91.1</v>
      </c>
      <c r="G181" s="224">
        <v>94.3</v>
      </c>
      <c r="H181" s="224">
        <v>94.7</v>
      </c>
      <c r="I181" s="225">
        <v>552.5</v>
      </c>
    </row>
    <row r="182" spans="1:11" ht="15">
      <c r="A182" s="220" t="s">
        <v>824</v>
      </c>
      <c r="B182" s="221" t="s">
        <v>717</v>
      </c>
      <c r="C182" s="222">
        <v>93.9</v>
      </c>
      <c r="D182" s="222">
        <v>88.7</v>
      </c>
      <c r="E182" s="222">
        <v>90.5</v>
      </c>
      <c r="F182" s="222">
        <v>95.9</v>
      </c>
      <c r="G182" s="224">
        <v>95.1</v>
      </c>
      <c r="H182" s="224">
        <v>88.4</v>
      </c>
      <c r="I182" s="225">
        <v>552.5</v>
      </c>
    </row>
    <row r="183" spans="1:11" ht="15">
      <c r="A183" s="262" t="s">
        <v>946</v>
      </c>
      <c r="B183" s="221" t="s">
        <v>690</v>
      </c>
      <c r="C183" s="222">
        <v>95.3</v>
      </c>
      <c r="D183" s="222">
        <v>101.2</v>
      </c>
      <c r="E183" s="222">
        <v>100.6</v>
      </c>
      <c r="F183" s="222">
        <v>102</v>
      </c>
      <c r="G183" s="224">
        <v>95.8</v>
      </c>
      <c r="H183" s="224">
        <v>49.3</v>
      </c>
      <c r="I183" s="225">
        <v>544.20000000000005</v>
      </c>
    </row>
    <row r="184" spans="1:11" ht="15">
      <c r="A184" s="220" t="s">
        <v>313</v>
      </c>
      <c r="B184" s="221" t="s">
        <v>722</v>
      </c>
      <c r="C184" s="222">
        <v>95.3</v>
      </c>
      <c r="D184" s="222">
        <v>93</v>
      </c>
      <c r="E184" s="222">
        <v>87.4</v>
      </c>
      <c r="F184" s="222">
        <v>92.4</v>
      </c>
      <c r="G184" s="224">
        <v>85.9</v>
      </c>
      <c r="H184" s="224">
        <v>85</v>
      </c>
      <c r="I184" s="225">
        <v>539</v>
      </c>
    </row>
    <row r="185" spans="1:11" ht="15">
      <c r="A185" s="220" t="s">
        <v>959</v>
      </c>
      <c r="B185" s="221" t="s">
        <v>732</v>
      </c>
      <c r="C185" s="222">
        <v>86.4</v>
      </c>
      <c r="D185" s="222">
        <v>97.2</v>
      </c>
      <c r="E185" s="222">
        <v>82.7</v>
      </c>
      <c r="F185" s="222">
        <v>90</v>
      </c>
      <c r="G185" s="224">
        <v>86.2</v>
      </c>
      <c r="H185" s="224">
        <v>84</v>
      </c>
      <c r="I185" s="225">
        <v>526.5</v>
      </c>
    </row>
    <row r="186" spans="1:11" ht="15">
      <c r="A186" s="220" t="s">
        <v>960</v>
      </c>
      <c r="B186" s="221" t="s">
        <v>709</v>
      </c>
      <c r="C186" s="222">
        <v>89.8</v>
      </c>
      <c r="D186" s="222">
        <v>89.7</v>
      </c>
      <c r="E186" s="222">
        <v>84.3</v>
      </c>
      <c r="F186" s="222">
        <v>87.6</v>
      </c>
      <c r="G186" s="224">
        <v>80.8</v>
      </c>
      <c r="H186" s="224">
        <v>86.1</v>
      </c>
      <c r="I186" s="225">
        <v>518.29999999999995</v>
      </c>
    </row>
    <row r="187" spans="1:11" ht="15">
      <c r="A187" s="220" t="s">
        <v>877</v>
      </c>
      <c r="B187" s="221" t="s">
        <v>734</v>
      </c>
      <c r="C187" s="222">
        <v>80</v>
      </c>
      <c r="D187" s="222">
        <v>77.2</v>
      </c>
      <c r="E187" s="222">
        <v>72.900000000000006</v>
      </c>
      <c r="F187" s="222">
        <v>85.3</v>
      </c>
      <c r="G187" s="224">
        <v>87</v>
      </c>
      <c r="H187" s="224">
        <v>86.2</v>
      </c>
      <c r="I187" s="225">
        <v>488.59999999999997</v>
      </c>
    </row>
    <row r="188" spans="1:11" ht="13.15" thickBot="1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11">
      <c r="A189" t="s">
        <v>16</v>
      </c>
    </row>
    <row r="190" spans="1:11" ht="13.15" thickBot="1">
      <c r="A190" s="9" t="s">
        <v>14</v>
      </c>
      <c r="B190" s="9" t="s">
        <v>15</v>
      </c>
      <c r="C190" s="9" t="s">
        <v>17</v>
      </c>
      <c r="D190" s="9" t="s">
        <v>18</v>
      </c>
      <c r="E190" s="9" t="s">
        <v>19</v>
      </c>
      <c r="F190" s="9" t="s">
        <v>20</v>
      </c>
      <c r="G190" s="9" t="s">
        <v>23</v>
      </c>
      <c r="H190" s="9" t="s">
        <v>24</v>
      </c>
      <c r="I190" s="9" t="s">
        <v>21</v>
      </c>
      <c r="J190" s="9" t="s">
        <v>22</v>
      </c>
      <c r="K190" s="11" t="s">
        <v>43</v>
      </c>
    </row>
    <row r="191" spans="1:11" ht="15">
      <c r="A191" s="215" t="s">
        <v>737</v>
      </c>
      <c r="B191" s="216" t="s">
        <v>690</v>
      </c>
      <c r="C191" s="217">
        <v>104.2</v>
      </c>
      <c r="D191" s="217">
        <v>104.7</v>
      </c>
      <c r="E191" s="217">
        <v>105</v>
      </c>
      <c r="F191" s="217">
        <v>103.5</v>
      </c>
      <c r="G191" s="218">
        <v>105.2</v>
      </c>
      <c r="H191" s="218">
        <v>103.7</v>
      </c>
      <c r="I191" s="219">
        <v>626.30000000000007</v>
      </c>
    </row>
    <row r="192" spans="1:11" ht="15">
      <c r="A192" s="220" t="s">
        <v>738</v>
      </c>
      <c r="B192" s="221" t="s">
        <v>690</v>
      </c>
      <c r="C192" s="222">
        <v>103.6</v>
      </c>
      <c r="D192" s="222">
        <v>103.1</v>
      </c>
      <c r="E192" s="222">
        <v>102.7</v>
      </c>
      <c r="F192" s="222">
        <v>102.5</v>
      </c>
      <c r="G192" s="224">
        <v>104.2</v>
      </c>
      <c r="H192" s="224">
        <v>104.7</v>
      </c>
      <c r="I192" s="225">
        <v>620.80000000000007</v>
      </c>
    </row>
    <row r="193" spans="1:9" ht="15">
      <c r="A193" s="260" t="s">
        <v>926</v>
      </c>
      <c r="B193" s="221" t="s">
        <v>689</v>
      </c>
      <c r="C193" s="222">
        <v>103.4</v>
      </c>
      <c r="D193" s="222">
        <v>102.9</v>
      </c>
      <c r="E193" s="222">
        <v>103.5</v>
      </c>
      <c r="F193" s="222">
        <v>104.8</v>
      </c>
      <c r="G193" s="224">
        <v>100.5</v>
      </c>
      <c r="H193" s="224">
        <v>104.3</v>
      </c>
      <c r="I193" s="225">
        <v>619.4</v>
      </c>
    </row>
    <row r="194" spans="1:9" ht="15">
      <c r="A194" s="220" t="s">
        <v>177</v>
      </c>
      <c r="B194" s="221" t="s">
        <v>689</v>
      </c>
      <c r="C194" s="222">
        <v>102</v>
      </c>
      <c r="D194" s="222">
        <v>102.5</v>
      </c>
      <c r="E194" s="222">
        <v>103.6</v>
      </c>
      <c r="F194" s="222">
        <v>104</v>
      </c>
      <c r="G194" s="224">
        <v>103</v>
      </c>
      <c r="H194" s="224">
        <v>104.1</v>
      </c>
      <c r="I194" s="225">
        <v>619.20000000000005</v>
      </c>
    </row>
    <row r="195" spans="1:9" ht="15">
      <c r="A195" s="220" t="s">
        <v>613</v>
      </c>
      <c r="B195" s="221" t="s">
        <v>690</v>
      </c>
      <c r="C195" s="222">
        <v>101.6</v>
      </c>
      <c r="D195" s="222">
        <v>102.3</v>
      </c>
      <c r="E195" s="222">
        <v>104.7</v>
      </c>
      <c r="F195" s="222">
        <v>104.2</v>
      </c>
      <c r="G195" s="224">
        <v>104</v>
      </c>
      <c r="H195" s="224">
        <v>102</v>
      </c>
      <c r="I195" s="225">
        <v>618.79999999999995</v>
      </c>
    </row>
    <row r="196" spans="1:9" ht="15">
      <c r="A196" s="220" t="s">
        <v>739</v>
      </c>
      <c r="B196" s="221" t="s">
        <v>690</v>
      </c>
      <c r="C196" s="222">
        <v>103.2</v>
      </c>
      <c r="D196" s="222">
        <v>102.8</v>
      </c>
      <c r="E196" s="222">
        <v>104.2</v>
      </c>
      <c r="F196" s="222">
        <v>103.8</v>
      </c>
      <c r="G196" s="224">
        <v>103.1</v>
      </c>
      <c r="H196" s="224">
        <v>101.2</v>
      </c>
      <c r="I196" s="225">
        <v>618.30000000000007</v>
      </c>
    </row>
    <row r="197" spans="1:9" ht="15">
      <c r="A197" s="220" t="s">
        <v>607</v>
      </c>
      <c r="B197" s="221" t="s">
        <v>690</v>
      </c>
      <c r="C197" s="222">
        <v>102.7</v>
      </c>
      <c r="D197" s="222">
        <v>101.8</v>
      </c>
      <c r="E197" s="222">
        <v>103.9</v>
      </c>
      <c r="F197" s="222">
        <v>104.1</v>
      </c>
      <c r="G197" s="224">
        <v>103.3</v>
      </c>
      <c r="H197" s="224">
        <v>102.1</v>
      </c>
      <c r="I197" s="225">
        <v>617.9</v>
      </c>
    </row>
    <row r="198" spans="1:9" ht="15">
      <c r="A198" s="220" t="s">
        <v>610</v>
      </c>
      <c r="B198" s="221" t="s">
        <v>690</v>
      </c>
      <c r="C198" s="222">
        <v>101.1</v>
      </c>
      <c r="D198" s="222">
        <v>104</v>
      </c>
      <c r="E198" s="222">
        <v>102.6</v>
      </c>
      <c r="F198" s="222">
        <v>104.1</v>
      </c>
      <c r="G198" s="224">
        <v>104.2</v>
      </c>
      <c r="H198" s="224">
        <v>101.8</v>
      </c>
      <c r="I198" s="225">
        <v>617.79999999999995</v>
      </c>
    </row>
    <row r="199" spans="1:9" ht="15">
      <c r="A199" s="220" t="s">
        <v>275</v>
      </c>
      <c r="B199" s="221" t="s">
        <v>689</v>
      </c>
      <c r="C199" s="222">
        <v>104.2</v>
      </c>
      <c r="D199" s="222">
        <v>102.9</v>
      </c>
      <c r="E199" s="222">
        <v>103.1</v>
      </c>
      <c r="F199" s="222">
        <v>102.6</v>
      </c>
      <c r="G199" s="224">
        <v>101.9</v>
      </c>
      <c r="H199" s="224">
        <v>102.9</v>
      </c>
      <c r="I199" s="225">
        <v>617.6</v>
      </c>
    </row>
    <row r="200" spans="1:9" ht="15">
      <c r="A200" s="220" t="s">
        <v>174</v>
      </c>
      <c r="B200" s="221" t="s">
        <v>689</v>
      </c>
      <c r="C200" s="222">
        <v>104.5</v>
      </c>
      <c r="D200" s="222">
        <v>101.6</v>
      </c>
      <c r="E200" s="222">
        <v>103.9</v>
      </c>
      <c r="F200" s="222">
        <v>103.6</v>
      </c>
      <c r="G200" s="224">
        <v>102.3</v>
      </c>
      <c r="H200" s="224">
        <v>101.4</v>
      </c>
      <c r="I200" s="225">
        <v>617.29999999999995</v>
      </c>
    </row>
    <row r="201" spans="1:9" ht="15">
      <c r="A201" s="220" t="s">
        <v>603</v>
      </c>
      <c r="B201" s="221" t="s">
        <v>686</v>
      </c>
      <c r="C201" s="222">
        <v>103.5</v>
      </c>
      <c r="D201" s="222">
        <v>102.8</v>
      </c>
      <c r="E201" s="222">
        <v>104.9</v>
      </c>
      <c r="F201" s="222">
        <v>100.2</v>
      </c>
      <c r="G201" s="224">
        <v>103.1</v>
      </c>
      <c r="H201" s="224">
        <v>102.3</v>
      </c>
      <c r="I201" s="225">
        <v>616.79999999999995</v>
      </c>
    </row>
    <row r="202" spans="1:9" ht="15">
      <c r="A202" s="220" t="s">
        <v>176</v>
      </c>
      <c r="B202" s="221" t="s">
        <v>689</v>
      </c>
      <c r="C202" s="222">
        <v>99.8</v>
      </c>
      <c r="D202" s="222">
        <v>104.8</v>
      </c>
      <c r="E202" s="222">
        <v>102.6</v>
      </c>
      <c r="F202" s="222">
        <v>102.4</v>
      </c>
      <c r="G202" s="224">
        <v>104.2</v>
      </c>
      <c r="H202" s="224">
        <v>102.8</v>
      </c>
      <c r="I202" s="225">
        <v>616.6</v>
      </c>
    </row>
    <row r="203" spans="1:9" ht="15">
      <c r="A203" s="220" t="s">
        <v>277</v>
      </c>
      <c r="B203" s="221" t="s">
        <v>694</v>
      </c>
      <c r="C203" s="222">
        <v>100.6</v>
      </c>
      <c r="D203" s="222">
        <v>104.8</v>
      </c>
      <c r="E203" s="222">
        <v>102.9</v>
      </c>
      <c r="F203" s="222">
        <v>102</v>
      </c>
      <c r="G203" s="224">
        <v>103.6</v>
      </c>
      <c r="H203" s="224">
        <v>102.7</v>
      </c>
      <c r="I203" s="225">
        <v>616.6</v>
      </c>
    </row>
    <row r="204" spans="1:9" ht="15">
      <c r="A204" s="220" t="s">
        <v>878</v>
      </c>
      <c r="B204" s="221" t="s">
        <v>686</v>
      </c>
      <c r="C204" s="222">
        <v>103.8</v>
      </c>
      <c r="D204" s="222">
        <v>103.4</v>
      </c>
      <c r="E204" s="222">
        <v>101.8</v>
      </c>
      <c r="F204" s="222">
        <v>102</v>
      </c>
      <c r="G204" s="224">
        <v>101.6</v>
      </c>
      <c r="H204" s="224">
        <v>103.4</v>
      </c>
      <c r="I204" s="225">
        <v>616</v>
      </c>
    </row>
    <row r="205" spans="1:9" ht="15">
      <c r="A205" s="220" t="s">
        <v>614</v>
      </c>
      <c r="B205" s="221" t="s">
        <v>686</v>
      </c>
      <c r="C205" s="222">
        <v>102.7</v>
      </c>
      <c r="D205" s="222">
        <v>102.5</v>
      </c>
      <c r="E205" s="222">
        <v>102.7</v>
      </c>
      <c r="F205" s="222">
        <v>102.8</v>
      </c>
      <c r="G205" s="224">
        <v>102.6</v>
      </c>
      <c r="H205" s="224">
        <v>102.5</v>
      </c>
      <c r="I205" s="225">
        <v>615.79999999999995</v>
      </c>
    </row>
    <row r="206" spans="1:9" ht="15">
      <c r="A206" s="220" t="s">
        <v>611</v>
      </c>
      <c r="B206" s="221" t="s">
        <v>710</v>
      </c>
      <c r="C206" s="222">
        <v>102</v>
      </c>
      <c r="D206" s="222">
        <v>103.8</v>
      </c>
      <c r="E206" s="222">
        <v>101.9</v>
      </c>
      <c r="F206" s="222">
        <v>103.5</v>
      </c>
      <c r="G206" s="224">
        <v>101</v>
      </c>
      <c r="H206" s="224">
        <v>103.5</v>
      </c>
      <c r="I206" s="225">
        <v>615.70000000000005</v>
      </c>
    </row>
    <row r="207" spans="1:9" ht="15">
      <c r="A207" s="220" t="s">
        <v>609</v>
      </c>
      <c r="B207" s="221" t="s">
        <v>688</v>
      </c>
      <c r="C207" s="222">
        <v>101.5</v>
      </c>
      <c r="D207" s="222">
        <v>103</v>
      </c>
      <c r="E207" s="222">
        <v>103.5</v>
      </c>
      <c r="F207" s="222">
        <v>103</v>
      </c>
      <c r="G207" s="224">
        <v>100.8</v>
      </c>
      <c r="H207" s="224">
        <v>103.7</v>
      </c>
      <c r="I207" s="225">
        <v>615.5</v>
      </c>
    </row>
    <row r="208" spans="1:9" ht="15">
      <c r="A208" s="220" t="s">
        <v>616</v>
      </c>
      <c r="B208" s="221" t="s">
        <v>686</v>
      </c>
      <c r="C208" s="222">
        <v>102</v>
      </c>
      <c r="D208" s="222">
        <v>103.7</v>
      </c>
      <c r="E208" s="222">
        <v>102.6</v>
      </c>
      <c r="F208" s="222">
        <v>102.3</v>
      </c>
      <c r="G208" s="224">
        <v>102.5</v>
      </c>
      <c r="H208" s="224">
        <v>102.1</v>
      </c>
      <c r="I208" s="225">
        <v>615.19999999999993</v>
      </c>
    </row>
    <row r="209" spans="1:9" ht="15">
      <c r="A209" s="220" t="s">
        <v>740</v>
      </c>
      <c r="B209" s="221" t="s">
        <v>687</v>
      </c>
      <c r="C209" s="222">
        <v>102.9</v>
      </c>
      <c r="D209" s="222">
        <v>101.8</v>
      </c>
      <c r="E209" s="222">
        <v>103.9</v>
      </c>
      <c r="F209" s="222">
        <v>102.5</v>
      </c>
      <c r="G209" s="224">
        <v>102.1</v>
      </c>
      <c r="H209" s="224">
        <v>101.9</v>
      </c>
      <c r="I209" s="225">
        <v>615.1</v>
      </c>
    </row>
    <row r="210" spans="1:9" ht="15">
      <c r="A210" s="220" t="s">
        <v>664</v>
      </c>
      <c r="B210" s="221" t="s">
        <v>710</v>
      </c>
      <c r="C210" s="222">
        <v>101</v>
      </c>
      <c r="D210" s="222">
        <v>103.6</v>
      </c>
      <c r="E210" s="222">
        <v>100.7</v>
      </c>
      <c r="F210" s="222">
        <v>104.5</v>
      </c>
      <c r="G210" s="224">
        <v>101.3</v>
      </c>
      <c r="H210" s="224">
        <v>103.6</v>
      </c>
      <c r="I210" s="225">
        <v>614.70000000000005</v>
      </c>
    </row>
    <row r="211" spans="1:9" ht="15">
      <c r="A211" s="220" t="s">
        <v>623</v>
      </c>
      <c r="B211" s="221" t="s">
        <v>688</v>
      </c>
      <c r="C211" s="222">
        <v>99.9</v>
      </c>
      <c r="D211" s="222">
        <v>100.8</v>
      </c>
      <c r="E211" s="222">
        <v>103.5</v>
      </c>
      <c r="F211" s="222">
        <v>101.7</v>
      </c>
      <c r="G211" s="224">
        <v>104.1</v>
      </c>
      <c r="H211" s="224">
        <v>104</v>
      </c>
      <c r="I211" s="225">
        <v>614</v>
      </c>
    </row>
    <row r="212" spans="1:9" ht="15">
      <c r="A212" s="220" t="s">
        <v>605</v>
      </c>
      <c r="B212" s="221" t="s">
        <v>687</v>
      </c>
      <c r="C212" s="222">
        <v>100</v>
      </c>
      <c r="D212" s="222">
        <v>105.1</v>
      </c>
      <c r="E212" s="222">
        <v>104.6</v>
      </c>
      <c r="F212" s="222">
        <v>100.2</v>
      </c>
      <c r="G212" s="224">
        <v>102.6</v>
      </c>
      <c r="H212" s="224">
        <v>100.7</v>
      </c>
      <c r="I212" s="225">
        <v>613.20000000000005</v>
      </c>
    </row>
    <row r="213" spans="1:9" ht="15">
      <c r="A213" s="220" t="s">
        <v>879</v>
      </c>
      <c r="B213" s="221" t="s">
        <v>692</v>
      </c>
      <c r="C213" s="222">
        <v>102.4</v>
      </c>
      <c r="D213" s="222">
        <v>101.8</v>
      </c>
      <c r="E213" s="222">
        <v>103.1</v>
      </c>
      <c r="F213" s="222">
        <v>100.7</v>
      </c>
      <c r="G213" s="224">
        <v>103.8</v>
      </c>
      <c r="H213" s="224">
        <v>101.2</v>
      </c>
      <c r="I213" s="225">
        <v>613</v>
      </c>
    </row>
    <row r="214" spans="1:9" ht="15">
      <c r="A214" s="220" t="s">
        <v>175</v>
      </c>
      <c r="B214" s="221" t="s">
        <v>689</v>
      </c>
      <c r="C214" s="222">
        <v>102.9</v>
      </c>
      <c r="D214" s="222">
        <v>101.9</v>
      </c>
      <c r="E214" s="222">
        <v>101.6</v>
      </c>
      <c r="F214" s="222">
        <v>102.2</v>
      </c>
      <c r="G214" s="224">
        <v>103.7</v>
      </c>
      <c r="H214" s="224">
        <v>100.7</v>
      </c>
      <c r="I214" s="225">
        <v>613</v>
      </c>
    </row>
    <row r="215" spans="1:9" ht="15">
      <c r="A215" s="220" t="s">
        <v>604</v>
      </c>
      <c r="B215" s="221" t="s">
        <v>690</v>
      </c>
      <c r="C215" s="222">
        <v>98.9</v>
      </c>
      <c r="D215" s="222">
        <v>101.1</v>
      </c>
      <c r="E215" s="222">
        <v>102.9</v>
      </c>
      <c r="F215" s="222">
        <v>101.1</v>
      </c>
      <c r="G215" s="224">
        <v>104.2</v>
      </c>
      <c r="H215" s="224">
        <v>104.4</v>
      </c>
      <c r="I215" s="225">
        <v>612.6</v>
      </c>
    </row>
    <row r="216" spans="1:9" ht="15">
      <c r="A216" s="220" t="s">
        <v>273</v>
      </c>
      <c r="B216" s="221" t="s">
        <v>701</v>
      </c>
      <c r="C216" s="222">
        <v>101.2</v>
      </c>
      <c r="D216" s="222">
        <v>101.8</v>
      </c>
      <c r="E216" s="222">
        <v>103.8</v>
      </c>
      <c r="F216" s="222">
        <v>102.5</v>
      </c>
      <c r="G216" s="224">
        <v>102.4</v>
      </c>
      <c r="H216" s="224">
        <v>100.5</v>
      </c>
      <c r="I216" s="225">
        <v>612.20000000000005</v>
      </c>
    </row>
    <row r="217" spans="1:9" ht="15">
      <c r="A217" s="220" t="s">
        <v>622</v>
      </c>
      <c r="B217" s="221" t="s">
        <v>710</v>
      </c>
      <c r="C217" s="222">
        <v>102.5</v>
      </c>
      <c r="D217" s="222">
        <v>100.8</v>
      </c>
      <c r="E217" s="222">
        <v>101.2</v>
      </c>
      <c r="F217" s="222">
        <v>102.4</v>
      </c>
      <c r="G217" s="224">
        <v>101.2</v>
      </c>
      <c r="H217" s="224">
        <v>102.8</v>
      </c>
      <c r="I217" s="225">
        <v>610.9</v>
      </c>
    </row>
    <row r="218" spans="1:9" ht="15">
      <c r="A218" s="220" t="s">
        <v>66</v>
      </c>
      <c r="B218" s="221" t="s">
        <v>694</v>
      </c>
      <c r="C218" s="222">
        <v>101.6</v>
      </c>
      <c r="D218" s="222">
        <v>101.9</v>
      </c>
      <c r="E218" s="222">
        <v>102.6</v>
      </c>
      <c r="F218" s="222">
        <v>103</v>
      </c>
      <c r="G218" s="224">
        <v>100.7</v>
      </c>
      <c r="H218" s="224">
        <v>101</v>
      </c>
      <c r="I218" s="225">
        <v>610.79999999999995</v>
      </c>
    </row>
    <row r="219" spans="1:9" ht="15">
      <c r="A219" s="220" t="s">
        <v>880</v>
      </c>
      <c r="B219" s="221" t="s">
        <v>711</v>
      </c>
      <c r="C219" s="222">
        <v>99.1</v>
      </c>
      <c r="D219" s="222">
        <v>102.3</v>
      </c>
      <c r="E219" s="222">
        <v>100.9</v>
      </c>
      <c r="F219" s="222">
        <v>101.9</v>
      </c>
      <c r="G219" s="224">
        <v>103.1</v>
      </c>
      <c r="H219" s="224">
        <v>102</v>
      </c>
      <c r="I219" s="225">
        <v>609.29999999999995</v>
      </c>
    </row>
    <row r="220" spans="1:9" ht="15">
      <c r="A220" s="220" t="s">
        <v>621</v>
      </c>
      <c r="B220" s="221" t="s">
        <v>688</v>
      </c>
      <c r="C220" s="222">
        <v>100.3</v>
      </c>
      <c r="D220" s="222">
        <v>100.9</v>
      </c>
      <c r="E220" s="222">
        <v>102.5</v>
      </c>
      <c r="F220" s="222">
        <v>101.3</v>
      </c>
      <c r="G220" s="224">
        <v>103.3</v>
      </c>
      <c r="H220" s="224">
        <v>100.6</v>
      </c>
      <c r="I220" s="225">
        <v>608.9</v>
      </c>
    </row>
    <row r="221" spans="1:9" ht="15">
      <c r="A221" s="220" t="s">
        <v>256</v>
      </c>
      <c r="B221" s="221" t="s">
        <v>694</v>
      </c>
      <c r="C221" s="222">
        <v>100.3</v>
      </c>
      <c r="D221" s="222">
        <v>101.7</v>
      </c>
      <c r="E221" s="222">
        <v>101.6</v>
      </c>
      <c r="F221" s="222">
        <v>101.9</v>
      </c>
      <c r="G221" s="224">
        <v>100.4</v>
      </c>
      <c r="H221" s="224">
        <v>102.5</v>
      </c>
      <c r="I221" s="225">
        <v>608.4</v>
      </c>
    </row>
    <row r="222" spans="1:9" ht="15">
      <c r="A222" s="220" t="s">
        <v>741</v>
      </c>
      <c r="B222" s="221" t="s">
        <v>686</v>
      </c>
      <c r="C222" s="222">
        <v>100.9</v>
      </c>
      <c r="D222" s="222">
        <v>101.3</v>
      </c>
      <c r="E222" s="222">
        <v>100</v>
      </c>
      <c r="F222" s="222">
        <v>101.8</v>
      </c>
      <c r="G222" s="224">
        <v>101.6</v>
      </c>
      <c r="H222" s="224">
        <v>102.5</v>
      </c>
      <c r="I222" s="225">
        <v>608.1</v>
      </c>
    </row>
    <row r="223" spans="1:9" ht="15">
      <c r="A223" s="220" t="s">
        <v>608</v>
      </c>
      <c r="B223" s="221" t="s">
        <v>686</v>
      </c>
      <c r="C223" s="222">
        <v>98.7</v>
      </c>
      <c r="D223" s="222">
        <v>102.3</v>
      </c>
      <c r="E223" s="222">
        <v>101.1</v>
      </c>
      <c r="F223" s="222">
        <v>100.9</v>
      </c>
      <c r="G223" s="224">
        <v>103</v>
      </c>
      <c r="H223" s="224">
        <v>102.1</v>
      </c>
      <c r="I223" s="225">
        <v>608.1</v>
      </c>
    </row>
    <row r="224" spans="1:9" ht="15">
      <c r="A224" s="220" t="s">
        <v>881</v>
      </c>
      <c r="B224" s="221" t="s">
        <v>688</v>
      </c>
      <c r="C224" s="222">
        <v>102.1</v>
      </c>
      <c r="D224" s="222">
        <v>99.3</v>
      </c>
      <c r="E224" s="222">
        <v>101.1</v>
      </c>
      <c r="F224" s="222">
        <v>100.2</v>
      </c>
      <c r="G224" s="224">
        <v>102.1</v>
      </c>
      <c r="H224" s="224">
        <v>103.2</v>
      </c>
      <c r="I224" s="225">
        <v>608</v>
      </c>
    </row>
    <row r="225" spans="1:9" ht="15">
      <c r="A225" s="220" t="s">
        <v>882</v>
      </c>
      <c r="B225" s="221" t="s">
        <v>686</v>
      </c>
      <c r="C225" s="222">
        <v>102.6</v>
      </c>
      <c r="D225" s="222">
        <v>101.2</v>
      </c>
      <c r="E225" s="222">
        <v>101.7</v>
      </c>
      <c r="F225" s="222">
        <v>100.2</v>
      </c>
      <c r="G225" s="224">
        <v>100.8</v>
      </c>
      <c r="H225" s="224">
        <v>101.2</v>
      </c>
      <c r="I225" s="225">
        <v>607.70000000000005</v>
      </c>
    </row>
    <row r="226" spans="1:9" ht="15">
      <c r="A226" s="220" t="s">
        <v>672</v>
      </c>
      <c r="B226" s="221" t="s">
        <v>690</v>
      </c>
      <c r="C226" s="222">
        <v>101.6</v>
      </c>
      <c r="D226" s="222">
        <v>101.1</v>
      </c>
      <c r="E226" s="222">
        <v>103.3</v>
      </c>
      <c r="F226" s="222">
        <v>100.3</v>
      </c>
      <c r="G226" s="224">
        <v>98.9</v>
      </c>
      <c r="H226" s="224">
        <v>102.2</v>
      </c>
      <c r="I226" s="225">
        <v>607.40000000000009</v>
      </c>
    </row>
    <row r="227" spans="1:9" ht="15">
      <c r="A227" s="220" t="s">
        <v>883</v>
      </c>
      <c r="B227" s="221" t="s">
        <v>742</v>
      </c>
      <c r="C227" s="222">
        <v>101.4</v>
      </c>
      <c r="D227" s="222">
        <v>101.6</v>
      </c>
      <c r="E227" s="222">
        <v>100.7</v>
      </c>
      <c r="F227" s="222">
        <v>100.9</v>
      </c>
      <c r="G227" s="224">
        <v>100.1</v>
      </c>
      <c r="H227" s="224">
        <v>102.1</v>
      </c>
      <c r="I227" s="225">
        <v>606.80000000000007</v>
      </c>
    </row>
    <row r="228" spans="1:9" ht="15">
      <c r="A228" s="220" t="s">
        <v>743</v>
      </c>
      <c r="B228" s="221" t="s">
        <v>687</v>
      </c>
      <c r="C228" s="222">
        <v>101.1</v>
      </c>
      <c r="D228" s="222">
        <v>101.8</v>
      </c>
      <c r="E228" s="222">
        <v>101.8</v>
      </c>
      <c r="F228" s="222">
        <v>102</v>
      </c>
      <c r="G228" s="224">
        <v>100.1</v>
      </c>
      <c r="H228" s="224">
        <v>100</v>
      </c>
      <c r="I228" s="225">
        <v>606.79999999999995</v>
      </c>
    </row>
    <row r="229" spans="1:9" ht="15">
      <c r="A229" s="220" t="s">
        <v>67</v>
      </c>
      <c r="B229" s="221" t="s">
        <v>694</v>
      </c>
      <c r="C229" s="222">
        <v>104</v>
      </c>
      <c r="D229" s="222">
        <v>100.2</v>
      </c>
      <c r="E229" s="222">
        <v>100.8</v>
      </c>
      <c r="F229" s="222">
        <v>100.4</v>
      </c>
      <c r="G229" s="224">
        <v>98.5</v>
      </c>
      <c r="H229" s="224">
        <v>102.6</v>
      </c>
      <c r="I229" s="225">
        <v>606.5</v>
      </c>
    </row>
    <row r="230" spans="1:9" ht="15">
      <c r="A230" s="220" t="s">
        <v>274</v>
      </c>
      <c r="B230" s="221" t="s">
        <v>701</v>
      </c>
      <c r="C230" s="222">
        <v>99.8</v>
      </c>
      <c r="D230" s="222">
        <v>100.7</v>
      </c>
      <c r="E230" s="222">
        <v>104</v>
      </c>
      <c r="F230" s="222">
        <v>101.3</v>
      </c>
      <c r="G230" s="224">
        <v>99.7</v>
      </c>
      <c r="H230" s="224">
        <v>101</v>
      </c>
      <c r="I230" s="225">
        <v>606.5</v>
      </c>
    </row>
    <row r="231" spans="1:9" ht="15">
      <c r="A231" s="220" t="s">
        <v>662</v>
      </c>
      <c r="B231" s="221" t="s">
        <v>686</v>
      </c>
      <c r="C231" s="222">
        <v>100.4</v>
      </c>
      <c r="D231" s="222">
        <v>102.1</v>
      </c>
      <c r="E231" s="222">
        <v>100</v>
      </c>
      <c r="F231" s="222">
        <v>102.8</v>
      </c>
      <c r="G231" s="224">
        <v>98.7</v>
      </c>
      <c r="H231" s="224">
        <v>102</v>
      </c>
      <c r="I231" s="225">
        <v>606</v>
      </c>
    </row>
    <row r="232" spans="1:9" ht="15">
      <c r="A232" s="220" t="s">
        <v>884</v>
      </c>
      <c r="B232" s="221" t="s">
        <v>697</v>
      </c>
      <c r="C232" s="222">
        <v>103.5</v>
      </c>
      <c r="D232" s="222">
        <v>100</v>
      </c>
      <c r="E232" s="222">
        <v>99.9</v>
      </c>
      <c r="F232" s="222">
        <v>99.7</v>
      </c>
      <c r="G232" s="224">
        <v>101.5</v>
      </c>
      <c r="H232" s="224">
        <v>101.3</v>
      </c>
      <c r="I232" s="225">
        <v>605.9</v>
      </c>
    </row>
    <row r="233" spans="1:9" ht="15">
      <c r="A233" s="220" t="s">
        <v>961</v>
      </c>
      <c r="B233" s="221" t="s">
        <v>692</v>
      </c>
      <c r="C233" s="222">
        <v>99.7</v>
      </c>
      <c r="D233" s="222">
        <v>101.7</v>
      </c>
      <c r="E233" s="222">
        <v>101.7</v>
      </c>
      <c r="F233" s="222">
        <v>99.9</v>
      </c>
      <c r="G233" s="224">
        <v>101.7</v>
      </c>
      <c r="H233" s="224">
        <v>101.1</v>
      </c>
      <c r="I233" s="225">
        <v>605.79999999999995</v>
      </c>
    </row>
    <row r="234" spans="1:9" ht="15">
      <c r="A234" s="220" t="s">
        <v>885</v>
      </c>
      <c r="B234" s="221" t="s">
        <v>686</v>
      </c>
      <c r="C234" s="222">
        <v>100.9</v>
      </c>
      <c r="D234" s="222">
        <v>100.7</v>
      </c>
      <c r="E234" s="222">
        <v>101</v>
      </c>
      <c r="F234" s="222">
        <v>101.7</v>
      </c>
      <c r="G234" s="224">
        <v>102.1</v>
      </c>
      <c r="H234" s="224">
        <v>98.3</v>
      </c>
      <c r="I234" s="225">
        <v>604.69999999999993</v>
      </c>
    </row>
    <row r="235" spans="1:9" ht="15">
      <c r="A235" s="220" t="s">
        <v>619</v>
      </c>
      <c r="B235" s="221" t="s">
        <v>687</v>
      </c>
      <c r="C235" s="222">
        <v>103.5</v>
      </c>
      <c r="D235" s="222">
        <v>100.6</v>
      </c>
      <c r="E235" s="222">
        <v>101.4</v>
      </c>
      <c r="F235" s="222">
        <v>99.9</v>
      </c>
      <c r="G235" s="224">
        <v>100.8</v>
      </c>
      <c r="H235" s="224">
        <v>98.3</v>
      </c>
      <c r="I235" s="225">
        <v>604.5</v>
      </c>
    </row>
    <row r="236" spans="1:9" ht="15">
      <c r="A236" s="220" t="s">
        <v>744</v>
      </c>
      <c r="B236" s="221" t="s">
        <v>745</v>
      </c>
      <c r="C236" s="222">
        <v>98</v>
      </c>
      <c r="D236" s="222">
        <v>100.9</v>
      </c>
      <c r="E236" s="222">
        <v>100.5</v>
      </c>
      <c r="F236" s="222">
        <v>101.8</v>
      </c>
      <c r="G236" s="224">
        <v>99.7</v>
      </c>
      <c r="H236" s="224">
        <v>103.3</v>
      </c>
      <c r="I236" s="225">
        <v>604.19999999999993</v>
      </c>
    </row>
    <row r="237" spans="1:9" ht="15">
      <c r="A237" s="220" t="s">
        <v>831</v>
      </c>
      <c r="B237" s="221" t="s">
        <v>686</v>
      </c>
      <c r="C237" s="222">
        <v>101.8</v>
      </c>
      <c r="D237" s="222">
        <v>96.1</v>
      </c>
      <c r="E237" s="222">
        <v>97.5</v>
      </c>
      <c r="F237" s="222">
        <v>103.4</v>
      </c>
      <c r="G237" s="224">
        <v>102.1</v>
      </c>
      <c r="H237" s="224">
        <v>102.9</v>
      </c>
      <c r="I237" s="225">
        <v>603.79999999999995</v>
      </c>
    </row>
    <row r="238" spans="1:9" ht="15">
      <c r="A238" s="220" t="s">
        <v>620</v>
      </c>
      <c r="B238" s="221" t="s">
        <v>710</v>
      </c>
      <c r="C238" s="222">
        <v>103.1</v>
      </c>
      <c r="D238" s="222">
        <v>98.6</v>
      </c>
      <c r="E238" s="222">
        <v>99.3</v>
      </c>
      <c r="F238" s="222">
        <v>101.3</v>
      </c>
      <c r="G238" s="224">
        <v>99.8</v>
      </c>
      <c r="H238" s="224">
        <v>101.5</v>
      </c>
      <c r="I238" s="225">
        <v>603.6</v>
      </c>
    </row>
    <row r="239" spans="1:9" ht="15">
      <c r="A239" s="220" t="s">
        <v>180</v>
      </c>
      <c r="B239" s="221" t="s">
        <v>746</v>
      </c>
      <c r="C239" s="222">
        <v>101.3</v>
      </c>
      <c r="D239" s="222">
        <v>100.6</v>
      </c>
      <c r="E239" s="222">
        <v>100.4</v>
      </c>
      <c r="F239" s="222">
        <v>100</v>
      </c>
      <c r="G239" s="224">
        <v>100</v>
      </c>
      <c r="H239" s="224">
        <v>100.5</v>
      </c>
      <c r="I239" s="225">
        <v>602.79999999999995</v>
      </c>
    </row>
    <row r="240" spans="1:9" ht="15">
      <c r="A240" s="220" t="s">
        <v>962</v>
      </c>
      <c r="B240" s="221" t="s">
        <v>688</v>
      </c>
      <c r="C240" s="222">
        <v>102</v>
      </c>
      <c r="D240" s="222">
        <v>101.1</v>
      </c>
      <c r="E240" s="222">
        <v>100.3</v>
      </c>
      <c r="F240" s="222">
        <v>100.4</v>
      </c>
      <c r="G240" s="224">
        <v>100</v>
      </c>
      <c r="H240" s="224">
        <v>99</v>
      </c>
      <c r="I240" s="225">
        <v>602.79999999999995</v>
      </c>
    </row>
    <row r="241" spans="1:9" ht="15">
      <c r="A241" s="220" t="s">
        <v>837</v>
      </c>
      <c r="B241" s="221" t="s">
        <v>690</v>
      </c>
      <c r="C241" s="222">
        <v>101.4</v>
      </c>
      <c r="D241" s="222">
        <v>101.4</v>
      </c>
      <c r="E241" s="222">
        <v>100.4</v>
      </c>
      <c r="F241" s="222">
        <v>99.4</v>
      </c>
      <c r="G241" s="224">
        <v>100.7</v>
      </c>
      <c r="H241" s="224">
        <v>99.4</v>
      </c>
      <c r="I241" s="225">
        <v>602.70000000000005</v>
      </c>
    </row>
    <row r="242" spans="1:9" ht="15">
      <c r="A242" s="220" t="s">
        <v>182</v>
      </c>
      <c r="B242" s="221" t="s">
        <v>701</v>
      </c>
      <c r="C242" s="222">
        <v>100.6</v>
      </c>
      <c r="D242" s="222">
        <v>100.7</v>
      </c>
      <c r="E242" s="222">
        <v>100.9</v>
      </c>
      <c r="F242" s="222">
        <v>101.8</v>
      </c>
      <c r="G242" s="224">
        <v>98.3</v>
      </c>
      <c r="H242" s="224">
        <v>99.8</v>
      </c>
      <c r="I242" s="225">
        <v>602.1</v>
      </c>
    </row>
    <row r="243" spans="1:9" ht="15">
      <c r="A243" s="260" t="s">
        <v>967</v>
      </c>
      <c r="B243" s="221" t="s">
        <v>689</v>
      </c>
      <c r="C243" s="222">
        <v>97.7</v>
      </c>
      <c r="D243" s="222">
        <v>100.5</v>
      </c>
      <c r="E243" s="222">
        <v>100.4</v>
      </c>
      <c r="F243" s="222">
        <v>100.9</v>
      </c>
      <c r="G243" s="224">
        <v>100.5</v>
      </c>
      <c r="H243" s="224">
        <v>101.9</v>
      </c>
      <c r="I243" s="225">
        <v>601.9</v>
      </c>
    </row>
    <row r="244" spans="1:9" ht="15">
      <c r="A244" s="220" t="s">
        <v>667</v>
      </c>
      <c r="B244" s="221" t="s">
        <v>692</v>
      </c>
      <c r="C244" s="222">
        <v>100.7</v>
      </c>
      <c r="D244" s="222">
        <v>101</v>
      </c>
      <c r="E244" s="222">
        <v>99.3</v>
      </c>
      <c r="F244" s="222">
        <v>101.7</v>
      </c>
      <c r="G244" s="224">
        <v>101.5</v>
      </c>
      <c r="H244" s="224">
        <v>97.7</v>
      </c>
      <c r="I244" s="225">
        <v>601.9</v>
      </c>
    </row>
    <row r="245" spans="1:9" ht="15">
      <c r="A245" s="220" t="s">
        <v>747</v>
      </c>
      <c r="B245" s="221" t="s">
        <v>687</v>
      </c>
      <c r="C245" s="222">
        <v>103.3</v>
      </c>
      <c r="D245" s="222">
        <v>102.8</v>
      </c>
      <c r="E245" s="222">
        <v>99.5</v>
      </c>
      <c r="F245" s="222">
        <v>92.4</v>
      </c>
      <c r="G245" s="224">
        <v>100.6</v>
      </c>
      <c r="H245" s="224">
        <v>103.1</v>
      </c>
      <c r="I245" s="225">
        <v>601.70000000000005</v>
      </c>
    </row>
    <row r="246" spans="1:9" ht="15">
      <c r="A246" s="220" t="s">
        <v>840</v>
      </c>
      <c r="B246" s="221" t="s">
        <v>687</v>
      </c>
      <c r="C246" s="222">
        <v>102.5</v>
      </c>
      <c r="D246" s="222">
        <v>98.8</v>
      </c>
      <c r="E246" s="222">
        <v>101.8</v>
      </c>
      <c r="F246" s="222">
        <v>100</v>
      </c>
      <c r="G246" s="224">
        <v>98.9</v>
      </c>
      <c r="H246" s="224">
        <v>99.7</v>
      </c>
      <c r="I246" s="225">
        <v>601.70000000000005</v>
      </c>
    </row>
    <row r="247" spans="1:9" ht="15">
      <c r="A247" s="220" t="s">
        <v>886</v>
      </c>
      <c r="B247" s="221" t="s">
        <v>703</v>
      </c>
      <c r="C247" s="222">
        <v>97.6</v>
      </c>
      <c r="D247" s="222">
        <v>100.1</v>
      </c>
      <c r="E247" s="222">
        <v>102.8</v>
      </c>
      <c r="F247" s="222">
        <v>100.4</v>
      </c>
      <c r="G247" s="224">
        <v>99</v>
      </c>
      <c r="H247" s="224">
        <v>100.6</v>
      </c>
      <c r="I247" s="225">
        <v>600.5</v>
      </c>
    </row>
    <row r="248" spans="1:9" ht="15">
      <c r="A248" s="260" t="s">
        <v>922</v>
      </c>
      <c r="B248" s="221" t="s">
        <v>712</v>
      </c>
      <c r="C248" s="222">
        <v>102.5</v>
      </c>
      <c r="D248" s="222">
        <v>100</v>
      </c>
      <c r="E248" s="222">
        <v>100.2</v>
      </c>
      <c r="F248" s="222">
        <v>99</v>
      </c>
      <c r="G248" s="224">
        <v>98.9</v>
      </c>
      <c r="H248" s="224">
        <v>99.8</v>
      </c>
      <c r="I248" s="225">
        <v>600.4</v>
      </c>
    </row>
    <row r="249" spans="1:9" ht="15">
      <c r="A249" s="220" t="s">
        <v>670</v>
      </c>
      <c r="B249" s="221" t="s">
        <v>710</v>
      </c>
      <c r="C249" s="222">
        <v>100.6</v>
      </c>
      <c r="D249" s="222">
        <v>100.7</v>
      </c>
      <c r="E249" s="222">
        <v>100.3</v>
      </c>
      <c r="F249" s="222">
        <v>99.7</v>
      </c>
      <c r="G249" s="224">
        <v>98.1</v>
      </c>
      <c r="H249" s="224">
        <v>100.3</v>
      </c>
      <c r="I249" s="225">
        <v>599.69999999999993</v>
      </c>
    </row>
    <row r="250" spans="1:9" ht="15">
      <c r="A250" s="220" t="s">
        <v>963</v>
      </c>
      <c r="B250" s="221" t="s">
        <v>686</v>
      </c>
      <c r="C250" s="222">
        <v>99</v>
      </c>
      <c r="D250" s="222">
        <v>99.6</v>
      </c>
      <c r="E250" s="222">
        <v>100.6</v>
      </c>
      <c r="F250" s="222">
        <v>99.1</v>
      </c>
      <c r="G250" s="224">
        <v>99.3</v>
      </c>
      <c r="H250" s="224">
        <v>102</v>
      </c>
      <c r="I250" s="225">
        <v>599.59999999999991</v>
      </c>
    </row>
    <row r="251" spans="1:9" ht="15">
      <c r="A251" s="220" t="s">
        <v>86</v>
      </c>
      <c r="B251" s="221" t="s">
        <v>706</v>
      </c>
      <c r="C251" s="228">
        <v>96.4</v>
      </c>
      <c r="D251" s="228">
        <v>99.6</v>
      </c>
      <c r="E251" s="228">
        <v>98.2</v>
      </c>
      <c r="F251" s="228">
        <v>102.2</v>
      </c>
      <c r="G251" s="229">
        <v>101.6</v>
      </c>
      <c r="H251" s="229">
        <v>101.3</v>
      </c>
      <c r="I251" s="230">
        <v>599.29999999999995</v>
      </c>
    </row>
    <row r="252" spans="1:9" ht="15">
      <c r="A252" s="220" t="s">
        <v>78</v>
      </c>
      <c r="B252" s="221" t="s">
        <v>706</v>
      </c>
      <c r="C252" s="228">
        <v>101.9</v>
      </c>
      <c r="D252" s="228">
        <v>99.6</v>
      </c>
      <c r="E252" s="228">
        <v>102.6</v>
      </c>
      <c r="F252" s="228">
        <v>95.3</v>
      </c>
      <c r="G252" s="229">
        <v>98.4</v>
      </c>
      <c r="H252" s="229">
        <v>101</v>
      </c>
      <c r="I252" s="230">
        <v>598.80000000000007</v>
      </c>
    </row>
    <row r="253" spans="1:9" ht="15">
      <c r="A253" s="220" t="s">
        <v>226</v>
      </c>
      <c r="B253" s="221" t="s">
        <v>708</v>
      </c>
      <c r="C253" s="222">
        <v>99.6</v>
      </c>
      <c r="D253" s="222">
        <v>100.2</v>
      </c>
      <c r="E253" s="222">
        <v>97.3</v>
      </c>
      <c r="F253" s="222">
        <v>101.6</v>
      </c>
      <c r="G253" s="224">
        <v>101.8</v>
      </c>
      <c r="H253" s="224">
        <v>97.9</v>
      </c>
      <c r="I253" s="225">
        <v>598.40000000000009</v>
      </c>
    </row>
    <row r="254" spans="1:9" ht="15">
      <c r="A254" s="220" t="s">
        <v>887</v>
      </c>
      <c r="B254" s="221" t="s">
        <v>693</v>
      </c>
      <c r="C254" s="222">
        <v>98.2</v>
      </c>
      <c r="D254" s="222">
        <v>104</v>
      </c>
      <c r="E254" s="222">
        <v>96.7</v>
      </c>
      <c r="F254" s="222">
        <v>98</v>
      </c>
      <c r="G254" s="224">
        <v>98.7</v>
      </c>
      <c r="H254" s="224">
        <v>102.7</v>
      </c>
      <c r="I254" s="225">
        <v>598.29999999999995</v>
      </c>
    </row>
    <row r="255" spans="1:9" ht="15">
      <c r="A255" s="220" t="s">
        <v>748</v>
      </c>
      <c r="B255" s="221" t="s">
        <v>710</v>
      </c>
      <c r="C255" s="222">
        <v>97.9</v>
      </c>
      <c r="D255" s="222">
        <v>98.7</v>
      </c>
      <c r="E255" s="222">
        <v>100.9</v>
      </c>
      <c r="F255" s="222">
        <v>102.2</v>
      </c>
      <c r="G255" s="224">
        <v>100.3</v>
      </c>
      <c r="H255" s="224">
        <v>98.2</v>
      </c>
      <c r="I255" s="225">
        <v>598.20000000000005</v>
      </c>
    </row>
    <row r="256" spans="1:9" ht="15">
      <c r="A256" s="220" t="s">
        <v>749</v>
      </c>
      <c r="B256" s="221" t="s">
        <v>701</v>
      </c>
      <c r="C256" s="222">
        <v>101.9</v>
      </c>
      <c r="D256" s="222">
        <v>100.6</v>
      </c>
      <c r="E256" s="222">
        <v>101.7</v>
      </c>
      <c r="F256" s="222">
        <v>91.7</v>
      </c>
      <c r="G256" s="224">
        <v>101.1</v>
      </c>
      <c r="H256" s="224">
        <v>100.2</v>
      </c>
      <c r="I256" s="225">
        <v>597.20000000000005</v>
      </c>
    </row>
    <row r="257" spans="1:9" ht="15">
      <c r="A257" s="220" t="s">
        <v>187</v>
      </c>
      <c r="B257" s="221" t="s">
        <v>727</v>
      </c>
      <c r="C257" s="222">
        <v>99.7</v>
      </c>
      <c r="D257" s="222">
        <v>99.3</v>
      </c>
      <c r="E257" s="222">
        <v>100</v>
      </c>
      <c r="F257" s="222">
        <v>100.4</v>
      </c>
      <c r="G257" s="224">
        <v>99.4</v>
      </c>
      <c r="H257" s="224">
        <v>97.7</v>
      </c>
      <c r="I257" s="225">
        <v>596.5</v>
      </c>
    </row>
    <row r="258" spans="1:9" ht="15">
      <c r="A258" s="220" t="s">
        <v>888</v>
      </c>
      <c r="B258" s="221" t="s">
        <v>686</v>
      </c>
      <c r="C258" s="222">
        <v>101.8</v>
      </c>
      <c r="D258" s="222">
        <v>101.6</v>
      </c>
      <c r="E258" s="222">
        <v>99.9</v>
      </c>
      <c r="F258" s="222">
        <v>91.2</v>
      </c>
      <c r="G258" s="224">
        <v>102.5</v>
      </c>
      <c r="H258" s="224">
        <v>99.1</v>
      </c>
      <c r="I258" s="225">
        <v>596.09999999999991</v>
      </c>
    </row>
    <row r="259" spans="1:9" ht="15">
      <c r="A259" s="220" t="s">
        <v>889</v>
      </c>
      <c r="B259" s="221" t="s">
        <v>703</v>
      </c>
      <c r="C259" s="222">
        <v>98.7</v>
      </c>
      <c r="D259" s="222">
        <v>101.4</v>
      </c>
      <c r="E259" s="222">
        <v>100.1</v>
      </c>
      <c r="F259" s="222">
        <v>97.2</v>
      </c>
      <c r="G259" s="224">
        <v>98.5</v>
      </c>
      <c r="H259" s="224">
        <v>99.6</v>
      </c>
      <c r="I259" s="225">
        <v>595.5</v>
      </c>
    </row>
    <row r="260" spans="1:9" ht="15">
      <c r="A260" s="220" t="s">
        <v>890</v>
      </c>
      <c r="B260" s="221" t="s">
        <v>750</v>
      </c>
      <c r="C260" s="222">
        <v>102.7</v>
      </c>
      <c r="D260" s="222">
        <v>100.4</v>
      </c>
      <c r="E260" s="222">
        <v>95.8</v>
      </c>
      <c r="F260" s="222">
        <v>100.8</v>
      </c>
      <c r="G260" s="224">
        <v>99.7</v>
      </c>
      <c r="H260" s="224">
        <v>96.1</v>
      </c>
      <c r="I260" s="225">
        <v>595.5</v>
      </c>
    </row>
    <row r="261" spans="1:9" ht="15">
      <c r="A261" s="220" t="s">
        <v>751</v>
      </c>
      <c r="B261" s="221" t="s">
        <v>690</v>
      </c>
      <c r="C261" s="222">
        <v>99.4</v>
      </c>
      <c r="D261" s="222">
        <v>96.1</v>
      </c>
      <c r="E261" s="222">
        <v>99.7</v>
      </c>
      <c r="F261" s="222">
        <v>98.5</v>
      </c>
      <c r="G261" s="224">
        <v>101.6</v>
      </c>
      <c r="H261" s="224">
        <v>99.4</v>
      </c>
      <c r="I261" s="225">
        <v>594.69999999999993</v>
      </c>
    </row>
    <row r="262" spans="1:9" ht="15">
      <c r="A262" s="220" t="s">
        <v>891</v>
      </c>
      <c r="B262" s="221" t="s">
        <v>687</v>
      </c>
      <c r="C262" s="222">
        <v>99.9</v>
      </c>
      <c r="D262" s="222">
        <v>99.1</v>
      </c>
      <c r="E262" s="222">
        <v>98.5</v>
      </c>
      <c r="F262" s="222">
        <v>101.4</v>
      </c>
      <c r="G262" s="224">
        <v>98.1</v>
      </c>
      <c r="H262" s="224">
        <v>97.7</v>
      </c>
      <c r="I262" s="225">
        <v>594.70000000000005</v>
      </c>
    </row>
    <row r="263" spans="1:9" ht="15">
      <c r="A263" s="220" t="s">
        <v>892</v>
      </c>
      <c r="B263" s="221" t="s">
        <v>696</v>
      </c>
      <c r="C263" s="222">
        <v>100.9</v>
      </c>
      <c r="D263" s="222">
        <v>100</v>
      </c>
      <c r="E263" s="222">
        <v>99.8</v>
      </c>
      <c r="F263" s="222">
        <v>95.8</v>
      </c>
      <c r="G263" s="224">
        <v>99.1</v>
      </c>
      <c r="H263" s="224">
        <v>98.3</v>
      </c>
      <c r="I263" s="225">
        <v>593.9</v>
      </c>
    </row>
    <row r="264" spans="1:9" ht="15">
      <c r="A264" s="220" t="s">
        <v>80</v>
      </c>
      <c r="B264" s="221" t="s">
        <v>706</v>
      </c>
      <c r="C264" s="222">
        <v>98.8</v>
      </c>
      <c r="D264" s="222">
        <v>98.2</v>
      </c>
      <c r="E264" s="222">
        <v>100.1</v>
      </c>
      <c r="F264" s="222">
        <v>96.1</v>
      </c>
      <c r="G264" s="224">
        <v>99.8</v>
      </c>
      <c r="H264" s="224">
        <v>100.4</v>
      </c>
      <c r="I264" s="225">
        <v>593.40000000000009</v>
      </c>
    </row>
    <row r="265" spans="1:9" ht="15">
      <c r="A265" s="220" t="s">
        <v>833</v>
      </c>
      <c r="B265" s="221" t="s">
        <v>703</v>
      </c>
      <c r="C265" s="222">
        <v>98.7</v>
      </c>
      <c r="D265" s="222">
        <v>98.5</v>
      </c>
      <c r="E265" s="222">
        <v>100.8</v>
      </c>
      <c r="F265" s="222">
        <v>100.2</v>
      </c>
      <c r="G265" s="224">
        <v>98.6</v>
      </c>
      <c r="H265" s="224">
        <v>96.5</v>
      </c>
      <c r="I265" s="225">
        <v>593.29999999999995</v>
      </c>
    </row>
    <row r="266" spans="1:9" ht="15">
      <c r="A266" s="220" t="s">
        <v>893</v>
      </c>
      <c r="B266" s="221" t="s">
        <v>710</v>
      </c>
      <c r="C266" s="222">
        <v>95</v>
      </c>
      <c r="D266" s="222">
        <v>99.3</v>
      </c>
      <c r="E266" s="222">
        <v>97.9</v>
      </c>
      <c r="F266" s="222">
        <v>101.5</v>
      </c>
      <c r="G266" s="224">
        <v>99.4</v>
      </c>
      <c r="H266" s="224">
        <v>100.1</v>
      </c>
      <c r="I266" s="225">
        <v>593.20000000000005</v>
      </c>
    </row>
    <row r="267" spans="1:9" ht="15">
      <c r="A267" s="220" t="s">
        <v>845</v>
      </c>
      <c r="B267" s="221" t="s">
        <v>700</v>
      </c>
      <c r="C267" s="222">
        <v>97.8</v>
      </c>
      <c r="D267" s="222">
        <v>97.1</v>
      </c>
      <c r="E267" s="222">
        <v>95.4</v>
      </c>
      <c r="F267" s="222">
        <v>99.1</v>
      </c>
      <c r="G267" s="224">
        <v>99.5</v>
      </c>
      <c r="H267" s="224">
        <v>103.6</v>
      </c>
      <c r="I267" s="225">
        <v>592.5</v>
      </c>
    </row>
    <row r="268" spans="1:9" ht="15">
      <c r="A268" s="220" t="s">
        <v>244</v>
      </c>
      <c r="B268" s="221" t="s">
        <v>720</v>
      </c>
      <c r="C268" s="222">
        <v>96.6</v>
      </c>
      <c r="D268" s="222">
        <v>100.4</v>
      </c>
      <c r="E268" s="222">
        <v>98.8</v>
      </c>
      <c r="F268" s="222">
        <v>99</v>
      </c>
      <c r="G268" s="224">
        <v>97.9</v>
      </c>
      <c r="H268" s="224">
        <v>99.8</v>
      </c>
      <c r="I268" s="225">
        <v>592.5</v>
      </c>
    </row>
    <row r="269" spans="1:9" ht="15">
      <c r="A269" s="220" t="s">
        <v>752</v>
      </c>
      <c r="B269" s="221" t="s">
        <v>753</v>
      </c>
      <c r="C269" s="222">
        <v>101.5</v>
      </c>
      <c r="D269" s="222">
        <v>99.9</v>
      </c>
      <c r="E269" s="222">
        <v>96.7</v>
      </c>
      <c r="F269" s="222">
        <v>95.4</v>
      </c>
      <c r="G269" s="224">
        <v>100.1</v>
      </c>
      <c r="H269" s="224">
        <v>98.9</v>
      </c>
      <c r="I269" s="225">
        <v>592.5</v>
      </c>
    </row>
    <row r="270" spans="1:9" ht="15">
      <c r="A270" s="220" t="s">
        <v>894</v>
      </c>
      <c r="B270" s="221" t="s">
        <v>717</v>
      </c>
      <c r="C270" s="222">
        <v>98.3</v>
      </c>
      <c r="D270" s="222">
        <v>100.2</v>
      </c>
      <c r="E270" s="222">
        <v>100.2</v>
      </c>
      <c r="F270" s="222">
        <v>97.9</v>
      </c>
      <c r="G270" s="224">
        <v>98.7</v>
      </c>
      <c r="H270" s="224">
        <v>97.1</v>
      </c>
      <c r="I270" s="225">
        <v>592.4</v>
      </c>
    </row>
    <row r="271" spans="1:9" ht="15">
      <c r="A271" s="220" t="s">
        <v>849</v>
      </c>
      <c r="B271" s="221" t="s">
        <v>717</v>
      </c>
      <c r="C271" s="222">
        <v>95.5</v>
      </c>
      <c r="D271" s="222">
        <v>98.8</v>
      </c>
      <c r="E271" s="222">
        <v>101.2</v>
      </c>
      <c r="F271" s="222">
        <v>99.9</v>
      </c>
      <c r="G271" s="224">
        <v>100.3</v>
      </c>
      <c r="H271" s="224">
        <v>96.4</v>
      </c>
      <c r="I271" s="225">
        <v>592.1</v>
      </c>
    </row>
    <row r="272" spans="1:9" ht="15">
      <c r="A272" s="220" t="s">
        <v>895</v>
      </c>
      <c r="B272" s="221" t="s">
        <v>754</v>
      </c>
      <c r="C272" s="222">
        <v>102</v>
      </c>
      <c r="D272" s="222">
        <v>96.4</v>
      </c>
      <c r="E272" s="222">
        <v>99.9</v>
      </c>
      <c r="F272" s="222">
        <v>98.3</v>
      </c>
      <c r="G272" s="224">
        <v>98.9</v>
      </c>
      <c r="H272" s="224">
        <v>96.5</v>
      </c>
      <c r="I272" s="225">
        <v>592</v>
      </c>
    </row>
    <row r="273" spans="1:9" ht="15">
      <c r="A273" s="220" t="s">
        <v>755</v>
      </c>
      <c r="B273" s="221" t="s">
        <v>725</v>
      </c>
      <c r="C273" s="222">
        <v>98.9</v>
      </c>
      <c r="D273" s="222">
        <v>98.7</v>
      </c>
      <c r="E273" s="222">
        <v>99</v>
      </c>
      <c r="F273" s="222">
        <v>98.6</v>
      </c>
      <c r="G273" s="224">
        <v>97.6</v>
      </c>
      <c r="H273" s="224">
        <v>98.9</v>
      </c>
      <c r="I273" s="225">
        <v>591.70000000000005</v>
      </c>
    </row>
    <row r="274" spans="1:9" ht="15">
      <c r="A274" s="220" t="s">
        <v>964</v>
      </c>
      <c r="B274" s="221" t="s">
        <v>703</v>
      </c>
      <c r="C274" s="222">
        <v>98.2</v>
      </c>
      <c r="D274" s="222">
        <v>98.3</v>
      </c>
      <c r="E274" s="222">
        <v>99.4</v>
      </c>
      <c r="F274" s="222">
        <v>98.6</v>
      </c>
      <c r="G274" s="224">
        <v>99.3</v>
      </c>
      <c r="H274" s="224">
        <v>97.9</v>
      </c>
      <c r="I274" s="225">
        <v>591.70000000000005</v>
      </c>
    </row>
    <row r="275" spans="1:9" ht="15">
      <c r="A275" s="220" t="s">
        <v>88</v>
      </c>
      <c r="B275" s="221" t="s">
        <v>706</v>
      </c>
      <c r="C275" s="222">
        <v>99.1</v>
      </c>
      <c r="D275" s="222">
        <v>100.3</v>
      </c>
      <c r="E275" s="222">
        <v>98.7</v>
      </c>
      <c r="F275" s="222">
        <v>99.9</v>
      </c>
      <c r="G275" s="224">
        <v>96.4</v>
      </c>
      <c r="H275" s="224">
        <v>97.3</v>
      </c>
      <c r="I275" s="225">
        <v>591.69999999999993</v>
      </c>
    </row>
    <row r="276" spans="1:9" ht="15">
      <c r="A276" s="220" t="s">
        <v>896</v>
      </c>
      <c r="B276" s="221" t="s">
        <v>703</v>
      </c>
      <c r="C276" s="222">
        <v>96.1</v>
      </c>
      <c r="D276" s="222">
        <v>98.6</v>
      </c>
      <c r="E276" s="222">
        <v>100.2</v>
      </c>
      <c r="F276" s="222">
        <v>101.2</v>
      </c>
      <c r="G276" s="224">
        <v>98.5</v>
      </c>
      <c r="H276" s="224">
        <v>96.9</v>
      </c>
      <c r="I276" s="225">
        <v>591.5</v>
      </c>
    </row>
    <row r="277" spans="1:9" ht="15">
      <c r="A277" s="220" t="s">
        <v>243</v>
      </c>
      <c r="B277" s="221" t="s">
        <v>708</v>
      </c>
      <c r="C277" s="222">
        <v>97.4</v>
      </c>
      <c r="D277" s="222">
        <v>100.7</v>
      </c>
      <c r="E277" s="222">
        <v>98.9</v>
      </c>
      <c r="F277" s="222">
        <v>97.8</v>
      </c>
      <c r="G277" s="224">
        <v>99.3</v>
      </c>
      <c r="H277" s="224">
        <v>97.3</v>
      </c>
      <c r="I277" s="225">
        <v>591.4</v>
      </c>
    </row>
    <row r="278" spans="1:9" ht="15">
      <c r="A278" s="220" t="s">
        <v>832</v>
      </c>
      <c r="B278" s="221" t="s">
        <v>686</v>
      </c>
      <c r="C278" s="222">
        <v>99.1</v>
      </c>
      <c r="D278" s="222">
        <v>99.2</v>
      </c>
      <c r="E278" s="222">
        <v>98.1</v>
      </c>
      <c r="F278" s="222">
        <v>99.9</v>
      </c>
      <c r="G278" s="224">
        <v>98.1</v>
      </c>
      <c r="H278" s="224">
        <v>96.9</v>
      </c>
      <c r="I278" s="225">
        <v>591.29999999999995</v>
      </c>
    </row>
    <row r="279" spans="1:9" ht="15">
      <c r="A279" s="220" t="s">
        <v>677</v>
      </c>
      <c r="B279" s="221" t="s">
        <v>703</v>
      </c>
      <c r="C279" s="222">
        <v>97.5</v>
      </c>
      <c r="D279" s="222">
        <v>98.1</v>
      </c>
      <c r="E279" s="222">
        <v>97.6</v>
      </c>
      <c r="F279" s="222">
        <v>95.8</v>
      </c>
      <c r="G279" s="224">
        <v>102.7</v>
      </c>
      <c r="H279" s="224">
        <v>99.4</v>
      </c>
      <c r="I279" s="225">
        <v>591.1</v>
      </c>
    </row>
    <row r="280" spans="1:9" ht="15">
      <c r="A280" s="220" t="s">
        <v>897</v>
      </c>
      <c r="B280" s="221" t="s">
        <v>687</v>
      </c>
      <c r="C280" s="222">
        <v>100.8</v>
      </c>
      <c r="D280" s="222">
        <v>97.1</v>
      </c>
      <c r="E280" s="222">
        <v>100.4</v>
      </c>
      <c r="F280" s="222">
        <v>98.1</v>
      </c>
      <c r="G280" s="224">
        <v>98.8</v>
      </c>
      <c r="H280" s="224">
        <v>95.2</v>
      </c>
      <c r="I280" s="225">
        <v>590.4</v>
      </c>
    </row>
    <row r="281" spans="1:9" ht="15">
      <c r="A281" s="220" t="s">
        <v>668</v>
      </c>
      <c r="B281" s="221" t="s">
        <v>692</v>
      </c>
      <c r="C281" s="222">
        <v>95.7</v>
      </c>
      <c r="D281" s="222">
        <v>95.9</v>
      </c>
      <c r="E281" s="222">
        <v>99.8</v>
      </c>
      <c r="F281" s="222">
        <v>97.8</v>
      </c>
      <c r="G281" s="224">
        <v>99.9</v>
      </c>
      <c r="H281" s="224">
        <v>101.2</v>
      </c>
      <c r="I281" s="225">
        <v>590.30000000000007</v>
      </c>
    </row>
    <row r="282" spans="1:9" ht="15">
      <c r="A282" s="220" t="s">
        <v>898</v>
      </c>
      <c r="B282" s="221" t="s">
        <v>693</v>
      </c>
      <c r="C282" s="222">
        <v>101.8</v>
      </c>
      <c r="D282" s="222">
        <v>97.8</v>
      </c>
      <c r="E282" s="222">
        <v>95.5</v>
      </c>
      <c r="F282" s="222">
        <v>98.1</v>
      </c>
      <c r="G282" s="224">
        <v>95.6</v>
      </c>
      <c r="H282" s="224">
        <v>101</v>
      </c>
      <c r="I282" s="225">
        <v>589.80000000000007</v>
      </c>
    </row>
    <row r="283" spans="1:9" ht="15">
      <c r="A283" s="220" t="s">
        <v>899</v>
      </c>
      <c r="B283" s="221" t="s">
        <v>756</v>
      </c>
      <c r="C283" s="222">
        <v>97.9</v>
      </c>
      <c r="D283" s="222">
        <v>99</v>
      </c>
      <c r="E283" s="222">
        <v>98.2</v>
      </c>
      <c r="F283" s="222">
        <v>98.8</v>
      </c>
      <c r="G283" s="224">
        <v>98.5</v>
      </c>
      <c r="H283" s="224">
        <v>97.1</v>
      </c>
      <c r="I283" s="225">
        <v>589.5</v>
      </c>
    </row>
    <row r="284" spans="1:9" ht="15">
      <c r="A284" s="220" t="s">
        <v>317</v>
      </c>
      <c r="B284" s="221" t="s">
        <v>722</v>
      </c>
      <c r="C284" s="222">
        <v>97.5</v>
      </c>
      <c r="D284" s="222">
        <v>97.1</v>
      </c>
      <c r="E284" s="222">
        <v>97.2</v>
      </c>
      <c r="F284" s="222">
        <v>99.2</v>
      </c>
      <c r="G284" s="224">
        <v>99.2</v>
      </c>
      <c r="H284" s="224">
        <v>99</v>
      </c>
      <c r="I284" s="225">
        <v>589.20000000000005</v>
      </c>
    </row>
    <row r="285" spans="1:9" ht="15">
      <c r="A285" s="220" t="s">
        <v>965</v>
      </c>
      <c r="B285" s="221" t="s">
        <v>725</v>
      </c>
      <c r="C285" s="222">
        <v>97.5</v>
      </c>
      <c r="D285" s="222">
        <v>97.5</v>
      </c>
      <c r="E285" s="222">
        <v>98.7</v>
      </c>
      <c r="F285" s="222">
        <v>96.5</v>
      </c>
      <c r="G285" s="224">
        <v>101.1</v>
      </c>
      <c r="H285" s="224">
        <v>97.9</v>
      </c>
      <c r="I285" s="225">
        <v>589.19999999999993</v>
      </c>
    </row>
    <row r="286" spans="1:9" ht="15">
      <c r="A286" s="220" t="s">
        <v>199</v>
      </c>
      <c r="B286" s="221" t="s">
        <v>701</v>
      </c>
      <c r="C286" s="222">
        <v>97</v>
      </c>
      <c r="D286" s="222">
        <v>98.4</v>
      </c>
      <c r="E286" s="222">
        <v>98.3</v>
      </c>
      <c r="F286" s="222">
        <v>98.1</v>
      </c>
      <c r="G286" s="224">
        <v>98.7</v>
      </c>
      <c r="H286" s="224">
        <v>98.2</v>
      </c>
      <c r="I286" s="225">
        <v>588.69999999999993</v>
      </c>
    </row>
    <row r="287" spans="1:9" ht="15">
      <c r="A287" s="220" t="s">
        <v>671</v>
      </c>
      <c r="B287" s="221" t="s">
        <v>687</v>
      </c>
      <c r="C287" s="222">
        <v>98</v>
      </c>
      <c r="D287" s="222">
        <v>96.2</v>
      </c>
      <c r="E287" s="222">
        <v>97.7</v>
      </c>
      <c r="F287" s="222">
        <v>99</v>
      </c>
      <c r="G287" s="224">
        <v>100</v>
      </c>
      <c r="H287" s="224">
        <v>97.1</v>
      </c>
      <c r="I287" s="225">
        <v>588</v>
      </c>
    </row>
    <row r="288" spans="1:9" ht="15">
      <c r="A288" s="220" t="s">
        <v>900</v>
      </c>
      <c r="B288" s="221" t="s">
        <v>710</v>
      </c>
      <c r="C288" s="222">
        <v>100</v>
      </c>
      <c r="D288" s="222">
        <v>96.9</v>
      </c>
      <c r="E288" s="222">
        <v>100.8</v>
      </c>
      <c r="F288" s="222">
        <v>99.4</v>
      </c>
      <c r="G288" s="224">
        <v>95.1</v>
      </c>
      <c r="H288" s="224">
        <v>95.2</v>
      </c>
      <c r="I288" s="225">
        <v>587.40000000000009</v>
      </c>
    </row>
    <row r="289" spans="1:9" ht="15">
      <c r="A289" s="220" t="s">
        <v>901</v>
      </c>
      <c r="B289" s="221" t="s">
        <v>725</v>
      </c>
      <c r="C289" s="222">
        <v>96.1</v>
      </c>
      <c r="D289" s="222">
        <v>97.1</v>
      </c>
      <c r="E289" s="222">
        <v>96.2</v>
      </c>
      <c r="F289" s="222">
        <v>97.5</v>
      </c>
      <c r="G289" s="224">
        <v>102.1</v>
      </c>
      <c r="H289" s="224">
        <v>97.9</v>
      </c>
      <c r="I289" s="225">
        <v>586.9</v>
      </c>
    </row>
    <row r="290" spans="1:9" ht="15">
      <c r="A290" s="220" t="s">
        <v>322</v>
      </c>
      <c r="B290" s="221" t="s">
        <v>722</v>
      </c>
      <c r="C290" s="222">
        <v>95.6</v>
      </c>
      <c r="D290" s="222">
        <v>100.7</v>
      </c>
      <c r="E290" s="222">
        <v>97.2</v>
      </c>
      <c r="F290" s="222">
        <v>94.9</v>
      </c>
      <c r="G290" s="224">
        <v>99.9</v>
      </c>
      <c r="H290" s="224">
        <v>98.4</v>
      </c>
      <c r="I290" s="225">
        <v>586.69999999999993</v>
      </c>
    </row>
    <row r="291" spans="1:9" ht="15">
      <c r="A291" s="220" t="s">
        <v>757</v>
      </c>
      <c r="B291" s="221" t="s">
        <v>703</v>
      </c>
      <c r="C291" s="222">
        <v>97.9</v>
      </c>
      <c r="D291" s="222">
        <v>97.6</v>
      </c>
      <c r="E291" s="222">
        <v>96.4</v>
      </c>
      <c r="F291" s="222">
        <v>97.9</v>
      </c>
      <c r="G291" s="224">
        <v>100.5</v>
      </c>
      <c r="H291" s="224">
        <v>96.3</v>
      </c>
      <c r="I291" s="225">
        <v>586.59999999999991</v>
      </c>
    </row>
    <row r="292" spans="1:9" ht="15">
      <c r="A292" s="220" t="s">
        <v>966</v>
      </c>
      <c r="B292" s="221" t="s">
        <v>754</v>
      </c>
      <c r="C292" s="222">
        <v>97.5</v>
      </c>
      <c r="D292" s="222">
        <v>97.2</v>
      </c>
      <c r="E292" s="222">
        <v>94.3</v>
      </c>
      <c r="F292" s="222">
        <v>98.7</v>
      </c>
      <c r="G292" s="224">
        <v>99.6</v>
      </c>
      <c r="H292" s="224">
        <v>98.7</v>
      </c>
      <c r="I292" s="225">
        <v>586</v>
      </c>
    </row>
    <row r="293" spans="1:9" ht="15">
      <c r="A293" s="220" t="s">
        <v>674</v>
      </c>
      <c r="B293" s="221" t="s">
        <v>710</v>
      </c>
      <c r="C293" s="222">
        <v>94.7</v>
      </c>
      <c r="D293" s="222">
        <v>99.6</v>
      </c>
      <c r="E293" s="222">
        <v>95</v>
      </c>
      <c r="F293" s="222">
        <v>98.7</v>
      </c>
      <c r="G293" s="224">
        <v>99.5</v>
      </c>
      <c r="H293" s="224">
        <v>98.5</v>
      </c>
      <c r="I293" s="225">
        <v>586</v>
      </c>
    </row>
    <row r="294" spans="1:9" ht="15">
      <c r="A294" s="220" t="s">
        <v>680</v>
      </c>
      <c r="B294" s="221" t="s">
        <v>699</v>
      </c>
      <c r="C294" s="222">
        <v>96</v>
      </c>
      <c r="D294" s="222">
        <v>93.8</v>
      </c>
      <c r="E294" s="222">
        <v>98.8</v>
      </c>
      <c r="F294" s="222">
        <v>99.4</v>
      </c>
      <c r="G294" s="224">
        <v>94.7</v>
      </c>
      <c r="H294" s="224">
        <v>102.4</v>
      </c>
      <c r="I294" s="225">
        <v>585.1</v>
      </c>
    </row>
    <row r="295" spans="1:9" ht="15">
      <c r="A295" s="260" t="s">
        <v>927</v>
      </c>
      <c r="B295" s="221" t="s">
        <v>708</v>
      </c>
      <c r="C295" s="222">
        <v>96.9</v>
      </c>
      <c r="D295" s="222">
        <v>97.7</v>
      </c>
      <c r="E295" s="222">
        <v>96.9</v>
      </c>
      <c r="F295" s="222">
        <v>94.9</v>
      </c>
      <c r="G295" s="224">
        <v>99.6</v>
      </c>
      <c r="H295" s="224">
        <v>99.1</v>
      </c>
      <c r="I295" s="225">
        <v>585.1</v>
      </c>
    </row>
    <row r="296" spans="1:9" ht="15">
      <c r="A296" s="220" t="s">
        <v>902</v>
      </c>
      <c r="B296" s="221" t="s">
        <v>703</v>
      </c>
      <c r="C296" s="222">
        <v>101.9</v>
      </c>
      <c r="D296" s="222">
        <v>98.1</v>
      </c>
      <c r="E296" s="222">
        <v>96.7</v>
      </c>
      <c r="F296" s="222">
        <v>98.4</v>
      </c>
      <c r="G296" s="224">
        <v>96.1</v>
      </c>
      <c r="H296" s="224">
        <v>93.9</v>
      </c>
      <c r="I296" s="225">
        <v>585.1</v>
      </c>
    </row>
    <row r="297" spans="1:9" ht="15">
      <c r="A297" s="220" t="s">
        <v>186</v>
      </c>
      <c r="B297" s="221" t="s">
        <v>758</v>
      </c>
      <c r="C297" s="222">
        <v>98.5</v>
      </c>
      <c r="D297" s="222">
        <v>96.7</v>
      </c>
      <c r="E297" s="222">
        <v>99.6</v>
      </c>
      <c r="F297" s="222">
        <v>95.7</v>
      </c>
      <c r="G297" s="224">
        <v>97.3</v>
      </c>
      <c r="H297" s="224">
        <v>96.8</v>
      </c>
      <c r="I297" s="225">
        <v>584.59999999999991</v>
      </c>
    </row>
    <row r="298" spans="1:9" ht="15">
      <c r="A298" s="220" t="s">
        <v>759</v>
      </c>
      <c r="B298" s="221" t="s">
        <v>697</v>
      </c>
      <c r="C298" s="222">
        <v>95.1</v>
      </c>
      <c r="D298" s="222">
        <v>96.2</v>
      </c>
      <c r="E298" s="222">
        <v>98</v>
      </c>
      <c r="F298" s="222">
        <v>100.5</v>
      </c>
      <c r="G298" s="224">
        <v>95.9</v>
      </c>
      <c r="H298" s="224">
        <v>98.7</v>
      </c>
      <c r="I298" s="225">
        <v>584.40000000000009</v>
      </c>
    </row>
    <row r="299" spans="1:9" ht="15">
      <c r="A299" s="220" t="s">
        <v>903</v>
      </c>
      <c r="B299" s="221" t="s">
        <v>711</v>
      </c>
      <c r="C299" s="222">
        <v>98.7</v>
      </c>
      <c r="D299" s="222">
        <v>94.1</v>
      </c>
      <c r="E299" s="222">
        <v>95.1</v>
      </c>
      <c r="F299" s="222">
        <v>100.6</v>
      </c>
      <c r="G299" s="224">
        <v>98.4</v>
      </c>
      <c r="H299" s="224">
        <v>95.3</v>
      </c>
      <c r="I299" s="225">
        <v>582.19999999999993</v>
      </c>
    </row>
    <row r="300" spans="1:9" ht="15">
      <c r="A300" s="220" t="s">
        <v>904</v>
      </c>
      <c r="B300" s="221" t="s">
        <v>734</v>
      </c>
      <c r="C300" s="222">
        <v>96.5</v>
      </c>
      <c r="D300" s="222">
        <v>99.1</v>
      </c>
      <c r="E300" s="222">
        <v>96</v>
      </c>
      <c r="F300" s="222">
        <v>101.8</v>
      </c>
      <c r="G300" s="224">
        <v>94.7</v>
      </c>
      <c r="H300" s="224">
        <v>94</v>
      </c>
      <c r="I300" s="225">
        <v>582.1</v>
      </c>
    </row>
    <row r="301" spans="1:9" ht="15">
      <c r="A301" s="220" t="s">
        <v>319</v>
      </c>
      <c r="B301" s="221" t="s">
        <v>722</v>
      </c>
      <c r="C301" s="222">
        <v>91.6</v>
      </c>
      <c r="D301" s="222">
        <v>100.4</v>
      </c>
      <c r="E301" s="222">
        <v>95.3</v>
      </c>
      <c r="F301" s="222">
        <v>98.2</v>
      </c>
      <c r="G301" s="224">
        <v>96.5</v>
      </c>
      <c r="H301" s="224">
        <v>100</v>
      </c>
      <c r="I301" s="225">
        <v>582</v>
      </c>
    </row>
    <row r="302" spans="1:9" ht="15">
      <c r="A302" s="220" t="s">
        <v>323</v>
      </c>
      <c r="B302" s="221" t="s">
        <v>720</v>
      </c>
      <c r="C302" s="222">
        <v>95.1</v>
      </c>
      <c r="D302" s="222">
        <v>97.1</v>
      </c>
      <c r="E302" s="222">
        <v>97.9</v>
      </c>
      <c r="F302" s="222">
        <v>98.4</v>
      </c>
      <c r="G302" s="224">
        <v>98.4</v>
      </c>
      <c r="H302" s="224">
        <v>95</v>
      </c>
      <c r="I302" s="225">
        <v>581.9</v>
      </c>
    </row>
    <row r="303" spans="1:9" ht="15">
      <c r="A303" s="220" t="s">
        <v>320</v>
      </c>
      <c r="B303" s="221" t="s">
        <v>722</v>
      </c>
      <c r="C303" s="222">
        <v>94.2</v>
      </c>
      <c r="D303" s="222">
        <v>96.2</v>
      </c>
      <c r="E303" s="222">
        <v>97</v>
      </c>
      <c r="F303" s="222">
        <v>99.1</v>
      </c>
      <c r="G303" s="224">
        <v>98.6</v>
      </c>
      <c r="H303" s="224">
        <v>96.5</v>
      </c>
      <c r="I303" s="225">
        <v>581.6</v>
      </c>
    </row>
    <row r="304" spans="1:9" ht="15">
      <c r="A304" s="220" t="s">
        <v>905</v>
      </c>
      <c r="B304" s="221" t="s">
        <v>756</v>
      </c>
      <c r="C304" s="222">
        <v>96.5</v>
      </c>
      <c r="D304" s="222">
        <v>93.5</v>
      </c>
      <c r="E304" s="222">
        <v>98</v>
      </c>
      <c r="F304" s="222">
        <v>99.9</v>
      </c>
      <c r="G304" s="224">
        <v>95.4</v>
      </c>
      <c r="H304" s="224">
        <v>98.2</v>
      </c>
      <c r="I304" s="225">
        <v>581.5</v>
      </c>
    </row>
    <row r="305" spans="1:9" ht="15">
      <c r="A305" s="220" t="s">
        <v>760</v>
      </c>
      <c r="B305" s="221" t="s">
        <v>711</v>
      </c>
      <c r="C305" s="222">
        <v>97.1</v>
      </c>
      <c r="D305" s="222">
        <v>96</v>
      </c>
      <c r="E305" s="222">
        <v>97.6</v>
      </c>
      <c r="F305" s="222">
        <v>90.2</v>
      </c>
      <c r="G305" s="224">
        <v>98.4</v>
      </c>
      <c r="H305" s="224">
        <v>100.5</v>
      </c>
      <c r="I305" s="225">
        <v>579.79999999999995</v>
      </c>
    </row>
    <row r="306" spans="1:9" ht="15">
      <c r="A306" s="220" t="s">
        <v>242</v>
      </c>
      <c r="B306" s="221" t="s">
        <v>708</v>
      </c>
      <c r="C306" s="222">
        <v>99.7</v>
      </c>
      <c r="D306" s="222">
        <v>95.7</v>
      </c>
      <c r="E306" s="222">
        <v>93.8</v>
      </c>
      <c r="F306" s="222">
        <v>98.3</v>
      </c>
      <c r="G306" s="224">
        <v>93.1</v>
      </c>
      <c r="H306" s="224">
        <v>98.5</v>
      </c>
      <c r="I306" s="225">
        <v>579.1</v>
      </c>
    </row>
    <row r="307" spans="1:9" ht="15">
      <c r="A307" s="220" t="s">
        <v>906</v>
      </c>
      <c r="B307" s="221" t="s">
        <v>725</v>
      </c>
      <c r="C307" s="222">
        <v>92.7</v>
      </c>
      <c r="D307" s="222">
        <v>96.4</v>
      </c>
      <c r="E307" s="222">
        <v>94.8</v>
      </c>
      <c r="F307" s="222">
        <v>95.3</v>
      </c>
      <c r="G307" s="224">
        <v>99</v>
      </c>
      <c r="H307" s="224">
        <v>100.8</v>
      </c>
      <c r="I307" s="225">
        <v>579</v>
      </c>
    </row>
    <row r="308" spans="1:9" ht="15">
      <c r="A308" s="220" t="s">
        <v>255</v>
      </c>
      <c r="B308" s="221" t="s">
        <v>694</v>
      </c>
      <c r="C308" s="222">
        <v>100.3</v>
      </c>
      <c r="D308" s="222">
        <v>94.5</v>
      </c>
      <c r="E308" s="222">
        <v>96.4</v>
      </c>
      <c r="F308" s="222">
        <v>94.2</v>
      </c>
      <c r="G308" s="224">
        <v>94.2</v>
      </c>
      <c r="H308" s="224">
        <v>99.2</v>
      </c>
      <c r="I308" s="225">
        <v>578.80000000000007</v>
      </c>
    </row>
    <row r="309" spans="1:9" ht="15">
      <c r="A309" s="220" t="s">
        <v>761</v>
      </c>
      <c r="B309" s="221" t="s">
        <v>699</v>
      </c>
      <c r="C309" s="222">
        <v>100.1</v>
      </c>
      <c r="D309" s="222">
        <v>97.8</v>
      </c>
      <c r="E309" s="222">
        <v>94.8</v>
      </c>
      <c r="F309" s="222">
        <v>89.5</v>
      </c>
      <c r="G309" s="224">
        <v>95.3</v>
      </c>
      <c r="H309" s="224">
        <v>100.8</v>
      </c>
      <c r="I309" s="225">
        <v>578.29999999999995</v>
      </c>
    </row>
    <row r="310" spans="1:9" ht="15">
      <c r="A310" s="220" t="s">
        <v>811</v>
      </c>
      <c r="B310" s="221" t="s">
        <v>710</v>
      </c>
      <c r="C310" s="222">
        <v>93.5</v>
      </c>
      <c r="D310" s="222">
        <v>98.3</v>
      </c>
      <c r="E310" s="222">
        <v>89.3</v>
      </c>
      <c r="F310" s="222">
        <v>97.4</v>
      </c>
      <c r="G310" s="224">
        <v>97.6</v>
      </c>
      <c r="H310" s="224">
        <v>100.5</v>
      </c>
      <c r="I310" s="225">
        <v>576.6</v>
      </c>
    </row>
    <row r="311" spans="1:9" ht="15">
      <c r="A311" s="220" t="s">
        <v>907</v>
      </c>
      <c r="B311" s="221" t="s">
        <v>697</v>
      </c>
      <c r="C311" s="222">
        <v>98.3</v>
      </c>
      <c r="D311" s="222">
        <v>98.3</v>
      </c>
      <c r="E311" s="222">
        <v>99</v>
      </c>
      <c r="F311" s="222">
        <v>101.3</v>
      </c>
      <c r="G311" s="224">
        <v>97.5</v>
      </c>
      <c r="H311" s="224">
        <v>81</v>
      </c>
      <c r="I311" s="225">
        <v>575.40000000000009</v>
      </c>
    </row>
    <row r="312" spans="1:9" ht="15">
      <c r="A312" s="220" t="s">
        <v>908</v>
      </c>
      <c r="B312" s="221" t="s">
        <v>762</v>
      </c>
      <c r="C312" s="222">
        <v>96.3</v>
      </c>
      <c r="D312" s="222">
        <v>98.6</v>
      </c>
      <c r="E312" s="222">
        <v>94.2</v>
      </c>
      <c r="F312" s="222">
        <v>94.4</v>
      </c>
      <c r="G312" s="224">
        <v>95.5</v>
      </c>
      <c r="H312" s="224">
        <v>95.9</v>
      </c>
      <c r="I312" s="225">
        <v>574.9</v>
      </c>
    </row>
    <row r="313" spans="1:9" ht="15">
      <c r="A313" s="220" t="s">
        <v>763</v>
      </c>
      <c r="B313" s="221" t="s">
        <v>701</v>
      </c>
      <c r="C313" s="222">
        <v>96.4</v>
      </c>
      <c r="D313" s="222">
        <v>98.7</v>
      </c>
      <c r="E313" s="222">
        <v>93.4</v>
      </c>
      <c r="F313" s="222">
        <v>96.3</v>
      </c>
      <c r="G313" s="224">
        <v>92.7</v>
      </c>
      <c r="H313" s="224">
        <v>96.3</v>
      </c>
      <c r="I313" s="225">
        <v>573.79999999999995</v>
      </c>
    </row>
    <row r="314" spans="1:9" ht="15">
      <c r="A314" s="220" t="s">
        <v>909</v>
      </c>
      <c r="B314" s="221" t="s">
        <v>688</v>
      </c>
      <c r="C314" s="222">
        <v>95.7</v>
      </c>
      <c r="D314" s="222">
        <v>97.9</v>
      </c>
      <c r="E314" s="222">
        <v>93.8</v>
      </c>
      <c r="F314" s="222">
        <v>93</v>
      </c>
      <c r="G314" s="224">
        <v>98.3</v>
      </c>
      <c r="H314" s="224">
        <v>95.1</v>
      </c>
      <c r="I314" s="225">
        <v>573.80000000000007</v>
      </c>
    </row>
    <row r="315" spans="1:9" ht="15">
      <c r="A315" s="220" t="s">
        <v>910</v>
      </c>
      <c r="B315" s="221" t="s">
        <v>719</v>
      </c>
      <c r="C315" s="222">
        <v>94.4</v>
      </c>
      <c r="D315" s="222">
        <v>96.1</v>
      </c>
      <c r="E315" s="222">
        <v>97.2</v>
      </c>
      <c r="F315" s="222">
        <v>97.8</v>
      </c>
      <c r="G315" s="224">
        <v>95.9</v>
      </c>
      <c r="H315" s="224">
        <v>91.8</v>
      </c>
      <c r="I315" s="225">
        <v>573.19999999999993</v>
      </c>
    </row>
    <row r="316" spans="1:9" ht="15">
      <c r="A316" s="220" t="s">
        <v>764</v>
      </c>
      <c r="B316" s="221" t="s">
        <v>762</v>
      </c>
      <c r="C316" s="222">
        <v>93.9</v>
      </c>
      <c r="D316" s="222">
        <v>92.6</v>
      </c>
      <c r="E316" s="222">
        <v>94.1</v>
      </c>
      <c r="F316" s="222">
        <v>100.2</v>
      </c>
      <c r="G316" s="224">
        <v>95.2</v>
      </c>
      <c r="H316" s="224">
        <v>97</v>
      </c>
      <c r="I316" s="225">
        <v>573</v>
      </c>
    </row>
    <row r="317" spans="1:9" ht="15">
      <c r="A317" s="220" t="s">
        <v>911</v>
      </c>
      <c r="B317" s="221" t="s">
        <v>693</v>
      </c>
      <c r="C317" s="222">
        <v>97.5</v>
      </c>
      <c r="D317" s="222">
        <v>98.6</v>
      </c>
      <c r="E317" s="222">
        <v>93.5</v>
      </c>
      <c r="F317" s="222">
        <v>97.5</v>
      </c>
      <c r="G317" s="224">
        <v>94</v>
      </c>
      <c r="H317" s="224">
        <v>91.5</v>
      </c>
      <c r="I317" s="225">
        <v>572.6</v>
      </c>
    </row>
    <row r="318" spans="1:9" ht="15">
      <c r="A318" s="220" t="s">
        <v>912</v>
      </c>
      <c r="B318" s="221" t="s">
        <v>717</v>
      </c>
      <c r="C318" s="222">
        <v>92</v>
      </c>
      <c r="D318" s="222">
        <v>95.9</v>
      </c>
      <c r="E318" s="222">
        <v>90.7</v>
      </c>
      <c r="F318" s="222">
        <v>97.5</v>
      </c>
      <c r="G318" s="224">
        <v>100.5</v>
      </c>
      <c r="H318" s="224">
        <v>95.9</v>
      </c>
      <c r="I318" s="225">
        <v>572.5</v>
      </c>
    </row>
    <row r="319" spans="1:9" ht="15">
      <c r="A319" s="220" t="s">
        <v>913</v>
      </c>
      <c r="B319" s="221" t="s">
        <v>734</v>
      </c>
      <c r="C319" s="222">
        <v>93</v>
      </c>
      <c r="D319" s="222">
        <v>95</v>
      </c>
      <c r="E319" s="222">
        <v>96</v>
      </c>
      <c r="F319" s="222">
        <v>96.9</v>
      </c>
      <c r="G319" s="224">
        <v>93.8</v>
      </c>
      <c r="H319" s="224">
        <v>96.4</v>
      </c>
      <c r="I319" s="225">
        <v>571.1</v>
      </c>
    </row>
    <row r="320" spans="1:9" ht="15">
      <c r="A320" s="220" t="s">
        <v>765</v>
      </c>
      <c r="B320" s="221" t="s">
        <v>697</v>
      </c>
      <c r="C320" s="222">
        <v>96.9</v>
      </c>
      <c r="D320" s="222">
        <v>94.4</v>
      </c>
      <c r="E320" s="222">
        <v>90.7</v>
      </c>
      <c r="F320" s="222">
        <v>98.4</v>
      </c>
      <c r="G320" s="224">
        <v>93.4</v>
      </c>
      <c r="H320" s="224">
        <v>96.5</v>
      </c>
      <c r="I320" s="225">
        <v>570.29999999999995</v>
      </c>
    </row>
    <row r="321" spans="1:9" ht="15">
      <c r="A321" s="220" t="s">
        <v>914</v>
      </c>
      <c r="B321" s="221" t="s">
        <v>756</v>
      </c>
      <c r="C321" s="222">
        <v>97.6</v>
      </c>
      <c r="D321" s="222">
        <v>97.3</v>
      </c>
      <c r="E321" s="222">
        <v>95.2</v>
      </c>
      <c r="F321" s="222">
        <v>87.3</v>
      </c>
      <c r="G321" s="224">
        <v>96.7</v>
      </c>
      <c r="H321" s="224">
        <v>95.2</v>
      </c>
      <c r="I321" s="225">
        <v>569.29999999999995</v>
      </c>
    </row>
    <row r="322" spans="1:9" ht="15">
      <c r="A322" s="220" t="s">
        <v>915</v>
      </c>
      <c r="B322" s="221" t="s">
        <v>766</v>
      </c>
      <c r="C322" s="222">
        <v>96.6</v>
      </c>
      <c r="D322" s="222">
        <v>93.5</v>
      </c>
      <c r="E322" s="222">
        <v>90.6</v>
      </c>
      <c r="F322" s="222">
        <v>94</v>
      </c>
      <c r="G322" s="224">
        <v>94.2</v>
      </c>
      <c r="H322" s="224">
        <v>96.9</v>
      </c>
      <c r="I322" s="225">
        <v>565.79999999999995</v>
      </c>
    </row>
    <row r="323" spans="1:9" ht="15">
      <c r="A323" s="220" t="s">
        <v>916</v>
      </c>
      <c r="B323" s="221" t="s">
        <v>754</v>
      </c>
      <c r="C323" s="222">
        <v>96.1</v>
      </c>
      <c r="D323" s="222">
        <v>95.5</v>
      </c>
      <c r="E323" s="222">
        <v>95</v>
      </c>
      <c r="F323" s="222">
        <v>93.1</v>
      </c>
      <c r="G323" s="224">
        <v>92.4</v>
      </c>
      <c r="H323" s="224">
        <v>91.4</v>
      </c>
      <c r="I323" s="225">
        <v>563.5</v>
      </c>
    </row>
    <row r="324" spans="1:9" ht="15">
      <c r="A324" s="220" t="s">
        <v>246</v>
      </c>
      <c r="B324" s="221" t="s">
        <v>732</v>
      </c>
      <c r="C324" s="222">
        <v>92.8</v>
      </c>
      <c r="D324" s="222">
        <v>89.5</v>
      </c>
      <c r="E324" s="222">
        <v>93</v>
      </c>
      <c r="F324" s="222">
        <v>93.6</v>
      </c>
      <c r="G324" s="224">
        <v>95.1</v>
      </c>
      <c r="H324" s="224">
        <v>96.9</v>
      </c>
      <c r="I324" s="225">
        <v>560.9</v>
      </c>
    </row>
    <row r="325" spans="1:9" ht="15">
      <c r="A325" s="220" t="s">
        <v>917</v>
      </c>
      <c r="B325" s="221" t="s">
        <v>717</v>
      </c>
      <c r="C325" s="222">
        <v>89.1</v>
      </c>
      <c r="D325" s="222">
        <v>91.3</v>
      </c>
      <c r="E325" s="222">
        <v>92.4</v>
      </c>
      <c r="F325" s="222">
        <v>97.9</v>
      </c>
      <c r="G325" s="224">
        <v>94.7</v>
      </c>
      <c r="H325" s="224">
        <v>94.8</v>
      </c>
      <c r="I325" s="225">
        <v>560.19999999999993</v>
      </c>
    </row>
    <row r="326" spans="1:9" ht="15">
      <c r="A326" s="220" t="s">
        <v>767</v>
      </c>
      <c r="B326" s="221" t="s">
        <v>732</v>
      </c>
      <c r="C326" s="222">
        <v>88.6</v>
      </c>
      <c r="D326" s="222">
        <v>91.7</v>
      </c>
      <c r="E326" s="222">
        <v>94.1</v>
      </c>
      <c r="F326" s="222">
        <v>90.7</v>
      </c>
      <c r="G326" s="224">
        <v>95.6</v>
      </c>
      <c r="H326" s="224">
        <v>96.3</v>
      </c>
      <c r="I326" s="225">
        <v>556.99999999999989</v>
      </c>
    </row>
    <row r="327" spans="1:9" ht="15">
      <c r="A327" s="220" t="s">
        <v>768</v>
      </c>
      <c r="B327" s="221" t="s">
        <v>734</v>
      </c>
      <c r="C327" s="222">
        <v>92.9</v>
      </c>
      <c r="D327" s="222">
        <v>93.9</v>
      </c>
      <c r="E327" s="222">
        <v>87.4</v>
      </c>
      <c r="F327" s="222">
        <v>87.7</v>
      </c>
      <c r="G327" s="224">
        <v>96.4</v>
      </c>
      <c r="H327" s="224">
        <v>85</v>
      </c>
      <c r="I327" s="225">
        <v>543.30000000000007</v>
      </c>
    </row>
    <row r="328" spans="1:9" ht="13.15" thickBot="1">
      <c r="A328" s="10"/>
      <c r="B328" s="10"/>
      <c r="C328" s="10"/>
      <c r="D328" s="10"/>
      <c r="E328" s="10"/>
      <c r="F328" s="10"/>
      <c r="G328" s="10"/>
      <c r="H328" s="10"/>
      <c r="I328" s="10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L137"/>
  <sheetViews>
    <sheetView topLeftCell="Z1" zoomScale="80" zoomScaleNormal="80" workbookViewId="0">
      <selection activeCell="BE9" sqref="BE9"/>
    </sheetView>
  </sheetViews>
  <sheetFormatPr defaultRowHeight="12.75"/>
  <cols>
    <col min="1" max="1" width="13.06640625" bestFit="1" customWidth="1"/>
    <col min="2" max="2" width="14.6640625" bestFit="1" customWidth="1"/>
    <col min="3" max="8" width="6.06640625" bestFit="1" customWidth="1"/>
    <col min="9" max="9" width="6.46484375" bestFit="1" customWidth="1"/>
    <col min="10" max="10" width="3.6640625" bestFit="1" customWidth="1"/>
    <col min="11" max="11" width="5.33203125" bestFit="1" customWidth="1"/>
    <col min="12" max="12" width="5.59765625" bestFit="1" customWidth="1"/>
    <col min="13" max="13" width="11.73046875" bestFit="1" customWidth="1"/>
    <col min="14" max="14" width="14.6640625" bestFit="1" customWidth="1"/>
    <col min="15" max="18" width="3.53125" bestFit="1" customWidth="1"/>
    <col min="19" max="19" width="3.46484375" bestFit="1" customWidth="1"/>
    <col min="20" max="20" width="3.53125" bestFit="1" customWidth="1"/>
    <col min="21" max="21" width="5.33203125" bestFit="1" customWidth="1"/>
    <col min="22" max="22" width="3.6640625" bestFit="1" customWidth="1"/>
    <col min="23" max="23" width="5.33203125" bestFit="1" customWidth="1"/>
    <col min="24" max="24" width="3" bestFit="1" customWidth="1"/>
    <col min="25" max="25" width="10.06640625" bestFit="1" customWidth="1"/>
    <col min="26" max="26" width="7.06640625" bestFit="1" customWidth="1"/>
    <col min="27" max="32" width="3.53125" bestFit="1" customWidth="1"/>
    <col min="33" max="33" width="5.33203125" bestFit="1" customWidth="1"/>
    <col min="34" max="34" width="3.53125" bestFit="1" customWidth="1"/>
    <col min="35" max="35" width="5.33203125" bestFit="1" customWidth="1"/>
    <col min="36" max="38" width="3.53125" bestFit="1" customWidth="1"/>
    <col min="39" max="39" width="5.33203125" bestFit="1" customWidth="1"/>
    <col min="40" max="40" width="2.59765625" bestFit="1" customWidth="1"/>
    <col min="41" max="41" width="5.33203125" bestFit="1" customWidth="1"/>
    <col min="42" max="42" width="5.59765625" bestFit="1" customWidth="1"/>
    <col min="43" max="43" width="9.6640625" bestFit="1" customWidth="1"/>
    <col min="44" max="44" width="7.06640625" bestFit="1" customWidth="1"/>
    <col min="45" max="50" width="3.53125" bestFit="1" customWidth="1"/>
    <col min="51" max="51" width="5.33203125" bestFit="1" customWidth="1"/>
    <col min="52" max="52" width="2.59765625" bestFit="1" customWidth="1"/>
    <col min="53" max="53" width="5.33203125" bestFit="1" customWidth="1"/>
    <col min="54" max="54" width="3.796875" bestFit="1" customWidth="1"/>
    <col min="55" max="55" width="5.59765625" bestFit="1" customWidth="1"/>
    <col min="56" max="56" width="13.33203125" bestFit="1" customWidth="1"/>
    <col min="57" max="57" width="14.6640625" bestFit="1" customWidth="1"/>
    <col min="58" max="58" width="3.46484375" bestFit="1" customWidth="1"/>
    <col min="59" max="60" width="3.53125" bestFit="1" customWidth="1"/>
    <col min="61" max="61" width="3.46484375" bestFit="1" customWidth="1"/>
    <col min="62" max="62" width="5" bestFit="1" customWidth="1"/>
    <col min="63" max="63" width="3.46484375" bestFit="1" customWidth="1"/>
    <col min="64" max="64" width="5.33203125" bestFit="1" customWidth="1"/>
    <col min="65" max="65" width="3.796875" bestFit="1" customWidth="1"/>
    <col min="66" max="66" width="4.59765625" customWidth="1"/>
    <col min="67" max="67" width="3.796875" bestFit="1" customWidth="1"/>
    <col min="68" max="68" width="4.59765625" customWidth="1"/>
    <col min="69" max="69" width="5.59765625" bestFit="1" customWidth="1"/>
    <col min="70" max="70" width="3" bestFit="1" customWidth="1"/>
    <col min="71" max="71" width="5.59765625" bestFit="1" customWidth="1"/>
  </cols>
  <sheetData>
    <row r="1" spans="1:64">
      <c r="A1" t="s">
        <v>39</v>
      </c>
      <c r="M1" t="s">
        <v>40</v>
      </c>
      <c r="Y1" t="s">
        <v>41</v>
      </c>
      <c r="AQ1" t="s">
        <v>42</v>
      </c>
      <c r="BD1" s="13" t="s">
        <v>30</v>
      </c>
      <c r="BE1" s="13"/>
      <c r="BF1" s="13"/>
      <c r="BG1" s="13"/>
      <c r="BH1" s="13"/>
      <c r="BI1" s="13"/>
    </row>
    <row r="2" spans="1:64">
      <c r="A2" t="s">
        <v>25</v>
      </c>
      <c r="M2" t="s">
        <v>26</v>
      </c>
      <c r="Y2" t="s">
        <v>28</v>
      </c>
      <c r="AP2" s="13"/>
      <c r="AQ2" t="s">
        <v>54</v>
      </c>
      <c r="BD2" s="13" t="s">
        <v>56</v>
      </c>
      <c r="BE2" s="13"/>
      <c r="BF2" s="13"/>
      <c r="BG2" s="13"/>
      <c r="BH2" s="13"/>
      <c r="BI2" s="13"/>
      <c r="BJ2" s="13"/>
      <c r="BK2" s="13"/>
      <c r="BL2" s="13"/>
    </row>
    <row r="3" spans="1:64" ht="13.15" thickBot="1">
      <c r="A3" s="9" t="s">
        <v>14</v>
      </c>
      <c r="B3" s="9" t="s">
        <v>15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23</v>
      </c>
      <c r="H3" s="9" t="s">
        <v>24</v>
      </c>
      <c r="I3" s="9" t="s">
        <v>21</v>
      </c>
      <c r="J3" s="9" t="s">
        <v>22</v>
      </c>
      <c r="K3" s="11" t="s">
        <v>43</v>
      </c>
      <c r="M3" s="9" t="s">
        <v>14</v>
      </c>
      <c r="N3" s="9" t="s">
        <v>15</v>
      </c>
      <c r="O3" s="9" t="s">
        <v>17</v>
      </c>
      <c r="P3" s="9" t="s">
        <v>18</v>
      </c>
      <c r="Q3" s="9" t="s">
        <v>19</v>
      </c>
      <c r="R3" s="9" t="s">
        <v>20</v>
      </c>
      <c r="S3" s="9" t="s">
        <v>23</v>
      </c>
      <c r="T3" s="9" t="s">
        <v>24</v>
      </c>
      <c r="U3" s="9" t="s">
        <v>21</v>
      </c>
      <c r="V3" s="9" t="s">
        <v>22</v>
      </c>
      <c r="W3" s="11" t="s">
        <v>43</v>
      </c>
      <c r="Y3" s="9" t="s">
        <v>14</v>
      </c>
      <c r="Z3" s="9" t="s">
        <v>15</v>
      </c>
      <c r="AA3" s="9" t="s">
        <v>31</v>
      </c>
      <c r="AB3" s="9" t="s">
        <v>32</v>
      </c>
      <c r="AC3" s="9" t="s">
        <v>33</v>
      </c>
      <c r="AD3" s="9" t="s">
        <v>34</v>
      </c>
      <c r="AE3" s="9" t="s">
        <v>35</v>
      </c>
      <c r="AF3" s="9" t="s">
        <v>36</v>
      </c>
      <c r="AG3" s="9" t="s">
        <v>37</v>
      </c>
      <c r="AH3" s="9" t="s">
        <v>38</v>
      </c>
      <c r="AI3" s="11" t="s">
        <v>17</v>
      </c>
      <c r="AJ3" s="11" t="s">
        <v>18</v>
      </c>
      <c r="AK3" s="11" t="s">
        <v>19</v>
      </c>
      <c r="AL3" s="11" t="s">
        <v>20</v>
      </c>
      <c r="AM3" s="9" t="s">
        <v>21</v>
      </c>
      <c r="AN3" s="9" t="s">
        <v>22</v>
      </c>
      <c r="AO3" s="16" t="s">
        <v>43</v>
      </c>
      <c r="AP3" s="15"/>
      <c r="AQ3" s="9" t="s">
        <v>14</v>
      </c>
      <c r="AR3" s="9" t="s">
        <v>15</v>
      </c>
      <c r="AS3" s="9" t="s">
        <v>17</v>
      </c>
      <c r="AT3" s="9" t="s">
        <v>18</v>
      </c>
      <c r="AU3" s="9" t="s">
        <v>19</v>
      </c>
      <c r="AV3" s="9" t="s">
        <v>20</v>
      </c>
      <c r="AW3" s="9" t="s">
        <v>23</v>
      </c>
      <c r="AX3" s="9" t="s">
        <v>24</v>
      </c>
      <c r="AY3" s="9" t="s">
        <v>21</v>
      </c>
      <c r="AZ3" s="9" t="s">
        <v>22</v>
      </c>
      <c r="BA3" s="11" t="s">
        <v>43</v>
      </c>
      <c r="BD3" s="9" t="s">
        <v>14</v>
      </c>
      <c r="BE3" s="9" t="s">
        <v>15</v>
      </c>
      <c r="BF3" s="9" t="s">
        <v>17</v>
      </c>
      <c r="BG3" s="9" t="s">
        <v>18</v>
      </c>
      <c r="BH3" s="9" t="s">
        <v>19</v>
      </c>
      <c r="BI3" s="9" t="s">
        <v>20</v>
      </c>
      <c r="BJ3" s="9" t="s">
        <v>21</v>
      </c>
      <c r="BK3" s="9" t="s">
        <v>22</v>
      </c>
      <c r="BL3" s="11" t="s">
        <v>43</v>
      </c>
    </row>
    <row r="4" spans="1:64" ht="14.65" thickBot="1">
      <c r="A4" s="157" t="s">
        <v>265</v>
      </c>
      <c r="B4" s="151" t="s">
        <v>205</v>
      </c>
      <c r="C4" s="158">
        <v>100.3</v>
      </c>
      <c r="D4" s="158">
        <v>104.1</v>
      </c>
      <c r="E4" s="158">
        <v>103.2</v>
      </c>
      <c r="F4" s="158">
        <v>103.9</v>
      </c>
      <c r="G4" s="159">
        <v>102.6</v>
      </c>
      <c r="H4" s="159">
        <v>102.2</v>
      </c>
      <c r="I4" s="160">
        <v>616.30000000000007</v>
      </c>
      <c r="J4" s="153">
        <v>41</v>
      </c>
      <c r="M4" s="161" t="s">
        <v>276</v>
      </c>
      <c r="N4" s="162" t="s">
        <v>205</v>
      </c>
      <c r="O4" s="176">
        <v>96</v>
      </c>
      <c r="P4" s="176">
        <v>95</v>
      </c>
      <c r="Q4" s="176">
        <v>95</v>
      </c>
      <c r="R4" s="176">
        <v>95</v>
      </c>
      <c r="S4" s="177">
        <v>97</v>
      </c>
      <c r="T4" s="177">
        <v>95</v>
      </c>
      <c r="U4" s="178">
        <v>573</v>
      </c>
      <c r="V4" s="179">
        <v>15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7"/>
      <c r="AP4" s="18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D4" s="157" t="s">
        <v>276</v>
      </c>
      <c r="BE4" s="151" t="s">
        <v>205</v>
      </c>
      <c r="BF4" s="152">
        <v>93</v>
      </c>
      <c r="BG4" s="152">
        <v>95</v>
      </c>
      <c r="BH4" s="152">
        <v>96</v>
      </c>
      <c r="BI4" s="152">
        <v>97</v>
      </c>
      <c r="BJ4" s="183">
        <v>93</v>
      </c>
      <c r="BK4" s="183">
        <v>98</v>
      </c>
      <c r="BL4" s="153">
        <v>572</v>
      </c>
    </row>
    <row r="5" spans="1:64" ht="14.65" thickBot="1">
      <c r="A5" s="157" t="s">
        <v>559</v>
      </c>
      <c r="B5" s="151" t="s">
        <v>206</v>
      </c>
      <c r="C5" s="158">
        <v>100.4</v>
      </c>
      <c r="D5" s="158">
        <v>101.5</v>
      </c>
      <c r="E5" s="158">
        <v>101.9</v>
      </c>
      <c r="F5" s="158">
        <v>100.8</v>
      </c>
      <c r="G5" s="159">
        <v>102.6</v>
      </c>
      <c r="H5" s="159">
        <v>103.8</v>
      </c>
      <c r="I5" s="160">
        <v>611</v>
      </c>
      <c r="J5" s="153">
        <v>33</v>
      </c>
      <c r="M5" s="161" t="s">
        <v>166</v>
      </c>
      <c r="N5" s="162" t="s">
        <v>205</v>
      </c>
      <c r="O5" s="176">
        <v>96</v>
      </c>
      <c r="P5" s="176">
        <v>91</v>
      </c>
      <c r="Q5" s="176">
        <v>91</v>
      </c>
      <c r="R5" s="176">
        <v>96</v>
      </c>
      <c r="S5" s="177">
        <v>92</v>
      </c>
      <c r="T5" s="177">
        <v>91</v>
      </c>
      <c r="U5" s="178">
        <v>557</v>
      </c>
      <c r="V5" s="179">
        <v>10</v>
      </c>
      <c r="W5" s="13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7"/>
      <c r="AP5" s="18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D5" s="157" t="s">
        <v>514</v>
      </c>
      <c r="BE5" s="151" t="s">
        <v>205</v>
      </c>
      <c r="BF5" s="152">
        <v>89</v>
      </c>
      <c r="BG5" s="152">
        <v>88</v>
      </c>
      <c r="BH5" s="152">
        <v>93</v>
      </c>
      <c r="BI5" s="152">
        <v>89</v>
      </c>
      <c r="BJ5" s="183">
        <v>89</v>
      </c>
      <c r="BK5" s="183">
        <v>88</v>
      </c>
      <c r="BL5" s="153">
        <v>536</v>
      </c>
    </row>
    <row r="6" spans="1:64" ht="14.65" thickBot="1">
      <c r="A6" s="157" t="s">
        <v>98</v>
      </c>
      <c r="B6" s="151" t="s">
        <v>249</v>
      </c>
      <c r="C6" s="158">
        <v>99.9</v>
      </c>
      <c r="D6" s="158">
        <v>99.5</v>
      </c>
      <c r="E6" s="158">
        <v>101.1</v>
      </c>
      <c r="F6" s="158">
        <v>99.9</v>
      </c>
      <c r="G6" s="159">
        <v>102.4</v>
      </c>
      <c r="H6" s="159">
        <v>101.8</v>
      </c>
      <c r="I6" s="160">
        <v>604.59999999999991</v>
      </c>
      <c r="J6" s="153">
        <v>30</v>
      </c>
      <c r="M6" s="161" t="s">
        <v>168</v>
      </c>
      <c r="N6" s="162" t="s">
        <v>206</v>
      </c>
      <c r="O6" s="176">
        <v>85</v>
      </c>
      <c r="P6" s="176">
        <v>89</v>
      </c>
      <c r="Q6" s="176">
        <v>91</v>
      </c>
      <c r="R6" s="176">
        <v>93</v>
      </c>
      <c r="S6" s="177">
        <v>89</v>
      </c>
      <c r="T6" s="177">
        <v>89</v>
      </c>
      <c r="U6" s="178">
        <v>536</v>
      </c>
      <c r="V6" s="179">
        <v>8</v>
      </c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9"/>
      <c r="AJ6" s="19"/>
      <c r="AK6" s="19"/>
      <c r="AL6" s="19"/>
      <c r="AM6" s="19"/>
      <c r="AN6" s="19"/>
      <c r="AO6" s="19"/>
      <c r="AP6" s="13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D6" s="157" t="s">
        <v>288</v>
      </c>
      <c r="BE6" s="151" t="s">
        <v>119</v>
      </c>
      <c r="BF6" s="152">
        <v>84</v>
      </c>
      <c r="BG6" s="152">
        <v>89</v>
      </c>
      <c r="BH6" s="152">
        <v>86</v>
      </c>
      <c r="BI6" s="152">
        <v>89</v>
      </c>
      <c r="BJ6" s="183">
        <v>90</v>
      </c>
      <c r="BK6" s="183">
        <v>87</v>
      </c>
      <c r="BL6" s="153">
        <v>525</v>
      </c>
    </row>
    <row r="7" spans="1:64" ht="14.65" thickBot="1">
      <c r="A7" s="157" t="s">
        <v>231</v>
      </c>
      <c r="B7" s="151" t="s">
        <v>121</v>
      </c>
      <c r="C7" s="158">
        <v>100.1</v>
      </c>
      <c r="D7" s="158">
        <v>97.2</v>
      </c>
      <c r="E7" s="158">
        <v>101</v>
      </c>
      <c r="F7" s="158">
        <v>101.3</v>
      </c>
      <c r="G7" s="159">
        <v>99.7</v>
      </c>
      <c r="H7" s="159">
        <v>100.7</v>
      </c>
      <c r="I7" s="160">
        <v>600</v>
      </c>
      <c r="J7" s="153">
        <v>24</v>
      </c>
      <c r="M7" s="161" t="s">
        <v>233</v>
      </c>
      <c r="N7" s="162" t="s">
        <v>120</v>
      </c>
      <c r="O7" s="176">
        <v>90</v>
      </c>
      <c r="P7" s="176">
        <v>88</v>
      </c>
      <c r="Q7" s="176">
        <v>84</v>
      </c>
      <c r="R7" s="176">
        <v>87</v>
      </c>
      <c r="S7" s="177">
        <v>87</v>
      </c>
      <c r="T7" s="177">
        <v>87</v>
      </c>
      <c r="U7" s="178">
        <v>523</v>
      </c>
      <c r="V7" s="179">
        <v>6</v>
      </c>
      <c r="W7" s="10"/>
      <c r="Y7" t="s">
        <v>29</v>
      </c>
      <c r="AP7" s="13"/>
      <c r="AQ7" t="s">
        <v>55</v>
      </c>
      <c r="BD7" s="157" t="s">
        <v>534</v>
      </c>
      <c r="BE7" s="151" t="s">
        <v>121</v>
      </c>
      <c r="BF7" s="152">
        <v>88</v>
      </c>
      <c r="BG7" s="152">
        <v>85</v>
      </c>
      <c r="BH7" s="152">
        <v>87</v>
      </c>
      <c r="BI7" s="152">
        <v>89</v>
      </c>
      <c r="BJ7" s="183">
        <v>88</v>
      </c>
      <c r="BK7" s="183">
        <v>83</v>
      </c>
      <c r="BL7" s="153">
        <v>520</v>
      </c>
    </row>
    <row r="8" spans="1:64" ht="14.65" thickBot="1">
      <c r="A8" s="157" t="s">
        <v>218</v>
      </c>
      <c r="B8" s="151" t="s">
        <v>117</v>
      </c>
      <c r="C8" s="158">
        <v>97.3</v>
      </c>
      <c r="D8" s="158">
        <v>98.6</v>
      </c>
      <c r="E8" s="158">
        <v>99.9</v>
      </c>
      <c r="F8" s="158">
        <v>101.4</v>
      </c>
      <c r="G8" s="159">
        <v>99.6</v>
      </c>
      <c r="H8" s="159">
        <v>99.2</v>
      </c>
      <c r="I8" s="160">
        <v>596</v>
      </c>
      <c r="J8" s="153">
        <v>27</v>
      </c>
      <c r="M8" s="161" t="s">
        <v>287</v>
      </c>
      <c r="N8" s="162" t="s">
        <v>230</v>
      </c>
      <c r="O8" s="176">
        <v>90</v>
      </c>
      <c r="P8" s="176">
        <v>87</v>
      </c>
      <c r="Q8" s="176">
        <v>81</v>
      </c>
      <c r="R8" s="176">
        <v>87</v>
      </c>
      <c r="S8" s="177">
        <v>78</v>
      </c>
      <c r="T8" s="177">
        <v>86</v>
      </c>
      <c r="U8" s="178">
        <v>509</v>
      </c>
      <c r="V8" s="179">
        <v>6</v>
      </c>
      <c r="Y8" s="9" t="s">
        <v>14</v>
      </c>
      <c r="Z8" s="9" t="s">
        <v>15</v>
      </c>
      <c r="AA8" s="9" t="s">
        <v>17</v>
      </c>
      <c r="AB8" s="9" t="s">
        <v>18</v>
      </c>
      <c r="AC8" s="9" t="s">
        <v>19</v>
      </c>
      <c r="AD8" s="9" t="s">
        <v>20</v>
      </c>
      <c r="AE8" s="9" t="s">
        <v>23</v>
      </c>
      <c r="AF8" s="9" t="s">
        <v>24</v>
      </c>
      <c r="AG8" s="9" t="s">
        <v>21</v>
      </c>
      <c r="AH8" s="9" t="s">
        <v>22</v>
      </c>
      <c r="AI8" s="11" t="s">
        <v>43</v>
      </c>
      <c r="AQ8" s="9" t="s">
        <v>14</v>
      </c>
      <c r="AR8" s="9" t="s">
        <v>15</v>
      </c>
      <c r="AS8" s="9" t="s">
        <v>17</v>
      </c>
      <c r="AT8" s="9" t="s">
        <v>18</v>
      </c>
      <c r="AU8" s="9" t="s">
        <v>19</v>
      </c>
      <c r="AV8" s="9" t="s">
        <v>20</v>
      </c>
      <c r="AW8" s="9" t="s">
        <v>23</v>
      </c>
      <c r="AX8" s="9" t="s">
        <v>24</v>
      </c>
      <c r="AY8" s="9" t="s">
        <v>21</v>
      </c>
      <c r="AZ8" s="9" t="s">
        <v>22</v>
      </c>
      <c r="BA8" s="11" t="s">
        <v>43</v>
      </c>
      <c r="BD8" s="157" t="s">
        <v>522</v>
      </c>
      <c r="BE8" s="151" t="s">
        <v>118</v>
      </c>
      <c r="BF8" s="152">
        <v>86</v>
      </c>
      <c r="BG8" s="152">
        <v>83</v>
      </c>
      <c r="BH8" s="152">
        <v>81</v>
      </c>
      <c r="BI8" s="152">
        <v>91</v>
      </c>
      <c r="BJ8" s="183">
        <v>77</v>
      </c>
      <c r="BK8" s="183">
        <v>87</v>
      </c>
      <c r="BL8" s="153">
        <v>505</v>
      </c>
    </row>
    <row r="9" spans="1:64" ht="14.65" thickBot="1">
      <c r="A9" s="157" t="s">
        <v>266</v>
      </c>
      <c r="B9" s="151" t="s">
        <v>206</v>
      </c>
      <c r="C9" s="158">
        <v>102.8</v>
      </c>
      <c r="D9" s="158">
        <v>98</v>
      </c>
      <c r="E9" s="158">
        <v>100.3</v>
      </c>
      <c r="F9" s="158">
        <v>97.2</v>
      </c>
      <c r="G9" s="159">
        <v>96</v>
      </c>
      <c r="H9" s="159">
        <v>98.6</v>
      </c>
      <c r="I9" s="160">
        <v>592.9</v>
      </c>
      <c r="J9" s="153">
        <v>22</v>
      </c>
      <c r="M9" s="161" t="s">
        <v>154</v>
      </c>
      <c r="N9" s="162" t="s">
        <v>121</v>
      </c>
      <c r="O9" s="176">
        <v>80</v>
      </c>
      <c r="P9" s="176">
        <v>87</v>
      </c>
      <c r="Q9" s="176">
        <v>79</v>
      </c>
      <c r="R9" s="176">
        <v>90</v>
      </c>
      <c r="S9" s="177">
        <v>81</v>
      </c>
      <c r="T9" s="177">
        <v>84</v>
      </c>
      <c r="U9" s="178">
        <v>501</v>
      </c>
      <c r="V9" s="179">
        <v>4</v>
      </c>
      <c r="W9" s="13" t="s">
        <v>43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D9" s="157" t="s">
        <v>261</v>
      </c>
      <c r="BE9" s="151" t="s">
        <v>123</v>
      </c>
      <c r="BF9" s="152">
        <v>83</v>
      </c>
      <c r="BG9" s="152">
        <v>86</v>
      </c>
      <c r="BH9" s="152">
        <v>84</v>
      </c>
      <c r="BI9" s="152">
        <v>83</v>
      </c>
      <c r="BJ9" s="183">
        <v>87</v>
      </c>
      <c r="BK9" s="183">
        <v>78</v>
      </c>
      <c r="BL9" s="153">
        <v>501</v>
      </c>
    </row>
    <row r="10" spans="1:64" ht="14.65" thickBot="1">
      <c r="A10" s="157" t="s">
        <v>126</v>
      </c>
      <c r="B10" s="151" t="s">
        <v>208</v>
      </c>
      <c r="C10" s="158">
        <v>100.8</v>
      </c>
      <c r="D10" s="158">
        <v>100.9</v>
      </c>
      <c r="E10" s="158">
        <v>97.3</v>
      </c>
      <c r="F10" s="158">
        <v>96.5</v>
      </c>
      <c r="G10" s="159">
        <v>98.7</v>
      </c>
      <c r="H10" s="159">
        <v>98.5</v>
      </c>
      <c r="I10" s="160">
        <v>592.70000000000005</v>
      </c>
      <c r="J10" s="153">
        <v>23</v>
      </c>
      <c r="M10" s="161" t="s">
        <v>985</v>
      </c>
      <c r="N10" s="162" t="s">
        <v>208</v>
      </c>
      <c r="O10" s="176">
        <v>78</v>
      </c>
      <c r="P10" s="176">
        <v>86</v>
      </c>
      <c r="Q10" s="176">
        <v>78</v>
      </c>
      <c r="R10" s="176">
        <v>81</v>
      </c>
      <c r="S10" s="177">
        <v>87</v>
      </c>
      <c r="T10" s="177">
        <v>77</v>
      </c>
      <c r="U10" s="178">
        <v>487</v>
      </c>
      <c r="V10" s="179">
        <v>2</v>
      </c>
      <c r="W10" s="153" t="str">
        <f>IFERROR(VLOOKUP(L10,[2]女子作業用!$B$3:$P$52,13,FALSE),"")</f>
        <v/>
      </c>
      <c r="X10" s="269" t="str">
        <f>IFERROR(VLOOKUP(L10,[2]女子作業用!$B$3:$P$52,14,FALSE),"")</f>
        <v/>
      </c>
      <c r="Y10" s="162" t="str">
        <f>IFERROR(VLOOKUP(L10,[2]女子作業用!$B$3:$P$52,15,FALSE),"")</f>
        <v/>
      </c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D10" s="157" t="s">
        <v>521</v>
      </c>
      <c r="BE10" s="151" t="s">
        <v>118</v>
      </c>
      <c r="BF10" s="152">
        <v>81</v>
      </c>
      <c r="BG10" s="152">
        <v>78</v>
      </c>
      <c r="BH10" s="152">
        <v>87</v>
      </c>
      <c r="BI10" s="152">
        <v>87</v>
      </c>
      <c r="BJ10" s="183">
        <v>82</v>
      </c>
      <c r="BK10" s="183">
        <v>81</v>
      </c>
      <c r="BL10" s="153">
        <v>496</v>
      </c>
    </row>
    <row r="11" spans="1:64" ht="14.65" thickBot="1">
      <c r="A11" s="157" t="s">
        <v>219</v>
      </c>
      <c r="B11" s="151" t="s">
        <v>117</v>
      </c>
      <c r="C11" s="158">
        <v>98.9</v>
      </c>
      <c r="D11" s="158">
        <v>97.2</v>
      </c>
      <c r="E11" s="158">
        <v>100.9</v>
      </c>
      <c r="F11" s="158">
        <v>98.4</v>
      </c>
      <c r="G11" s="159">
        <v>97.4</v>
      </c>
      <c r="H11" s="159">
        <v>98.9</v>
      </c>
      <c r="I11" s="160">
        <v>591.69999999999993</v>
      </c>
      <c r="J11" s="153">
        <v>18</v>
      </c>
      <c r="M11" s="161"/>
      <c r="N11" s="162"/>
      <c r="O11" s="176"/>
      <c r="P11" s="176"/>
      <c r="Q11" s="176"/>
      <c r="R11" s="176"/>
      <c r="S11" s="177"/>
      <c r="T11" s="177"/>
      <c r="U11" s="178"/>
      <c r="W11" s="174" t="str">
        <f>IFERROR(VLOOKUP(L11,[2]女子作業用!$B$3:$P$52,13,FALSE),"")</f>
        <v/>
      </c>
      <c r="X11" s="270" t="str">
        <f>IFERROR(VLOOKUP(L11,[2]女子作業用!$B$3:$P$52,14,FALSE),"")</f>
        <v/>
      </c>
      <c r="Y11" s="162" t="str">
        <f>IFERROR(VLOOKUP(L11,[2]女子作業用!$B$3:$P$52,15,FALSE),"")</f>
        <v/>
      </c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D11" s="157" t="s">
        <v>980</v>
      </c>
      <c r="BE11" s="151" t="s">
        <v>118</v>
      </c>
      <c r="BF11" s="152">
        <v>81</v>
      </c>
      <c r="BG11" s="152">
        <v>84</v>
      </c>
      <c r="BH11" s="152">
        <v>84</v>
      </c>
      <c r="BI11" s="152">
        <v>80</v>
      </c>
      <c r="BJ11" s="183">
        <v>82</v>
      </c>
      <c r="BK11" s="183">
        <v>82</v>
      </c>
      <c r="BL11" s="153">
        <v>493</v>
      </c>
    </row>
    <row r="12" spans="1:64" ht="14.65" thickBot="1">
      <c r="A12" s="157" t="s">
        <v>253</v>
      </c>
      <c r="B12" s="151" t="s">
        <v>208</v>
      </c>
      <c r="C12" s="158">
        <v>98.6</v>
      </c>
      <c r="D12" s="158">
        <v>99.6</v>
      </c>
      <c r="E12" s="158">
        <v>101</v>
      </c>
      <c r="F12" s="158">
        <v>94.5</v>
      </c>
      <c r="G12" s="159">
        <v>98.7</v>
      </c>
      <c r="H12" s="159">
        <v>99.2</v>
      </c>
      <c r="I12" s="160">
        <v>591.6</v>
      </c>
      <c r="J12" s="153">
        <v>19</v>
      </c>
      <c r="M12" s="161"/>
      <c r="N12" s="162"/>
      <c r="O12" s="176"/>
      <c r="P12" s="176"/>
      <c r="Q12" s="176"/>
      <c r="R12" s="176"/>
      <c r="S12" s="177"/>
      <c r="T12" s="177"/>
      <c r="U12" s="178"/>
      <c r="V12" s="13"/>
      <c r="W12" s="174" t="str">
        <f>IFERROR(VLOOKUP(L12,[2]女子作業用!$B$3:$P$52,13,FALSE),"")</f>
        <v/>
      </c>
      <c r="X12" s="270" t="str">
        <f>IFERROR(VLOOKUP(L12,[2]女子作業用!$B$3:$P$52,14,FALSE),"")</f>
        <v/>
      </c>
      <c r="Y12" s="162" t="str">
        <f>IFERROR(VLOOKUP(L12,[2]女子作業用!$B$3:$P$52,15,FALSE),"")</f>
        <v/>
      </c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BD12" s="157" t="s">
        <v>237</v>
      </c>
      <c r="BE12" s="151" t="s">
        <v>123</v>
      </c>
      <c r="BF12" s="152">
        <v>81</v>
      </c>
      <c r="BG12" s="152">
        <v>83</v>
      </c>
      <c r="BH12" s="152">
        <v>81</v>
      </c>
      <c r="BI12" s="152">
        <v>82</v>
      </c>
      <c r="BJ12" s="183">
        <v>79</v>
      </c>
      <c r="BK12" s="183">
        <v>84</v>
      </c>
      <c r="BL12" s="153">
        <v>490</v>
      </c>
    </row>
    <row r="13" spans="1:64" ht="14.65" thickBot="1">
      <c r="A13" s="157" t="s">
        <v>238</v>
      </c>
      <c r="B13" s="151" t="s">
        <v>205</v>
      </c>
      <c r="C13" s="158">
        <v>99.7</v>
      </c>
      <c r="D13" s="158">
        <v>99.6</v>
      </c>
      <c r="E13" s="158">
        <v>101.7</v>
      </c>
      <c r="F13" s="158">
        <v>94.6</v>
      </c>
      <c r="G13" s="159">
        <v>96.9</v>
      </c>
      <c r="H13" s="159">
        <v>96.4</v>
      </c>
      <c r="I13" s="160">
        <v>588.9</v>
      </c>
      <c r="J13" s="153">
        <v>18</v>
      </c>
      <c r="M13" s="161"/>
      <c r="N13" s="162"/>
      <c r="O13" s="176"/>
      <c r="P13" s="176"/>
      <c r="Q13" s="176"/>
      <c r="R13" s="176"/>
      <c r="S13" s="177"/>
      <c r="T13" s="177"/>
      <c r="U13" s="178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BD13" s="157" t="s">
        <v>540</v>
      </c>
      <c r="BE13" s="151" t="s">
        <v>122</v>
      </c>
      <c r="BF13" s="152">
        <v>78</v>
      </c>
      <c r="BG13" s="152">
        <v>87</v>
      </c>
      <c r="BH13" s="152">
        <v>84</v>
      </c>
      <c r="BI13" s="152">
        <v>71</v>
      </c>
      <c r="BJ13" s="183">
        <v>82</v>
      </c>
      <c r="BK13" s="183">
        <v>84</v>
      </c>
      <c r="BL13" s="153">
        <v>486</v>
      </c>
    </row>
    <row r="14" spans="1:64" ht="14.65" thickBot="1">
      <c r="A14" s="157" t="s">
        <v>392</v>
      </c>
      <c r="B14" s="151" t="s">
        <v>120</v>
      </c>
      <c r="C14" s="158">
        <v>95.9</v>
      </c>
      <c r="D14" s="158">
        <v>97.3</v>
      </c>
      <c r="E14" s="158">
        <v>92.9</v>
      </c>
      <c r="F14" s="158">
        <v>98.4</v>
      </c>
      <c r="G14" s="159">
        <v>96.8</v>
      </c>
      <c r="H14" s="159">
        <v>99.3</v>
      </c>
      <c r="I14" s="160">
        <v>580.6</v>
      </c>
      <c r="J14" s="153">
        <v>18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BD14" s="157" t="s">
        <v>390</v>
      </c>
      <c r="BE14" s="151" t="s">
        <v>120</v>
      </c>
      <c r="BF14" s="152">
        <v>86</v>
      </c>
      <c r="BG14" s="152">
        <v>81</v>
      </c>
      <c r="BH14" s="152">
        <v>83</v>
      </c>
      <c r="BI14" s="152">
        <v>77</v>
      </c>
      <c r="BJ14" s="183">
        <v>80</v>
      </c>
      <c r="BK14" s="183">
        <v>77</v>
      </c>
      <c r="BL14" s="153">
        <v>484</v>
      </c>
    </row>
    <row r="15" spans="1:64" ht="14.65" thickBot="1">
      <c r="A15" s="157" t="s">
        <v>974</v>
      </c>
      <c r="B15" s="151" t="s">
        <v>124</v>
      </c>
      <c r="C15" s="158">
        <v>96.7</v>
      </c>
      <c r="D15" s="158">
        <v>100.2</v>
      </c>
      <c r="E15" s="158">
        <v>94.6</v>
      </c>
      <c r="F15" s="158">
        <v>97.9</v>
      </c>
      <c r="G15" s="159">
        <v>97.5</v>
      </c>
      <c r="H15" s="159">
        <v>93.4</v>
      </c>
      <c r="I15" s="160">
        <v>580.29999999999995</v>
      </c>
      <c r="J15" s="153">
        <v>19</v>
      </c>
      <c r="M15" s="12" t="s">
        <v>27</v>
      </c>
      <c r="N15" s="12"/>
      <c r="O15" s="12"/>
      <c r="P15" s="12"/>
      <c r="Q15" s="12"/>
      <c r="R15" s="12"/>
      <c r="S15" s="13"/>
      <c r="T15" s="13"/>
      <c r="U15" s="13"/>
      <c r="V15" s="13"/>
      <c r="BD15" s="157" t="s">
        <v>527</v>
      </c>
      <c r="BE15" s="151" t="s">
        <v>117</v>
      </c>
      <c r="BF15" s="152">
        <v>83</v>
      </c>
      <c r="BG15" s="152">
        <v>79</v>
      </c>
      <c r="BH15" s="152">
        <v>79</v>
      </c>
      <c r="BI15" s="152">
        <v>80</v>
      </c>
      <c r="BJ15" s="183">
        <v>84</v>
      </c>
      <c r="BK15" s="183">
        <v>78</v>
      </c>
      <c r="BL15" s="153">
        <v>483</v>
      </c>
    </row>
    <row r="16" spans="1:64" ht="14.65" thickBot="1">
      <c r="A16" s="157" t="s">
        <v>72</v>
      </c>
      <c r="B16" s="151" t="s">
        <v>119</v>
      </c>
      <c r="C16" s="158">
        <v>96.9</v>
      </c>
      <c r="D16" s="158">
        <v>99.6</v>
      </c>
      <c r="E16" s="158">
        <v>97.1</v>
      </c>
      <c r="F16" s="158">
        <v>96.6</v>
      </c>
      <c r="G16" s="159">
        <v>94.9</v>
      </c>
      <c r="H16" s="159">
        <v>94.4</v>
      </c>
      <c r="I16" s="160">
        <v>579.5</v>
      </c>
      <c r="J16" s="153">
        <v>18</v>
      </c>
      <c r="M16" s="9" t="s">
        <v>14</v>
      </c>
      <c r="N16" s="9" t="s">
        <v>15</v>
      </c>
      <c r="O16" s="9" t="s">
        <v>282</v>
      </c>
      <c r="P16" s="9" t="s">
        <v>283</v>
      </c>
      <c r="Q16" s="9" t="s">
        <v>19</v>
      </c>
      <c r="R16" s="9" t="s">
        <v>20</v>
      </c>
      <c r="S16" s="9" t="s">
        <v>23</v>
      </c>
      <c r="T16" s="9" t="s">
        <v>24</v>
      </c>
      <c r="U16" s="11" t="s">
        <v>21</v>
      </c>
      <c r="V16" s="13" t="s">
        <v>285</v>
      </c>
      <c r="BD16" s="157" t="s">
        <v>387</v>
      </c>
      <c r="BE16" s="151" t="s">
        <v>120</v>
      </c>
      <c r="BF16" s="152">
        <v>78</v>
      </c>
      <c r="BG16" s="152">
        <v>75</v>
      </c>
      <c r="BH16" s="152">
        <v>78</v>
      </c>
      <c r="BI16" s="152">
        <v>79</v>
      </c>
      <c r="BJ16" s="183">
        <v>81</v>
      </c>
      <c r="BK16" s="183">
        <v>79</v>
      </c>
      <c r="BL16" s="153">
        <v>470</v>
      </c>
    </row>
    <row r="17" spans="1:64" ht="14.65" thickBot="1">
      <c r="A17" s="157" t="s">
        <v>92</v>
      </c>
      <c r="B17" s="151" t="s">
        <v>122</v>
      </c>
      <c r="C17" s="158">
        <v>92.2</v>
      </c>
      <c r="D17" s="158">
        <v>96.5</v>
      </c>
      <c r="E17" s="158">
        <v>91.6</v>
      </c>
      <c r="F17" s="158">
        <v>98.2</v>
      </c>
      <c r="G17" s="159">
        <v>100.3</v>
      </c>
      <c r="H17" s="159">
        <v>97.1</v>
      </c>
      <c r="I17" s="160">
        <v>575.9</v>
      </c>
      <c r="J17" s="153">
        <v>18</v>
      </c>
      <c r="M17" s="151" t="s">
        <v>288</v>
      </c>
      <c r="N17" s="151" t="s">
        <v>119</v>
      </c>
      <c r="O17" s="157">
        <v>95</v>
      </c>
      <c r="P17" s="151">
        <v>95</v>
      </c>
      <c r="Q17" s="152">
        <v>92</v>
      </c>
      <c r="R17" s="152">
        <v>94</v>
      </c>
      <c r="S17" s="152">
        <v>89</v>
      </c>
      <c r="T17" s="152">
        <v>89</v>
      </c>
      <c r="U17" s="183">
        <v>554</v>
      </c>
      <c r="V17" s="183">
        <v>9</v>
      </c>
      <c r="BD17" s="157" t="s">
        <v>981</v>
      </c>
      <c r="BE17" s="151" t="s">
        <v>208</v>
      </c>
      <c r="BF17" s="152">
        <v>72</v>
      </c>
      <c r="BG17" s="152">
        <v>83</v>
      </c>
      <c r="BH17" s="152">
        <v>72</v>
      </c>
      <c r="BI17" s="152">
        <v>73</v>
      </c>
      <c r="BJ17" s="183">
        <v>83</v>
      </c>
      <c r="BK17" s="183">
        <v>86</v>
      </c>
      <c r="BL17" s="153">
        <v>469</v>
      </c>
    </row>
    <row r="18" spans="1:64" ht="14.65" thickBot="1">
      <c r="A18" s="157" t="s">
        <v>477</v>
      </c>
      <c r="B18" s="151" t="s">
        <v>208</v>
      </c>
      <c r="C18" s="158">
        <v>97.9</v>
      </c>
      <c r="D18" s="158">
        <v>99</v>
      </c>
      <c r="E18" s="158">
        <v>92.4</v>
      </c>
      <c r="F18" s="158">
        <v>95.1</v>
      </c>
      <c r="G18" s="159">
        <v>94.2</v>
      </c>
      <c r="H18" s="159">
        <v>95.3</v>
      </c>
      <c r="I18" s="160">
        <v>573.9</v>
      </c>
      <c r="J18" s="153">
        <v>12</v>
      </c>
      <c r="M18" s="162" t="s">
        <v>240</v>
      </c>
      <c r="N18" s="162" t="s">
        <v>205</v>
      </c>
      <c r="O18" s="161">
        <v>90</v>
      </c>
      <c r="P18" s="162">
        <v>92</v>
      </c>
      <c r="Q18" s="80">
        <v>93</v>
      </c>
      <c r="R18" s="80">
        <v>92</v>
      </c>
      <c r="S18" s="80">
        <v>90</v>
      </c>
      <c r="T18" s="80">
        <v>86</v>
      </c>
      <c r="U18" s="173">
        <v>543</v>
      </c>
      <c r="V18" s="173">
        <v>6</v>
      </c>
      <c r="BD18" s="157" t="s">
        <v>228</v>
      </c>
      <c r="BE18" s="151" t="s">
        <v>117</v>
      </c>
      <c r="BF18" s="152">
        <v>82</v>
      </c>
      <c r="BG18" s="152">
        <v>81</v>
      </c>
      <c r="BH18" s="152">
        <v>80</v>
      </c>
      <c r="BI18" s="152">
        <v>75</v>
      </c>
      <c r="BJ18" s="183">
        <v>76</v>
      </c>
      <c r="BK18" s="183">
        <v>73</v>
      </c>
      <c r="BL18" s="153">
        <v>467</v>
      </c>
    </row>
    <row r="19" spans="1:64" ht="14.65" thickBot="1">
      <c r="A19" s="157" t="s">
        <v>91</v>
      </c>
      <c r="B19" s="151" t="s">
        <v>122</v>
      </c>
      <c r="C19" s="158">
        <v>96.9</v>
      </c>
      <c r="D19" s="158">
        <v>97.3</v>
      </c>
      <c r="E19" s="158">
        <v>92.3</v>
      </c>
      <c r="F19" s="158">
        <v>94.7</v>
      </c>
      <c r="G19" s="159">
        <v>92.7</v>
      </c>
      <c r="H19" s="159">
        <v>95.7</v>
      </c>
      <c r="I19" s="160">
        <v>569.6</v>
      </c>
      <c r="J19" s="153">
        <v>17</v>
      </c>
      <c r="M19" s="162" t="s">
        <v>202</v>
      </c>
      <c r="N19" s="162" t="s">
        <v>206</v>
      </c>
      <c r="O19" s="161">
        <v>86</v>
      </c>
      <c r="P19" s="162">
        <v>91</v>
      </c>
      <c r="Q19" s="80">
        <v>85</v>
      </c>
      <c r="R19" s="80">
        <v>86</v>
      </c>
      <c r="S19" s="80">
        <v>82</v>
      </c>
      <c r="T19" s="80">
        <v>86</v>
      </c>
      <c r="U19" s="173">
        <v>516</v>
      </c>
      <c r="V19" s="173">
        <v>7</v>
      </c>
      <c r="BD19" s="157" t="s">
        <v>555</v>
      </c>
      <c r="BE19" s="151" t="s">
        <v>205</v>
      </c>
      <c r="BF19" s="152">
        <v>75</v>
      </c>
      <c r="BG19" s="152">
        <v>77</v>
      </c>
      <c r="BH19" s="152">
        <v>77</v>
      </c>
      <c r="BI19" s="152">
        <v>80</v>
      </c>
      <c r="BJ19" s="183">
        <v>78</v>
      </c>
      <c r="BK19" s="183">
        <v>80</v>
      </c>
      <c r="BL19" s="153">
        <v>467</v>
      </c>
    </row>
    <row r="20" spans="1:64" ht="14.65" thickBot="1">
      <c r="A20" s="157" t="s">
        <v>87</v>
      </c>
      <c r="B20" s="151" t="s">
        <v>122</v>
      </c>
      <c r="C20" s="158">
        <v>93.7</v>
      </c>
      <c r="D20" s="158">
        <v>93.2</v>
      </c>
      <c r="E20" s="158">
        <v>96.4</v>
      </c>
      <c r="F20" s="158">
        <v>93.6</v>
      </c>
      <c r="G20" s="159">
        <v>95.9</v>
      </c>
      <c r="H20" s="159">
        <v>94.9</v>
      </c>
      <c r="I20" s="160">
        <v>567.69999999999993</v>
      </c>
      <c r="J20" s="153">
        <v>10</v>
      </c>
      <c r="M20" s="10"/>
      <c r="N20" s="10"/>
      <c r="O20" s="10"/>
      <c r="P20" s="10"/>
      <c r="Q20" s="10"/>
      <c r="R20" s="10"/>
      <c r="S20" s="10"/>
      <c r="T20" s="10"/>
      <c r="U20" s="10"/>
      <c r="BD20" s="157" t="s">
        <v>494</v>
      </c>
      <c r="BE20" s="151" t="s">
        <v>124</v>
      </c>
      <c r="BF20" s="152">
        <v>77</v>
      </c>
      <c r="BG20" s="152">
        <v>77</v>
      </c>
      <c r="BH20" s="152">
        <v>78</v>
      </c>
      <c r="BI20" s="152">
        <v>77</v>
      </c>
      <c r="BJ20" s="183">
        <v>76</v>
      </c>
      <c r="BK20" s="183">
        <v>80</v>
      </c>
      <c r="BL20" s="153">
        <v>465</v>
      </c>
    </row>
    <row r="21" spans="1:64" ht="14.65" thickBot="1">
      <c r="A21" s="157" t="s">
        <v>528</v>
      </c>
      <c r="B21" s="151" t="s">
        <v>119</v>
      </c>
      <c r="C21" s="158">
        <v>89.8</v>
      </c>
      <c r="D21" s="158">
        <v>90.1</v>
      </c>
      <c r="E21" s="158">
        <v>95.2</v>
      </c>
      <c r="F21" s="158">
        <v>98.4</v>
      </c>
      <c r="G21" s="159">
        <v>93.4</v>
      </c>
      <c r="H21" s="159">
        <v>98</v>
      </c>
      <c r="I21" s="160">
        <v>564.9</v>
      </c>
      <c r="J21" s="153">
        <v>9</v>
      </c>
      <c r="BD21" s="157" t="s">
        <v>490</v>
      </c>
      <c r="BE21" s="151" t="s">
        <v>124</v>
      </c>
      <c r="BF21" s="152">
        <v>72</v>
      </c>
      <c r="BG21" s="152">
        <v>84</v>
      </c>
      <c r="BH21" s="152">
        <v>77</v>
      </c>
      <c r="BI21" s="152">
        <v>75</v>
      </c>
      <c r="BJ21" s="183">
        <v>76</v>
      </c>
      <c r="BK21" s="183">
        <v>74</v>
      </c>
      <c r="BL21" s="153">
        <v>458</v>
      </c>
    </row>
    <row r="22" spans="1:64" ht="14.65" thickBot="1">
      <c r="A22" s="157" t="s">
        <v>524</v>
      </c>
      <c r="B22" s="151" t="s">
        <v>119</v>
      </c>
      <c r="C22" s="158">
        <v>87.3</v>
      </c>
      <c r="D22" s="158">
        <v>94.9</v>
      </c>
      <c r="E22" s="158">
        <v>94.3</v>
      </c>
      <c r="F22" s="158">
        <v>99.7</v>
      </c>
      <c r="G22" s="159">
        <v>96.9</v>
      </c>
      <c r="H22" s="159">
        <v>90.8</v>
      </c>
      <c r="I22" s="160">
        <v>563.9</v>
      </c>
      <c r="J22" s="153">
        <v>13</v>
      </c>
      <c r="BD22" s="157" t="s">
        <v>520</v>
      </c>
      <c r="BE22" s="151" t="s">
        <v>118</v>
      </c>
      <c r="BF22" s="152">
        <v>73</v>
      </c>
      <c r="BG22" s="152">
        <v>68</v>
      </c>
      <c r="BH22" s="152">
        <v>77</v>
      </c>
      <c r="BI22" s="152">
        <v>80</v>
      </c>
      <c r="BJ22" s="183">
        <v>76</v>
      </c>
      <c r="BK22" s="183">
        <v>84</v>
      </c>
      <c r="BL22" s="153">
        <v>458</v>
      </c>
    </row>
    <row r="23" spans="1:64" ht="14.65" thickBot="1">
      <c r="A23" s="157" t="s">
        <v>112</v>
      </c>
      <c r="B23" s="151" t="s">
        <v>124</v>
      </c>
      <c r="C23" s="158">
        <v>95.1</v>
      </c>
      <c r="D23" s="158">
        <v>84.9</v>
      </c>
      <c r="E23" s="158">
        <v>96.4</v>
      </c>
      <c r="F23" s="158">
        <v>96.2</v>
      </c>
      <c r="G23" s="159">
        <v>92.8</v>
      </c>
      <c r="H23" s="159">
        <v>95.6</v>
      </c>
      <c r="I23" s="160">
        <v>561</v>
      </c>
      <c r="J23" s="153">
        <v>17</v>
      </c>
      <c r="BD23" s="157" t="s">
        <v>542</v>
      </c>
      <c r="BE23" s="151" t="s">
        <v>123</v>
      </c>
      <c r="BF23" s="152">
        <v>74</v>
      </c>
      <c r="BG23" s="152">
        <v>83</v>
      </c>
      <c r="BH23" s="152">
        <v>70</v>
      </c>
      <c r="BI23" s="152">
        <v>71</v>
      </c>
      <c r="BJ23" s="183">
        <v>79</v>
      </c>
      <c r="BK23" s="183">
        <v>79</v>
      </c>
      <c r="BL23" s="153">
        <v>456</v>
      </c>
    </row>
    <row r="24" spans="1:64" ht="14.65" thickBot="1">
      <c r="A24" s="157" t="s">
        <v>114</v>
      </c>
      <c r="B24" s="151" t="s">
        <v>124</v>
      </c>
      <c r="C24" s="158">
        <v>88.6</v>
      </c>
      <c r="D24" s="158">
        <v>92.3</v>
      </c>
      <c r="E24" s="158">
        <v>93.7</v>
      </c>
      <c r="F24" s="158">
        <v>91.8</v>
      </c>
      <c r="G24" s="159">
        <v>100.6</v>
      </c>
      <c r="H24" s="159">
        <v>93.9</v>
      </c>
      <c r="I24" s="160">
        <v>560.9</v>
      </c>
      <c r="J24" s="153">
        <v>10</v>
      </c>
      <c r="BD24" s="157" t="s">
        <v>982</v>
      </c>
      <c r="BE24" s="151" t="s">
        <v>208</v>
      </c>
      <c r="BF24" s="152">
        <v>73</v>
      </c>
      <c r="BG24" s="152">
        <v>68</v>
      </c>
      <c r="BH24" s="152">
        <v>73</v>
      </c>
      <c r="BI24" s="152">
        <v>81</v>
      </c>
      <c r="BJ24" s="183">
        <v>81</v>
      </c>
      <c r="BK24" s="183">
        <v>78</v>
      </c>
      <c r="BL24" s="153">
        <v>454</v>
      </c>
    </row>
    <row r="25" spans="1:64" ht="14.65" thickBot="1">
      <c r="A25" s="157" t="s">
        <v>254</v>
      </c>
      <c r="B25" s="151" t="s">
        <v>117</v>
      </c>
      <c r="C25" s="158">
        <v>90</v>
      </c>
      <c r="D25" s="158">
        <v>96</v>
      </c>
      <c r="E25" s="158">
        <v>89.4</v>
      </c>
      <c r="F25" s="158">
        <v>93.6</v>
      </c>
      <c r="G25" s="159">
        <v>91.6</v>
      </c>
      <c r="H25" s="159">
        <v>94.6</v>
      </c>
      <c r="I25" s="160">
        <v>555.20000000000005</v>
      </c>
      <c r="J25" s="153">
        <v>12</v>
      </c>
      <c r="BD25" s="157" t="s">
        <v>535</v>
      </c>
      <c r="BE25" s="151" t="s">
        <v>121</v>
      </c>
      <c r="BF25" s="152">
        <v>78</v>
      </c>
      <c r="BG25" s="152">
        <v>68</v>
      </c>
      <c r="BH25" s="152">
        <v>83</v>
      </c>
      <c r="BI25" s="152">
        <v>89</v>
      </c>
      <c r="BJ25" s="183">
        <v>63</v>
      </c>
      <c r="BK25" s="183">
        <v>59</v>
      </c>
      <c r="BL25" s="153">
        <v>440</v>
      </c>
    </row>
    <row r="26" spans="1:64" ht="14.65" thickBot="1">
      <c r="A26" s="157" t="s">
        <v>239</v>
      </c>
      <c r="B26" s="151" t="s">
        <v>118</v>
      </c>
      <c r="C26" s="158">
        <v>87</v>
      </c>
      <c r="D26" s="158">
        <v>94.9</v>
      </c>
      <c r="E26" s="158">
        <v>90</v>
      </c>
      <c r="F26" s="158">
        <v>95.2</v>
      </c>
      <c r="G26" s="159">
        <v>95.1</v>
      </c>
      <c r="H26" s="159">
        <v>92.5</v>
      </c>
      <c r="I26" s="160">
        <v>554.69999999999993</v>
      </c>
      <c r="J26" s="153">
        <v>12</v>
      </c>
      <c r="BD26" s="157" t="s">
        <v>529</v>
      </c>
      <c r="BE26" s="151" t="s">
        <v>117</v>
      </c>
      <c r="BF26" s="152">
        <v>77</v>
      </c>
      <c r="BG26" s="152">
        <v>74</v>
      </c>
      <c r="BH26" s="152">
        <v>76</v>
      </c>
      <c r="BI26" s="152">
        <v>72</v>
      </c>
      <c r="BJ26" s="183">
        <v>69</v>
      </c>
      <c r="BK26" s="183">
        <v>71</v>
      </c>
      <c r="BL26" s="153">
        <v>439</v>
      </c>
    </row>
    <row r="27" spans="1:64" ht="14.65" thickBot="1">
      <c r="A27" s="157" t="s">
        <v>268</v>
      </c>
      <c r="B27" s="151" t="s">
        <v>117</v>
      </c>
      <c r="C27" s="158">
        <v>92.9</v>
      </c>
      <c r="D27" s="158">
        <v>90.2</v>
      </c>
      <c r="E27" s="158">
        <v>93.5</v>
      </c>
      <c r="F27" s="158">
        <v>93.4</v>
      </c>
      <c r="G27" s="159">
        <v>92.3</v>
      </c>
      <c r="H27" s="159">
        <v>92.3</v>
      </c>
      <c r="I27" s="160">
        <v>554.6</v>
      </c>
      <c r="J27" s="153">
        <v>7</v>
      </c>
      <c r="BD27" s="157" t="s">
        <v>544</v>
      </c>
      <c r="BE27" s="151" t="s">
        <v>123</v>
      </c>
      <c r="BF27" s="152">
        <v>76</v>
      </c>
      <c r="BG27" s="152">
        <v>77</v>
      </c>
      <c r="BH27" s="152">
        <v>79</v>
      </c>
      <c r="BI27" s="152">
        <v>69</v>
      </c>
      <c r="BJ27" s="183">
        <v>67</v>
      </c>
      <c r="BK27" s="183">
        <v>69</v>
      </c>
      <c r="BL27" s="153">
        <v>437</v>
      </c>
    </row>
    <row r="28" spans="1:64" ht="14.65" thickBot="1">
      <c r="A28" s="157" t="s">
        <v>263</v>
      </c>
      <c r="B28" s="151" t="s">
        <v>121</v>
      </c>
      <c r="C28" s="158">
        <v>87</v>
      </c>
      <c r="D28" s="158">
        <v>92.4</v>
      </c>
      <c r="E28" s="158">
        <v>93.6</v>
      </c>
      <c r="F28" s="158">
        <v>93.6</v>
      </c>
      <c r="G28" s="159">
        <v>90</v>
      </c>
      <c r="H28" s="159">
        <v>97.8</v>
      </c>
      <c r="I28" s="160">
        <v>554.4</v>
      </c>
      <c r="J28" s="153">
        <v>10</v>
      </c>
      <c r="BD28" s="157" t="s">
        <v>515</v>
      </c>
      <c r="BE28" s="151" t="s">
        <v>118</v>
      </c>
      <c r="BF28" s="152">
        <v>77</v>
      </c>
      <c r="BG28" s="152">
        <v>75</v>
      </c>
      <c r="BH28" s="152">
        <v>66</v>
      </c>
      <c r="BI28" s="152">
        <v>69</v>
      </c>
      <c r="BJ28" s="183">
        <v>78</v>
      </c>
      <c r="BK28" s="183">
        <v>70</v>
      </c>
      <c r="BL28" s="153">
        <v>435</v>
      </c>
    </row>
    <row r="29" spans="1:64" ht="14.65" thickBot="1">
      <c r="A29" s="157" t="s">
        <v>113</v>
      </c>
      <c r="B29" s="151" t="s">
        <v>124</v>
      </c>
      <c r="C29" s="158">
        <v>93.5</v>
      </c>
      <c r="D29" s="158">
        <v>93.3</v>
      </c>
      <c r="E29" s="158">
        <v>91.5</v>
      </c>
      <c r="F29" s="158">
        <v>97.9</v>
      </c>
      <c r="G29" s="159">
        <v>89.4</v>
      </c>
      <c r="H29" s="159">
        <v>87.1</v>
      </c>
      <c r="I29" s="160">
        <v>552.70000000000005</v>
      </c>
      <c r="J29" s="153">
        <v>10</v>
      </c>
      <c r="BD29" s="157" t="s">
        <v>517</v>
      </c>
      <c r="BE29" s="151" t="s">
        <v>118</v>
      </c>
      <c r="BF29" s="152">
        <v>76</v>
      </c>
      <c r="BG29" s="152">
        <v>67</v>
      </c>
      <c r="BH29" s="152">
        <v>72</v>
      </c>
      <c r="BI29" s="152">
        <v>76</v>
      </c>
      <c r="BJ29" s="183">
        <v>71</v>
      </c>
      <c r="BK29" s="183">
        <v>69</v>
      </c>
      <c r="BL29" s="153">
        <v>431</v>
      </c>
    </row>
    <row r="30" spans="1:64" ht="14.65" thickBot="1">
      <c r="A30" s="157" t="s">
        <v>250</v>
      </c>
      <c r="B30" s="151" t="s">
        <v>119</v>
      </c>
      <c r="C30" s="158">
        <v>100.4</v>
      </c>
      <c r="D30" s="158">
        <v>85.1</v>
      </c>
      <c r="E30" s="158">
        <v>94.2</v>
      </c>
      <c r="F30" s="158">
        <v>93.7</v>
      </c>
      <c r="G30" s="159">
        <v>81.400000000000006</v>
      </c>
      <c r="H30" s="159">
        <v>96.1</v>
      </c>
      <c r="I30" s="160">
        <v>550.9</v>
      </c>
      <c r="J30" s="153">
        <v>12</v>
      </c>
      <c r="BD30" s="157" t="s">
        <v>979</v>
      </c>
      <c r="BE30" s="151" t="s">
        <v>122</v>
      </c>
      <c r="BF30" s="152">
        <v>65</v>
      </c>
      <c r="BG30" s="152">
        <v>87</v>
      </c>
      <c r="BH30" s="152">
        <v>78</v>
      </c>
      <c r="BI30" s="152">
        <v>62</v>
      </c>
      <c r="BJ30" s="183">
        <v>63</v>
      </c>
      <c r="BK30" s="183">
        <v>75</v>
      </c>
      <c r="BL30" s="153">
        <v>430</v>
      </c>
    </row>
    <row r="31" spans="1:64" ht="14.65" thickBot="1">
      <c r="A31" s="157" t="s">
        <v>975</v>
      </c>
      <c r="B31" s="151" t="s">
        <v>119</v>
      </c>
      <c r="C31" s="158">
        <v>88.6</v>
      </c>
      <c r="D31" s="158">
        <v>89.6</v>
      </c>
      <c r="E31" s="158">
        <v>94.6</v>
      </c>
      <c r="F31" s="158">
        <v>90.7</v>
      </c>
      <c r="G31" s="159">
        <v>89.7</v>
      </c>
      <c r="H31" s="159">
        <v>95.7</v>
      </c>
      <c r="I31" s="160">
        <v>548.9</v>
      </c>
      <c r="J31" s="153">
        <v>7</v>
      </c>
      <c r="BD31" s="157" t="s">
        <v>519</v>
      </c>
      <c r="BE31" s="151" t="s">
        <v>118</v>
      </c>
      <c r="BF31" s="152">
        <v>69</v>
      </c>
      <c r="BG31" s="152">
        <v>73</v>
      </c>
      <c r="BH31" s="152">
        <v>78</v>
      </c>
      <c r="BI31" s="152">
        <v>63</v>
      </c>
      <c r="BJ31" s="183">
        <v>61</v>
      </c>
      <c r="BK31" s="183">
        <v>82</v>
      </c>
      <c r="BL31" s="153">
        <v>426</v>
      </c>
    </row>
    <row r="32" spans="1:64" ht="14.65" thickBot="1">
      <c r="A32" s="157" t="s">
        <v>532</v>
      </c>
      <c r="B32" s="151" t="s">
        <v>117</v>
      </c>
      <c r="C32" s="158">
        <v>96.9</v>
      </c>
      <c r="D32" s="158">
        <v>89.7</v>
      </c>
      <c r="E32" s="158">
        <v>96.8</v>
      </c>
      <c r="F32" s="158">
        <v>90</v>
      </c>
      <c r="G32" s="159">
        <v>90.3</v>
      </c>
      <c r="H32" s="159">
        <v>83.3</v>
      </c>
      <c r="I32" s="160">
        <v>547</v>
      </c>
      <c r="J32" s="153">
        <v>9</v>
      </c>
      <c r="BD32" s="157" t="s">
        <v>523</v>
      </c>
      <c r="BE32" s="151" t="s">
        <v>118</v>
      </c>
      <c r="BF32" s="152">
        <v>70</v>
      </c>
      <c r="BG32" s="152">
        <v>82</v>
      </c>
      <c r="BH32" s="152">
        <v>70</v>
      </c>
      <c r="BI32" s="152">
        <v>79</v>
      </c>
      <c r="BJ32" s="183">
        <v>61</v>
      </c>
      <c r="BK32" s="183">
        <v>63</v>
      </c>
      <c r="BL32" s="153">
        <v>425</v>
      </c>
    </row>
    <row r="33" spans="1:64" ht="14.65" thickBot="1">
      <c r="A33" s="157" t="s">
        <v>258</v>
      </c>
      <c r="B33" s="151" t="s">
        <v>121</v>
      </c>
      <c r="C33" s="158">
        <v>90.1</v>
      </c>
      <c r="D33" s="158">
        <v>92.9</v>
      </c>
      <c r="E33" s="158">
        <v>94.7</v>
      </c>
      <c r="F33" s="158">
        <v>89.7</v>
      </c>
      <c r="G33" s="159">
        <v>84.3</v>
      </c>
      <c r="H33" s="159">
        <v>94.8</v>
      </c>
      <c r="I33" s="160">
        <v>546.5</v>
      </c>
      <c r="J33" s="153">
        <v>7</v>
      </c>
      <c r="BD33" s="157" t="s">
        <v>543</v>
      </c>
      <c r="BE33" s="151" t="s">
        <v>123</v>
      </c>
      <c r="BF33" s="152">
        <v>79</v>
      </c>
      <c r="BG33" s="152">
        <v>70</v>
      </c>
      <c r="BH33" s="152">
        <v>68</v>
      </c>
      <c r="BI33" s="152">
        <v>60</v>
      </c>
      <c r="BJ33" s="183">
        <v>69</v>
      </c>
      <c r="BK33" s="183">
        <v>73</v>
      </c>
      <c r="BL33" s="153">
        <v>419</v>
      </c>
    </row>
    <row r="34" spans="1:64" ht="14.65" thickBot="1">
      <c r="A34" s="157" t="s">
        <v>267</v>
      </c>
      <c r="B34" s="151" t="s">
        <v>121</v>
      </c>
      <c r="C34" s="158">
        <v>89.7</v>
      </c>
      <c r="D34" s="158">
        <v>93</v>
      </c>
      <c r="E34" s="158">
        <v>97.7</v>
      </c>
      <c r="F34" s="158">
        <v>92.6</v>
      </c>
      <c r="G34" s="159">
        <v>87.9</v>
      </c>
      <c r="H34" s="159">
        <v>84.7</v>
      </c>
      <c r="I34" s="160">
        <v>545.6</v>
      </c>
      <c r="J34" s="153">
        <v>9</v>
      </c>
      <c r="BD34" s="157" t="s">
        <v>516</v>
      </c>
      <c r="BE34" s="151" t="s">
        <v>118</v>
      </c>
      <c r="BF34" s="152">
        <v>72</v>
      </c>
      <c r="BG34" s="152">
        <v>61</v>
      </c>
      <c r="BH34" s="152">
        <v>68</v>
      </c>
      <c r="BI34" s="152">
        <v>67</v>
      </c>
      <c r="BJ34" s="183">
        <v>72</v>
      </c>
      <c r="BK34" s="183">
        <v>78</v>
      </c>
      <c r="BL34" s="153">
        <v>418</v>
      </c>
    </row>
    <row r="35" spans="1:64" ht="14.65" thickBot="1">
      <c r="A35" s="157" t="s">
        <v>116</v>
      </c>
      <c r="B35" s="151" t="s">
        <v>124</v>
      </c>
      <c r="C35" s="158">
        <v>88.7</v>
      </c>
      <c r="D35" s="158">
        <v>93.8</v>
      </c>
      <c r="E35" s="158">
        <v>85.1</v>
      </c>
      <c r="F35" s="158">
        <v>94.4</v>
      </c>
      <c r="G35" s="159">
        <v>91.5</v>
      </c>
      <c r="H35" s="159">
        <v>91</v>
      </c>
      <c r="I35" s="160">
        <v>544.5</v>
      </c>
      <c r="J35" s="153">
        <v>8</v>
      </c>
      <c r="BD35" s="157" t="s">
        <v>971</v>
      </c>
      <c r="BE35" s="151" t="s">
        <v>230</v>
      </c>
      <c r="BF35" s="152">
        <v>63</v>
      </c>
      <c r="BG35" s="152">
        <v>82</v>
      </c>
      <c r="BH35" s="152">
        <v>74</v>
      </c>
      <c r="BI35" s="152">
        <v>69</v>
      </c>
      <c r="BJ35" s="183">
        <v>61</v>
      </c>
      <c r="BK35" s="183">
        <v>69</v>
      </c>
      <c r="BL35" s="153">
        <v>418</v>
      </c>
    </row>
    <row r="36" spans="1:64" ht="14.65" thickBot="1">
      <c r="A36" s="157" t="s">
        <v>225</v>
      </c>
      <c r="B36" s="151" t="s">
        <v>117</v>
      </c>
      <c r="C36" s="158">
        <v>86.5</v>
      </c>
      <c r="D36" s="158">
        <v>92.5</v>
      </c>
      <c r="E36" s="158">
        <v>98.9</v>
      </c>
      <c r="F36" s="158">
        <v>89.3</v>
      </c>
      <c r="G36" s="159">
        <v>88.1</v>
      </c>
      <c r="H36" s="159">
        <v>86.2</v>
      </c>
      <c r="I36" s="160">
        <v>541.5</v>
      </c>
      <c r="J36" s="153">
        <v>5</v>
      </c>
      <c r="BD36" s="157" t="s">
        <v>222</v>
      </c>
      <c r="BE36" s="151" t="s">
        <v>117</v>
      </c>
      <c r="BF36" s="152">
        <v>69</v>
      </c>
      <c r="BG36" s="152">
        <v>70</v>
      </c>
      <c r="BH36" s="152">
        <v>75</v>
      </c>
      <c r="BI36" s="152">
        <v>75</v>
      </c>
      <c r="BJ36" s="183">
        <v>53</v>
      </c>
      <c r="BK36" s="183">
        <v>71</v>
      </c>
      <c r="BL36" s="153">
        <v>413</v>
      </c>
    </row>
    <row r="37" spans="1:64" ht="14.65" thickBot="1">
      <c r="A37" s="157" t="s">
        <v>110</v>
      </c>
      <c r="B37" s="151" t="s">
        <v>124</v>
      </c>
      <c r="C37" s="158">
        <v>89.1</v>
      </c>
      <c r="D37" s="158">
        <v>84.1</v>
      </c>
      <c r="E37" s="158">
        <v>85.8</v>
      </c>
      <c r="F37" s="158">
        <v>96.2</v>
      </c>
      <c r="G37" s="159">
        <v>94.6</v>
      </c>
      <c r="H37" s="159">
        <v>86.3</v>
      </c>
      <c r="I37" s="160">
        <v>536.09999999999991</v>
      </c>
      <c r="J37" s="153">
        <v>10</v>
      </c>
      <c r="BD37" s="157" t="s">
        <v>983</v>
      </c>
      <c r="BE37" s="151" t="s">
        <v>117</v>
      </c>
      <c r="BF37" s="152">
        <v>74</v>
      </c>
      <c r="BG37" s="152">
        <v>67</v>
      </c>
      <c r="BH37" s="152">
        <v>73</v>
      </c>
      <c r="BI37" s="152">
        <v>75</v>
      </c>
      <c r="BJ37" s="183">
        <v>60</v>
      </c>
      <c r="BK37" s="183">
        <v>62</v>
      </c>
      <c r="BL37" s="153">
        <v>411</v>
      </c>
    </row>
    <row r="38" spans="1:64" ht="14.65" thickBot="1">
      <c r="A38" s="157" t="s">
        <v>248</v>
      </c>
      <c r="B38" s="151" t="s">
        <v>117</v>
      </c>
      <c r="C38" s="158">
        <v>86.8</v>
      </c>
      <c r="D38" s="158">
        <v>90.5</v>
      </c>
      <c r="E38" s="158">
        <v>88.7</v>
      </c>
      <c r="F38" s="158">
        <v>87.9</v>
      </c>
      <c r="G38" s="159">
        <v>87.5</v>
      </c>
      <c r="H38" s="159">
        <v>90.7</v>
      </c>
      <c r="I38" s="160">
        <v>532.1</v>
      </c>
      <c r="J38" s="153">
        <v>7</v>
      </c>
      <c r="BD38" s="157" t="s">
        <v>536</v>
      </c>
      <c r="BE38" s="151" t="s">
        <v>121</v>
      </c>
      <c r="BF38" s="152">
        <v>71</v>
      </c>
      <c r="BG38" s="152">
        <v>67</v>
      </c>
      <c r="BH38" s="152">
        <v>73</v>
      </c>
      <c r="BI38" s="152">
        <v>63</v>
      </c>
      <c r="BJ38" s="183">
        <v>65</v>
      </c>
      <c r="BK38" s="183">
        <v>65</v>
      </c>
      <c r="BL38" s="153">
        <v>404</v>
      </c>
    </row>
    <row r="39" spans="1:64" ht="14.65" thickBot="1">
      <c r="A39" s="157" t="s">
        <v>494</v>
      </c>
      <c r="B39" s="151" t="s">
        <v>124</v>
      </c>
      <c r="C39" s="158">
        <v>90.3</v>
      </c>
      <c r="D39" s="158">
        <v>85.8</v>
      </c>
      <c r="E39" s="158">
        <v>89.3</v>
      </c>
      <c r="F39" s="158">
        <v>94.2</v>
      </c>
      <c r="G39" s="159">
        <v>80.099999999999994</v>
      </c>
      <c r="H39" s="159">
        <v>83.3</v>
      </c>
      <c r="I39" s="160">
        <v>522.99999999999989</v>
      </c>
      <c r="J39" s="153">
        <v>3</v>
      </c>
      <c r="BD39" s="157" t="s">
        <v>538</v>
      </c>
      <c r="BE39" s="151" t="s">
        <v>122</v>
      </c>
      <c r="BF39" s="152">
        <v>70</v>
      </c>
      <c r="BG39" s="152">
        <v>68</v>
      </c>
      <c r="BH39" s="152">
        <v>63</v>
      </c>
      <c r="BI39" s="152">
        <v>71</v>
      </c>
      <c r="BJ39" s="183">
        <v>69</v>
      </c>
      <c r="BK39" s="183">
        <v>58</v>
      </c>
      <c r="BL39" s="153">
        <v>399</v>
      </c>
    </row>
    <row r="40" spans="1:64" ht="14.65" thickBot="1">
      <c r="A40" s="157" t="s">
        <v>271</v>
      </c>
      <c r="B40" s="151" t="s">
        <v>117</v>
      </c>
      <c r="C40" s="158">
        <v>91.9</v>
      </c>
      <c r="D40" s="158">
        <v>92.1</v>
      </c>
      <c r="E40" s="158">
        <v>80</v>
      </c>
      <c r="F40" s="158">
        <v>83.2</v>
      </c>
      <c r="G40" s="159">
        <v>85.2</v>
      </c>
      <c r="H40" s="159">
        <v>89.8</v>
      </c>
      <c r="I40" s="160">
        <v>522.19999999999993</v>
      </c>
      <c r="J40" s="153">
        <v>7</v>
      </c>
      <c r="BD40" s="157" t="s">
        <v>984</v>
      </c>
      <c r="BE40" s="151" t="s">
        <v>124</v>
      </c>
      <c r="BF40" s="152">
        <v>80</v>
      </c>
      <c r="BG40" s="152">
        <v>67</v>
      </c>
      <c r="BH40" s="152">
        <v>71</v>
      </c>
      <c r="BI40" s="152">
        <v>56</v>
      </c>
      <c r="BJ40" s="183">
        <v>69</v>
      </c>
      <c r="BK40" s="183">
        <v>54</v>
      </c>
      <c r="BL40" s="153">
        <v>397</v>
      </c>
    </row>
    <row r="41" spans="1:64" ht="14.65" thickBot="1">
      <c r="A41" s="157" t="s">
        <v>533</v>
      </c>
      <c r="B41" s="151" t="s">
        <v>117</v>
      </c>
      <c r="C41" s="158">
        <v>79.2</v>
      </c>
      <c r="D41" s="158">
        <v>83.8</v>
      </c>
      <c r="E41" s="158">
        <v>86.9</v>
      </c>
      <c r="F41" s="158">
        <v>91.6</v>
      </c>
      <c r="G41" s="159">
        <v>86.3</v>
      </c>
      <c r="H41" s="159">
        <v>91.8</v>
      </c>
      <c r="I41" s="160">
        <v>519.6</v>
      </c>
      <c r="J41" s="153">
        <v>8</v>
      </c>
      <c r="BD41" s="157" t="s">
        <v>518</v>
      </c>
      <c r="BE41" s="151" t="s">
        <v>118</v>
      </c>
      <c r="BF41" s="152">
        <v>54</v>
      </c>
      <c r="BG41" s="152">
        <v>64</v>
      </c>
      <c r="BH41" s="152">
        <v>78</v>
      </c>
      <c r="BI41" s="152">
        <v>61</v>
      </c>
      <c r="BJ41" s="183">
        <v>59</v>
      </c>
      <c r="BK41" s="183">
        <v>65</v>
      </c>
      <c r="BL41" s="153">
        <v>381</v>
      </c>
    </row>
    <row r="42" spans="1:64" ht="14.65" thickBot="1">
      <c r="A42" s="157" t="s">
        <v>389</v>
      </c>
      <c r="B42" s="151" t="s">
        <v>120</v>
      </c>
      <c r="C42" s="158">
        <v>83.4</v>
      </c>
      <c r="D42" s="158">
        <v>88</v>
      </c>
      <c r="E42" s="158">
        <v>75.2</v>
      </c>
      <c r="F42" s="158">
        <v>85.5</v>
      </c>
      <c r="G42" s="159">
        <v>89.7</v>
      </c>
      <c r="H42" s="159">
        <v>85.1</v>
      </c>
      <c r="I42" s="160">
        <v>506.9</v>
      </c>
      <c r="J42" s="153">
        <v>5</v>
      </c>
      <c r="BD42" s="157" t="s">
        <v>969</v>
      </c>
      <c r="BE42" s="151" t="s">
        <v>230</v>
      </c>
      <c r="BF42" s="152">
        <v>57</v>
      </c>
      <c r="BG42" s="152">
        <v>50</v>
      </c>
      <c r="BH42" s="152">
        <v>76</v>
      </c>
      <c r="BI42" s="152">
        <v>58</v>
      </c>
      <c r="BJ42" s="183">
        <v>54</v>
      </c>
      <c r="BK42" s="183">
        <v>69</v>
      </c>
      <c r="BL42" s="153">
        <v>364</v>
      </c>
    </row>
    <row r="43" spans="1:64" ht="14.65" thickBot="1">
      <c r="A43" s="157" t="s">
        <v>976</v>
      </c>
      <c r="B43" s="151" t="s">
        <v>117</v>
      </c>
      <c r="C43" s="158">
        <v>83.8</v>
      </c>
      <c r="D43" s="158">
        <v>86.5</v>
      </c>
      <c r="E43" s="158">
        <v>89.4</v>
      </c>
      <c r="F43" s="158">
        <v>82.9</v>
      </c>
      <c r="G43" s="159">
        <v>81.900000000000006</v>
      </c>
      <c r="H43" s="159">
        <v>82.2</v>
      </c>
      <c r="I43" s="160">
        <v>506.7</v>
      </c>
      <c r="J43" s="153">
        <v>2</v>
      </c>
      <c r="BD43" s="157" t="s">
        <v>463</v>
      </c>
      <c r="BE43" s="151" t="s">
        <v>123</v>
      </c>
      <c r="BF43" s="152">
        <v>81</v>
      </c>
      <c r="BG43" s="152">
        <v>74</v>
      </c>
      <c r="BH43" s="152">
        <v>74</v>
      </c>
      <c r="BI43" s="152">
        <v>64</v>
      </c>
      <c r="BJ43" s="183">
        <v>56</v>
      </c>
      <c r="BK43" s="183">
        <v>0</v>
      </c>
      <c r="BL43" s="153">
        <v>349</v>
      </c>
    </row>
    <row r="44" spans="1:64" ht="14.65" thickBot="1">
      <c r="A44" s="157" t="s">
        <v>269</v>
      </c>
      <c r="B44" s="151" t="s">
        <v>117</v>
      </c>
      <c r="C44" s="158">
        <v>89.2</v>
      </c>
      <c r="D44" s="158">
        <v>82</v>
      </c>
      <c r="E44" s="158">
        <v>82.4</v>
      </c>
      <c r="F44" s="158">
        <v>89.8</v>
      </c>
      <c r="G44" s="159">
        <v>76.099999999999994</v>
      </c>
      <c r="H44" s="159">
        <v>86.2</v>
      </c>
      <c r="I44" s="160">
        <v>505.7</v>
      </c>
      <c r="J44" s="153">
        <v>4</v>
      </c>
      <c r="BD44" s="144"/>
      <c r="BE44" s="144"/>
      <c r="BF44" s="144"/>
      <c r="BG44" s="144"/>
      <c r="BH44" s="144"/>
      <c r="BI44" s="144"/>
      <c r="BJ44" s="144"/>
      <c r="BK44" s="144"/>
      <c r="BL44" s="146"/>
    </row>
    <row r="45" spans="1:64" ht="14.65" thickBot="1">
      <c r="A45" s="157" t="s">
        <v>522</v>
      </c>
      <c r="B45" s="151" t="s">
        <v>118</v>
      </c>
      <c r="C45" s="158">
        <v>79.400000000000006</v>
      </c>
      <c r="D45" s="158">
        <v>81</v>
      </c>
      <c r="E45" s="158">
        <v>87.5</v>
      </c>
      <c r="F45" s="158">
        <v>77.7</v>
      </c>
      <c r="G45" s="159">
        <v>86.8</v>
      </c>
      <c r="H45" s="159">
        <v>88.1</v>
      </c>
      <c r="I45" s="160">
        <v>500.5</v>
      </c>
      <c r="J45" s="153">
        <v>3</v>
      </c>
      <c r="BD45" s="144"/>
      <c r="BE45" s="144"/>
      <c r="BF45" s="144"/>
      <c r="BG45" s="144"/>
      <c r="BH45" s="144"/>
      <c r="BI45" s="144"/>
      <c r="BJ45" s="144"/>
      <c r="BK45" s="144"/>
      <c r="BL45" s="146"/>
    </row>
    <row r="46" spans="1:64" ht="14.65" thickBot="1">
      <c r="A46" s="157" t="s">
        <v>476</v>
      </c>
      <c r="B46" s="151" t="s">
        <v>208</v>
      </c>
      <c r="C46" s="158">
        <v>81.7</v>
      </c>
      <c r="D46" s="158">
        <v>66.2</v>
      </c>
      <c r="E46" s="158">
        <v>87.1</v>
      </c>
      <c r="F46" s="158">
        <v>82.2</v>
      </c>
      <c r="G46" s="159">
        <v>82.8</v>
      </c>
      <c r="H46" s="159">
        <v>93.4</v>
      </c>
      <c r="I46" s="160">
        <v>493.4</v>
      </c>
      <c r="J46" s="153">
        <v>3</v>
      </c>
      <c r="BD46" s="144"/>
      <c r="BE46" s="144"/>
      <c r="BF46" s="144"/>
      <c r="BG46" s="144"/>
      <c r="BH46" s="144"/>
      <c r="BI46" s="144"/>
      <c r="BJ46" s="144"/>
      <c r="BK46" s="144"/>
      <c r="BL46" s="146"/>
    </row>
    <row r="47" spans="1:64" ht="14.65" thickBot="1">
      <c r="A47" s="157" t="s">
        <v>986</v>
      </c>
      <c r="B47" s="151" t="s">
        <v>117</v>
      </c>
      <c r="C47" s="158">
        <v>80.400000000000006</v>
      </c>
      <c r="D47" s="158">
        <v>83.1</v>
      </c>
      <c r="E47" s="158">
        <v>83.5</v>
      </c>
      <c r="F47" s="158">
        <v>80.7</v>
      </c>
      <c r="G47" s="159">
        <v>73</v>
      </c>
      <c r="H47" s="159">
        <v>81.900000000000006</v>
      </c>
      <c r="I47" s="160">
        <v>482.6</v>
      </c>
      <c r="J47" s="153">
        <v>4</v>
      </c>
      <c r="BD47" s="144"/>
      <c r="BE47" s="144"/>
      <c r="BF47" s="144"/>
      <c r="BG47" s="144"/>
      <c r="BH47" s="144"/>
      <c r="BI47" s="144"/>
      <c r="BJ47" s="144"/>
      <c r="BK47" s="144"/>
      <c r="BL47" s="146"/>
    </row>
    <row r="48" spans="1:64" ht="14.25">
      <c r="A48" s="157" t="s">
        <v>490</v>
      </c>
      <c r="B48" s="151" t="s">
        <v>124</v>
      </c>
      <c r="C48" s="158">
        <v>74.599999999999994</v>
      </c>
      <c r="D48" s="158">
        <v>69.8</v>
      </c>
      <c r="E48" s="158">
        <v>75.400000000000006</v>
      </c>
      <c r="F48" s="158">
        <v>63.2</v>
      </c>
      <c r="G48" s="159">
        <v>71.400000000000006</v>
      </c>
      <c r="H48" s="159">
        <v>57.7</v>
      </c>
      <c r="I48" s="160">
        <v>412.09999999999997</v>
      </c>
      <c r="J48" s="153">
        <v>2</v>
      </c>
      <c r="BD48" s="144"/>
      <c r="BE48" s="144"/>
      <c r="BF48" s="144"/>
      <c r="BG48" s="144"/>
      <c r="BH48" s="144"/>
      <c r="BI48" s="144"/>
      <c r="BJ48" s="144"/>
      <c r="BK48" s="144"/>
      <c r="BL48" s="146"/>
    </row>
    <row r="49" spans="1:64">
      <c r="A49" s="149"/>
      <c r="B49" s="149"/>
      <c r="C49" s="149"/>
      <c r="D49" s="149"/>
      <c r="E49" s="149"/>
      <c r="F49" s="149"/>
      <c r="G49" s="149"/>
      <c r="H49" s="149"/>
      <c r="I49" s="150"/>
      <c r="BD49" s="144"/>
      <c r="BE49" s="144"/>
      <c r="BF49" s="144"/>
      <c r="BG49" s="144"/>
      <c r="BH49" s="144"/>
      <c r="BI49" s="144"/>
      <c r="BJ49" s="144"/>
      <c r="BK49" s="144"/>
      <c r="BL49" s="146"/>
    </row>
    <row r="50" spans="1:64">
      <c r="A50" s="149"/>
      <c r="B50" s="149"/>
      <c r="C50" s="149"/>
      <c r="D50" s="149"/>
      <c r="E50" s="149"/>
      <c r="F50" s="149"/>
      <c r="G50" s="149"/>
      <c r="H50" s="149"/>
      <c r="I50" s="150"/>
      <c r="BD50" s="144"/>
      <c r="BE50" s="144"/>
      <c r="BF50" s="144"/>
      <c r="BG50" s="144"/>
      <c r="BH50" s="144"/>
      <c r="BI50" s="144"/>
      <c r="BJ50" s="144"/>
      <c r="BK50" s="144"/>
      <c r="BL50" s="146"/>
    </row>
    <row r="51" spans="1:64">
      <c r="A51" s="149"/>
      <c r="B51" s="149"/>
      <c r="C51" s="149"/>
      <c r="D51" s="149"/>
      <c r="E51" s="149"/>
      <c r="F51" s="149"/>
      <c r="G51" s="149"/>
      <c r="H51" s="149"/>
      <c r="I51" s="150"/>
      <c r="BD51" s="144"/>
      <c r="BE51" s="144"/>
      <c r="BF51" s="144"/>
      <c r="BG51" s="144"/>
      <c r="BH51" s="144"/>
      <c r="BI51" s="144"/>
      <c r="BJ51" s="144"/>
      <c r="BK51" s="144"/>
      <c r="BL51" s="146"/>
    </row>
    <row r="52" spans="1:64">
      <c r="A52" s="149"/>
      <c r="B52" s="149"/>
      <c r="C52" s="149"/>
      <c r="D52" s="149"/>
      <c r="E52" s="149"/>
      <c r="F52" s="149"/>
      <c r="G52" s="149"/>
      <c r="H52" s="149"/>
      <c r="I52" s="150"/>
      <c r="BD52" s="144"/>
      <c r="BE52" s="144"/>
      <c r="BF52" s="144"/>
      <c r="BG52" s="144"/>
      <c r="BH52" s="144"/>
      <c r="BI52" s="144"/>
      <c r="BJ52" s="144"/>
      <c r="BK52" s="144"/>
      <c r="BL52" s="146"/>
    </row>
    <row r="53" spans="1:64">
      <c r="A53" s="149"/>
      <c r="B53" s="149"/>
      <c r="C53" s="149"/>
      <c r="D53" s="149"/>
      <c r="E53" s="149"/>
      <c r="F53" s="149"/>
      <c r="G53" s="149"/>
      <c r="H53" s="149"/>
      <c r="I53" s="150"/>
      <c r="BD53" s="144"/>
      <c r="BE53" s="144"/>
      <c r="BF53" s="144"/>
      <c r="BG53" s="144"/>
      <c r="BH53" s="144"/>
      <c r="BI53" s="144"/>
      <c r="BJ53" s="144"/>
      <c r="BK53" s="144"/>
      <c r="BL53" s="146"/>
    </row>
    <row r="54" spans="1:64">
      <c r="A54" s="149"/>
      <c r="B54" s="149"/>
      <c r="C54" s="149"/>
      <c r="D54" s="149"/>
      <c r="E54" s="149"/>
      <c r="F54" s="149"/>
      <c r="G54" s="149"/>
      <c r="H54" s="149"/>
      <c r="I54" s="150"/>
      <c r="BD54" s="144"/>
      <c r="BE54" s="144"/>
      <c r="BF54" s="144"/>
      <c r="BG54" s="144"/>
      <c r="BH54" s="144"/>
      <c r="BI54" s="144"/>
      <c r="BJ54" s="144"/>
      <c r="BK54" s="144"/>
      <c r="BL54" s="146"/>
    </row>
    <row r="55" spans="1:64">
      <c r="A55" s="149"/>
      <c r="B55" s="149"/>
      <c r="C55" s="149"/>
      <c r="D55" s="149"/>
      <c r="E55" s="149"/>
      <c r="F55" s="149"/>
      <c r="G55" s="149"/>
      <c r="H55" s="149"/>
      <c r="I55" s="150"/>
      <c r="BD55" s="144"/>
      <c r="BE55" s="144"/>
      <c r="BF55" s="144"/>
      <c r="BG55" s="144"/>
      <c r="BH55" s="144"/>
      <c r="BI55" s="144"/>
      <c r="BJ55" s="144"/>
      <c r="BK55" s="144"/>
      <c r="BL55" s="146"/>
    </row>
    <row r="56" spans="1:64">
      <c r="A56" s="149"/>
      <c r="B56" s="149"/>
      <c r="C56" s="149"/>
      <c r="D56" s="149"/>
      <c r="E56" s="149"/>
      <c r="F56" s="149"/>
      <c r="G56" s="149"/>
      <c r="H56" s="149"/>
      <c r="I56" s="150"/>
      <c r="BD56" s="144"/>
      <c r="BE56" s="144"/>
      <c r="BF56" s="144"/>
      <c r="BG56" s="144"/>
      <c r="BH56" s="144"/>
      <c r="BI56" s="144"/>
      <c r="BJ56" s="144"/>
      <c r="BK56" s="144"/>
      <c r="BL56" s="146"/>
    </row>
    <row r="57" spans="1:64">
      <c r="A57" s="149"/>
      <c r="B57" s="149"/>
      <c r="C57" s="149"/>
      <c r="D57" s="149"/>
      <c r="E57" s="149"/>
      <c r="F57" s="149"/>
      <c r="G57" s="149"/>
      <c r="H57" s="149"/>
      <c r="I57" s="150"/>
      <c r="K57" t="s">
        <v>43</v>
      </c>
      <c r="BD57" s="144"/>
      <c r="BE57" s="144"/>
      <c r="BF57" s="144"/>
      <c r="BG57" s="144"/>
      <c r="BH57" s="144"/>
      <c r="BI57" s="144"/>
      <c r="BJ57" s="144"/>
      <c r="BK57" s="144"/>
      <c r="BL57" s="146"/>
    </row>
    <row r="58" spans="1:64">
      <c r="A58" s="9"/>
      <c r="B58" s="9"/>
      <c r="C58" s="9"/>
      <c r="D58" s="9"/>
      <c r="E58" s="9"/>
      <c r="F58" s="9"/>
      <c r="G58" s="9"/>
      <c r="H58" s="9"/>
      <c r="I58" s="9"/>
      <c r="BD58" s="144"/>
      <c r="BE58" s="144"/>
      <c r="BF58" s="144"/>
      <c r="BG58" s="144"/>
      <c r="BH58" s="144"/>
      <c r="BI58" s="144"/>
      <c r="BJ58" s="144"/>
      <c r="BK58" s="144"/>
      <c r="BL58" s="146"/>
    </row>
    <row r="59" spans="1:64">
      <c r="A59" s="9"/>
      <c r="B59" s="9"/>
      <c r="C59" s="9"/>
      <c r="D59" s="9"/>
      <c r="E59" s="9"/>
      <c r="F59" s="9"/>
      <c r="G59" s="9"/>
      <c r="H59" s="9"/>
      <c r="I59" s="9"/>
      <c r="BD59" s="144"/>
      <c r="BE59" s="144"/>
      <c r="BF59" s="144"/>
      <c r="BG59" s="144"/>
      <c r="BH59" s="144"/>
      <c r="BI59" s="144"/>
      <c r="BJ59" s="144"/>
      <c r="BK59" s="144"/>
      <c r="BL59" s="146"/>
    </row>
    <row r="60" spans="1:64">
      <c r="BD60" s="144"/>
      <c r="BE60" s="144"/>
      <c r="BF60" s="144"/>
      <c r="BG60" s="144"/>
      <c r="BH60" s="144"/>
      <c r="BI60" s="144"/>
      <c r="BJ60" s="144"/>
      <c r="BK60" s="144"/>
      <c r="BL60" s="146"/>
    </row>
    <row r="61" spans="1:64" ht="13.15" thickBot="1">
      <c r="A61" s="10"/>
      <c r="B61" s="10"/>
      <c r="C61" s="10"/>
      <c r="D61" s="10"/>
      <c r="E61" s="10"/>
      <c r="F61" s="10"/>
      <c r="G61" s="10"/>
      <c r="H61" s="10"/>
      <c r="I61" s="10"/>
      <c r="BD61" s="144"/>
      <c r="BE61" s="144"/>
      <c r="BF61" s="144"/>
      <c r="BG61" s="144"/>
      <c r="BH61" s="144"/>
      <c r="BI61" s="144"/>
      <c r="BJ61" s="144"/>
      <c r="BK61" s="144"/>
      <c r="BL61" s="146"/>
    </row>
    <row r="62" spans="1:64">
      <c r="BD62" s="144"/>
      <c r="BE62" s="144"/>
      <c r="BF62" s="144"/>
      <c r="BG62" s="144"/>
      <c r="BH62" s="144"/>
      <c r="BI62" s="144"/>
      <c r="BJ62" s="144"/>
      <c r="BK62" s="144"/>
      <c r="BL62" s="146"/>
    </row>
    <row r="63" spans="1:64">
      <c r="BD63" s="144"/>
      <c r="BE63" s="144"/>
      <c r="BF63" s="144"/>
      <c r="BG63" s="144"/>
      <c r="BH63" s="144"/>
      <c r="BI63" s="144"/>
      <c r="BJ63" s="144"/>
      <c r="BK63" s="144"/>
      <c r="BL63" s="146"/>
    </row>
    <row r="64" spans="1:64">
      <c r="BD64" s="144"/>
      <c r="BE64" s="144"/>
      <c r="BF64" s="144"/>
      <c r="BG64" s="144"/>
      <c r="BH64" s="144"/>
      <c r="BI64" s="144"/>
      <c r="BJ64" s="144"/>
      <c r="BK64" s="144"/>
      <c r="BL64" s="146"/>
    </row>
    <row r="65" spans="1:64">
      <c r="BD65" s="144"/>
      <c r="BE65" s="144"/>
      <c r="BF65" s="144"/>
      <c r="BG65" s="144"/>
      <c r="BH65" s="144"/>
      <c r="BI65" s="144"/>
      <c r="BJ65" s="144"/>
      <c r="BK65" s="144"/>
      <c r="BL65" s="146"/>
    </row>
    <row r="66" spans="1:64">
      <c r="BD66" s="144"/>
      <c r="BE66" s="144"/>
      <c r="BF66" s="144"/>
      <c r="BG66" s="144"/>
      <c r="BH66" s="144"/>
      <c r="BI66" s="144"/>
      <c r="BJ66" s="144"/>
      <c r="BK66" s="144"/>
      <c r="BL66" s="146"/>
    </row>
    <row r="67" spans="1:64">
      <c r="BD67" s="144"/>
      <c r="BE67" s="144"/>
      <c r="BF67" s="144"/>
      <c r="BG67" s="144"/>
      <c r="BH67" s="144"/>
      <c r="BI67" s="144"/>
      <c r="BJ67" s="144"/>
      <c r="BK67" s="144"/>
      <c r="BL67" s="146"/>
    </row>
    <row r="68" spans="1:64">
      <c r="A68" t="s">
        <v>16</v>
      </c>
      <c r="BD68" s="144"/>
      <c r="BE68" s="144"/>
      <c r="BF68" s="144"/>
      <c r="BG68" s="144"/>
      <c r="BH68" s="144"/>
      <c r="BI68" s="144"/>
      <c r="BJ68" s="144"/>
      <c r="BK68" s="144"/>
      <c r="BL68" s="146"/>
    </row>
    <row r="69" spans="1:64" ht="13.15" thickBot="1">
      <c r="A69" s="9" t="s">
        <v>14</v>
      </c>
      <c r="B69" s="9" t="s">
        <v>15</v>
      </c>
      <c r="C69" s="9" t="s">
        <v>282</v>
      </c>
      <c r="D69" s="9" t="s">
        <v>283</v>
      </c>
      <c r="E69" s="9" t="s">
        <v>19</v>
      </c>
      <c r="F69" s="9" t="s">
        <v>20</v>
      </c>
      <c r="G69" s="9" t="s">
        <v>23</v>
      </c>
      <c r="H69" s="9" t="s">
        <v>24</v>
      </c>
      <c r="I69" s="11" t="s">
        <v>21</v>
      </c>
      <c r="J69" t="s">
        <v>285</v>
      </c>
      <c r="BD69" s="144"/>
      <c r="BE69" s="144"/>
      <c r="BF69" s="144"/>
      <c r="BG69" s="144"/>
      <c r="BH69" s="144"/>
      <c r="BI69" s="144"/>
      <c r="BJ69" s="144"/>
      <c r="BK69" s="144"/>
      <c r="BL69" s="146"/>
    </row>
    <row r="70" spans="1:64" ht="14.65" thickBot="1">
      <c r="A70" s="157" t="s">
        <v>175</v>
      </c>
      <c r="B70" s="151" t="s">
        <v>205</v>
      </c>
      <c r="C70" s="158">
        <v>103.2</v>
      </c>
      <c r="D70" s="158">
        <v>104.3</v>
      </c>
      <c r="E70" s="158">
        <v>103.8</v>
      </c>
      <c r="F70" s="158">
        <v>104.2</v>
      </c>
      <c r="G70" s="159">
        <v>104.4</v>
      </c>
      <c r="H70" s="159">
        <v>104.1</v>
      </c>
      <c r="I70" s="160">
        <v>624</v>
      </c>
      <c r="J70" s="153">
        <v>47</v>
      </c>
      <c r="BD70" s="144"/>
      <c r="BE70" s="144"/>
      <c r="BF70" s="144"/>
      <c r="BG70" s="144"/>
      <c r="BH70" s="144"/>
      <c r="BI70" s="144"/>
      <c r="BJ70" s="144"/>
      <c r="BK70" s="144"/>
      <c r="BL70" s="146"/>
    </row>
    <row r="71" spans="1:64" ht="14.65" thickBot="1">
      <c r="A71" s="157" t="s">
        <v>277</v>
      </c>
      <c r="B71" s="151" t="s">
        <v>119</v>
      </c>
      <c r="C71" s="158">
        <v>103.2</v>
      </c>
      <c r="D71" s="158">
        <v>104.8</v>
      </c>
      <c r="E71" s="158">
        <v>103.9</v>
      </c>
      <c r="F71" s="158">
        <v>102.3</v>
      </c>
      <c r="G71" s="159">
        <v>103.7</v>
      </c>
      <c r="H71" s="159">
        <v>103.8</v>
      </c>
      <c r="I71" s="160">
        <v>621.69999999999993</v>
      </c>
      <c r="J71" s="153">
        <v>44</v>
      </c>
      <c r="BD71" s="144"/>
      <c r="BE71" s="144"/>
      <c r="BF71" s="144"/>
      <c r="BG71" s="144"/>
      <c r="BH71" s="144"/>
      <c r="BI71" s="144"/>
      <c r="BJ71" s="144"/>
      <c r="BK71" s="144"/>
      <c r="BL71" s="146"/>
    </row>
    <row r="72" spans="1:64" ht="14.65" thickBot="1">
      <c r="A72" s="157" t="s">
        <v>174</v>
      </c>
      <c r="B72" s="151" t="s">
        <v>205</v>
      </c>
      <c r="C72" s="158">
        <v>102</v>
      </c>
      <c r="D72" s="158">
        <v>101.6</v>
      </c>
      <c r="E72" s="158">
        <v>101.8</v>
      </c>
      <c r="F72" s="158">
        <v>103.7</v>
      </c>
      <c r="G72" s="159">
        <v>103.2</v>
      </c>
      <c r="H72" s="159">
        <v>103.9</v>
      </c>
      <c r="I72" s="160">
        <v>616.19999999999993</v>
      </c>
      <c r="J72" s="153">
        <v>41</v>
      </c>
      <c r="BD72" s="144"/>
      <c r="BE72" s="144"/>
      <c r="BF72" s="144"/>
      <c r="BG72" s="144"/>
      <c r="BH72" s="144"/>
      <c r="BI72" s="144"/>
      <c r="BJ72" s="144"/>
      <c r="BK72" s="144"/>
      <c r="BL72" s="146"/>
    </row>
    <row r="73" spans="1:64" ht="14.65" thickBot="1">
      <c r="A73" s="157" t="s">
        <v>278</v>
      </c>
      <c r="B73" s="151" t="s">
        <v>205</v>
      </c>
      <c r="C73" s="158">
        <v>101.5</v>
      </c>
      <c r="D73" s="158">
        <v>102.9</v>
      </c>
      <c r="E73" s="158">
        <v>102.8</v>
      </c>
      <c r="F73" s="158">
        <v>102.4</v>
      </c>
      <c r="G73" s="159">
        <v>101.5</v>
      </c>
      <c r="H73" s="159">
        <v>104.3</v>
      </c>
      <c r="I73" s="160">
        <v>615.4</v>
      </c>
      <c r="J73" s="153">
        <v>40</v>
      </c>
      <c r="BD73" s="144"/>
      <c r="BE73" s="144"/>
      <c r="BF73" s="144"/>
      <c r="BG73" s="144"/>
      <c r="BH73" s="144"/>
      <c r="BI73" s="144"/>
      <c r="BJ73" s="144"/>
      <c r="BK73" s="144"/>
      <c r="BL73" s="146"/>
    </row>
    <row r="74" spans="1:64" ht="14.65" thickBot="1">
      <c r="A74" s="157" t="s">
        <v>273</v>
      </c>
      <c r="B74" s="151" t="s">
        <v>208</v>
      </c>
      <c r="C74" s="158">
        <v>102.5</v>
      </c>
      <c r="D74" s="158">
        <v>102.1</v>
      </c>
      <c r="E74" s="158">
        <v>100.9</v>
      </c>
      <c r="F74" s="158">
        <v>103.5</v>
      </c>
      <c r="G74" s="159">
        <v>102.8</v>
      </c>
      <c r="H74" s="159">
        <v>101.9</v>
      </c>
      <c r="I74" s="160">
        <v>613.70000000000005</v>
      </c>
      <c r="J74" s="153">
        <v>35</v>
      </c>
      <c r="BD74" s="144"/>
      <c r="BE74" s="144"/>
      <c r="BF74" s="144"/>
      <c r="BG74" s="144"/>
      <c r="BH74" s="144"/>
      <c r="BI74" s="144"/>
      <c r="BJ74" s="144"/>
      <c r="BK74" s="144"/>
      <c r="BL74" s="146"/>
    </row>
    <row r="75" spans="1:64" ht="14.65" thickBot="1">
      <c r="A75" s="157" t="s">
        <v>274</v>
      </c>
      <c r="B75" s="151" t="s">
        <v>208</v>
      </c>
      <c r="C75" s="158">
        <v>100.7</v>
      </c>
      <c r="D75" s="158">
        <v>100.6</v>
      </c>
      <c r="E75" s="158">
        <v>102.7</v>
      </c>
      <c r="F75" s="158">
        <v>102.8</v>
      </c>
      <c r="G75" s="159">
        <v>100.6</v>
      </c>
      <c r="H75" s="159">
        <v>103.7</v>
      </c>
      <c r="I75" s="160">
        <v>611.1</v>
      </c>
      <c r="J75" s="153">
        <v>36</v>
      </c>
      <c r="BD75" s="144"/>
      <c r="BE75" s="144"/>
      <c r="BF75" s="144"/>
      <c r="BG75" s="144"/>
      <c r="BH75" s="144"/>
      <c r="BI75" s="144"/>
      <c r="BJ75" s="144"/>
      <c r="BK75" s="144"/>
      <c r="BL75" s="146"/>
    </row>
    <row r="76" spans="1:64" ht="14.65" thickBot="1">
      <c r="A76" s="157" t="s">
        <v>275</v>
      </c>
      <c r="B76" s="151" t="s">
        <v>205</v>
      </c>
      <c r="C76" s="158">
        <v>99.7</v>
      </c>
      <c r="D76" s="158">
        <v>101.9</v>
      </c>
      <c r="E76" s="158">
        <v>103.5</v>
      </c>
      <c r="F76" s="158">
        <v>102.6</v>
      </c>
      <c r="G76" s="159">
        <v>103</v>
      </c>
      <c r="H76" s="159">
        <v>100.2</v>
      </c>
      <c r="I76" s="160">
        <v>610.90000000000009</v>
      </c>
      <c r="J76" s="153">
        <v>31</v>
      </c>
      <c r="BD76" s="144"/>
      <c r="BE76" s="144"/>
      <c r="BF76" s="144"/>
      <c r="BG76" s="144"/>
      <c r="BH76" s="144"/>
      <c r="BI76" s="144"/>
      <c r="BJ76" s="144"/>
      <c r="BK76" s="144"/>
      <c r="BL76" s="146"/>
    </row>
    <row r="77" spans="1:64" ht="14.65" thickBot="1">
      <c r="A77" s="157" t="s">
        <v>256</v>
      </c>
      <c r="B77" s="151" t="s">
        <v>119</v>
      </c>
      <c r="C77" s="158">
        <v>99.1</v>
      </c>
      <c r="D77" s="158">
        <v>100.4</v>
      </c>
      <c r="E77" s="158">
        <v>102.2</v>
      </c>
      <c r="F77" s="158">
        <v>101.6</v>
      </c>
      <c r="G77" s="159">
        <v>104.9</v>
      </c>
      <c r="H77" s="159">
        <v>101.8</v>
      </c>
      <c r="I77" s="160">
        <v>609.99999999999989</v>
      </c>
      <c r="J77" s="153">
        <v>35</v>
      </c>
      <c r="BD77" s="144"/>
      <c r="BE77" s="144"/>
      <c r="BF77" s="144"/>
      <c r="BG77" s="144"/>
      <c r="BH77" s="144"/>
      <c r="BI77" s="144"/>
      <c r="BJ77" s="144"/>
      <c r="BK77" s="144"/>
      <c r="BL77" s="146"/>
    </row>
    <row r="78" spans="1:64" ht="14.65" thickBot="1">
      <c r="A78" s="157" t="s">
        <v>242</v>
      </c>
      <c r="B78" s="151" t="s">
        <v>118</v>
      </c>
      <c r="C78" s="158">
        <v>99.6</v>
      </c>
      <c r="D78" s="158">
        <v>100.4</v>
      </c>
      <c r="E78" s="158">
        <v>96.9</v>
      </c>
      <c r="F78" s="158">
        <v>101.8</v>
      </c>
      <c r="G78" s="159">
        <v>102.2</v>
      </c>
      <c r="H78" s="159">
        <v>97.4</v>
      </c>
      <c r="I78" s="160">
        <v>598.29999999999995</v>
      </c>
      <c r="J78" s="153">
        <v>24</v>
      </c>
      <c r="BD78" s="144"/>
      <c r="BE78" s="144"/>
      <c r="BF78" s="144"/>
      <c r="BG78" s="144"/>
      <c r="BH78" s="144"/>
      <c r="BI78" s="144"/>
      <c r="BJ78" s="144"/>
      <c r="BK78" s="144"/>
      <c r="BL78" s="146"/>
    </row>
    <row r="79" spans="1:64" ht="14.65" thickBot="1">
      <c r="A79" s="157" t="s">
        <v>88</v>
      </c>
      <c r="B79" s="151" t="s">
        <v>122</v>
      </c>
      <c r="C79" s="158">
        <v>98.5</v>
      </c>
      <c r="D79" s="158">
        <v>99.7</v>
      </c>
      <c r="E79" s="158">
        <v>98.1</v>
      </c>
      <c r="F79" s="158">
        <v>102.6</v>
      </c>
      <c r="G79" s="159">
        <v>97.1</v>
      </c>
      <c r="H79" s="159">
        <v>99.2</v>
      </c>
      <c r="I79" s="160">
        <v>595.20000000000005</v>
      </c>
      <c r="J79" s="153">
        <v>23</v>
      </c>
      <c r="BD79" s="144"/>
      <c r="BE79" s="144"/>
      <c r="BF79" s="144"/>
      <c r="BG79" s="144"/>
      <c r="BH79" s="144"/>
      <c r="BI79" s="144"/>
      <c r="BJ79" s="144"/>
      <c r="BK79" s="144"/>
      <c r="BL79" s="146"/>
    </row>
    <row r="80" spans="1:64" ht="14.65" thickBot="1">
      <c r="A80" s="157" t="s">
        <v>243</v>
      </c>
      <c r="B80" s="151" t="s">
        <v>118</v>
      </c>
      <c r="C80" s="158">
        <v>99.2</v>
      </c>
      <c r="D80" s="158">
        <v>95.3</v>
      </c>
      <c r="E80" s="158">
        <v>99</v>
      </c>
      <c r="F80" s="158">
        <v>103.5</v>
      </c>
      <c r="G80" s="159">
        <v>96.6</v>
      </c>
      <c r="H80" s="159">
        <v>98</v>
      </c>
      <c r="I80" s="160">
        <v>591.6</v>
      </c>
      <c r="J80" s="153">
        <v>22</v>
      </c>
      <c r="BD80" s="144"/>
      <c r="BE80" s="144"/>
      <c r="BF80" s="144"/>
      <c r="BG80" s="144"/>
      <c r="BH80" s="144"/>
      <c r="BI80" s="144"/>
      <c r="BJ80" s="144"/>
      <c r="BK80" s="144"/>
      <c r="BL80" s="146"/>
    </row>
    <row r="81" spans="1:64" ht="14.65" thickBot="1">
      <c r="A81" s="157" t="s">
        <v>241</v>
      </c>
      <c r="B81" s="151" t="s">
        <v>208</v>
      </c>
      <c r="C81" s="158">
        <v>97.7</v>
      </c>
      <c r="D81" s="158">
        <v>96.9</v>
      </c>
      <c r="E81" s="158">
        <v>98.1</v>
      </c>
      <c r="F81" s="158">
        <v>97.5</v>
      </c>
      <c r="G81" s="159">
        <v>100</v>
      </c>
      <c r="H81" s="159">
        <v>96.9</v>
      </c>
      <c r="I81" s="160">
        <v>587.1</v>
      </c>
      <c r="J81" s="153">
        <v>25</v>
      </c>
      <c r="BD81" s="144"/>
      <c r="BE81" s="144"/>
      <c r="BF81" s="144"/>
      <c r="BG81" s="144"/>
      <c r="BH81" s="144"/>
      <c r="BI81" s="144"/>
      <c r="BJ81" s="144"/>
      <c r="BK81" s="144"/>
      <c r="BL81" s="146"/>
    </row>
    <row r="82" spans="1:64" ht="14.65" thickBot="1">
      <c r="A82" s="157" t="s">
        <v>518</v>
      </c>
      <c r="B82" s="151" t="s">
        <v>118</v>
      </c>
      <c r="C82" s="158">
        <v>95.9</v>
      </c>
      <c r="D82" s="158">
        <v>99</v>
      </c>
      <c r="E82" s="158">
        <v>94.7</v>
      </c>
      <c r="F82" s="158">
        <v>100.1</v>
      </c>
      <c r="G82" s="159">
        <v>97.8</v>
      </c>
      <c r="H82" s="159">
        <v>99.3</v>
      </c>
      <c r="I82" s="160">
        <v>586.80000000000007</v>
      </c>
      <c r="J82" s="153">
        <v>22</v>
      </c>
      <c r="BD82" s="144"/>
      <c r="BE82" s="144"/>
      <c r="BF82" s="144"/>
      <c r="BG82" s="144"/>
      <c r="BH82" s="144"/>
      <c r="BI82" s="144"/>
      <c r="BJ82" s="144"/>
      <c r="BK82" s="144"/>
      <c r="BL82" s="146"/>
    </row>
    <row r="83" spans="1:64" ht="14.65" thickBot="1">
      <c r="A83" s="157" t="s">
        <v>977</v>
      </c>
      <c r="B83" s="151" t="s">
        <v>118</v>
      </c>
      <c r="C83" s="158">
        <v>76.599999999999994</v>
      </c>
      <c r="D83" s="158">
        <v>101.6</v>
      </c>
      <c r="E83" s="158">
        <v>101.9</v>
      </c>
      <c r="F83" s="158">
        <v>99.5</v>
      </c>
      <c r="G83" s="159">
        <v>100.8</v>
      </c>
      <c r="H83" s="159">
        <v>95.9</v>
      </c>
      <c r="I83" s="160">
        <v>576.30000000000007</v>
      </c>
      <c r="J83" s="153">
        <v>25</v>
      </c>
      <c r="BD83" s="144"/>
      <c r="BE83" s="144"/>
      <c r="BF83" s="144"/>
      <c r="BG83" s="144"/>
      <c r="BH83" s="144"/>
      <c r="BI83" s="144"/>
      <c r="BJ83" s="144"/>
      <c r="BK83" s="144"/>
      <c r="BL83" s="146"/>
    </row>
    <row r="84" spans="1:64" ht="14.65" thickBot="1">
      <c r="A84" s="157" t="s">
        <v>89</v>
      </c>
      <c r="B84" s="151" t="s">
        <v>122</v>
      </c>
      <c r="C84" s="158">
        <v>95.9</v>
      </c>
      <c r="D84" s="158">
        <v>97.2</v>
      </c>
      <c r="E84" s="158">
        <v>98.6</v>
      </c>
      <c r="F84" s="158">
        <v>96.9</v>
      </c>
      <c r="G84" s="159">
        <v>93.7</v>
      </c>
      <c r="H84" s="159">
        <v>92.3</v>
      </c>
      <c r="I84" s="160">
        <v>574.6</v>
      </c>
      <c r="J84" s="153">
        <v>12</v>
      </c>
      <c r="BD84" s="144"/>
      <c r="BE84" s="144"/>
      <c r="BF84" s="144"/>
      <c r="BG84" s="144"/>
      <c r="BH84" s="144"/>
      <c r="BI84" s="144"/>
      <c r="BJ84" s="144"/>
      <c r="BK84" s="144"/>
      <c r="BL84" s="146"/>
    </row>
    <row r="85" spans="1:64" ht="14.65" thickBot="1">
      <c r="A85" s="157" t="s">
        <v>515</v>
      </c>
      <c r="B85" s="151" t="s">
        <v>118</v>
      </c>
      <c r="C85" s="158">
        <v>94.5</v>
      </c>
      <c r="D85" s="158">
        <v>96.7</v>
      </c>
      <c r="E85" s="158">
        <v>94.3</v>
      </c>
      <c r="F85" s="158">
        <v>94</v>
      </c>
      <c r="G85" s="159">
        <v>98.8</v>
      </c>
      <c r="H85" s="159">
        <v>95.7</v>
      </c>
      <c r="I85" s="160">
        <v>574</v>
      </c>
      <c r="J85" s="153">
        <v>15</v>
      </c>
      <c r="BD85" s="144"/>
      <c r="BE85" s="144"/>
      <c r="BF85" s="144"/>
      <c r="BG85" s="144"/>
      <c r="BH85" s="144"/>
      <c r="BI85" s="144"/>
      <c r="BJ85" s="144"/>
      <c r="BK85" s="144"/>
      <c r="BL85" s="146"/>
    </row>
    <row r="86" spans="1:64" ht="14.65" thickBot="1">
      <c r="A86" s="157" t="s">
        <v>280</v>
      </c>
      <c r="B86" s="151" t="s">
        <v>206</v>
      </c>
      <c r="C86" s="158">
        <v>99</v>
      </c>
      <c r="D86" s="158">
        <v>92.4</v>
      </c>
      <c r="E86" s="158">
        <v>93.8</v>
      </c>
      <c r="F86" s="158">
        <v>93.4</v>
      </c>
      <c r="G86" s="159">
        <v>93.6</v>
      </c>
      <c r="H86" s="159">
        <v>96.5</v>
      </c>
      <c r="I86" s="160">
        <v>568.70000000000005</v>
      </c>
      <c r="J86" s="153">
        <v>11</v>
      </c>
      <c r="BD86" s="144"/>
      <c r="BE86" s="144"/>
      <c r="BF86" s="144"/>
      <c r="BG86" s="144"/>
      <c r="BH86" s="144"/>
      <c r="BI86" s="144"/>
      <c r="BJ86" s="144"/>
      <c r="BK86" s="144"/>
      <c r="BL86" s="146"/>
    </row>
    <row r="87" spans="1:64" ht="14.65" thickBot="1">
      <c r="A87" s="157" t="s">
        <v>111</v>
      </c>
      <c r="B87" s="151" t="s">
        <v>124</v>
      </c>
      <c r="C87" s="158">
        <v>91.4</v>
      </c>
      <c r="D87" s="158">
        <v>91.2</v>
      </c>
      <c r="E87" s="158">
        <v>93.8</v>
      </c>
      <c r="F87" s="158">
        <v>97.3</v>
      </c>
      <c r="G87" s="159">
        <v>97.5</v>
      </c>
      <c r="H87" s="159">
        <v>97.2</v>
      </c>
      <c r="I87" s="160">
        <v>568.40000000000009</v>
      </c>
      <c r="J87" s="153">
        <v>11</v>
      </c>
      <c r="BD87" s="144"/>
      <c r="BE87" s="144"/>
      <c r="BF87" s="144"/>
      <c r="BG87" s="144"/>
      <c r="BH87" s="144"/>
      <c r="BI87" s="144"/>
      <c r="BJ87" s="144"/>
      <c r="BK87" s="144"/>
      <c r="BL87" s="146"/>
    </row>
    <row r="88" spans="1:64" ht="14.65" thickBot="1">
      <c r="A88" s="157" t="s">
        <v>978</v>
      </c>
      <c r="B88" s="151" t="s">
        <v>117</v>
      </c>
      <c r="C88" s="158">
        <v>95.8</v>
      </c>
      <c r="D88" s="158">
        <v>96.7</v>
      </c>
      <c r="E88" s="158">
        <v>92.3</v>
      </c>
      <c r="F88" s="158">
        <v>94.7</v>
      </c>
      <c r="G88" s="159">
        <v>92.9</v>
      </c>
      <c r="H88" s="159">
        <v>94.7</v>
      </c>
      <c r="I88" s="160">
        <v>567.1</v>
      </c>
      <c r="J88" s="153">
        <v>16</v>
      </c>
      <c r="BD88" s="144"/>
      <c r="BE88" s="144"/>
      <c r="BF88" s="144"/>
      <c r="BG88" s="144"/>
      <c r="BH88" s="144"/>
      <c r="BI88" s="144"/>
      <c r="BJ88" s="144"/>
      <c r="BK88" s="144"/>
      <c r="BL88" s="146"/>
    </row>
    <row r="89" spans="1:64" ht="14.65" thickBot="1">
      <c r="A89" s="157" t="s">
        <v>516</v>
      </c>
      <c r="B89" s="151" t="s">
        <v>118</v>
      </c>
      <c r="C89" s="158">
        <v>93.7</v>
      </c>
      <c r="D89" s="158">
        <v>94.4</v>
      </c>
      <c r="E89" s="158">
        <v>94.8</v>
      </c>
      <c r="F89" s="158">
        <v>94.5</v>
      </c>
      <c r="G89" s="159">
        <v>90.7</v>
      </c>
      <c r="H89" s="159">
        <v>93.8</v>
      </c>
      <c r="I89" s="160">
        <v>561.9</v>
      </c>
      <c r="J89" s="153">
        <v>14</v>
      </c>
      <c r="BD89" s="144"/>
      <c r="BE89" s="144"/>
      <c r="BF89" s="144"/>
      <c r="BG89" s="144"/>
      <c r="BH89" s="144"/>
      <c r="BI89" s="144"/>
      <c r="BJ89" s="144"/>
      <c r="BK89" s="144"/>
      <c r="BL89" s="146"/>
    </row>
    <row r="90" spans="1:64" ht="14.65" thickBot="1">
      <c r="A90" s="157" t="s">
        <v>517</v>
      </c>
      <c r="B90" s="151" t="s">
        <v>118</v>
      </c>
      <c r="C90" s="158">
        <v>92.8</v>
      </c>
      <c r="D90" s="158">
        <v>94.3</v>
      </c>
      <c r="E90" s="158">
        <v>93</v>
      </c>
      <c r="F90" s="158">
        <v>93.1</v>
      </c>
      <c r="G90" s="159">
        <v>93.4</v>
      </c>
      <c r="H90" s="159">
        <v>93.4</v>
      </c>
      <c r="I90" s="160">
        <v>560</v>
      </c>
      <c r="J90" s="153">
        <v>9</v>
      </c>
      <c r="BD90" s="144"/>
      <c r="BE90" s="144"/>
      <c r="BF90" s="144"/>
      <c r="BG90" s="144"/>
      <c r="BH90" s="144"/>
      <c r="BI90" s="144"/>
      <c r="BJ90" s="144"/>
      <c r="BK90" s="144"/>
      <c r="BL90" s="146"/>
    </row>
    <row r="91" spans="1:64" ht="14.65" thickBot="1">
      <c r="A91" s="157" t="s">
        <v>979</v>
      </c>
      <c r="B91" s="151" t="s">
        <v>122</v>
      </c>
      <c r="C91" s="158">
        <v>91.3</v>
      </c>
      <c r="D91" s="158">
        <v>90.9</v>
      </c>
      <c r="E91" s="158">
        <v>96.9</v>
      </c>
      <c r="F91" s="158">
        <v>93</v>
      </c>
      <c r="G91" s="159">
        <v>93.4</v>
      </c>
      <c r="H91" s="159">
        <v>88.6</v>
      </c>
      <c r="I91" s="160">
        <v>552.1</v>
      </c>
      <c r="J91" s="153">
        <v>8</v>
      </c>
      <c r="BD91" s="144"/>
      <c r="BE91" s="144"/>
      <c r="BF91" s="144"/>
      <c r="BG91" s="144"/>
      <c r="BH91" s="144"/>
      <c r="BI91" s="144"/>
      <c r="BJ91" s="144"/>
      <c r="BK91" s="144"/>
      <c r="BL91" s="146"/>
    </row>
    <row r="92" spans="1:64" ht="14.65" thickBot="1">
      <c r="A92" s="157" t="s">
        <v>115</v>
      </c>
      <c r="B92" s="151" t="s">
        <v>124</v>
      </c>
      <c r="C92" s="158">
        <v>86.5</v>
      </c>
      <c r="D92" s="158">
        <v>91.5</v>
      </c>
      <c r="E92" s="158">
        <v>86.1</v>
      </c>
      <c r="F92" s="158">
        <v>90.7</v>
      </c>
      <c r="G92" s="159">
        <v>93.6</v>
      </c>
      <c r="H92" s="159">
        <v>98</v>
      </c>
      <c r="I92" s="160">
        <v>546.4</v>
      </c>
      <c r="J92" s="153">
        <v>6</v>
      </c>
      <c r="BD92" s="144"/>
      <c r="BE92" s="144"/>
      <c r="BF92" s="144"/>
      <c r="BG92" s="144"/>
      <c r="BH92" s="144"/>
      <c r="BI92" s="144"/>
      <c r="BJ92" s="144"/>
      <c r="BK92" s="144"/>
      <c r="BL92" s="146"/>
    </row>
    <row r="93" spans="1:64" ht="14.65" thickBot="1">
      <c r="A93" s="157" t="s">
        <v>73</v>
      </c>
      <c r="B93" s="151" t="s">
        <v>119</v>
      </c>
      <c r="C93" s="158">
        <v>89.5</v>
      </c>
      <c r="D93" s="158">
        <v>91.8</v>
      </c>
      <c r="E93" s="158">
        <v>91.9</v>
      </c>
      <c r="F93" s="158">
        <v>93.7</v>
      </c>
      <c r="G93" s="159">
        <v>88.9</v>
      </c>
      <c r="H93" s="159">
        <v>87.5</v>
      </c>
      <c r="I93" s="160">
        <v>543.30000000000007</v>
      </c>
      <c r="J93" s="153">
        <v>11</v>
      </c>
      <c r="BD93" s="144"/>
      <c r="BE93" s="144"/>
      <c r="BF93" s="144"/>
      <c r="BG93" s="144"/>
      <c r="BH93" s="144"/>
      <c r="BI93" s="144"/>
      <c r="BJ93" s="144"/>
      <c r="BK93" s="144"/>
      <c r="BL93" s="146"/>
    </row>
    <row r="94" spans="1:64" ht="14.25">
      <c r="A94" s="157" t="s">
        <v>526</v>
      </c>
      <c r="B94" s="151" t="s">
        <v>117</v>
      </c>
      <c r="C94" s="158">
        <v>81.8</v>
      </c>
      <c r="D94" s="158">
        <v>79.900000000000006</v>
      </c>
      <c r="E94" s="158">
        <v>73.900000000000006</v>
      </c>
      <c r="F94" s="158">
        <v>88.3</v>
      </c>
      <c r="G94" s="159">
        <v>79.099999999999994</v>
      </c>
      <c r="H94" s="159">
        <v>85.3</v>
      </c>
      <c r="I94" s="160">
        <v>488.3</v>
      </c>
      <c r="J94" s="153">
        <v>6</v>
      </c>
      <c r="BD94" s="144"/>
      <c r="BE94" s="144"/>
      <c r="BF94" s="144"/>
      <c r="BG94" s="144"/>
      <c r="BH94" s="144"/>
      <c r="BI94" s="144"/>
      <c r="BJ94" s="144"/>
      <c r="BK94" s="144"/>
      <c r="BL94" s="146"/>
    </row>
    <row r="95" spans="1:64">
      <c r="BD95" s="9"/>
      <c r="BE95" s="9"/>
      <c r="BF95" s="9"/>
      <c r="BG95" s="9"/>
      <c r="BH95" s="9"/>
      <c r="BI95" s="9"/>
      <c r="BJ95" s="9"/>
      <c r="BK95" s="9"/>
      <c r="BL95" s="9"/>
    </row>
    <row r="96" spans="1:64">
      <c r="BD96" s="9"/>
      <c r="BE96" s="9"/>
      <c r="BF96" s="9"/>
      <c r="BG96" s="9"/>
      <c r="BH96" s="9"/>
      <c r="BI96" s="9"/>
      <c r="BJ96" s="9"/>
      <c r="BK96" s="9"/>
      <c r="BL96" s="9"/>
    </row>
    <row r="97" spans="56:64" ht="13.15" thickBot="1">
      <c r="BD97" s="19"/>
      <c r="BE97" s="19"/>
      <c r="BF97" s="19"/>
      <c r="BG97" s="19"/>
      <c r="BH97" s="19"/>
      <c r="BI97" s="19"/>
      <c r="BJ97" s="19"/>
      <c r="BK97" s="19"/>
      <c r="BL97" s="19"/>
    </row>
    <row r="98" spans="56:64">
      <c r="BD98" s="13" t="s">
        <v>57</v>
      </c>
      <c r="BE98" s="13"/>
      <c r="BF98" s="13"/>
      <c r="BG98" s="13"/>
      <c r="BH98" s="13"/>
      <c r="BI98" s="13"/>
      <c r="BJ98" s="13"/>
      <c r="BK98" s="13"/>
      <c r="BL98" s="13"/>
    </row>
    <row r="99" spans="56:64">
      <c r="BD99" s="9" t="s">
        <v>14</v>
      </c>
      <c r="BE99" s="9" t="s">
        <v>15</v>
      </c>
      <c r="BF99" s="9" t="s">
        <v>17</v>
      </c>
      <c r="BG99" s="9" t="s">
        <v>18</v>
      </c>
      <c r="BH99" s="9" t="s">
        <v>19</v>
      </c>
      <c r="BI99" s="9" t="s">
        <v>20</v>
      </c>
      <c r="BJ99" s="9" t="s">
        <v>21</v>
      </c>
      <c r="BK99" s="9" t="s">
        <v>22</v>
      </c>
      <c r="BL99" s="11" t="s">
        <v>43</v>
      </c>
    </row>
    <row r="100" spans="56:64">
      <c r="BD100" s="144"/>
      <c r="BE100" s="144"/>
      <c r="BF100" s="144"/>
      <c r="BG100" s="144"/>
      <c r="BH100" s="144"/>
      <c r="BI100" s="144"/>
      <c r="BJ100" s="144"/>
      <c r="BK100" s="144"/>
      <c r="BL100" s="146"/>
    </row>
    <row r="101" spans="56:64">
      <c r="BD101" s="144"/>
      <c r="BE101" s="144"/>
      <c r="BF101" s="144"/>
      <c r="BG101" s="144"/>
      <c r="BH101" s="144"/>
      <c r="BI101" s="144"/>
      <c r="BJ101" s="144"/>
      <c r="BK101" s="144"/>
      <c r="BL101" s="146"/>
    </row>
    <row r="102" spans="56:64">
      <c r="BD102" s="144"/>
      <c r="BE102" s="144"/>
      <c r="BF102" s="144"/>
      <c r="BG102" s="144"/>
      <c r="BH102" s="144"/>
      <c r="BI102" s="144"/>
      <c r="BJ102" s="144"/>
      <c r="BK102" s="144"/>
      <c r="BL102" s="146"/>
    </row>
    <row r="103" spans="56:64">
      <c r="BD103" s="144"/>
      <c r="BE103" s="144"/>
      <c r="BF103" s="144"/>
      <c r="BG103" s="144"/>
      <c r="BH103" s="144"/>
      <c r="BI103" s="144"/>
      <c r="BJ103" s="144"/>
      <c r="BK103" s="144"/>
      <c r="BL103" s="146"/>
    </row>
    <row r="104" spans="56:64">
      <c r="BD104" s="144"/>
      <c r="BE104" s="144"/>
      <c r="BF104" s="144"/>
      <c r="BG104" s="144"/>
      <c r="BH104" s="144"/>
      <c r="BI104" s="144"/>
      <c r="BJ104" s="144"/>
      <c r="BK104" s="144"/>
      <c r="BL104" s="146"/>
    </row>
    <row r="105" spans="56:64">
      <c r="BD105" s="144"/>
      <c r="BE105" s="144"/>
      <c r="BF105" s="144"/>
      <c r="BG105" s="144"/>
      <c r="BH105" s="144"/>
      <c r="BI105" s="144"/>
      <c r="BJ105" s="144"/>
      <c r="BK105" s="144"/>
      <c r="BL105" s="146"/>
    </row>
    <row r="106" spans="56:64">
      <c r="BD106" s="144"/>
      <c r="BE106" s="144"/>
      <c r="BF106" s="144"/>
      <c r="BG106" s="144"/>
      <c r="BH106" s="144"/>
      <c r="BI106" s="144"/>
      <c r="BJ106" s="144"/>
      <c r="BK106" s="144"/>
      <c r="BL106" s="146"/>
    </row>
    <row r="107" spans="56:64">
      <c r="BD107" s="144"/>
      <c r="BE107" s="144"/>
      <c r="BF107" s="144"/>
      <c r="BG107" s="144"/>
      <c r="BH107" s="144"/>
      <c r="BI107" s="144"/>
      <c r="BJ107" s="144"/>
      <c r="BK107" s="144"/>
      <c r="BL107" s="146"/>
    </row>
    <row r="108" spans="56:64">
      <c r="BD108" s="144"/>
      <c r="BE108" s="144"/>
      <c r="BF108" s="144"/>
      <c r="BG108" s="144"/>
      <c r="BH108" s="144"/>
      <c r="BI108" s="144"/>
      <c r="BJ108" s="144"/>
      <c r="BK108" s="144"/>
      <c r="BL108" s="146"/>
    </row>
    <row r="109" spans="56:64">
      <c r="BD109" s="144"/>
      <c r="BE109" s="144"/>
      <c r="BF109" s="144"/>
      <c r="BG109" s="144"/>
      <c r="BH109" s="144"/>
      <c r="BI109" s="144"/>
      <c r="BJ109" s="144"/>
      <c r="BK109" s="144"/>
      <c r="BL109" s="146"/>
    </row>
    <row r="110" spans="56:64">
      <c r="BD110" s="144"/>
      <c r="BE110" s="144"/>
      <c r="BF110" s="144"/>
      <c r="BG110" s="144"/>
      <c r="BH110" s="144"/>
      <c r="BI110" s="144"/>
      <c r="BJ110" s="144"/>
      <c r="BK110" s="144"/>
      <c r="BL110" s="146"/>
    </row>
    <row r="111" spans="56:64">
      <c r="BD111" s="144"/>
      <c r="BE111" s="144"/>
      <c r="BF111" s="144"/>
      <c r="BG111" s="144"/>
      <c r="BH111" s="144"/>
      <c r="BI111" s="144"/>
      <c r="BJ111" s="144"/>
      <c r="BK111" s="144"/>
      <c r="BL111" s="146"/>
    </row>
    <row r="112" spans="56:64">
      <c r="BD112" s="144"/>
      <c r="BE112" s="144"/>
      <c r="BF112" s="144"/>
      <c r="BG112" s="144"/>
      <c r="BH112" s="144"/>
      <c r="BI112" s="144"/>
      <c r="BJ112" s="144"/>
      <c r="BK112" s="144"/>
      <c r="BL112" s="146"/>
    </row>
    <row r="113" spans="56:64">
      <c r="BD113" s="144"/>
      <c r="BE113" s="144"/>
      <c r="BF113" s="144"/>
      <c r="BG113" s="144"/>
      <c r="BH113" s="144"/>
      <c r="BI113" s="144"/>
      <c r="BJ113" s="144"/>
      <c r="BK113" s="144"/>
      <c r="BL113" s="146"/>
    </row>
    <row r="114" spans="56:64">
      <c r="BD114" s="144"/>
      <c r="BE114" s="144"/>
      <c r="BF114" s="144"/>
      <c r="BG114" s="144"/>
      <c r="BH114" s="144"/>
      <c r="BI114" s="144"/>
      <c r="BJ114" s="144"/>
      <c r="BK114" s="144"/>
      <c r="BL114" s="146"/>
    </row>
    <row r="115" spans="56:64">
      <c r="BD115" s="144"/>
      <c r="BE115" s="144"/>
      <c r="BF115" s="144"/>
      <c r="BG115" s="144"/>
      <c r="BH115" s="144"/>
      <c r="BI115" s="144"/>
      <c r="BJ115" s="144"/>
      <c r="BK115" s="144"/>
      <c r="BL115" s="146"/>
    </row>
    <row r="116" spans="56:64">
      <c r="BD116" s="144"/>
      <c r="BE116" s="144"/>
      <c r="BF116" s="144"/>
      <c r="BG116" s="144"/>
      <c r="BH116" s="144"/>
      <c r="BI116" s="144"/>
      <c r="BJ116" s="144"/>
      <c r="BK116" s="144"/>
      <c r="BL116" s="146"/>
    </row>
    <row r="117" spans="56:64">
      <c r="BD117" s="144"/>
      <c r="BE117" s="144"/>
      <c r="BF117" s="144"/>
      <c r="BG117" s="144"/>
      <c r="BH117" s="144"/>
      <c r="BI117" s="144"/>
      <c r="BJ117" s="144"/>
      <c r="BK117" s="144"/>
      <c r="BL117" s="146"/>
    </row>
    <row r="118" spans="56:64">
      <c r="BD118" s="144"/>
      <c r="BE118" s="144"/>
      <c r="BF118" s="144"/>
      <c r="BG118" s="144"/>
      <c r="BH118" s="144"/>
      <c r="BI118" s="144"/>
      <c r="BJ118" s="144"/>
      <c r="BK118" s="144"/>
      <c r="BL118" s="146"/>
    </row>
    <row r="119" spans="56:64">
      <c r="BD119" s="144"/>
      <c r="BE119" s="144"/>
      <c r="BF119" s="144"/>
      <c r="BG119" s="144"/>
      <c r="BH119" s="144"/>
      <c r="BI119" s="144"/>
      <c r="BJ119" s="144"/>
      <c r="BK119" s="144"/>
      <c r="BL119" s="146"/>
    </row>
    <row r="120" spans="56:64">
      <c r="BD120" s="144"/>
      <c r="BE120" s="144"/>
      <c r="BF120" s="144"/>
      <c r="BG120" s="144"/>
      <c r="BH120" s="144"/>
      <c r="BI120" s="144"/>
      <c r="BJ120" s="144"/>
      <c r="BK120" s="144"/>
      <c r="BL120" s="146"/>
    </row>
    <row r="121" spans="56:64">
      <c r="BD121" s="144"/>
      <c r="BE121" s="144"/>
      <c r="BF121" s="144"/>
      <c r="BG121" s="144"/>
      <c r="BH121" s="144"/>
      <c r="BI121" s="144"/>
      <c r="BJ121" s="144"/>
      <c r="BK121" s="144"/>
      <c r="BL121" s="146"/>
    </row>
    <row r="122" spans="56:64">
      <c r="BD122" s="144"/>
      <c r="BE122" s="144"/>
      <c r="BF122" s="144"/>
      <c r="BG122" s="144"/>
      <c r="BH122" s="144"/>
      <c r="BI122" s="144"/>
      <c r="BJ122" s="144"/>
      <c r="BK122" s="144"/>
      <c r="BL122" s="146"/>
    </row>
    <row r="123" spans="56:64">
      <c r="BD123" s="144"/>
      <c r="BE123" s="144"/>
      <c r="BF123" s="144"/>
      <c r="BG123" s="144"/>
      <c r="BH123" s="144"/>
      <c r="BI123" s="144"/>
      <c r="BJ123" s="144"/>
      <c r="BK123" s="144"/>
      <c r="BL123" s="146"/>
    </row>
    <row r="124" spans="56:64">
      <c r="BD124" s="144"/>
      <c r="BE124" s="144"/>
      <c r="BF124" s="144"/>
      <c r="BG124" s="144"/>
      <c r="BH124" s="144"/>
      <c r="BI124" s="144"/>
      <c r="BJ124" s="144"/>
      <c r="BK124" s="144"/>
      <c r="BL124" s="146"/>
    </row>
    <row r="125" spans="56:64">
      <c r="BD125" s="144"/>
      <c r="BE125" s="144"/>
      <c r="BF125" s="144"/>
      <c r="BG125" s="144"/>
      <c r="BH125" s="144"/>
      <c r="BI125" s="144"/>
      <c r="BJ125" s="144"/>
      <c r="BK125" s="144"/>
      <c r="BL125" s="146"/>
    </row>
    <row r="126" spans="56:64">
      <c r="BD126" s="144"/>
      <c r="BE126" s="144"/>
      <c r="BF126" s="144"/>
      <c r="BG126" s="144"/>
      <c r="BH126" s="144"/>
      <c r="BI126" s="144"/>
      <c r="BJ126" s="144"/>
      <c r="BK126" s="144"/>
      <c r="BL126" s="146"/>
    </row>
    <row r="127" spans="56:64">
      <c r="BD127" s="144"/>
      <c r="BE127" s="144"/>
      <c r="BF127" s="144"/>
      <c r="BG127" s="144"/>
      <c r="BH127" s="144"/>
      <c r="BI127" s="144"/>
      <c r="BJ127" s="144"/>
      <c r="BK127" s="144"/>
      <c r="BL127" s="146"/>
    </row>
    <row r="128" spans="56:64">
      <c r="BD128" s="144"/>
      <c r="BE128" s="144"/>
      <c r="BF128" s="144"/>
      <c r="BG128" s="144"/>
      <c r="BH128" s="144"/>
      <c r="BI128" s="144"/>
      <c r="BJ128" s="144"/>
      <c r="BK128" s="144"/>
      <c r="BL128" s="146"/>
    </row>
    <row r="129" spans="56:64">
      <c r="BD129" s="144"/>
      <c r="BE129" s="144"/>
      <c r="BF129" s="144"/>
      <c r="BG129" s="144"/>
      <c r="BH129" s="144"/>
      <c r="BI129" s="144"/>
      <c r="BJ129" s="144"/>
      <c r="BK129" s="144"/>
      <c r="BL129" s="146"/>
    </row>
    <row r="130" spans="56:64">
      <c r="BD130" s="144"/>
      <c r="BE130" s="144"/>
      <c r="BF130" s="144"/>
      <c r="BG130" s="144"/>
      <c r="BH130" s="144"/>
      <c r="BI130" s="144"/>
      <c r="BJ130" s="144"/>
      <c r="BK130" s="144"/>
      <c r="BL130" s="146"/>
    </row>
    <row r="131" spans="56:64">
      <c r="BD131" s="144"/>
      <c r="BE131" s="144"/>
      <c r="BF131" s="144"/>
      <c r="BG131" s="144"/>
      <c r="BH131" s="144"/>
      <c r="BI131" s="144"/>
      <c r="BJ131" s="144"/>
      <c r="BK131" s="144"/>
      <c r="BL131" s="146"/>
    </row>
    <row r="132" spans="56:64">
      <c r="BD132" s="144"/>
      <c r="BE132" s="144"/>
      <c r="BF132" s="144"/>
      <c r="BG132" s="144"/>
      <c r="BH132" s="144"/>
      <c r="BI132" s="144"/>
      <c r="BJ132" s="144"/>
      <c r="BK132" s="144"/>
      <c r="BL132" s="146"/>
    </row>
    <row r="133" spans="56:64">
      <c r="BD133" s="144"/>
      <c r="BE133" s="144"/>
      <c r="BF133" s="144"/>
      <c r="BG133" s="144"/>
      <c r="BH133" s="144"/>
      <c r="BI133" s="144"/>
      <c r="BJ133" s="144"/>
      <c r="BK133" s="144"/>
      <c r="BL133" s="146"/>
    </row>
    <row r="134" spans="56:64">
      <c r="BD134" s="9"/>
      <c r="BE134" s="9"/>
      <c r="BF134" s="9"/>
      <c r="BG134" s="9"/>
      <c r="BH134" s="9"/>
      <c r="BI134" s="9"/>
      <c r="BJ134" s="9"/>
      <c r="BK134" s="9"/>
      <c r="BL134" s="9"/>
    </row>
    <row r="135" spans="56:64">
      <c r="BD135" s="9"/>
      <c r="BE135" s="9"/>
      <c r="BF135" s="9"/>
      <c r="BG135" s="9"/>
      <c r="BH135" s="9"/>
      <c r="BI135" s="9"/>
      <c r="BJ135" s="9"/>
      <c r="BK135" s="9"/>
      <c r="BL135" s="9"/>
    </row>
    <row r="137" spans="56:64" ht="13.15" thickBot="1">
      <c r="BD137" s="10"/>
      <c r="BE137" s="10"/>
      <c r="BF137" s="10"/>
      <c r="BG137" s="10"/>
      <c r="BH137" s="10"/>
      <c r="BI137" s="10"/>
      <c r="BJ137" s="10"/>
      <c r="BK137" s="10"/>
      <c r="BL137" s="10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N157"/>
  <sheetViews>
    <sheetView zoomScale="96" zoomScaleNormal="96" workbookViewId="0">
      <selection activeCell="A11" sqref="A11"/>
    </sheetView>
  </sheetViews>
  <sheetFormatPr defaultRowHeight="12.75"/>
  <cols>
    <col min="1" max="1" width="13.9296875" bestFit="1" customWidth="1"/>
    <col min="2" max="2" width="14.33203125" bestFit="1" customWidth="1"/>
    <col min="3" max="8" width="6" bestFit="1" customWidth="1"/>
    <col min="9" max="9" width="6.3984375" bestFit="1" customWidth="1"/>
    <col min="10" max="10" width="2.59765625" bestFit="1" customWidth="1"/>
    <col min="11" max="11" width="5.33203125" bestFit="1" customWidth="1"/>
    <col min="12" max="12" width="5.59765625" bestFit="1" customWidth="1"/>
    <col min="13" max="13" width="11.73046875" bestFit="1" customWidth="1"/>
    <col min="14" max="14" width="14.33203125" bestFit="1" customWidth="1"/>
    <col min="15" max="18" width="3.53125" bestFit="1" customWidth="1"/>
    <col min="19" max="19" width="5.33203125" bestFit="1" customWidth="1"/>
    <col min="20" max="20" width="3.53125" bestFit="1" customWidth="1"/>
    <col min="21" max="21" width="5.33203125" bestFit="1" customWidth="1"/>
    <col min="22" max="22" width="2.59765625" bestFit="1" customWidth="1"/>
    <col min="23" max="23" width="5.33203125" bestFit="1" customWidth="1"/>
    <col min="24" max="24" width="3" bestFit="1" customWidth="1"/>
    <col min="25" max="25" width="12.6640625" bestFit="1" customWidth="1"/>
    <col min="26" max="26" width="14.33203125" bestFit="1" customWidth="1"/>
    <col min="27" max="32" width="3.53125" bestFit="1" customWidth="1"/>
    <col min="33" max="33" width="5.33203125" bestFit="1" customWidth="1"/>
    <col min="34" max="34" width="3.53125" bestFit="1" customWidth="1"/>
    <col min="35" max="35" width="5.33203125" bestFit="1" customWidth="1"/>
    <col min="36" max="38" width="3.53125" bestFit="1" customWidth="1"/>
    <col min="39" max="39" width="6" bestFit="1" customWidth="1"/>
    <col min="40" max="40" width="3.53125" bestFit="1" customWidth="1"/>
    <col min="41" max="41" width="5.33203125" bestFit="1" customWidth="1"/>
    <col min="42" max="42" width="5.59765625" bestFit="1" customWidth="1"/>
    <col min="43" max="43" width="11.59765625" bestFit="1" customWidth="1"/>
    <col min="44" max="44" width="14.33203125" bestFit="1" customWidth="1"/>
    <col min="45" max="51" width="6" bestFit="1" customWidth="1"/>
    <col min="52" max="52" width="3" bestFit="1" customWidth="1"/>
    <col min="53" max="53" width="5.33203125" bestFit="1" customWidth="1"/>
    <col min="54" max="54" width="3.796875" bestFit="1" customWidth="1"/>
    <col min="55" max="55" width="5.59765625" bestFit="1" customWidth="1"/>
    <col min="56" max="56" width="13.33203125" bestFit="1" customWidth="1"/>
    <col min="57" max="57" width="7.06640625" bestFit="1" customWidth="1"/>
    <col min="58" max="61" width="3.53125" bestFit="1" customWidth="1"/>
    <col min="62" max="62" width="5.33203125" bestFit="1" customWidth="1"/>
    <col min="63" max="63" width="3.1328125" customWidth="1"/>
    <col min="64" max="64" width="5.33203125" bestFit="1" customWidth="1"/>
    <col min="65" max="65" width="3.796875" bestFit="1" customWidth="1"/>
    <col min="66" max="66" width="4.59765625" customWidth="1"/>
    <col min="67" max="67" width="3.796875" bestFit="1" customWidth="1"/>
    <col min="68" max="68" width="4.59765625" customWidth="1"/>
    <col min="69" max="69" width="5.59765625" bestFit="1" customWidth="1"/>
    <col min="70" max="70" width="3" bestFit="1" customWidth="1"/>
    <col min="71" max="71" width="5.59765625" bestFit="1" customWidth="1"/>
  </cols>
  <sheetData>
    <row r="1" spans="1:66">
      <c r="A1" t="s">
        <v>39</v>
      </c>
      <c r="M1" t="s">
        <v>40</v>
      </c>
      <c r="Y1" t="s">
        <v>41</v>
      </c>
      <c r="AQ1" t="s">
        <v>42</v>
      </c>
      <c r="BD1" s="13" t="s">
        <v>30</v>
      </c>
      <c r="BE1" s="13"/>
      <c r="BF1" s="13"/>
      <c r="BG1" s="13"/>
      <c r="BH1" s="13"/>
      <c r="BI1" s="13"/>
    </row>
    <row r="2" spans="1:66">
      <c r="A2" t="s">
        <v>25</v>
      </c>
      <c r="M2" t="s">
        <v>26</v>
      </c>
      <c r="Y2" t="s">
        <v>28</v>
      </c>
      <c r="AP2" s="13"/>
      <c r="AQ2" t="s">
        <v>54</v>
      </c>
      <c r="BD2" s="13" t="s">
        <v>56</v>
      </c>
      <c r="BE2" s="13"/>
      <c r="BF2" s="13"/>
      <c r="BG2" s="13"/>
      <c r="BH2" s="13"/>
      <c r="BI2" s="13"/>
      <c r="BJ2" s="13"/>
      <c r="BK2" s="13"/>
      <c r="BL2" s="13"/>
    </row>
    <row r="3" spans="1:66" ht="13.15" thickBot="1">
      <c r="A3" s="9" t="s">
        <v>14</v>
      </c>
      <c r="B3" s="9" t="s">
        <v>15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23</v>
      </c>
      <c r="H3" s="9" t="s">
        <v>24</v>
      </c>
      <c r="I3" s="9" t="s">
        <v>21</v>
      </c>
      <c r="J3" s="9" t="s">
        <v>22</v>
      </c>
      <c r="K3" s="11" t="s">
        <v>43</v>
      </c>
      <c r="M3" s="9" t="s">
        <v>14</v>
      </c>
      <c r="N3" s="9" t="s">
        <v>15</v>
      </c>
      <c r="O3" s="9" t="s">
        <v>17</v>
      </c>
      <c r="P3" s="9" t="s">
        <v>18</v>
      </c>
      <c r="Q3" s="9" t="s">
        <v>19</v>
      </c>
      <c r="R3" s="9" t="s">
        <v>20</v>
      </c>
      <c r="S3" s="9" t="s">
        <v>23</v>
      </c>
      <c r="T3" s="9" t="s">
        <v>24</v>
      </c>
      <c r="U3" s="9" t="s">
        <v>21</v>
      </c>
      <c r="V3" s="9" t="s">
        <v>22</v>
      </c>
      <c r="W3" s="11" t="s">
        <v>43</v>
      </c>
      <c r="Y3" s="9" t="s">
        <v>14</v>
      </c>
      <c r="Z3" s="9" t="s">
        <v>15</v>
      </c>
      <c r="AA3" s="9" t="s">
        <v>31</v>
      </c>
      <c r="AB3" s="9" t="s">
        <v>32</v>
      </c>
      <c r="AC3" s="9" t="s">
        <v>33</v>
      </c>
      <c r="AD3" s="9" t="s">
        <v>34</v>
      </c>
      <c r="AE3" s="9" t="s">
        <v>35</v>
      </c>
      <c r="AF3" s="9" t="s">
        <v>36</v>
      </c>
      <c r="AG3" s="9" t="s">
        <v>37</v>
      </c>
      <c r="AH3" s="9" t="s">
        <v>38</v>
      </c>
      <c r="AI3" s="11" t="s">
        <v>17</v>
      </c>
      <c r="AJ3" s="11" t="s">
        <v>18</v>
      </c>
      <c r="AK3" s="11" t="s">
        <v>19</v>
      </c>
      <c r="AL3" s="11" t="s">
        <v>20</v>
      </c>
      <c r="AM3" s="9" t="s">
        <v>21</v>
      </c>
      <c r="AN3" s="9" t="s">
        <v>22</v>
      </c>
      <c r="AO3" s="16" t="s">
        <v>43</v>
      </c>
      <c r="AP3" s="15"/>
      <c r="AQ3" s="9" t="s">
        <v>14</v>
      </c>
      <c r="AR3" s="9" t="s">
        <v>15</v>
      </c>
      <c r="AS3" s="9" t="s">
        <v>17</v>
      </c>
      <c r="AT3" s="9" t="s">
        <v>18</v>
      </c>
      <c r="AU3" s="9" t="s">
        <v>19</v>
      </c>
      <c r="AV3" s="9" t="s">
        <v>20</v>
      </c>
      <c r="AW3" s="9" t="s">
        <v>23</v>
      </c>
      <c r="AX3" s="9" t="s">
        <v>24</v>
      </c>
      <c r="AY3" s="9" t="s">
        <v>21</v>
      </c>
      <c r="AZ3" s="9" t="s">
        <v>22</v>
      </c>
      <c r="BA3" s="11" t="s">
        <v>43</v>
      </c>
      <c r="BD3" s="9" t="s">
        <v>14</v>
      </c>
      <c r="BE3" s="9" t="s">
        <v>15</v>
      </c>
      <c r="BF3" s="9" t="s">
        <v>17</v>
      </c>
      <c r="BG3" s="9" t="s">
        <v>18</v>
      </c>
      <c r="BH3" s="9" t="s">
        <v>19</v>
      </c>
      <c r="BI3" s="9" t="s">
        <v>20</v>
      </c>
      <c r="BJ3" s="9" t="s">
        <v>23</v>
      </c>
      <c r="BK3" s="9" t="s">
        <v>24</v>
      </c>
      <c r="BL3" s="9" t="s">
        <v>21</v>
      </c>
      <c r="BM3" s="9" t="s">
        <v>22</v>
      </c>
      <c r="BN3" s="11" t="s">
        <v>43</v>
      </c>
    </row>
    <row r="4" spans="1:66" ht="14.65" thickBot="1">
      <c r="A4" s="157" t="s">
        <v>265</v>
      </c>
      <c r="B4" s="151" t="s">
        <v>205</v>
      </c>
      <c r="C4" s="158">
        <v>102.2</v>
      </c>
      <c r="D4" s="158">
        <v>100.7</v>
      </c>
      <c r="E4" s="158">
        <v>101.2</v>
      </c>
      <c r="F4" s="158">
        <v>104.5</v>
      </c>
      <c r="G4" s="158">
        <v>103.2</v>
      </c>
      <c r="H4" s="158">
        <v>101.4</v>
      </c>
      <c r="I4" s="160">
        <v>613.20000000000005</v>
      </c>
      <c r="J4" s="144"/>
      <c r="K4" s="146"/>
      <c r="M4" s="161" t="s">
        <v>276</v>
      </c>
      <c r="N4" s="162" t="s">
        <v>205</v>
      </c>
      <c r="O4" s="176">
        <v>94</v>
      </c>
      <c r="P4" s="176">
        <v>93</v>
      </c>
      <c r="Q4" s="176">
        <v>89</v>
      </c>
      <c r="R4" s="176">
        <v>94</v>
      </c>
      <c r="S4" s="177">
        <v>97</v>
      </c>
      <c r="T4" s="177">
        <v>95</v>
      </c>
      <c r="U4" s="178">
        <v>562</v>
      </c>
      <c r="V4" s="144"/>
      <c r="W4" s="146"/>
      <c r="Y4" s="157" t="s">
        <v>81</v>
      </c>
      <c r="Z4" s="151" t="s">
        <v>122</v>
      </c>
      <c r="AA4" s="148">
        <v>96</v>
      </c>
      <c r="AB4" s="80">
        <v>95</v>
      </c>
      <c r="AC4" s="80">
        <v>94</v>
      </c>
      <c r="AD4" s="80">
        <v>93</v>
      </c>
      <c r="AE4" s="173">
        <v>96</v>
      </c>
      <c r="AF4" s="173">
        <v>96</v>
      </c>
      <c r="AG4" s="173">
        <v>97</v>
      </c>
      <c r="AH4" s="173">
        <v>98</v>
      </c>
      <c r="AI4" s="173">
        <v>80</v>
      </c>
      <c r="AJ4" s="173">
        <v>88</v>
      </c>
      <c r="AK4" s="173">
        <v>90</v>
      </c>
      <c r="AL4" s="173">
        <v>92</v>
      </c>
      <c r="AM4" s="174">
        <v>1115</v>
      </c>
      <c r="AN4" s="175">
        <v>34</v>
      </c>
      <c r="AO4" s="16"/>
      <c r="AP4" s="18"/>
      <c r="AQ4" s="199" t="s">
        <v>134</v>
      </c>
      <c r="AR4" s="199" t="s">
        <v>118</v>
      </c>
      <c r="AS4" s="200">
        <v>101.4</v>
      </c>
      <c r="AT4" s="200">
        <v>101.9</v>
      </c>
      <c r="AU4" s="200">
        <v>97.5</v>
      </c>
      <c r="AV4" s="200">
        <v>97.7</v>
      </c>
      <c r="AW4" s="200">
        <v>101.4</v>
      </c>
      <c r="AX4" s="200">
        <v>97.8</v>
      </c>
      <c r="AY4" s="200">
        <v>597.69999999999993</v>
      </c>
      <c r="AZ4" s="199">
        <v>17</v>
      </c>
      <c r="BA4" s="146"/>
      <c r="BD4" s="157" t="s">
        <v>166</v>
      </c>
      <c r="BE4" s="151" t="s">
        <v>205</v>
      </c>
      <c r="BF4" s="152">
        <v>94</v>
      </c>
      <c r="BG4" s="152">
        <v>90</v>
      </c>
      <c r="BH4" s="152">
        <v>93</v>
      </c>
      <c r="BI4" s="152">
        <v>92</v>
      </c>
      <c r="BJ4" s="183">
        <v>92</v>
      </c>
      <c r="BK4" s="183">
        <v>92</v>
      </c>
      <c r="BL4" s="153">
        <v>553</v>
      </c>
      <c r="BM4" s="154">
        <v>10</v>
      </c>
    </row>
    <row r="5" spans="1:66" ht="14.65" thickBot="1">
      <c r="A5" s="161" t="s">
        <v>224</v>
      </c>
      <c r="B5" s="162" t="s">
        <v>208</v>
      </c>
      <c r="C5" s="163">
        <v>100.2</v>
      </c>
      <c r="D5" s="163">
        <v>97.6</v>
      </c>
      <c r="E5" s="163">
        <v>100.8</v>
      </c>
      <c r="F5" s="163">
        <v>101.1</v>
      </c>
      <c r="G5" s="163">
        <v>102.8</v>
      </c>
      <c r="H5" s="163">
        <v>101.7</v>
      </c>
      <c r="I5" s="165">
        <v>604.20000000000005</v>
      </c>
      <c r="J5" s="10"/>
      <c r="K5" s="10"/>
      <c r="M5" s="161" t="s">
        <v>166</v>
      </c>
      <c r="N5" s="162" t="s">
        <v>205</v>
      </c>
      <c r="O5" s="176">
        <v>93</v>
      </c>
      <c r="P5" s="176">
        <v>92</v>
      </c>
      <c r="Q5" s="176">
        <v>88</v>
      </c>
      <c r="R5" s="176">
        <v>93</v>
      </c>
      <c r="S5" s="177">
        <v>94</v>
      </c>
      <c r="T5" s="177">
        <v>90</v>
      </c>
      <c r="U5" s="178">
        <v>550</v>
      </c>
      <c r="V5" s="144"/>
      <c r="W5" s="146"/>
      <c r="Y5" s="161" t="s">
        <v>134</v>
      </c>
      <c r="Z5" s="162" t="s">
        <v>118</v>
      </c>
      <c r="AA5" s="162">
        <v>87</v>
      </c>
      <c r="AB5" s="176">
        <v>93</v>
      </c>
      <c r="AC5" s="176">
        <v>93</v>
      </c>
      <c r="AD5" s="176">
        <v>89</v>
      </c>
      <c r="AE5" s="177">
        <v>98</v>
      </c>
      <c r="AF5" s="177">
        <v>97</v>
      </c>
      <c r="AG5" s="177">
        <v>97</v>
      </c>
      <c r="AH5" s="177">
        <v>100</v>
      </c>
      <c r="AI5" s="177">
        <v>86</v>
      </c>
      <c r="AJ5" s="177">
        <v>88</v>
      </c>
      <c r="AK5" s="177">
        <v>89</v>
      </c>
      <c r="AL5" s="177">
        <v>88</v>
      </c>
      <c r="AM5" s="178">
        <v>1105</v>
      </c>
      <c r="AN5" s="179">
        <v>29</v>
      </c>
      <c r="AO5" s="16"/>
      <c r="AP5" s="18"/>
      <c r="AQ5" s="199" t="s">
        <v>133</v>
      </c>
      <c r="AR5" s="199" t="s">
        <v>117</v>
      </c>
      <c r="AS5" s="200">
        <v>99.3</v>
      </c>
      <c r="AT5" s="200">
        <v>100.5</v>
      </c>
      <c r="AU5" s="200">
        <v>97.9</v>
      </c>
      <c r="AV5" s="200">
        <v>98.5</v>
      </c>
      <c r="AW5" s="200">
        <v>101</v>
      </c>
      <c r="AX5" s="200">
        <v>97.9</v>
      </c>
      <c r="AY5" s="200">
        <v>595.1</v>
      </c>
      <c r="AZ5" s="199">
        <v>16</v>
      </c>
      <c r="BA5" s="146"/>
      <c r="BD5" s="157" t="s">
        <v>169</v>
      </c>
      <c r="BE5" s="151" t="s">
        <v>206</v>
      </c>
      <c r="BF5" s="152">
        <v>92</v>
      </c>
      <c r="BG5" s="152">
        <v>91</v>
      </c>
      <c r="BH5" s="152">
        <v>92</v>
      </c>
      <c r="BI5" s="152">
        <v>92</v>
      </c>
      <c r="BJ5" s="183">
        <v>92</v>
      </c>
      <c r="BK5" s="183">
        <v>93</v>
      </c>
      <c r="BL5" s="153">
        <v>552</v>
      </c>
      <c r="BM5" s="154">
        <v>8</v>
      </c>
    </row>
    <row r="6" spans="1:66" ht="14.65" thickBot="1">
      <c r="A6" s="161" t="s">
        <v>127</v>
      </c>
      <c r="B6" s="162" t="s">
        <v>206</v>
      </c>
      <c r="C6" s="163">
        <v>103.1</v>
      </c>
      <c r="D6" s="163">
        <v>100.7</v>
      </c>
      <c r="E6" s="163">
        <v>101.1</v>
      </c>
      <c r="F6" s="163">
        <v>101</v>
      </c>
      <c r="G6" s="163">
        <v>99.6</v>
      </c>
      <c r="H6" s="163">
        <v>101</v>
      </c>
      <c r="I6" s="165">
        <v>606.5</v>
      </c>
      <c r="M6" s="161" t="s">
        <v>167</v>
      </c>
      <c r="N6" s="162" t="s">
        <v>205</v>
      </c>
      <c r="O6" s="176">
        <v>90</v>
      </c>
      <c r="P6" s="176">
        <v>90</v>
      </c>
      <c r="Q6" s="176">
        <v>94</v>
      </c>
      <c r="R6" s="176">
        <v>91</v>
      </c>
      <c r="S6" s="177">
        <v>93</v>
      </c>
      <c r="T6" s="177">
        <v>90</v>
      </c>
      <c r="U6" s="178">
        <v>548</v>
      </c>
      <c r="V6" s="9"/>
      <c r="W6" s="9"/>
      <c r="Y6" s="161" t="s">
        <v>224</v>
      </c>
      <c r="Z6" s="162" t="s">
        <v>208</v>
      </c>
      <c r="AA6" s="162">
        <v>89</v>
      </c>
      <c r="AB6" s="176">
        <v>92</v>
      </c>
      <c r="AC6" s="176">
        <v>90</v>
      </c>
      <c r="AD6" s="176">
        <v>92</v>
      </c>
      <c r="AE6" s="177">
        <v>91</v>
      </c>
      <c r="AF6" s="177">
        <v>96</v>
      </c>
      <c r="AG6" s="177">
        <v>96</v>
      </c>
      <c r="AH6" s="177">
        <v>95</v>
      </c>
      <c r="AI6" s="177">
        <v>93</v>
      </c>
      <c r="AJ6" s="177">
        <v>89</v>
      </c>
      <c r="AK6" s="177">
        <v>91</v>
      </c>
      <c r="AL6" s="177">
        <v>88</v>
      </c>
      <c r="AM6" s="178">
        <v>1102</v>
      </c>
      <c r="AN6" s="179">
        <v>27</v>
      </c>
      <c r="AO6" s="16"/>
      <c r="AP6" s="13"/>
      <c r="AQ6" s="199" t="s">
        <v>81</v>
      </c>
      <c r="AR6" s="199" t="s">
        <v>122</v>
      </c>
      <c r="AS6" s="200">
        <v>101.7</v>
      </c>
      <c r="AT6" s="200">
        <v>100</v>
      </c>
      <c r="AU6" s="200">
        <v>95.8</v>
      </c>
      <c r="AV6" s="200">
        <v>100.2</v>
      </c>
      <c r="AW6" s="200">
        <v>97.8</v>
      </c>
      <c r="AX6" s="200">
        <v>97.6</v>
      </c>
      <c r="AY6" s="200">
        <v>593.1</v>
      </c>
      <c r="AZ6" s="199">
        <v>16</v>
      </c>
      <c r="BA6" s="146"/>
      <c r="BD6" s="157" t="s">
        <v>276</v>
      </c>
      <c r="BE6" s="151" t="s">
        <v>205</v>
      </c>
      <c r="BF6" s="152">
        <v>92</v>
      </c>
      <c r="BG6" s="152">
        <v>95</v>
      </c>
      <c r="BH6" s="152">
        <v>88</v>
      </c>
      <c r="BI6" s="152">
        <v>88</v>
      </c>
      <c r="BJ6" s="183">
        <v>91</v>
      </c>
      <c r="BK6" s="183">
        <v>90</v>
      </c>
      <c r="BL6" s="153">
        <v>544</v>
      </c>
      <c r="BM6" s="154">
        <v>7</v>
      </c>
    </row>
    <row r="7" spans="1:66" ht="14.65" thickBot="1">
      <c r="A7" s="161" t="s">
        <v>559</v>
      </c>
      <c r="B7" s="162" t="s">
        <v>206</v>
      </c>
      <c r="C7" s="163">
        <v>98.9</v>
      </c>
      <c r="D7" s="163">
        <v>96.7</v>
      </c>
      <c r="E7" s="163">
        <v>103.2</v>
      </c>
      <c r="F7" s="163">
        <v>99.6</v>
      </c>
      <c r="G7" s="163">
        <v>102.2</v>
      </c>
      <c r="H7" s="163">
        <v>101.1</v>
      </c>
      <c r="I7" s="165">
        <v>601.69999999999993</v>
      </c>
      <c r="J7" s="9" t="s">
        <v>22</v>
      </c>
      <c r="K7" s="11" t="s">
        <v>43</v>
      </c>
      <c r="M7" s="161" t="s">
        <v>169</v>
      </c>
      <c r="N7" s="162" t="s">
        <v>206</v>
      </c>
      <c r="O7" s="176">
        <v>86</v>
      </c>
      <c r="P7" s="176">
        <v>86</v>
      </c>
      <c r="Q7" s="176">
        <v>95</v>
      </c>
      <c r="R7" s="176">
        <v>87</v>
      </c>
      <c r="S7" s="177">
        <v>90</v>
      </c>
      <c r="T7" s="177">
        <v>86</v>
      </c>
      <c r="U7" s="178">
        <v>530</v>
      </c>
      <c r="V7" s="9"/>
      <c r="W7" s="9"/>
      <c r="Y7" s="161" t="s">
        <v>131</v>
      </c>
      <c r="Z7" s="162" t="s">
        <v>118</v>
      </c>
      <c r="AA7" s="162">
        <v>87</v>
      </c>
      <c r="AB7" s="176">
        <v>93</v>
      </c>
      <c r="AC7" s="176">
        <v>89</v>
      </c>
      <c r="AD7" s="176">
        <v>95</v>
      </c>
      <c r="AE7" s="177">
        <v>95</v>
      </c>
      <c r="AF7" s="177">
        <v>95</v>
      </c>
      <c r="AG7" s="177">
        <v>94</v>
      </c>
      <c r="AH7" s="177">
        <v>96</v>
      </c>
      <c r="AI7" s="177">
        <v>88</v>
      </c>
      <c r="AJ7" s="177">
        <v>85</v>
      </c>
      <c r="AK7" s="177">
        <v>87</v>
      </c>
      <c r="AL7" s="177">
        <v>89</v>
      </c>
      <c r="AM7" s="178">
        <v>1093</v>
      </c>
      <c r="AN7" s="179">
        <v>27</v>
      </c>
      <c r="AO7" s="16"/>
      <c r="AP7" s="13"/>
      <c r="AQ7" s="199" t="s">
        <v>125</v>
      </c>
      <c r="AR7" s="199" t="s">
        <v>208</v>
      </c>
      <c r="AS7" s="200">
        <v>97.9</v>
      </c>
      <c r="AT7" s="200">
        <v>100.6</v>
      </c>
      <c r="AU7" s="200">
        <v>97.7</v>
      </c>
      <c r="AV7" s="200">
        <v>99.3</v>
      </c>
      <c r="AW7" s="200">
        <v>95.8</v>
      </c>
      <c r="AX7" s="200">
        <v>101.6</v>
      </c>
      <c r="AY7" s="200">
        <v>592.9</v>
      </c>
      <c r="AZ7" s="199">
        <v>19</v>
      </c>
      <c r="BA7" s="146"/>
      <c r="BD7" s="157" t="s">
        <v>167</v>
      </c>
      <c r="BE7" s="151" t="s">
        <v>205</v>
      </c>
      <c r="BF7" s="152">
        <v>89</v>
      </c>
      <c r="BG7" s="152">
        <v>88</v>
      </c>
      <c r="BH7" s="152">
        <v>92</v>
      </c>
      <c r="BI7" s="152">
        <v>88</v>
      </c>
      <c r="BJ7" s="183">
        <v>95</v>
      </c>
      <c r="BK7" s="183">
        <v>89</v>
      </c>
      <c r="BL7" s="153">
        <v>541</v>
      </c>
      <c r="BM7" s="154">
        <v>8</v>
      </c>
    </row>
    <row r="8" spans="1:66" ht="14.65" thickBot="1">
      <c r="A8" s="161" t="s">
        <v>98</v>
      </c>
      <c r="B8" s="162" t="s">
        <v>249</v>
      </c>
      <c r="C8" s="163">
        <v>98.2</v>
      </c>
      <c r="D8" s="163">
        <v>99.9</v>
      </c>
      <c r="E8" s="163">
        <v>98.6</v>
      </c>
      <c r="F8" s="163">
        <v>101.6</v>
      </c>
      <c r="G8" s="163">
        <v>101.8</v>
      </c>
      <c r="H8" s="163">
        <v>104.5</v>
      </c>
      <c r="I8" s="165">
        <v>604.60000000000014</v>
      </c>
      <c r="M8" s="161" t="s">
        <v>168</v>
      </c>
      <c r="N8" s="162" t="s">
        <v>206</v>
      </c>
      <c r="O8" s="176">
        <v>90</v>
      </c>
      <c r="P8" s="176">
        <v>91</v>
      </c>
      <c r="Q8" s="176">
        <v>88</v>
      </c>
      <c r="R8" s="176">
        <v>87</v>
      </c>
      <c r="S8" s="177">
        <v>83</v>
      </c>
      <c r="T8" s="177">
        <v>83</v>
      </c>
      <c r="U8" s="178">
        <v>522</v>
      </c>
      <c r="V8" s="10"/>
      <c r="W8" s="10"/>
      <c r="Y8" s="161" t="s">
        <v>125</v>
      </c>
      <c r="Z8" s="162" t="s">
        <v>208</v>
      </c>
      <c r="AA8" s="162">
        <v>90</v>
      </c>
      <c r="AB8" s="176">
        <v>91</v>
      </c>
      <c r="AC8" s="176">
        <v>91</v>
      </c>
      <c r="AD8" s="176">
        <v>91</v>
      </c>
      <c r="AE8" s="177">
        <v>93</v>
      </c>
      <c r="AF8" s="177">
        <v>92</v>
      </c>
      <c r="AG8" s="177">
        <v>96</v>
      </c>
      <c r="AH8" s="177">
        <v>97</v>
      </c>
      <c r="AI8" s="177">
        <v>93</v>
      </c>
      <c r="AJ8" s="177">
        <v>88</v>
      </c>
      <c r="AK8" s="177">
        <v>84</v>
      </c>
      <c r="AL8" s="177">
        <v>86</v>
      </c>
      <c r="AM8" s="178">
        <v>1092</v>
      </c>
      <c r="AN8" s="179">
        <v>21</v>
      </c>
      <c r="AO8" s="16"/>
      <c r="AQ8" s="199" t="s">
        <v>224</v>
      </c>
      <c r="AR8" s="199" t="s">
        <v>208</v>
      </c>
      <c r="AS8" s="200">
        <v>99.9</v>
      </c>
      <c r="AT8" s="200">
        <v>95.9</v>
      </c>
      <c r="AU8" s="200">
        <v>99.9</v>
      </c>
      <c r="AV8" s="200">
        <v>99.7</v>
      </c>
      <c r="AW8" s="200">
        <v>98.7</v>
      </c>
      <c r="AX8" s="200">
        <v>97.3</v>
      </c>
      <c r="AY8" s="200">
        <v>591.4</v>
      </c>
      <c r="AZ8" s="199">
        <v>13</v>
      </c>
      <c r="BA8" s="146"/>
      <c r="BD8" s="157" t="s">
        <v>233</v>
      </c>
      <c r="BE8" s="151" t="s">
        <v>120</v>
      </c>
      <c r="BF8" s="152">
        <v>94</v>
      </c>
      <c r="BG8" s="152">
        <v>83</v>
      </c>
      <c r="BH8" s="152">
        <v>91</v>
      </c>
      <c r="BI8" s="152">
        <v>89</v>
      </c>
      <c r="BJ8" s="183">
        <v>90</v>
      </c>
      <c r="BK8" s="183">
        <v>89</v>
      </c>
      <c r="BL8" s="153">
        <v>536</v>
      </c>
      <c r="BM8" s="154">
        <v>8</v>
      </c>
    </row>
    <row r="9" spans="1:66" ht="14.65" thickBot="1">
      <c r="A9" s="161" t="s">
        <v>69</v>
      </c>
      <c r="B9" s="162" t="s">
        <v>119</v>
      </c>
      <c r="C9" s="163">
        <v>98.9</v>
      </c>
      <c r="D9" s="163">
        <v>100</v>
      </c>
      <c r="E9" s="163">
        <v>101</v>
      </c>
      <c r="F9" s="163">
        <v>98.9</v>
      </c>
      <c r="G9" s="163">
        <v>102.4</v>
      </c>
      <c r="H9" s="163">
        <v>101</v>
      </c>
      <c r="I9" s="165">
        <v>602.19999999999993</v>
      </c>
      <c r="M9" s="161" t="s">
        <v>233</v>
      </c>
      <c r="N9" s="162" t="s">
        <v>120</v>
      </c>
      <c r="O9" s="176">
        <v>88</v>
      </c>
      <c r="P9" s="176">
        <v>87</v>
      </c>
      <c r="Q9" s="176">
        <v>93</v>
      </c>
      <c r="R9" s="176">
        <v>87</v>
      </c>
      <c r="S9" s="177">
        <v>78</v>
      </c>
      <c r="T9" s="177">
        <v>89</v>
      </c>
      <c r="U9" s="178">
        <v>522</v>
      </c>
      <c r="V9" s="13"/>
      <c r="W9" s="13"/>
      <c r="Y9" s="161" t="s">
        <v>85</v>
      </c>
      <c r="Z9" s="162" t="s">
        <v>122</v>
      </c>
      <c r="AA9" s="162">
        <v>90</v>
      </c>
      <c r="AB9" s="176">
        <v>93</v>
      </c>
      <c r="AC9" s="176">
        <v>89</v>
      </c>
      <c r="AD9" s="176">
        <v>87</v>
      </c>
      <c r="AE9" s="177">
        <v>93</v>
      </c>
      <c r="AF9" s="177">
        <v>94</v>
      </c>
      <c r="AG9" s="177">
        <v>97</v>
      </c>
      <c r="AH9" s="177">
        <v>95</v>
      </c>
      <c r="AI9" s="177">
        <v>89</v>
      </c>
      <c r="AJ9" s="177">
        <v>86</v>
      </c>
      <c r="AK9" s="177">
        <v>84</v>
      </c>
      <c r="AL9" s="177">
        <v>90</v>
      </c>
      <c r="AM9" s="178">
        <v>1087</v>
      </c>
      <c r="AN9" s="179">
        <v>20</v>
      </c>
      <c r="AO9" s="16"/>
      <c r="AQ9" s="199" t="s">
        <v>136</v>
      </c>
      <c r="AR9" s="199" t="s">
        <v>118</v>
      </c>
      <c r="AS9" s="200">
        <v>98.5</v>
      </c>
      <c r="AT9" s="200">
        <v>96.7</v>
      </c>
      <c r="AU9" s="200">
        <v>99.6</v>
      </c>
      <c r="AV9" s="200">
        <v>96.6</v>
      </c>
      <c r="AW9" s="200">
        <v>96.1</v>
      </c>
      <c r="AX9" s="200">
        <v>97</v>
      </c>
      <c r="AY9" s="200">
        <v>584.5</v>
      </c>
      <c r="AZ9" s="199">
        <v>15</v>
      </c>
      <c r="BA9" s="146"/>
      <c r="BD9" s="157" t="s">
        <v>85</v>
      </c>
      <c r="BE9" s="151" t="s">
        <v>122</v>
      </c>
      <c r="BF9" s="152">
        <v>93</v>
      </c>
      <c r="BG9" s="152">
        <v>89</v>
      </c>
      <c r="BH9" s="152">
        <v>89</v>
      </c>
      <c r="BI9" s="152">
        <v>87</v>
      </c>
      <c r="BJ9" s="183">
        <v>91</v>
      </c>
      <c r="BK9" s="183">
        <v>87</v>
      </c>
      <c r="BL9" s="153">
        <v>536</v>
      </c>
      <c r="BM9" s="154">
        <v>4</v>
      </c>
    </row>
    <row r="10" spans="1:66" ht="14.65" thickBot="1">
      <c r="A10" s="161" t="s">
        <v>973</v>
      </c>
      <c r="B10" s="162" t="s">
        <v>227</v>
      </c>
      <c r="C10" s="163">
        <v>99.7</v>
      </c>
      <c r="D10" s="163">
        <v>100.1</v>
      </c>
      <c r="E10" s="163">
        <v>102.6</v>
      </c>
      <c r="F10" s="163">
        <v>100.6</v>
      </c>
      <c r="G10" s="163">
        <v>99.1</v>
      </c>
      <c r="H10" s="163">
        <v>100.8</v>
      </c>
      <c r="I10" s="165">
        <v>602.9</v>
      </c>
      <c r="M10" s="161" t="s">
        <v>287</v>
      </c>
      <c r="N10" s="162" t="s">
        <v>230</v>
      </c>
      <c r="O10" s="176">
        <v>84</v>
      </c>
      <c r="P10" s="176">
        <v>89</v>
      </c>
      <c r="Q10" s="176">
        <v>91</v>
      </c>
      <c r="R10" s="176">
        <v>85</v>
      </c>
      <c r="S10" s="177">
        <v>83</v>
      </c>
      <c r="T10" s="177">
        <v>89</v>
      </c>
      <c r="U10" s="178">
        <v>521</v>
      </c>
      <c r="V10" s="13"/>
      <c r="W10" s="13"/>
      <c r="Y10" s="161" t="s">
        <v>69</v>
      </c>
      <c r="Z10" s="162" t="s">
        <v>119</v>
      </c>
      <c r="AA10" s="162">
        <v>90</v>
      </c>
      <c r="AB10" s="176">
        <v>89</v>
      </c>
      <c r="AC10" s="176">
        <v>80</v>
      </c>
      <c r="AD10" s="176">
        <v>86</v>
      </c>
      <c r="AE10" s="177">
        <v>95</v>
      </c>
      <c r="AF10" s="177">
        <v>95</v>
      </c>
      <c r="AG10" s="177">
        <v>96</v>
      </c>
      <c r="AH10" s="177">
        <v>95</v>
      </c>
      <c r="AI10" s="177">
        <v>83</v>
      </c>
      <c r="AJ10" s="177">
        <v>88</v>
      </c>
      <c r="AK10" s="177">
        <v>89</v>
      </c>
      <c r="AL10" s="177">
        <v>89</v>
      </c>
      <c r="AM10" s="178">
        <v>1075</v>
      </c>
      <c r="AN10" s="179">
        <v>23</v>
      </c>
      <c r="AO10" s="16"/>
      <c r="AQ10" s="199" t="s">
        <v>131</v>
      </c>
      <c r="AR10" s="199" t="s">
        <v>118</v>
      </c>
      <c r="AS10" s="200">
        <v>94.6</v>
      </c>
      <c r="AT10" s="200">
        <v>99.3</v>
      </c>
      <c r="AU10" s="200">
        <v>96.3</v>
      </c>
      <c r="AV10" s="200">
        <v>96.4</v>
      </c>
      <c r="AW10" s="200">
        <v>99.3</v>
      </c>
      <c r="AX10" s="200">
        <v>97.4</v>
      </c>
      <c r="AY10" s="200">
        <v>583.30000000000007</v>
      </c>
      <c r="AZ10" s="199">
        <v>9</v>
      </c>
      <c r="BA10" s="146"/>
      <c r="BD10" s="157" t="s">
        <v>229</v>
      </c>
      <c r="BE10" s="151" t="s">
        <v>230</v>
      </c>
      <c r="BF10" s="152">
        <v>92</v>
      </c>
      <c r="BG10" s="152">
        <v>91</v>
      </c>
      <c r="BH10" s="152">
        <v>87</v>
      </c>
      <c r="BI10" s="152">
        <v>90</v>
      </c>
      <c r="BJ10" s="183">
        <v>87</v>
      </c>
      <c r="BK10" s="183">
        <v>87</v>
      </c>
      <c r="BL10" s="153">
        <v>534</v>
      </c>
      <c r="BM10" s="154">
        <v>7</v>
      </c>
    </row>
    <row r="11" spans="1:66" ht="14.65" thickBot="1">
      <c r="A11" s="29" t="s">
        <v>81</v>
      </c>
      <c r="B11" s="37" t="s">
        <v>122</v>
      </c>
      <c r="C11" s="60">
        <v>101</v>
      </c>
      <c r="D11" s="60">
        <v>101.3</v>
      </c>
      <c r="E11" s="60">
        <v>103.5</v>
      </c>
      <c r="F11" s="60">
        <v>100.4</v>
      </c>
      <c r="G11" s="60">
        <v>98.4</v>
      </c>
      <c r="H11" s="60">
        <v>100.6</v>
      </c>
      <c r="I11" s="167">
        <v>605.20000000000005</v>
      </c>
      <c r="J11" s="13"/>
      <c r="M11" s="161" t="s">
        <v>253</v>
      </c>
      <c r="N11" s="162" t="s">
        <v>208</v>
      </c>
      <c r="O11" s="176">
        <v>80</v>
      </c>
      <c r="P11" s="176">
        <v>77</v>
      </c>
      <c r="Q11" s="176">
        <v>83</v>
      </c>
      <c r="R11" s="176">
        <v>80</v>
      </c>
      <c r="S11" s="177">
        <v>87</v>
      </c>
      <c r="T11" s="177">
        <v>81</v>
      </c>
      <c r="U11" s="178">
        <v>488</v>
      </c>
      <c r="V11" s="13"/>
      <c r="W11" s="13"/>
      <c r="Y11" s="161" t="s">
        <v>61</v>
      </c>
      <c r="Z11" s="162" t="s">
        <v>119</v>
      </c>
      <c r="AA11" s="162">
        <v>88</v>
      </c>
      <c r="AB11" s="176">
        <v>83</v>
      </c>
      <c r="AC11" s="176">
        <v>89</v>
      </c>
      <c r="AD11" s="176">
        <v>92</v>
      </c>
      <c r="AE11" s="177">
        <v>93</v>
      </c>
      <c r="AF11" s="177">
        <v>94</v>
      </c>
      <c r="AG11" s="177">
        <v>96</v>
      </c>
      <c r="AH11" s="177">
        <v>96</v>
      </c>
      <c r="AI11" s="177">
        <v>89</v>
      </c>
      <c r="AJ11" s="177">
        <v>79</v>
      </c>
      <c r="AK11" s="177">
        <v>90</v>
      </c>
      <c r="AL11" s="177">
        <v>84</v>
      </c>
      <c r="AM11" s="178">
        <v>1073</v>
      </c>
      <c r="AN11" s="179">
        <v>21</v>
      </c>
      <c r="AO11" s="16"/>
      <c r="AQ11" s="199" t="s">
        <v>126</v>
      </c>
      <c r="AR11" s="199" t="s">
        <v>208</v>
      </c>
      <c r="AS11" s="200">
        <v>97.8</v>
      </c>
      <c r="AT11" s="200">
        <v>99</v>
      </c>
      <c r="AU11" s="200">
        <v>96.9</v>
      </c>
      <c r="AV11" s="200">
        <v>94.8</v>
      </c>
      <c r="AW11" s="200">
        <v>97.8</v>
      </c>
      <c r="AX11" s="200">
        <v>96.5</v>
      </c>
      <c r="AY11" s="200">
        <v>582.80000000000007</v>
      </c>
      <c r="AZ11" s="199">
        <v>12</v>
      </c>
      <c r="BA11" s="146"/>
      <c r="BD11" s="157" t="s">
        <v>231</v>
      </c>
      <c r="BE11" s="151" t="s">
        <v>121</v>
      </c>
      <c r="BF11" s="152">
        <v>87</v>
      </c>
      <c r="BG11" s="152">
        <v>91</v>
      </c>
      <c r="BH11" s="152">
        <v>84</v>
      </c>
      <c r="BI11" s="152">
        <v>86</v>
      </c>
      <c r="BJ11" s="183">
        <v>87</v>
      </c>
      <c r="BK11" s="183">
        <v>88</v>
      </c>
      <c r="BL11" s="153">
        <v>523</v>
      </c>
      <c r="BM11" s="154">
        <v>3</v>
      </c>
    </row>
    <row r="12" spans="1:66" ht="14.65" thickBot="1">
      <c r="A12" s="27" t="s">
        <v>131</v>
      </c>
      <c r="B12" s="148" t="s">
        <v>118</v>
      </c>
      <c r="C12" s="43">
        <v>98.8</v>
      </c>
      <c r="D12" s="43">
        <v>100.3</v>
      </c>
      <c r="E12" s="43">
        <v>100.8</v>
      </c>
      <c r="F12" s="43">
        <v>99</v>
      </c>
      <c r="G12" s="181">
        <v>102</v>
      </c>
      <c r="H12" s="181">
        <v>100.8</v>
      </c>
      <c r="I12" s="182">
        <v>601.69999999999993</v>
      </c>
      <c r="M12" s="161" t="s">
        <v>154</v>
      </c>
      <c r="N12" s="162" t="s">
        <v>121</v>
      </c>
      <c r="O12" s="176">
        <v>52</v>
      </c>
      <c r="P12" s="176">
        <v>82</v>
      </c>
      <c r="Q12" s="176">
        <v>84</v>
      </c>
      <c r="R12" s="176">
        <v>78</v>
      </c>
      <c r="S12" s="177">
        <v>72</v>
      </c>
      <c r="T12" s="177">
        <v>77</v>
      </c>
      <c r="U12" s="178">
        <v>445</v>
      </c>
      <c r="V12" s="13"/>
      <c r="W12" s="13"/>
      <c r="Y12" s="161" t="s">
        <v>126</v>
      </c>
      <c r="Z12" s="162" t="s">
        <v>208</v>
      </c>
      <c r="AA12" s="162">
        <v>76</v>
      </c>
      <c r="AB12" s="176">
        <v>84</v>
      </c>
      <c r="AC12" s="176">
        <v>90</v>
      </c>
      <c r="AD12" s="176">
        <v>90</v>
      </c>
      <c r="AE12" s="177">
        <v>94</v>
      </c>
      <c r="AF12" s="177">
        <v>93</v>
      </c>
      <c r="AG12" s="177">
        <v>96</v>
      </c>
      <c r="AH12" s="177">
        <v>95</v>
      </c>
      <c r="AI12" s="177">
        <v>88</v>
      </c>
      <c r="AJ12" s="177">
        <v>89</v>
      </c>
      <c r="AK12" s="177">
        <v>84</v>
      </c>
      <c r="AL12" s="177">
        <v>94</v>
      </c>
      <c r="AM12" s="178">
        <v>1073</v>
      </c>
      <c r="AN12" s="179">
        <v>20</v>
      </c>
      <c r="AO12" s="16"/>
      <c r="AQ12" s="199" t="s">
        <v>69</v>
      </c>
      <c r="AR12" s="199" t="s">
        <v>119</v>
      </c>
      <c r="AS12" s="200">
        <v>94.9</v>
      </c>
      <c r="AT12" s="200">
        <v>96</v>
      </c>
      <c r="AU12" s="200">
        <v>97.2</v>
      </c>
      <c r="AV12" s="200">
        <v>95.7</v>
      </c>
      <c r="AW12" s="200">
        <v>99.5</v>
      </c>
      <c r="AX12" s="200">
        <v>96.8</v>
      </c>
      <c r="AY12" s="200">
        <v>580.1</v>
      </c>
      <c r="AZ12" s="199">
        <v>12</v>
      </c>
      <c r="BA12" s="146"/>
      <c r="BD12" s="157" t="s">
        <v>128</v>
      </c>
      <c r="BE12" s="151" t="s">
        <v>121</v>
      </c>
      <c r="BF12" s="152">
        <v>83</v>
      </c>
      <c r="BG12" s="152">
        <v>87</v>
      </c>
      <c r="BH12" s="152">
        <v>84</v>
      </c>
      <c r="BI12" s="152">
        <v>84</v>
      </c>
      <c r="BJ12" s="183">
        <v>91</v>
      </c>
      <c r="BK12" s="183">
        <v>87</v>
      </c>
      <c r="BL12" s="153">
        <v>516</v>
      </c>
      <c r="BM12" s="154">
        <v>2</v>
      </c>
    </row>
    <row r="13" spans="1:66" ht="14.65" thickBot="1">
      <c r="A13" s="27" t="s">
        <v>231</v>
      </c>
      <c r="B13" s="148" t="s">
        <v>121</v>
      </c>
      <c r="C13" s="43">
        <v>101.1</v>
      </c>
      <c r="D13" s="43">
        <v>101.5</v>
      </c>
      <c r="E13" s="43">
        <v>99.4</v>
      </c>
      <c r="F13" s="43">
        <v>99.8</v>
      </c>
      <c r="G13" s="181">
        <v>96.8</v>
      </c>
      <c r="H13" s="181">
        <v>100.4</v>
      </c>
      <c r="I13" s="182">
        <v>599</v>
      </c>
      <c r="M13" s="144"/>
      <c r="N13" s="144"/>
      <c r="O13" s="144"/>
      <c r="P13" s="144"/>
      <c r="Q13" s="144"/>
      <c r="R13" s="144"/>
      <c r="S13" s="144"/>
      <c r="T13" s="144"/>
      <c r="U13" s="144"/>
      <c r="V13" s="13"/>
      <c r="W13" s="13"/>
      <c r="Y13" s="161" t="s">
        <v>136</v>
      </c>
      <c r="Z13" s="162" t="s">
        <v>118</v>
      </c>
      <c r="AA13" s="162">
        <v>80</v>
      </c>
      <c r="AB13" s="176">
        <v>93</v>
      </c>
      <c r="AC13" s="176">
        <v>88</v>
      </c>
      <c r="AD13" s="176">
        <v>85</v>
      </c>
      <c r="AE13" s="177">
        <v>96</v>
      </c>
      <c r="AF13" s="177">
        <v>96</v>
      </c>
      <c r="AG13" s="177">
        <v>94</v>
      </c>
      <c r="AH13" s="177">
        <v>93</v>
      </c>
      <c r="AI13" s="177">
        <v>87</v>
      </c>
      <c r="AJ13" s="177">
        <v>85</v>
      </c>
      <c r="AK13" s="177">
        <v>85</v>
      </c>
      <c r="AL13" s="177">
        <v>90</v>
      </c>
      <c r="AM13" s="178">
        <v>1072</v>
      </c>
      <c r="AN13" s="179">
        <v>22</v>
      </c>
      <c r="AO13" s="16"/>
      <c r="AQ13" s="199" t="s">
        <v>99</v>
      </c>
      <c r="AR13" s="199" t="s">
        <v>124</v>
      </c>
      <c r="AS13" s="200">
        <v>99.2</v>
      </c>
      <c r="AT13" s="200">
        <v>97.2</v>
      </c>
      <c r="AU13" s="200">
        <v>94.8</v>
      </c>
      <c r="AV13" s="200">
        <v>95.9</v>
      </c>
      <c r="AW13" s="200">
        <v>96.8</v>
      </c>
      <c r="AX13" s="200">
        <v>94.9</v>
      </c>
      <c r="AY13" s="200">
        <v>578.80000000000007</v>
      </c>
      <c r="AZ13" s="199">
        <v>10</v>
      </c>
      <c r="BA13" s="146"/>
      <c r="BD13" s="157" t="s">
        <v>135</v>
      </c>
      <c r="BE13" s="151" t="s">
        <v>118</v>
      </c>
      <c r="BF13" s="152">
        <v>80</v>
      </c>
      <c r="BG13" s="152">
        <v>88</v>
      </c>
      <c r="BH13" s="152">
        <v>88</v>
      </c>
      <c r="BI13" s="152">
        <v>83</v>
      </c>
      <c r="BJ13" s="183">
        <v>86</v>
      </c>
      <c r="BK13" s="183">
        <v>87</v>
      </c>
      <c r="BL13" s="153">
        <v>512</v>
      </c>
      <c r="BM13" s="154">
        <v>7</v>
      </c>
    </row>
    <row r="14" spans="1:66" ht="14.65" thickBot="1">
      <c r="A14" s="140" t="s">
        <v>130</v>
      </c>
      <c r="B14" s="148" t="s">
        <v>206</v>
      </c>
      <c r="C14" s="43">
        <v>99.9</v>
      </c>
      <c r="D14" s="43">
        <v>98.1</v>
      </c>
      <c r="E14" s="43">
        <v>100.1</v>
      </c>
      <c r="F14" s="43">
        <v>100.1</v>
      </c>
      <c r="G14" s="181">
        <v>100</v>
      </c>
      <c r="H14" s="181">
        <v>100.7</v>
      </c>
      <c r="I14" s="182">
        <v>598.90000000000009</v>
      </c>
      <c r="M14" s="144"/>
      <c r="N14" s="144"/>
      <c r="O14" s="144"/>
      <c r="P14" s="144"/>
      <c r="Q14" s="144"/>
      <c r="R14" s="144"/>
      <c r="S14" s="144"/>
      <c r="T14" s="144"/>
      <c r="U14" s="144"/>
      <c r="Y14" s="161" t="s">
        <v>133</v>
      </c>
      <c r="Z14" s="162" t="s">
        <v>117</v>
      </c>
      <c r="AA14" s="162">
        <v>85</v>
      </c>
      <c r="AB14" s="176">
        <v>87</v>
      </c>
      <c r="AC14" s="176">
        <v>83</v>
      </c>
      <c r="AD14" s="176">
        <v>88</v>
      </c>
      <c r="AE14" s="177">
        <v>91</v>
      </c>
      <c r="AF14" s="177">
        <v>93</v>
      </c>
      <c r="AG14" s="177">
        <v>95</v>
      </c>
      <c r="AH14" s="177">
        <v>95</v>
      </c>
      <c r="AI14" s="177">
        <v>88</v>
      </c>
      <c r="AJ14" s="177">
        <v>87</v>
      </c>
      <c r="AK14" s="177">
        <v>90</v>
      </c>
      <c r="AL14" s="177">
        <v>85</v>
      </c>
      <c r="AM14" s="178">
        <v>1067</v>
      </c>
      <c r="AN14" s="179">
        <v>17</v>
      </c>
      <c r="AO14" s="16"/>
      <c r="AQ14" s="199" t="s">
        <v>143</v>
      </c>
      <c r="AR14" s="199" t="s">
        <v>117</v>
      </c>
      <c r="AS14" s="200">
        <v>90.6</v>
      </c>
      <c r="AT14" s="200">
        <v>93.8</v>
      </c>
      <c r="AU14" s="200">
        <v>97.2</v>
      </c>
      <c r="AV14" s="200">
        <v>93.6</v>
      </c>
      <c r="AW14" s="200">
        <v>95.4</v>
      </c>
      <c r="AX14" s="200">
        <v>98.1</v>
      </c>
      <c r="AY14" s="200">
        <v>568.69999999999993</v>
      </c>
      <c r="AZ14" s="199">
        <v>7</v>
      </c>
      <c r="BA14" s="146"/>
      <c r="BD14" s="157" t="s">
        <v>534</v>
      </c>
      <c r="BE14" s="151" t="s">
        <v>121</v>
      </c>
      <c r="BF14" s="152">
        <v>85</v>
      </c>
      <c r="BG14" s="152">
        <v>85</v>
      </c>
      <c r="BH14" s="152">
        <v>88</v>
      </c>
      <c r="BI14" s="152">
        <v>83</v>
      </c>
      <c r="BJ14" s="183">
        <v>87</v>
      </c>
      <c r="BK14" s="183">
        <v>84</v>
      </c>
      <c r="BL14" s="153">
        <v>512</v>
      </c>
      <c r="BM14" s="154">
        <v>6</v>
      </c>
    </row>
    <row r="15" spans="1:66" ht="14.65" thickBot="1">
      <c r="A15" s="27" t="s">
        <v>71</v>
      </c>
      <c r="B15" s="148" t="s">
        <v>119</v>
      </c>
      <c r="C15" s="43">
        <v>95.6</v>
      </c>
      <c r="D15" s="43">
        <v>101.1</v>
      </c>
      <c r="E15" s="43">
        <v>95.5</v>
      </c>
      <c r="F15" s="43">
        <v>102.5</v>
      </c>
      <c r="G15" s="181">
        <v>102.6</v>
      </c>
      <c r="H15" s="181">
        <v>101.4</v>
      </c>
      <c r="I15" s="182">
        <v>598.69999999999993</v>
      </c>
      <c r="M15" s="9"/>
      <c r="N15" s="9"/>
      <c r="O15" s="9"/>
      <c r="P15" s="9"/>
      <c r="Q15" s="9"/>
      <c r="R15" s="9"/>
      <c r="S15" s="9"/>
      <c r="T15" s="9"/>
      <c r="U15" s="9"/>
      <c r="V15" s="13"/>
      <c r="Y15" s="161" t="s">
        <v>145</v>
      </c>
      <c r="Z15" s="162" t="s">
        <v>205</v>
      </c>
      <c r="AA15" s="162">
        <v>88</v>
      </c>
      <c r="AB15" s="176">
        <v>90</v>
      </c>
      <c r="AC15" s="176">
        <v>95</v>
      </c>
      <c r="AD15" s="176">
        <v>96</v>
      </c>
      <c r="AE15" s="177">
        <v>89</v>
      </c>
      <c r="AF15" s="177">
        <v>91</v>
      </c>
      <c r="AG15" s="177">
        <v>92</v>
      </c>
      <c r="AH15" s="177">
        <v>90</v>
      </c>
      <c r="AI15" s="177">
        <v>85</v>
      </c>
      <c r="AJ15" s="177">
        <v>83</v>
      </c>
      <c r="AK15" s="177">
        <v>87</v>
      </c>
      <c r="AL15" s="177">
        <v>77</v>
      </c>
      <c r="AM15" s="178">
        <v>1063</v>
      </c>
      <c r="AN15" s="179">
        <v>19</v>
      </c>
      <c r="AO15" s="16"/>
      <c r="AQ15" s="199" t="s">
        <v>145</v>
      </c>
      <c r="AR15" s="199" t="s">
        <v>205</v>
      </c>
      <c r="AS15" s="200">
        <v>91.7</v>
      </c>
      <c r="AT15" s="200">
        <v>82</v>
      </c>
      <c r="AU15" s="200">
        <v>92.9</v>
      </c>
      <c r="AV15" s="200">
        <v>91.9</v>
      </c>
      <c r="AW15" s="200">
        <v>94.3</v>
      </c>
      <c r="AX15" s="200">
        <v>96.4</v>
      </c>
      <c r="AY15" s="200">
        <v>549.20000000000005</v>
      </c>
      <c r="AZ15" s="199">
        <v>10</v>
      </c>
      <c r="BA15" s="146"/>
      <c r="BD15" s="157" t="s">
        <v>153</v>
      </c>
      <c r="BE15" s="151" t="s">
        <v>123</v>
      </c>
      <c r="BF15" s="152">
        <v>87</v>
      </c>
      <c r="BG15" s="152">
        <v>83</v>
      </c>
      <c r="BH15" s="152">
        <v>87</v>
      </c>
      <c r="BI15" s="152">
        <v>82</v>
      </c>
      <c r="BJ15" s="183">
        <v>84</v>
      </c>
      <c r="BK15" s="183">
        <v>89</v>
      </c>
      <c r="BL15" s="153">
        <v>512</v>
      </c>
      <c r="BM15" s="154">
        <v>5</v>
      </c>
    </row>
    <row r="16" spans="1:66" ht="14.65" thickBot="1">
      <c r="A16" s="27" t="s">
        <v>75</v>
      </c>
      <c r="B16" s="148" t="s">
        <v>122</v>
      </c>
      <c r="C16" s="43">
        <v>98.5</v>
      </c>
      <c r="D16" s="43">
        <v>98.4</v>
      </c>
      <c r="E16" s="43">
        <v>101.3</v>
      </c>
      <c r="F16" s="43">
        <v>100.9</v>
      </c>
      <c r="G16" s="181">
        <v>99.9</v>
      </c>
      <c r="H16" s="181">
        <v>97.8</v>
      </c>
      <c r="I16" s="182">
        <v>596.79999999999995</v>
      </c>
      <c r="M16" s="9"/>
      <c r="N16" s="9"/>
      <c r="O16" s="9"/>
      <c r="P16" s="9"/>
      <c r="Q16" s="9"/>
      <c r="R16" s="9"/>
      <c r="S16" s="9"/>
      <c r="T16" s="9"/>
      <c r="U16" s="9"/>
      <c r="V16" s="13"/>
      <c r="Y16" s="161" t="s">
        <v>68</v>
      </c>
      <c r="Z16" s="162" t="s">
        <v>119</v>
      </c>
      <c r="AA16" s="162">
        <v>88</v>
      </c>
      <c r="AB16" s="176">
        <v>90</v>
      </c>
      <c r="AC16" s="176">
        <v>88</v>
      </c>
      <c r="AD16" s="176">
        <v>81</v>
      </c>
      <c r="AE16" s="177">
        <v>85</v>
      </c>
      <c r="AF16" s="177">
        <v>96</v>
      </c>
      <c r="AG16" s="177">
        <v>93</v>
      </c>
      <c r="AH16" s="177">
        <v>93</v>
      </c>
      <c r="AI16" s="177">
        <v>79</v>
      </c>
      <c r="AJ16" s="177">
        <v>83</v>
      </c>
      <c r="AK16" s="177">
        <v>89</v>
      </c>
      <c r="AL16" s="177">
        <v>83</v>
      </c>
      <c r="AM16" s="178">
        <v>1048</v>
      </c>
      <c r="AN16" s="179">
        <v>13</v>
      </c>
      <c r="AO16" s="16"/>
      <c r="AQ16" s="199" t="s">
        <v>151</v>
      </c>
      <c r="AR16" s="199" t="s">
        <v>117</v>
      </c>
      <c r="AS16" s="200">
        <v>83.1</v>
      </c>
      <c r="AT16" s="200">
        <v>88.7</v>
      </c>
      <c r="AU16" s="200">
        <v>82.1</v>
      </c>
      <c r="AV16" s="200">
        <v>87.6</v>
      </c>
      <c r="AW16" s="200">
        <v>84.5</v>
      </c>
      <c r="AX16" s="200">
        <v>91.9</v>
      </c>
      <c r="AY16" s="200">
        <v>517.9</v>
      </c>
      <c r="AZ16" s="199">
        <v>2</v>
      </c>
      <c r="BA16" s="146"/>
      <c r="BD16" s="157" t="s">
        <v>168</v>
      </c>
      <c r="BE16" s="151" t="s">
        <v>206</v>
      </c>
      <c r="BF16" s="152">
        <v>75</v>
      </c>
      <c r="BG16" s="152">
        <v>84</v>
      </c>
      <c r="BH16" s="152">
        <v>84</v>
      </c>
      <c r="BI16" s="152">
        <v>90</v>
      </c>
      <c r="BJ16" s="183">
        <v>88</v>
      </c>
      <c r="BK16" s="183">
        <v>88</v>
      </c>
      <c r="BL16" s="153">
        <v>509</v>
      </c>
      <c r="BM16" s="154">
        <v>5</v>
      </c>
    </row>
    <row r="17" spans="1:65" ht="14.65" thickBot="1">
      <c r="A17" s="27" t="s">
        <v>134</v>
      </c>
      <c r="B17" s="148" t="s">
        <v>118</v>
      </c>
      <c r="C17" s="43">
        <v>98.5</v>
      </c>
      <c r="D17" s="43">
        <v>100.1</v>
      </c>
      <c r="E17" s="43">
        <v>100</v>
      </c>
      <c r="F17" s="43">
        <v>95</v>
      </c>
      <c r="G17" s="181">
        <v>99.9</v>
      </c>
      <c r="H17" s="181">
        <v>100.2</v>
      </c>
      <c r="I17" s="182">
        <v>593.70000000000005</v>
      </c>
      <c r="M17" s="10"/>
      <c r="N17" s="10"/>
      <c r="O17" s="10"/>
      <c r="P17" s="10"/>
      <c r="Q17" s="10"/>
      <c r="R17" s="10"/>
      <c r="S17" s="10"/>
      <c r="T17" s="10"/>
      <c r="U17" s="10"/>
      <c r="Y17" s="161" t="s">
        <v>140</v>
      </c>
      <c r="Z17" s="162" t="s">
        <v>121</v>
      </c>
      <c r="AA17" s="162">
        <v>78</v>
      </c>
      <c r="AB17" s="176">
        <v>74</v>
      </c>
      <c r="AC17" s="176">
        <v>89</v>
      </c>
      <c r="AD17" s="176">
        <v>92</v>
      </c>
      <c r="AE17" s="177">
        <v>87</v>
      </c>
      <c r="AF17" s="177">
        <v>90</v>
      </c>
      <c r="AG17" s="177">
        <v>94</v>
      </c>
      <c r="AH17" s="177">
        <v>93</v>
      </c>
      <c r="AI17" s="177">
        <v>85</v>
      </c>
      <c r="AJ17" s="177">
        <v>87</v>
      </c>
      <c r="AK17" s="177">
        <v>91</v>
      </c>
      <c r="AL17" s="177">
        <v>86</v>
      </c>
      <c r="AM17" s="178">
        <v>1046</v>
      </c>
      <c r="AN17" s="179">
        <v>20</v>
      </c>
      <c r="AO17" s="16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6"/>
      <c r="BD17" s="157" t="s">
        <v>104</v>
      </c>
      <c r="BE17" s="151" t="s">
        <v>124</v>
      </c>
      <c r="BF17" s="152">
        <v>91</v>
      </c>
      <c r="BG17" s="152">
        <v>80</v>
      </c>
      <c r="BH17" s="152">
        <v>79</v>
      </c>
      <c r="BI17" s="152">
        <v>86</v>
      </c>
      <c r="BJ17" s="183">
        <v>86</v>
      </c>
      <c r="BK17" s="183">
        <v>82</v>
      </c>
      <c r="BL17" s="153">
        <v>504</v>
      </c>
      <c r="BM17" s="154">
        <v>2</v>
      </c>
    </row>
    <row r="18" spans="1:65" ht="14.65" thickBot="1">
      <c r="A18" s="27" t="s">
        <v>132</v>
      </c>
      <c r="B18" s="148" t="s">
        <v>117</v>
      </c>
      <c r="C18" s="43">
        <v>97.2</v>
      </c>
      <c r="D18" s="43">
        <v>98.4</v>
      </c>
      <c r="E18" s="43">
        <v>99.2</v>
      </c>
      <c r="F18" s="43">
        <v>99.6</v>
      </c>
      <c r="G18" s="181">
        <v>100.7</v>
      </c>
      <c r="H18" s="181">
        <v>98.4</v>
      </c>
      <c r="I18" s="182">
        <v>593.5</v>
      </c>
      <c r="M18" s="12" t="s">
        <v>27</v>
      </c>
      <c r="N18" s="12"/>
      <c r="O18" s="12"/>
      <c r="P18" s="12"/>
      <c r="Q18" s="12"/>
      <c r="R18" s="12"/>
      <c r="S18" s="13"/>
      <c r="T18" s="13"/>
      <c r="U18" s="13"/>
      <c r="Y18" s="161" t="s">
        <v>127</v>
      </c>
      <c r="Z18" s="162" t="s">
        <v>206</v>
      </c>
      <c r="AA18" s="162">
        <v>93</v>
      </c>
      <c r="AB18" s="176">
        <v>91</v>
      </c>
      <c r="AC18" s="176">
        <v>92</v>
      </c>
      <c r="AD18" s="176">
        <v>96</v>
      </c>
      <c r="AE18" s="177">
        <v>89</v>
      </c>
      <c r="AF18" s="177">
        <v>92</v>
      </c>
      <c r="AG18" s="177">
        <v>92</v>
      </c>
      <c r="AH18" s="177">
        <v>82</v>
      </c>
      <c r="AI18" s="177">
        <v>84</v>
      </c>
      <c r="AJ18" s="177">
        <v>86</v>
      </c>
      <c r="AK18" s="177">
        <v>93</v>
      </c>
      <c r="AL18" s="177">
        <v>45</v>
      </c>
      <c r="AM18" s="178">
        <v>1035</v>
      </c>
      <c r="AN18" s="179">
        <v>20</v>
      </c>
      <c r="AO18" s="16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6"/>
      <c r="BD18" s="157" t="s">
        <v>83</v>
      </c>
      <c r="BE18" s="151" t="s">
        <v>122</v>
      </c>
      <c r="BF18" s="152">
        <v>80</v>
      </c>
      <c r="BG18" s="152">
        <v>85</v>
      </c>
      <c r="BH18" s="152">
        <v>83</v>
      </c>
      <c r="BI18" s="152">
        <v>84</v>
      </c>
      <c r="BJ18" s="183">
        <v>88</v>
      </c>
      <c r="BK18" s="183">
        <v>81</v>
      </c>
      <c r="BL18" s="153">
        <v>501</v>
      </c>
      <c r="BM18" s="154">
        <v>6</v>
      </c>
    </row>
    <row r="19" spans="1:65" ht="14.65" thickBot="1">
      <c r="A19" s="27" t="s">
        <v>126</v>
      </c>
      <c r="B19" s="148" t="s">
        <v>208</v>
      </c>
      <c r="C19" s="43">
        <v>93.1</v>
      </c>
      <c r="D19" s="43">
        <v>97.7</v>
      </c>
      <c r="E19" s="43">
        <v>101.9</v>
      </c>
      <c r="F19" s="43">
        <v>102.5</v>
      </c>
      <c r="G19" s="181">
        <v>99.6</v>
      </c>
      <c r="H19" s="181">
        <v>97.4</v>
      </c>
      <c r="I19" s="182">
        <v>592.20000000000005</v>
      </c>
      <c r="M19" s="9" t="s">
        <v>14</v>
      </c>
      <c r="N19" s="9" t="s">
        <v>15</v>
      </c>
      <c r="O19" s="9" t="s">
        <v>17</v>
      </c>
      <c r="P19" s="9" t="s">
        <v>18</v>
      </c>
      <c r="Q19" s="9" t="s">
        <v>19</v>
      </c>
      <c r="R19" s="9" t="s">
        <v>20</v>
      </c>
      <c r="S19" s="9" t="s">
        <v>21</v>
      </c>
      <c r="T19" s="9" t="s">
        <v>22</v>
      </c>
      <c r="U19" s="11" t="s">
        <v>43</v>
      </c>
      <c r="Y19" s="161" t="s">
        <v>165</v>
      </c>
      <c r="Z19" s="162" t="s">
        <v>121</v>
      </c>
      <c r="AA19" s="162">
        <v>84</v>
      </c>
      <c r="AB19" s="176">
        <v>77</v>
      </c>
      <c r="AC19" s="176">
        <v>83</v>
      </c>
      <c r="AD19" s="176">
        <v>85</v>
      </c>
      <c r="AE19" s="177">
        <v>88</v>
      </c>
      <c r="AF19" s="177">
        <v>90</v>
      </c>
      <c r="AG19" s="177">
        <v>92</v>
      </c>
      <c r="AH19" s="177">
        <v>89</v>
      </c>
      <c r="AI19" s="177">
        <v>81</v>
      </c>
      <c r="AJ19" s="177">
        <v>77</v>
      </c>
      <c r="AK19" s="177">
        <v>80</v>
      </c>
      <c r="AL19" s="177">
        <v>82</v>
      </c>
      <c r="AM19" s="178">
        <v>1008</v>
      </c>
      <c r="AN19" s="179">
        <v>6</v>
      </c>
      <c r="AO19" s="16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6"/>
      <c r="BD19" s="157" t="s">
        <v>391</v>
      </c>
      <c r="BE19" s="151" t="s">
        <v>120</v>
      </c>
      <c r="BF19" s="152">
        <v>83</v>
      </c>
      <c r="BG19" s="152">
        <v>87</v>
      </c>
      <c r="BH19" s="152">
        <v>86</v>
      </c>
      <c r="BI19" s="152">
        <v>87</v>
      </c>
      <c r="BJ19" s="183">
        <v>78</v>
      </c>
      <c r="BK19" s="183">
        <v>78</v>
      </c>
      <c r="BL19" s="153">
        <v>499</v>
      </c>
      <c r="BM19" s="154">
        <v>3</v>
      </c>
    </row>
    <row r="20" spans="1:65" ht="14.65" thickBot="1">
      <c r="A20" s="27" t="s">
        <v>125</v>
      </c>
      <c r="B20" s="148" t="s">
        <v>208</v>
      </c>
      <c r="C20" s="43">
        <v>94</v>
      </c>
      <c r="D20" s="43">
        <v>100.5</v>
      </c>
      <c r="E20" s="43">
        <v>99.6</v>
      </c>
      <c r="F20" s="43">
        <v>100.4</v>
      </c>
      <c r="G20" s="181">
        <v>98.6</v>
      </c>
      <c r="H20" s="181">
        <v>98.1</v>
      </c>
      <c r="I20" s="182">
        <v>591.20000000000005</v>
      </c>
      <c r="M20" s="144" t="s">
        <v>200</v>
      </c>
      <c r="N20" s="144" t="s">
        <v>207</v>
      </c>
      <c r="O20" s="144">
        <v>95</v>
      </c>
      <c r="P20" s="144">
        <v>91</v>
      </c>
      <c r="Q20" s="144">
        <v>91</v>
      </c>
      <c r="R20" s="144">
        <v>89</v>
      </c>
      <c r="S20" s="144">
        <v>96</v>
      </c>
      <c r="T20" s="144">
        <v>94</v>
      </c>
      <c r="U20" s="146">
        <v>556</v>
      </c>
      <c r="Y20" s="161" t="s">
        <v>143</v>
      </c>
      <c r="Z20" s="162" t="s">
        <v>117</v>
      </c>
      <c r="AA20" s="162">
        <v>91</v>
      </c>
      <c r="AB20" s="176">
        <v>81</v>
      </c>
      <c r="AC20" s="176">
        <v>80</v>
      </c>
      <c r="AD20" s="176">
        <v>76</v>
      </c>
      <c r="AE20" s="177">
        <v>93</v>
      </c>
      <c r="AF20" s="177">
        <v>89</v>
      </c>
      <c r="AG20" s="177">
        <v>92</v>
      </c>
      <c r="AH20" s="177">
        <v>93</v>
      </c>
      <c r="AI20" s="177">
        <v>71</v>
      </c>
      <c r="AJ20" s="177">
        <v>67</v>
      </c>
      <c r="AK20" s="177">
        <v>85</v>
      </c>
      <c r="AL20" s="177">
        <v>76</v>
      </c>
      <c r="AM20" s="178">
        <v>994</v>
      </c>
      <c r="AN20" s="179">
        <v>12</v>
      </c>
      <c r="AO20" s="16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6"/>
      <c r="BD20" s="157" t="s">
        <v>106</v>
      </c>
      <c r="BE20" s="151" t="s">
        <v>124</v>
      </c>
      <c r="BF20" s="152">
        <v>87</v>
      </c>
      <c r="BG20" s="152">
        <v>74</v>
      </c>
      <c r="BH20" s="152">
        <v>87</v>
      </c>
      <c r="BI20" s="152">
        <v>81</v>
      </c>
      <c r="BJ20" s="183">
        <v>79</v>
      </c>
      <c r="BK20" s="183">
        <v>89</v>
      </c>
      <c r="BL20" s="153">
        <v>497</v>
      </c>
      <c r="BM20" s="154">
        <v>2</v>
      </c>
    </row>
    <row r="21" spans="1:65" ht="14.65" thickBot="1">
      <c r="A21" s="27" t="s">
        <v>141</v>
      </c>
      <c r="B21" s="148" t="s">
        <v>118</v>
      </c>
      <c r="C21" s="43">
        <v>97.4</v>
      </c>
      <c r="D21" s="43">
        <v>95.8</v>
      </c>
      <c r="E21" s="43">
        <v>101.9</v>
      </c>
      <c r="F21" s="43">
        <v>98.9</v>
      </c>
      <c r="G21" s="181">
        <v>97.5</v>
      </c>
      <c r="H21" s="181">
        <v>99.1</v>
      </c>
      <c r="I21" s="182">
        <v>590.6</v>
      </c>
      <c r="M21" s="144" t="s">
        <v>201</v>
      </c>
      <c r="N21" s="144" t="s">
        <v>205</v>
      </c>
      <c r="O21" s="144">
        <v>92</v>
      </c>
      <c r="P21" s="144">
        <v>92</v>
      </c>
      <c r="Q21" s="144">
        <v>94</v>
      </c>
      <c r="R21" s="144">
        <v>94</v>
      </c>
      <c r="S21" s="144">
        <v>91</v>
      </c>
      <c r="T21" s="144">
        <v>88</v>
      </c>
      <c r="U21" s="146">
        <v>551</v>
      </c>
      <c r="Y21" s="161" t="s">
        <v>151</v>
      </c>
      <c r="Z21" s="162" t="s">
        <v>117</v>
      </c>
      <c r="AA21" s="162">
        <v>77</v>
      </c>
      <c r="AB21" s="176">
        <v>82</v>
      </c>
      <c r="AC21" s="176">
        <v>82</v>
      </c>
      <c r="AD21" s="176">
        <v>79</v>
      </c>
      <c r="AE21" s="177">
        <v>81</v>
      </c>
      <c r="AF21" s="177">
        <v>88</v>
      </c>
      <c r="AG21" s="177">
        <v>84</v>
      </c>
      <c r="AH21" s="177">
        <v>82</v>
      </c>
      <c r="AI21" s="177">
        <v>74</v>
      </c>
      <c r="AJ21" s="177">
        <v>82</v>
      </c>
      <c r="AK21" s="177">
        <v>71</v>
      </c>
      <c r="AL21" s="177">
        <v>76</v>
      </c>
      <c r="AM21" s="178">
        <v>958</v>
      </c>
      <c r="AN21" s="179">
        <v>7</v>
      </c>
      <c r="AO21" s="16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6"/>
      <c r="BD21" s="157" t="s">
        <v>514</v>
      </c>
      <c r="BE21" s="151" t="s">
        <v>205</v>
      </c>
      <c r="BF21" s="152">
        <v>83</v>
      </c>
      <c r="BG21" s="152">
        <v>88</v>
      </c>
      <c r="BH21" s="152">
        <v>87</v>
      </c>
      <c r="BI21" s="152">
        <v>72</v>
      </c>
      <c r="BJ21" s="183">
        <v>86</v>
      </c>
      <c r="BK21" s="183">
        <v>81</v>
      </c>
      <c r="BL21" s="153">
        <v>497</v>
      </c>
      <c r="BM21" s="154">
        <v>0</v>
      </c>
    </row>
    <row r="22" spans="1:65" ht="14.65" thickBot="1">
      <c r="A22" s="27" t="s">
        <v>218</v>
      </c>
      <c r="B22" s="148" t="s">
        <v>117</v>
      </c>
      <c r="C22" s="43">
        <v>97.4</v>
      </c>
      <c r="D22" s="43">
        <v>100.9</v>
      </c>
      <c r="E22" s="43">
        <v>96.1</v>
      </c>
      <c r="F22" s="43">
        <v>97.7</v>
      </c>
      <c r="G22" s="181">
        <v>97</v>
      </c>
      <c r="H22" s="181">
        <v>98.6</v>
      </c>
      <c r="I22" s="182">
        <v>587.69999999999993</v>
      </c>
      <c r="M22" s="144" t="s">
        <v>240</v>
      </c>
      <c r="N22" s="144" t="s">
        <v>205</v>
      </c>
      <c r="O22" s="144">
        <v>91</v>
      </c>
      <c r="P22" s="144">
        <v>90</v>
      </c>
      <c r="Q22" s="144">
        <v>90</v>
      </c>
      <c r="R22" s="144">
        <v>93</v>
      </c>
      <c r="S22" s="144">
        <v>94</v>
      </c>
      <c r="T22" s="144">
        <v>86</v>
      </c>
      <c r="U22" s="146">
        <v>544</v>
      </c>
      <c r="Y22" s="161" t="s">
        <v>154</v>
      </c>
      <c r="Z22" s="162" t="s">
        <v>121</v>
      </c>
      <c r="AA22" s="162">
        <v>75</v>
      </c>
      <c r="AB22" s="176">
        <v>76</v>
      </c>
      <c r="AC22" s="176">
        <v>78</v>
      </c>
      <c r="AD22" s="176">
        <v>82</v>
      </c>
      <c r="AE22" s="177">
        <v>85</v>
      </c>
      <c r="AF22" s="177">
        <v>85</v>
      </c>
      <c r="AG22" s="177">
        <v>88</v>
      </c>
      <c r="AH22" s="177">
        <v>86</v>
      </c>
      <c r="AI22" s="177">
        <v>69</v>
      </c>
      <c r="AJ22" s="177">
        <v>68</v>
      </c>
      <c r="AK22" s="177">
        <v>85</v>
      </c>
      <c r="AL22" s="177">
        <v>74</v>
      </c>
      <c r="AM22" s="178">
        <v>951</v>
      </c>
      <c r="AN22" s="179">
        <v>7</v>
      </c>
      <c r="AO22" s="16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6"/>
      <c r="BD22" s="157" t="s">
        <v>287</v>
      </c>
      <c r="BE22" s="151" t="s">
        <v>230</v>
      </c>
      <c r="BF22" s="152">
        <v>86</v>
      </c>
      <c r="BG22" s="152">
        <v>76</v>
      </c>
      <c r="BH22" s="152">
        <v>88</v>
      </c>
      <c r="BI22" s="152">
        <v>82</v>
      </c>
      <c r="BJ22" s="183">
        <v>81</v>
      </c>
      <c r="BK22" s="183">
        <v>83</v>
      </c>
      <c r="BL22" s="153">
        <v>496</v>
      </c>
      <c r="BM22" s="154">
        <v>3</v>
      </c>
    </row>
    <row r="23" spans="1:65" ht="14.65" thickBot="1">
      <c r="A23" s="27" t="s">
        <v>62</v>
      </c>
      <c r="B23" s="148" t="s">
        <v>119</v>
      </c>
      <c r="C23" s="43">
        <v>99.5</v>
      </c>
      <c r="D23" s="43">
        <v>99</v>
      </c>
      <c r="E23" s="43">
        <v>98.5</v>
      </c>
      <c r="F23" s="43">
        <v>100.3</v>
      </c>
      <c r="G23" s="181">
        <v>102.6</v>
      </c>
      <c r="H23" s="181">
        <v>87.7</v>
      </c>
      <c r="I23" s="182">
        <v>587.6</v>
      </c>
      <c r="M23" s="144" t="s">
        <v>288</v>
      </c>
      <c r="N23" s="144" t="s">
        <v>119</v>
      </c>
      <c r="O23" s="144">
        <v>88</v>
      </c>
      <c r="P23" s="144">
        <v>85</v>
      </c>
      <c r="Q23" s="144">
        <v>88</v>
      </c>
      <c r="R23" s="144">
        <v>91</v>
      </c>
      <c r="S23" s="144">
        <v>91</v>
      </c>
      <c r="T23" s="144">
        <v>87</v>
      </c>
      <c r="U23" s="146">
        <v>530</v>
      </c>
      <c r="Y23" s="161" t="s">
        <v>99</v>
      </c>
      <c r="Z23" s="162" t="s">
        <v>124</v>
      </c>
      <c r="AA23" s="162">
        <v>75</v>
      </c>
      <c r="AB23" s="176">
        <v>66</v>
      </c>
      <c r="AC23" s="176">
        <v>76</v>
      </c>
      <c r="AD23" s="176">
        <v>79</v>
      </c>
      <c r="AE23" s="177">
        <v>91</v>
      </c>
      <c r="AF23" s="177">
        <v>92</v>
      </c>
      <c r="AG23" s="177">
        <v>89</v>
      </c>
      <c r="AH23" s="177">
        <v>91</v>
      </c>
      <c r="AI23" s="177">
        <v>68</v>
      </c>
      <c r="AJ23" s="177">
        <v>73</v>
      </c>
      <c r="AK23" s="177">
        <v>72</v>
      </c>
      <c r="AL23" s="177">
        <v>74</v>
      </c>
      <c r="AM23" s="178">
        <v>946</v>
      </c>
      <c r="AN23" s="179">
        <v>9</v>
      </c>
      <c r="AO23" s="16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6"/>
      <c r="BD23" s="157" t="s">
        <v>540</v>
      </c>
      <c r="BE23" s="151" t="s">
        <v>122</v>
      </c>
      <c r="BF23" s="152">
        <v>87</v>
      </c>
      <c r="BG23" s="152">
        <v>82</v>
      </c>
      <c r="BH23" s="152">
        <v>80</v>
      </c>
      <c r="BI23" s="152">
        <v>88</v>
      </c>
      <c r="BJ23" s="183">
        <v>78</v>
      </c>
      <c r="BK23" s="183">
        <v>77</v>
      </c>
      <c r="BL23" s="153">
        <v>492</v>
      </c>
      <c r="BM23" s="154">
        <v>3</v>
      </c>
    </row>
    <row r="24" spans="1:65" ht="14.65" thickBot="1">
      <c r="A24" s="27" t="s">
        <v>136</v>
      </c>
      <c r="B24" s="148" t="s">
        <v>118</v>
      </c>
      <c r="C24" s="43">
        <v>98.7</v>
      </c>
      <c r="D24" s="43">
        <v>98.8</v>
      </c>
      <c r="E24" s="43">
        <v>97.8</v>
      </c>
      <c r="F24" s="43">
        <v>101.9</v>
      </c>
      <c r="G24" s="181">
        <v>91.8</v>
      </c>
      <c r="H24" s="181">
        <v>97.9</v>
      </c>
      <c r="I24" s="182">
        <v>586.90000000000009</v>
      </c>
      <c r="M24" s="144" t="s">
        <v>202</v>
      </c>
      <c r="N24" s="144" t="s">
        <v>206</v>
      </c>
      <c r="O24" s="144">
        <v>85</v>
      </c>
      <c r="P24" s="144">
        <v>90</v>
      </c>
      <c r="Q24" s="144">
        <v>84</v>
      </c>
      <c r="R24" s="144">
        <v>92</v>
      </c>
      <c r="S24" s="144">
        <v>89</v>
      </c>
      <c r="T24" s="144">
        <v>90</v>
      </c>
      <c r="U24" s="146">
        <v>530</v>
      </c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6"/>
      <c r="AJ24" s="146"/>
      <c r="AK24" s="146"/>
      <c r="AL24" s="146"/>
      <c r="AM24" s="144"/>
      <c r="AN24" s="144"/>
      <c r="AO24" s="16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D24" s="157" t="s">
        <v>228</v>
      </c>
      <c r="BE24" s="151" t="s">
        <v>117</v>
      </c>
      <c r="BF24" s="152">
        <v>84</v>
      </c>
      <c r="BG24" s="152">
        <v>78</v>
      </c>
      <c r="BH24" s="152">
        <v>79</v>
      </c>
      <c r="BI24" s="152">
        <v>82</v>
      </c>
      <c r="BJ24" s="183">
        <v>83</v>
      </c>
      <c r="BK24" s="183">
        <v>83</v>
      </c>
      <c r="BL24" s="153">
        <v>489</v>
      </c>
      <c r="BM24" s="154">
        <v>5</v>
      </c>
    </row>
    <row r="25" spans="1:65" ht="14.65" thickBot="1">
      <c r="A25" s="27" t="s">
        <v>70</v>
      </c>
      <c r="B25" s="148" t="s">
        <v>119</v>
      </c>
      <c r="C25" s="43">
        <v>95</v>
      </c>
      <c r="D25" s="43">
        <v>99.5</v>
      </c>
      <c r="E25" s="43">
        <v>96.6</v>
      </c>
      <c r="F25" s="43">
        <v>96.5</v>
      </c>
      <c r="G25" s="181">
        <v>97.5</v>
      </c>
      <c r="H25" s="181">
        <v>101</v>
      </c>
      <c r="I25" s="182">
        <v>586.1</v>
      </c>
      <c r="M25" s="144" t="s">
        <v>192</v>
      </c>
      <c r="N25" s="144" t="s">
        <v>117</v>
      </c>
      <c r="O25" s="144">
        <v>90</v>
      </c>
      <c r="P25" s="144">
        <v>80</v>
      </c>
      <c r="Q25" s="144">
        <v>81</v>
      </c>
      <c r="R25" s="144">
        <v>81</v>
      </c>
      <c r="S25" s="144">
        <v>81</v>
      </c>
      <c r="T25" s="144">
        <v>79</v>
      </c>
      <c r="U25" s="146">
        <v>492</v>
      </c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6"/>
      <c r="AJ25" s="146"/>
      <c r="AK25" s="146"/>
      <c r="AL25" s="146"/>
      <c r="AM25" s="144"/>
      <c r="AN25" s="144"/>
      <c r="AO25" s="16"/>
      <c r="AQ25" t="s">
        <v>55</v>
      </c>
      <c r="BD25" s="157" t="s">
        <v>87</v>
      </c>
      <c r="BE25" s="151" t="s">
        <v>122</v>
      </c>
      <c r="BF25" s="152">
        <v>80</v>
      </c>
      <c r="BG25" s="152">
        <v>85</v>
      </c>
      <c r="BH25" s="152">
        <v>82</v>
      </c>
      <c r="BI25" s="152">
        <v>81</v>
      </c>
      <c r="BJ25" s="183">
        <v>75</v>
      </c>
      <c r="BK25" s="183">
        <v>81</v>
      </c>
      <c r="BL25" s="153">
        <v>484</v>
      </c>
      <c r="BM25" s="154">
        <v>1</v>
      </c>
    </row>
    <row r="26" spans="1:65" ht="14.65" thickBot="1">
      <c r="A26" s="27" t="s">
        <v>266</v>
      </c>
      <c r="B26" s="148" t="s">
        <v>206</v>
      </c>
      <c r="C26" s="43">
        <v>93.9</v>
      </c>
      <c r="D26" s="43">
        <v>93.7</v>
      </c>
      <c r="E26" s="43">
        <v>100.3</v>
      </c>
      <c r="F26" s="43">
        <v>99.5</v>
      </c>
      <c r="G26" s="181">
        <v>98.9</v>
      </c>
      <c r="H26" s="181">
        <v>98.3</v>
      </c>
      <c r="I26" s="182">
        <v>584.6</v>
      </c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6"/>
      <c r="AJ26" s="146"/>
      <c r="AK26" s="146"/>
      <c r="AL26" s="146"/>
      <c r="AM26" s="144"/>
      <c r="AN26" s="144"/>
      <c r="AO26" s="16"/>
      <c r="AQ26" s="9" t="s">
        <v>14</v>
      </c>
      <c r="AR26" s="9" t="s">
        <v>15</v>
      </c>
      <c r="AS26" s="9" t="s">
        <v>17</v>
      </c>
      <c r="AT26" s="9" t="s">
        <v>18</v>
      </c>
      <c r="AU26" s="9" t="s">
        <v>19</v>
      </c>
      <c r="AV26" s="9" t="s">
        <v>20</v>
      </c>
      <c r="AW26" s="9" t="s">
        <v>23</v>
      </c>
      <c r="AX26" s="9" t="s">
        <v>24</v>
      </c>
      <c r="AY26" s="9" t="s">
        <v>21</v>
      </c>
      <c r="AZ26" s="9" t="s">
        <v>22</v>
      </c>
      <c r="BA26" s="11" t="s">
        <v>43</v>
      </c>
      <c r="BD26" s="157" t="s">
        <v>150</v>
      </c>
      <c r="BE26" s="151" t="s">
        <v>117</v>
      </c>
      <c r="BF26" s="152">
        <v>74</v>
      </c>
      <c r="BG26" s="152">
        <v>80</v>
      </c>
      <c r="BH26" s="152">
        <v>82</v>
      </c>
      <c r="BI26" s="152">
        <v>86</v>
      </c>
      <c r="BJ26" s="183">
        <v>81</v>
      </c>
      <c r="BK26" s="183">
        <v>79</v>
      </c>
      <c r="BL26" s="153">
        <v>482</v>
      </c>
      <c r="BM26" s="154">
        <v>2</v>
      </c>
    </row>
    <row r="27" spans="1:65" ht="14.65" thickBot="1">
      <c r="A27" s="27" t="s">
        <v>142</v>
      </c>
      <c r="B27" s="148" t="s">
        <v>205</v>
      </c>
      <c r="C27" s="43">
        <v>95.8</v>
      </c>
      <c r="D27" s="43">
        <v>98.5</v>
      </c>
      <c r="E27" s="43">
        <v>100.9</v>
      </c>
      <c r="F27" s="43">
        <v>96.2</v>
      </c>
      <c r="G27" s="181">
        <v>94.7</v>
      </c>
      <c r="H27" s="181">
        <v>98.2</v>
      </c>
      <c r="I27" s="182">
        <v>584.30000000000007</v>
      </c>
      <c r="M27" s="10"/>
      <c r="N27" s="10"/>
      <c r="O27" s="10"/>
      <c r="P27" s="10"/>
      <c r="Q27" s="10"/>
      <c r="R27" s="10"/>
      <c r="S27" s="10"/>
      <c r="T27" s="10"/>
      <c r="U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9"/>
      <c r="AJ27" s="19"/>
      <c r="AK27" s="19"/>
      <c r="AL27" s="19"/>
      <c r="AM27" s="19"/>
      <c r="AN27" s="19"/>
      <c r="AO27" s="19"/>
      <c r="AQ27" s="144" t="s">
        <v>972</v>
      </c>
      <c r="AR27" s="144" t="s">
        <v>227</v>
      </c>
      <c r="AS27" s="144">
        <v>101.5</v>
      </c>
      <c r="AT27" s="144">
        <v>101.7</v>
      </c>
      <c r="AU27" s="144">
        <v>104</v>
      </c>
      <c r="AV27" s="144">
        <v>99.7</v>
      </c>
      <c r="AW27" s="144">
        <v>102.5</v>
      </c>
      <c r="AX27" s="144">
        <v>103.4</v>
      </c>
      <c r="AY27" s="144">
        <v>612.79999999999995</v>
      </c>
      <c r="AZ27" s="144">
        <v>31</v>
      </c>
      <c r="BA27" s="146"/>
      <c r="BD27" s="157" t="s">
        <v>474</v>
      </c>
      <c r="BE27" s="151" t="s">
        <v>208</v>
      </c>
      <c r="BF27" s="152">
        <v>78</v>
      </c>
      <c r="BG27" s="152">
        <v>78</v>
      </c>
      <c r="BH27" s="152">
        <v>77</v>
      </c>
      <c r="BI27" s="152">
        <v>84</v>
      </c>
      <c r="BJ27" s="183">
        <v>81</v>
      </c>
      <c r="BK27" s="183">
        <v>82</v>
      </c>
      <c r="BL27" s="153">
        <v>480</v>
      </c>
      <c r="BM27" s="154">
        <v>3</v>
      </c>
    </row>
    <row r="28" spans="1:65" ht="14.65" thickBot="1">
      <c r="A28" s="27" t="s">
        <v>85</v>
      </c>
      <c r="B28" s="148" t="s">
        <v>122</v>
      </c>
      <c r="C28" s="43">
        <v>96.3</v>
      </c>
      <c r="D28" s="43">
        <v>91.1</v>
      </c>
      <c r="E28" s="43">
        <v>101.2</v>
      </c>
      <c r="F28" s="43">
        <v>98.5</v>
      </c>
      <c r="G28" s="181">
        <v>97.2</v>
      </c>
      <c r="H28" s="181">
        <v>99.3</v>
      </c>
      <c r="I28" s="182">
        <v>583.59999999999991</v>
      </c>
      <c r="Y28" t="s">
        <v>29</v>
      </c>
      <c r="AQ28" s="147" t="s">
        <v>175</v>
      </c>
      <c r="AR28" s="144" t="s">
        <v>205</v>
      </c>
      <c r="AS28" s="144">
        <v>100.7</v>
      </c>
      <c r="AT28" s="144">
        <v>101.2</v>
      </c>
      <c r="AU28" s="144">
        <v>100.7</v>
      </c>
      <c r="AV28" s="144">
        <v>100.5</v>
      </c>
      <c r="AW28" s="144">
        <v>104</v>
      </c>
      <c r="AX28" s="144">
        <v>104.3</v>
      </c>
      <c r="AY28" s="144">
        <v>611.4</v>
      </c>
      <c r="AZ28" s="144">
        <v>26</v>
      </c>
      <c r="BA28" s="146"/>
      <c r="BD28" s="157" t="s">
        <v>261</v>
      </c>
      <c r="BE28" s="151" t="s">
        <v>123</v>
      </c>
      <c r="BF28" s="152">
        <v>72</v>
      </c>
      <c r="BG28" s="152">
        <v>74</v>
      </c>
      <c r="BH28" s="152">
        <v>82</v>
      </c>
      <c r="BI28" s="152">
        <v>83</v>
      </c>
      <c r="BJ28" s="183">
        <v>81</v>
      </c>
      <c r="BK28" s="183">
        <v>84</v>
      </c>
      <c r="BL28" s="153">
        <v>476</v>
      </c>
      <c r="BM28" s="154">
        <v>1</v>
      </c>
    </row>
    <row r="29" spans="1:65" ht="14.65" thickBot="1">
      <c r="A29" s="27" t="s">
        <v>61</v>
      </c>
      <c r="B29" s="148" t="s">
        <v>119</v>
      </c>
      <c r="C29" s="43">
        <v>95.2</v>
      </c>
      <c r="D29" s="43">
        <v>96</v>
      </c>
      <c r="E29" s="43">
        <v>102.6</v>
      </c>
      <c r="F29" s="43">
        <v>96.2</v>
      </c>
      <c r="G29" s="181">
        <v>95.8</v>
      </c>
      <c r="H29" s="181">
        <v>97.1</v>
      </c>
      <c r="I29" s="182">
        <v>582.9</v>
      </c>
      <c r="Y29" s="149" t="s">
        <v>14</v>
      </c>
      <c r="Z29" s="149" t="s">
        <v>15</v>
      </c>
      <c r="AA29" s="149" t="s">
        <v>31</v>
      </c>
      <c r="AB29" s="149" t="s">
        <v>32</v>
      </c>
      <c r="AC29" s="149" t="s">
        <v>33</v>
      </c>
      <c r="AD29" s="149" t="s">
        <v>34</v>
      </c>
      <c r="AE29" s="149" t="s">
        <v>35</v>
      </c>
      <c r="AF29" s="149" t="s">
        <v>36</v>
      </c>
      <c r="AG29" s="149" t="s">
        <v>37</v>
      </c>
      <c r="AH29" s="149" t="s">
        <v>38</v>
      </c>
      <c r="AI29" s="150" t="s">
        <v>17</v>
      </c>
      <c r="AJ29" s="150" t="s">
        <v>18</v>
      </c>
      <c r="AK29" s="150" t="s">
        <v>19</v>
      </c>
      <c r="AL29" s="150" t="s">
        <v>20</v>
      </c>
      <c r="AM29" s="149" t="s">
        <v>21</v>
      </c>
      <c r="AN29" s="149" t="s">
        <v>22</v>
      </c>
      <c r="AO29" s="150" t="s">
        <v>43</v>
      </c>
      <c r="AQ29" s="144" t="s">
        <v>181</v>
      </c>
      <c r="AR29" s="144" t="s">
        <v>118</v>
      </c>
      <c r="AS29" s="144">
        <v>98.7</v>
      </c>
      <c r="AT29" s="144">
        <v>99.8</v>
      </c>
      <c r="AU29" s="144">
        <v>100.5</v>
      </c>
      <c r="AV29" s="144">
        <v>99</v>
      </c>
      <c r="AW29" s="144">
        <v>101.1</v>
      </c>
      <c r="AX29" s="144">
        <v>103.6</v>
      </c>
      <c r="AY29" s="144">
        <v>602.70000000000005</v>
      </c>
      <c r="AZ29" s="144">
        <v>23</v>
      </c>
      <c r="BA29" s="146"/>
      <c r="BD29" s="157" t="s">
        <v>521</v>
      </c>
      <c r="BE29" s="151" t="s">
        <v>118</v>
      </c>
      <c r="BF29" s="152">
        <v>82</v>
      </c>
      <c r="BG29" s="152">
        <v>82</v>
      </c>
      <c r="BH29" s="152">
        <v>71</v>
      </c>
      <c r="BI29" s="152">
        <v>79</v>
      </c>
      <c r="BJ29" s="183">
        <v>77</v>
      </c>
      <c r="BK29" s="183">
        <v>84</v>
      </c>
      <c r="BL29" s="153">
        <v>475</v>
      </c>
      <c r="BM29" s="154">
        <v>3</v>
      </c>
    </row>
    <row r="30" spans="1:65" ht="14.65" thickBot="1">
      <c r="A30" s="27" t="s">
        <v>84</v>
      </c>
      <c r="B30" s="148" t="s">
        <v>122</v>
      </c>
      <c r="C30" s="43">
        <v>98.5</v>
      </c>
      <c r="D30" s="43">
        <v>98.2</v>
      </c>
      <c r="E30" s="43">
        <v>96.5</v>
      </c>
      <c r="F30" s="43">
        <v>94.5</v>
      </c>
      <c r="G30" s="181">
        <v>98.9</v>
      </c>
      <c r="H30" s="181">
        <v>95.8</v>
      </c>
      <c r="I30" s="182">
        <v>582.4</v>
      </c>
      <c r="Y30" s="157" t="s">
        <v>175</v>
      </c>
      <c r="Z30" s="151" t="s">
        <v>205</v>
      </c>
      <c r="AA30" s="148">
        <v>95</v>
      </c>
      <c r="AB30" s="80">
        <v>98</v>
      </c>
      <c r="AC30" s="80">
        <v>97</v>
      </c>
      <c r="AD30" s="80">
        <v>93</v>
      </c>
      <c r="AE30" s="173">
        <v>96</v>
      </c>
      <c r="AF30" s="173">
        <v>99</v>
      </c>
      <c r="AG30" s="173">
        <v>96</v>
      </c>
      <c r="AH30" s="173">
        <v>94</v>
      </c>
      <c r="AI30" s="173">
        <v>91</v>
      </c>
      <c r="AJ30" s="173">
        <v>92</v>
      </c>
      <c r="AK30" s="173">
        <v>96</v>
      </c>
      <c r="AL30" s="173">
        <v>93</v>
      </c>
      <c r="AM30" s="174">
        <v>1140</v>
      </c>
      <c r="AN30" s="175">
        <v>44</v>
      </c>
      <c r="AO30" s="149"/>
      <c r="AQ30" s="144" t="s">
        <v>195</v>
      </c>
      <c r="AR30" s="144" t="s">
        <v>117</v>
      </c>
      <c r="AS30" s="144">
        <v>97.1</v>
      </c>
      <c r="AT30" s="144">
        <v>96.3</v>
      </c>
      <c r="AU30" s="144">
        <v>100.9</v>
      </c>
      <c r="AV30" s="144">
        <v>103.1</v>
      </c>
      <c r="AW30" s="144">
        <v>98.2</v>
      </c>
      <c r="AX30" s="144">
        <v>98.1</v>
      </c>
      <c r="AY30" s="144">
        <v>593.69999999999993</v>
      </c>
      <c r="AZ30" s="144">
        <v>14</v>
      </c>
      <c r="BA30" s="146"/>
      <c r="BD30" s="157" t="s">
        <v>522</v>
      </c>
      <c r="BE30" s="151" t="s">
        <v>118</v>
      </c>
      <c r="BF30" s="152">
        <v>73</v>
      </c>
      <c r="BG30" s="152">
        <v>82</v>
      </c>
      <c r="BH30" s="152">
        <v>80</v>
      </c>
      <c r="BI30" s="152">
        <v>84</v>
      </c>
      <c r="BJ30" s="183">
        <v>74</v>
      </c>
      <c r="BK30" s="183">
        <v>76</v>
      </c>
      <c r="BL30" s="153">
        <v>469</v>
      </c>
      <c r="BM30" s="154">
        <v>5</v>
      </c>
    </row>
    <row r="31" spans="1:65" ht="14.65" thickBot="1">
      <c r="A31" s="27" t="s">
        <v>138</v>
      </c>
      <c r="B31" s="148" t="s">
        <v>121</v>
      </c>
      <c r="C31" s="43">
        <v>95.7</v>
      </c>
      <c r="D31" s="43">
        <v>98.3</v>
      </c>
      <c r="E31" s="43">
        <v>97.4</v>
      </c>
      <c r="F31" s="43">
        <v>100.3</v>
      </c>
      <c r="G31" s="181">
        <v>97.8</v>
      </c>
      <c r="H31" s="181">
        <v>91.5</v>
      </c>
      <c r="I31" s="182">
        <v>581</v>
      </c>
      <c r="Y31" s="161" t="s">
        <v>176</v>
      </c>
      <c r="Z31" s="162" t="s">
        <v>205</v>
      </c>
      <c r="AA31" s="162">
        <v>95</v>
      </c>
      <c r="AB31" s="176">
        <v>95</v>
      </c>
      <c r="AC31" s="176">
        <v>91</v>
      </c>
      <c r="AD31" s="176">
        <v>95</v>
      </c>
      <c r="AE31" s="177">
        <v>98</v>
      </c>
      <c r="AF31" s="177">
        <v>99</v>
      </c>
      <c r="AG31" s="177">
        <v>97</v>
      </c>
      <c r="AH31" s="177">
        <v>97</v>
      </c>
      <c r="AI31" s="177">
        <v>91</v>
      </c>
      <c r="AJ31" s="177">
        <v>91</v>
      </c>
      <c r="AK31" s="177">
        <v>93</v>
      </c>
      <c r="AL31" s="177">
        <v>94</v>
      </c>
      <c r="AM31" s="178">
        <v>1136</v>
      </c>
      <c r="AN31" s="179">
        <v>35</v>
      </c>
      <c r="AO31" s="149"/>
      <c r="AQ31" s="144" t="s">
        <v>67</v>
      </c>
      <c r="AR31" s="144" t="s">
        <v>119</v>
      </c>
      <c r="AS31" s="144">
        <v>99.6</v>
      </c>
      <c r="AT31" s="144">
        <v>101.5</v>
      </c>
      <c r="AU31" s="144">
        <v>101.5</v>
      </c>
      <c r="AV31" s="144">
        <v>100.4</v>
      </c>
      <c r="AW31" s="144">
        <v>94.2</v>
      </c>
      <c r="AX31" s="144">
        <v>92.8</v>
      </c>
      <c r="AY31" s="144">
        <v>590</v>
      </c>
      <c r="AZ31" s="144">
        <v>19</v>
      </c>
      <c r="BA31" s="146"/>
      <c r="BD31" s="157" t="s">
        <v>157</v>
      </c>
      <c r="BE31" s="151" t="s">
        <v>123</v>
      </c>
      <c r="BF31" s="152">
        <v>63</v>
      </c>
      <c r="BG31" s="152">
        <v>78</v>
      </c>
      <c r="BH31" s="152">
        <v>78</v>
      </c>
      <c r="BI31" s="152">
        <v>82</v>
      </c>
      <c r="BJ31" s="183">
        <v>87</v>
      </c>
      <c r="BK31" s="183">
        <v>81</v>
      </c>
      <c r="BL31" s="153">
        <v>469</v>
      </c>
      <c r="BM31" s="154">
        <v>1</v>
      </c>
    </row>
    <row r="32" spans="1:65" ht="14.65" thickBot="1">
      <c r="A32" s="27" t="s">
        <v>153</v>
      </c>
      <c r="B32" s="148" t="s">
        <v>123</v>
      </c>
      <c r="C32" s="43">
        <v>97.3</v>
      </c>
      <c r="D32" s="43">
        <v>91.5</v>
      </c>
      <c r="E32" s="43">
        <v>96.8</v>
      </c>
      <c r="F32" s="43">
        <v>98.3</v>
      </c>
      <c r="G32" s="181">
        <v>101.1</v>
      </c>
      <c r="H32" s="181">
        <v>95.6</v>
      </c>
      <c r="I32" s="182">
        <v>580.6</v>
      </c>
      <c r="Y32" s="161" t="s">
        <v>177</v>
      </c>
      <c r="Z32" s="162" t="s">
        <v>205</v>
      </c>
      <c r="AA32" s="162">
        <v>95</v>
      </c>
      <c r="AB32" s="176">
        <v>90</v>
      </c>
      <c r="AC32" s="176">
        <v>93</v>
      </c>
      <c r="AD32" s="176">
        <v>92</v>
      </c>
      <c r="AE32" s="177">
        <v>93</v>
      </c>
      <c r="AF32" s="177">
        <v>97</v>
      </c>
      <c r="AG32" s="177">
        <v>97</v>
      </c>
      <c r="AH32" s="177">
        <v>99</v>
      </c>
      <c r="AI32" s="177">
        <v>91</v>
      </c>
      <c r="AJ32" s="177">
        <v>93</v>
      </c>
      <c r="AK32" s="177">
        <v>92</v>
      </c>
      <c r="AL32" s="177">
        <v>89</v>
      </c>
      <c r="AM32" s="178">
        <v>1121</v>
      </c>
      <c r="AN32" s="179">
        <v>37</v>
      </c>
      <c r="AO32" s="149"/>
      <c r="AQ32" s="144" t="s">
        <v>187</v>
      </c>
      <c r="AR32" s="144" t="s">
        <v>117</v>
      </c>
      <c r="AS32" s="144">
        <v>99.2</v>
      </c>
      <c r="AT32" s="144">
        <v>92</v>
      </c>
      <c r="AU32" s="144">
        <v>96.4</v>
      </c>
      <c r="AV32" s="144">
        <v>98.6</v>
      </c>
      <c r="AW32" s="144">
        <v>97.1</v>
      </c>
      <c r="AX32" s="144">
        <v>96.2</v>
      </c>
      <c r="AY32" s="144">
        <v>579.50000000000011</v>
      </c>
      <c r="AZ32" s="144">
        <v>10</v>
      </c>
      <c r="BA32" s="146"/>
      <c r="BD32" s="157" t="s">
        <v>237</v>
      </c>
      <c r="BE32" s="151" t="s">
        <v>123</v>
      </c>
      <c r="BF32" s="152">
        <v>67</v>
      </c>
      <c r="BG32" s="152">
        <v>77</v>
      </c>
      <c r="BH32" s="152">
        <v>82</v>
      </c>
      <c r="BI32" s="152">
        <v>78</v>
      </c>
      <c r="BJ32" s="183">
        <v>81</v>
      </c>
      <c r="BK32" s="183">
        <v>83</v>
      </c>
      <c r="BL32" s="153">
        <v>468</v>
      </c>
      <c r="BM32" s="154">
        <v>3</v>
      </c>
    </row>
    <row r="33" spans="1:65" ht="14.65" thickBot="1">
      <c r="A33" s="27" t="s">
        <v>74</v>
      </c>
      <c r="B33" s="148" t="s">
        <v>122</v>
      </c>
      <c r="C33" s="43">
        <v>97.1</v>
      </c>
      <c r="D33" s="43">
        <v>101.7</v>
      </c>
      <c r="E33" s="43">
        <v>91.9</v>
      </c>
      <c r="F33" s="43">
        <v>93.6</v>
      </c>
      <c r="G33" s="181">
        <v>99.5</v>
      </c>
      <c r="H33" s="181">
        <v>95.9</v>
      </c>
      <c r="I33" s="182">
        <v>579.70000000000005</v>
      </c>
      <c r="Y33" s="161" t="s">
        <v>972</v>
      </c>
      <c r="Z33" s="162" t="s">
        <v>227</v>
      </c>
      <c r="AA33" s="162">
        <v>94</v>
      </c>
      <c r="AB33" s="176">
        <v>94</v>
      </c>
      <c r="AC33" s="176">
        <v>96</v>
      </c>
      <c r="AD33" s="176">
        <v>92</v>
      </c>
      <c r="AE33" s="177">
        <v>99</v>
      </c>
      <c r="AF33" s="177">
        <v>97</v>
      </c>
      <c r="AG33" s="177">
        <v>86</v>
      </c>
      <c r="AH33" s="177">
        <v>97</v>
      </c>
      <c r="AI33" s="177">
        <v>91</v>
      </c>
      <c r="AJ33" s="177">
        <v>87</v>
      </c>
      <c r="AK33" s="177">
        <v>92</v>
      </c>
      <c r="AL33" s="177">
        <v>95</v>
      </c>
      <c r="AM33" s="178">
        <v>1120</v>
      </c>
      <c r="AN33" s="179">
        <v>36</v>
      </c>
      <c r="AO33" s="149"/>
      <c r="AQ33" s="9" t="s">
        <v>274</v>
      </c>
      <c r="AR33" s="9" t="s">
        <v>208</v>
      </c>
      <c r="AS33" s="9">
        <v>98.4</v>
      </c>
      <c r="AT33" s="9">
        <v>96.9</v>
      </c>
      <c r="AU33" s="9">
        <v>99.4</v>
      </c>
      <c r="AV33" s="9">
        <v>93.2</v>
      </c>
      <c r="AW33" s="9">
        <v>96.3</v>
      </c>
      <c r="AX33" s="9">
        <v>94.2</v>
      </c>
      <c r="AY33" s="9">
        <v>578.40000000000009</v>
      </c>
      <c r="AZ33" s="9">
        <v>7</v>
      </c>
      <c r="BA33" s="9"/>
      <c r="BD33" s="157" t="s">
        <v>479</v>
      </c>
      <c r="BE33" s="151" t="s">
        <v>208</v>
      </c>
      <c r="BF33" s="152">
        <v>80</v>
      </c>
      <c r="BG33" s="152">
        <v>83</v>
      </c>
      <c r="BH33" s="152">
        <v>76</v>
      </c>
      <c r="BI33" s="152">
        <v>76</v>
      </c>
      <c r="BJ33" s="183">
        <v>69</v>
      </c>
      <c r="BK33" s="183">
        <v>81</v>
      </c>
      <c r="BL33" s="153">
        <v>465</v>
      </c>
      <c r="BM33" s="154">
        <v>0</v>
      </c>
    </row>
    <row r="34" spans="1:65" ht="14.65" thickBot="1">
      <c r="A34" s="27" t="s">
        <v>77</v>
      </c>
      <c r="B34" s="148" t="s">
        <v>122</v>
      </c>
      <c r="C34" s="43">
        <v>96.2</v>
      </c>
      <c r="D34" s="43">
        <v>98.8</v>
      </c>
      <c r="E34" s="43">
        <v>93.7</v>
      </c>
      <c r="F34" s="43">
        <v>96.3</v>
      </c>
      <c r="G34" s="181">
        <v>95.4</v>
      </c>
      <c r="H34" s="181">
        <v>99</v>
      </c>
      <c r="I34" s="182">
        <v>579.4</v>
      </c>
      <c r="Y34" s="161" t="s">
        <v>67</v>
      </c>
      <c r="Z34" s="162" t="s">
        <v>119</v>
      </c>
      <c r="AA34" s="162">
        <v>89</v>
      </c>
      <c r="AB34" s="176">
        <v>95</v>
      </c>
      <c r="AC34" s="176">
        <v>93</v>
      </c>
      <c r="AD34" s="176">
        <v>90</v>
      </c>
      <c r="AE34" s="177">
        <v>96</v>
      </c>
      <c r="AF34" s="177">
        <v>94</v>
      </c>
      <c r="AG34" s="177">
        <v>94</v>
      </c>
      <c r="AH34" s="177">
        <v>93</v>
      </c>
      <c r="AI34" s="177">
        <v>93</v>
      </c>
      <c r="AJ34" s="177">
        <v>88</v>
      </c>
      <c r="AK34" s="177">
        <v>94</v>
      </c>
      <c r="AL34" s="177">
        <v>89</v>
      </c>
      <c r="AM34" s="178">
        <v>1108</v>
      </c>
      <c r="AN34" s="179">
        <v>22</v>
      </c>
      <c r="AO34" s="149"/>
      <c r="AQ34" s="9" t="s">
        <v>182</v>
      </c>
      <c r="AR34" s="9" t="s">
        <v>208</v>
      </c>
      <c r="AS34" s="9">
        <v>94.8</v>
      </c>
      <c r="AT34" s="9">
        <v>94.5</v>
      </c>
      <c r="AU34" s="9">
        <v>91.7</v>
      </c>
      <c r="AV34" s="9">
        <v>98</v>
      </c>
      <c r="AW34" s="9">
        <v>95.5</v>
      </c>
      <c r="AX34" s="9">
        <v>93.5</v>
      </c>
      <c r="AY34" s="9">
        <v>568</v>
      </c>
      <c r="AZ34" s="9">
        <v>10</v>
      </c>
      <c r="BA34" s="9"/>
      <c r="BD34" s="157" t="s">
        <v>384</v>
      </c>
      <c r="BE34" s="151" t="s">
        <v>120</v>
      </c>
      <c r="BF34" s="152">
        <v>81</v>
      </c>
      <c r="BG34" s="152">
        <v>82</v>
      </c>
      <c r="BH34" s="152">
        <v>73</v>
      </c>
      <c r="BI34" s="152">
        <v>78</v>
      </c>
      <c r="BJ34" s="183">
        <v>75</v>
      </c>
      <c r="BK34" s="183">
        <v>74</v>
      </c>
      <c r="BL34" s="153">
        <v>463</v>
      </c>
      <c r="BM34" s="154">
        <v>4</v>
      </c>
    </row>
    <row r="35" spans="1:65" ht="14.65" thickBot="1">
      <c r="A35" s="27" t="s">
        <v>82</v>
      </c>
      <c r="B35" s="148" t="s">
        <v>122</v>
      </c>
      <c r="C35" s="43">
        <v>94.4</v>
      </c>
      <c r="D35" s="43">
        <v>95.3</v>
      </c>
      <c r="E35" s="43">
        <v>98.1</v>
      </c>
      <c r="F35" s="43">
        <v>96.1</v>
      </c>
      <c r="G35" s="181">
        <v>96</v>
      </c>
      <c r="H35" s="181">
        <v>99.4</v>
      </c>
      <c r="I35" s="182">
        <v>579.29999999999995</v>
      </c>
      <c r="Y35" s="161" t="s">
        <v>274</v>
      </c>
      <c r="Z35" s="162" t="s">
        <v>208</v>
      </c>
      <c r="AA35" s="162">
        <v>90</v>
      </c>
      <c r="AB35" s="176">
        <v>94</v>
      </c>
      <c r="AC35" s="176">
        <v>93</v>
      </c>
      <c r="AD35" s="176">
        <v>91</v>
      </c>
      <c r="AE35" s="177">
        <v>96</v>
      </c>
      <c r="AF35" s="177">
        <v>93</v>
      </c>
      <c r="AG35" s="177">
        <v>93</v>
      </c>
      <c r="AH35" s="177">
        <v>93</v>
      </c>
      <c r="AI35" s="177">
        <v>91</v>
      </c>
      <c r="AJ35" s="177">
        <v>86</v>
      </c>
      <c r="AK35" s="177">
        <v>92</v>
      </c>
      <c r="AL35" s="177">
        <v>92</v>
      </c>
      <c r="AM35" s="178">
        <v>1104</v>
      </c>
      <c r="AN35" s="179">
        <v>20</v>
      </c>
      <c r="AO35" s="149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D35" s="157" t="s">
        <v>154</v>
      </c>
      <c r="BE35" s="151" t="s">
        <v>121</v>
      </c>
      <c r="BF35" s="152">
        <v>68</v>
      </c>
      <c r="BG35" s="152">
        <v>79</v>
      </c>
      <c r="BH35" s="152">
        <v>86</v>
      </c>
      <c r="BI35" s="152">
        <v>78</v>
      </c>
      <c r="BJ35" s="183">
        <v>77</v>
      </c>
      <c r="BK35" s="183">
        <v>73</v>
      </c>
      <c r="BL35" s="153">
        <v>461</v>
      </c>
      <c r="BM35" s="154">
        <v>0</v>
      </c>
    </row>
    <row r="36" spans="1:65" ht="14.65" thickBot="1">
      <c r="A36" s="27" t="s">
        <v>158</v>
      </c>
      <c r="B36" s="148" t="s">
        <v>121</v>
      </c>
      <c r="C36" s="43">
        <v>96.4</v>
      </c>
      <c r="D36" s="43">
        <v>96</v>
      </c>
      <c r="E36" s="43">
        <v>95.9</v>
      </c>
      <c r="F36" s="43">
        <v>97.6</v>
      </c>
      <c r="G36" s="181">
        <v>98.9</v>
      </c>
      <c r="H36" s="181">
        <v>94.5</v>
      </c>
      <c r="I36" s="182">
        <v>579.29999999999995</v>
      </c>
      <c r="Y36" s="161" t="s">
        <v>255</v>
      </c>
      <c r="Z36" s="162" t="s">
        <v>119</v>
      </c>
      <c r="AA36" s="162">
        <v>83</v>
      </c>
      <c r="AB36" s="176">
        <v>91</v>
      </c>
      <c r="AC36" s="176">
        <v>91</v>
      </c>
      <c r="AD36" s="176">
        <v>89</v>
      </c>
      <c r="AE36" s="177">
        <v>93</v>
      </c>
      <c r="AF36" s="177">
        <v>91</v>
      </c>
      <c r="AG36" s="177">
        <v>88</v>
      </c>
      <c r="AH36" s="177">
        <v>98</v>
      </c>
      <c r="AI36" s="177">
        <v>92</v>
      </c>
      <c r="AJ36" s="177">
        <v>86</v>
      </c>
      <c r="AK36" s="177">
        <v>86</v>
      </c>
      <c r="AL36" s="177">
        <v>88</v>
      </c>
      <c r="AM36" s="178">
        <v>1076</v>
      </c>
      <c r="AN36" s="179">
        <v>14</v>
      </c>
      <c r="AO36" s="149"/>
      <c r="BD36" s="157" t="s">
        <v>494</v>
      </c>
      <c r="BE36" s="151" t="s">
        <v>124</v>
      </c>
      <c r="BF36" s="152">
        <v>79</v>
      </c>
      <c r="BG36" s="152">
        <v>72</v>
      </c>
      <c r="BH36" s="152">
        <v>77</v>
      </c>
      <c r="BI36" s="152">
        <v>83</v>
      </c>
      <c r="BJ36" s="183">
        <v>74</v>
      </c>
      <c r="BK36" s="183">
        <v>75</v>
      </c>
      <c r="BL36" s="153">
        <v>460</v>
      </c>
      <c r="BM36" s="154">
        <v>3</v>
      </c>
    </row>
    <row r="37" spans="1:65" ht="14.65" thickBot="1">
      <c r="A37" s="27" t="s">
        <v>219</v>
      </c>
      <c r="B37" s="148" t="s">
        <v>117</v>
      </c>
      <c r="C37" s="43">
        <v>96</v>
      </c>
      <c r="D37" s="43">
        <v>96.7</v>
      </c>
      <c r="E37" s="43">
        <v>95.2</v>
      </c>
      <c r="F37" s="43">
        <v>96.4</v>
      </c>
      <c r="G37" s="181">
        <v>98.4</v>
      </c>
      <c r="H37" s="181">
        <v>96.5</v>
      </c>
      <c r="I37" s="182">
        <v>579.19999999999993</v>
      </c>
      <c r="Y37" s="161" t="s">
        <v>183</v>
      </c>
      <c r="Z37" s="162" t="s">
        <v>117</v>
      </c>
      <c r="AA37" s="162">
        <v>86</v>
      </c>
      <c r="AB37" s="176">
        <v>91</v>
      </c>
      <c r="AC37" s="176">
        <v>88</v>
      </c>
      <c r="AD37" s="176">
        <v>93</v>
      </c>
      <c r="AE37" s="177">
        <v>93</v>
      </c>
      <c r="AF37" s="177">
        <v>94</v>
      </c>
      <c r="AG37" s="177">
        <v>94</v>
      </c>
      <c r="AH37" s="177">
        <v>92</v>
      </c>
      <c r="AI37" s="177">
        <v>86</v>
      </c>
      <c r="AJ37" s="177">
        <v>85</v>
      </c>
      <c r="AK37" s="177">
        <v>90</v>
      </c>
      <c r="AL37" s="177">
        <v>78</v>
      </c>
      <c r="AM37" s="178">
        <v>1070</v>
      </c>
      <c r="AN37" s="179">
        <v>22</v>
      </c>
      <c r="AO37" s="149"/>
      <c r="BD37" s="157" t="s">
        <v>520</v>
      </c>
      <c r="BE37" s="151" t="s">
        <v>118</v>
      </c>
      <c r="BF37" s="152">
        <v>76</v>
      </c>
      <c r="BG37" s="152">
        <v>80</v>
      </c>
      <c r="BH37" s="152">
        <v>72</v>
      </c>
      <c r="BI37" s="152">
        <v>77</v>
      </c>
      <c r="BJ37" s="183">
        <v>82</v>
      </c>
      <c r="BK37" s="183">
        <v>73</v>
      </c>
      <c r="BL37" s="153">
        <v>460</v>
      </c>
      <c r="BM37" s="154">
        <v>3</v>
      </c>
    </row>
    <row r="38" spans="1:65" ht="14.65" thickBot="1">
      <c r="A38" s="27" t="s">
        <v>104</v>
      </c>
      <c r="B38" s="148" t="s">
        <v>124</v>
      </c>
      <c r="C38" s="43">
        <v>93.5</v>
      </c>
      <c r="D38" s="43">
        <v>95.7</v>
      </c>
      <c r="E38" s="43">
        <v>94.4</v>
      </c>
      <c r="F38" s="43">
        <v>100.5</v>
      </c>
      <c r="G38" s="181">
        <v>95.1</v>
      </c>
      <c r="H38" s="181">
        <v>99.8</v>
      </c>
      <c r="I38" s="182">
        <v>579</v>
      </c>
      <c r="Y38" s="161" t="s">
        <v>181</v>
      </c>
      <c r="Z38" s="162" t="s">
        <v>118</v>
      </c>
      <c r="AA38" s="162">
        <v>81</v>
      </c>
      <c r="AB38" s="176">
        <v>92</v>
      </c>
      <c r="AC38" s="176">
        <v>87</v>
      </c>
      <c r="AD38" s="176">
        <v>92</v>
      </c>
      <c r="AE38" s="177">
        <v>92</v>
      </c>
      <c r="AF38" s="177">
        <v>96</v>
      </c>
      <c r="AG38" s="177">
        <v>93</v>
      </c>
      <c r="AH38" s="177">
        <v>94</v>
      </c>
      <c r="AI38" s="177">
        <v>80</v>
      </c>
      <c r="AJ38" s="177">
        <v>88</v>
      </c>
      <c r="AK38" s="177">
        <v>85</v>
      </c>
      <c r="AL38" s="177">
        <v>88</v>
      </c>
      <c r="AM38" s="178">
        <v>1068</v>
      </c>
      <c r="AN38" s="179">
        <v>20</v>
      </c>
      <c r="AO38" s="149"/>
      <c r="BD38" s="157" t="s">
        <v>253</v>
      </c>
      <c r="BE38" s="151" t="s">
        <v>208</v>
      </c>
      <c r="BF38" s="152">
        <v>79</v>
      </c>
      <c r="BG38" s="152">
        <v>74</v>
      </c>
      <c r="BH38" s="152">
        <v>78</v>
      </c>
      <c r="BI38" s="152">
        <v>78</v>
      </c>
      <c r="BJ38" s="183">
        <v>75</v>
      </c>
      <c r="BK38" s="183">
        <v>75</v>
      </c>
      <c r="BL38" s="153">
        <v>459</v>
      </c>
      <c r="BM38" s="154">
        <v>2</v>
      </c>
    </row>
    <row r="39" spans="1:65" ht="14.65" thickBot="1">
      <c r="A39" s="27" t="s">
        <v>133</v>
      </c>
      <c r="B39" s="148" t="s">
        <v>117</v>
      </c>
      <c r="C39" s="43">
        <v>92.8</v>
      </c>
      <c r="D39" s="43">
        <v>99.3</v>
      </c>
      <c r="E39" s="43">
        <v>96</v>
      </c>
      <c r="F39" s="43">
        <v>95.6</v>
      </c>
      <c r="G39" s="181">
        <v>95.6</v>
      </c>
      <c r="H39" s="181">
        <v>99.7</v>
      </c>
      <c r="I39" s="182">
        <v>579.00000000000011</v>
      </c>
      <c r="Y39" s="161" t="s">
        <v>187</v>
      </c>
      <c r="Z39" s="162" t="s">
        <v>117</v>
      </c>
      <c r="AA39" s="162">
        <v>90</v>
      </c>
      <c r="AB39" s="176">
        <v>92</v>
      </c>
      <c r="AC39" s="176">
        <v>94</v>
      </c>
      <c r="AD39" s="176">
        <v>90</v>
      </c>
      <c r="AE39" s="177">
        <v>93</v>
      </c>
      <c r="AF39" s="177">
        <v>94</v>
      </c>
      <c r="AG39" s="177">
        <v>93</v>
      </c>
      <c r="AH39" s="177">
        <v>93</v>
      </c>
      <c r="AI39" s="177">
        <v>81</v>
      </c>
      <c r="AJ39" s="177">
        <v>75</v>
      </c>
      <c r="AK39" s="177">
        <v>89</v>
      </c>
      <c r="AL39" s="177">
        <v>83</v>
      </c>
      <c r="AM39" s="178">
        <v>1067</v>
      </c>
      <c r="AN39" s="179">
        <v>21</v>
      </c>
      <c r="AO39" s="149"/>
      <c r="BD39" s="157" t="s">
        <v>536</v>
      </c>
      <c r="BE39" s="151" t="s">
        <v>121</v>
      </c>
      <c r="BF39" s="152">
        <v>86</v>
      </c>
      <c r="BG39" s="152">
        <v>82</v>
      </c>
      <c r="BH39" s="152">
        <v>72</v>
      </c>
      <c r="BI39" s="152">
        <v>68</v>
      </c>
      <c r="BJ39" s="183">
        <v>73</v>
      </c>
      <c r="BK39" s="183">
        <v>76</v>
      </c>
      <c r="BL39" s="153">
        <v>457</v>
      </c>
      <c r="BM39" s="154">
        <v>2</v>
      </c>
    </row>
    <row r="40" spans="1:65" ht="14.65" thickBot="1">
      <c r="A40" s="27" t="s">
        <v>477</v>
      </c>
      <c r="B40" s="148" t="s">
        <v>208</v>
      </c>
      <c r="C40" s="43">
        <v>96</v>
      </c>
      <c r="D40" s="43">
        <v>96.5</v>
      </c>
      <c r="E40" s="43">
        <v>99.2</v>
      </c>
      <c r="F40" s="43">
        <v>97.8</v>
      </c>
      <c r="G40" s="181">
        <v>95.6</v>
      </c>
      <c r="H40" s="181">
        <v>93.4</v>
      </c>
      <c r="I40" s="182">
        <v>578.5</v>
      </c>
      <c r="Y40" s="161" t="s">
        <v>195</v>
      </c>
      <c r="Z40" s="162" t="s">
        <v>117</v>
      </c>
      <c r="AA40" s="162">
        <v>90</v>
      </c>
      <c r="AB40" s="176">
        <v>88</v>
      </c>
      <c r="AC40" s="176">
        <v>89</v>
      </c>
      <c r="AD40" s="176">
        <v>87</v>
      </c>
      <c r="AE40" s="177">
        <v>97</v>
      </c>
      <c r="AF40" s="177">
        <v>90</v>
      </c>
      <c r="AG40" s="177">
        <v>95</v>
      </c>
      <c r="AH40" s="177">
        <v>94</v>
      </c>
      <c r="AI40" s="177">
        <v>80</v>
      </c>
      <c r="AJ40" s="177">
        <v>82</v>
      </c>
      <c r="AK40" s="177">
        <v>91</v>
      </c>
      <c r="AL40" s="177">
        <v>76</v>
      </c>
      <c r="AM40" s="178">
        <v>1059</v>
      </c>
      <c r="AN40" s="179">
        <v>17</v>
      </c>
      <c r="AO40" s="149"/>
      <c r="BD40" s="157" t="s">
        <v>258</v>
      </c>
      <c r="BE40" s="151" t="s">
        <v>121</v>
      </c>
      <c r="BF40" s="152">
        <v>71</v>
      </c>
      <c r="BG40" s="152">
        <v>73</v>
      </c>
      <c r="BH40" s="152">
        <v>77</v>
      </c>
      <c r="BI40" s="152">
        <v>83</v>
      </c>
      <c r="BJ40" s="183">
        <v>80</v>
      </c>
      <c r="BK40" s="183">
        <v>71</v>
      </c>
      <c r="BL40" s="153">
        <v>455</v>
      </c>
      <c r="BM40" s="154">
        <v>4</v>
      </c>
    </row>
    <row r="41" spans="1:65" ht="14.65" thickBot="1">
      <c r="A41" s="27" t="s">
        <v>144</v>
      </c>
      <c r="B41" s="148" t="s">
        <v>208</v>
      </c>
      <c r="C41" s="43">
        <v>96.7</v>
      </c>
      <c r="D41" s="43">
        <v>95.3</v>
      </c>
      <c r="E41" s="43">
        <v>95.3</v>
      </c>
      <c r="F41" s="43">
        <v>96.3</v>
      </c>
      <c r="G41" s="181">
        <v>99.9</v>
      </c>
      <c r="H41" s="181">
        <v>94.2</v>
      </c>
      <c r="I41" s="182">
        <v>577.70000000000005</v>
      </c>
      <c r="Y41" s="161" t="s">
        <v>182</v>
      </c>
      <c r="Z41" s="162" t="s">
        <v>208</v>
      </c>
      <c r="AA41" s="162">
        <v>80</v>
      </c>
      <c r="AB41" s="176">
        <v>85</v>
      </c>
      <c r="AC41" s="176">
        <v>80</v>
      </c>
      <c r="AD41" s="176">
        <v>80</v>
      </c>
      <c r="AE41" s="177">
        <v>76</v>
      </c>
      <c r="AF41" s="177">
        <v>85</v>
      </c>
      <c r="AG41" s="177">
        <v>80</v>
      </c>
      <c r="AH41" s="177">
        <v>88</v>
      </c>
      <c r="AI41" s="177">
        <v>86</v>
      </c>
      <c r="AJ41" s="177">
        <v>81</v>
      </c>
      <c r="AK41" s="177">
        <v>84</v>
      </c>
      <c r="AL41" s="177">
        <v>83</v>
      </c>
      <c r="AM41" s="178">
        <v>988</v>
      </c>
      <c r="AN41" s="179">
        <v>11</v>
      </c>
      <c r="AO41" s="149"/>
      <c r="BD41" s="157" t="s">
        <v>537</v>
      </c>
      <c r="BE41" s="151" t="s">
        <v>121</v>
      </c>
      <c r="BF41" s="152">
        <v>77</v>
      </c>
      <c r="BG41" s="152">
        <v>79</v>
      </c>
      <c r="BH41" s="152">
        <v>74</v>
      </c>
      <c r="BI41" s="152">
        <v>68</v>
      </c>
      <c r="BJ41" s="183">
        <v>62</v>
      </c>
      <c r="BK41" s="183">
        <v>79</v>
      </c>
      <c r="BL41" s="153">
        <v>439</v>
      </c>
      <c r="BM41" s="154">
        <v>3</v>
      </c>
    </row>
    <row r="42" spans="1:65" ht="14.65" thickBot="1">
      <c r="A42" s="27" t="s">
        <v>63</v>
      </c>
      <c r="B42" s="148" t="s">
        <v>119</v>
      </c>
      <c r="C42" s="43">
        <v>92.5</v>
      </c>
      <c r="D42" s="43">
        <v>96.8</v>
      </c>
      <c r="E42" s="43">
        <v>95.9</v>
      </c>
      <c r="F42" s="43">
        <v>99.6</v>
      </c>
      <c r="G42" s="181">
        <v>94.5</v>
      </c>
      <c r="H42" s="181">
        <v>97</v>
      </c>
      <c r="I42" s="182">
        <v>576.30000000000007</v>
      </c>
      <c r="Y42" s="161" t="s">
        <v>109</v>
      </c>
      <c r="Z42" s="162" t="s">
        <v>124</v>
      </c>
      <c r="AA42" s="162">
        <v>77</v>
      </c>
      <c r="AB42" s="176">
        <v>79</v>
      </c>
      <c r="AC42" s="176">
        <v>75</v>
      </c>
      <c r="AD42" s="176">
        <v>73</v>
      </c>
      <c r="AE42" s="177">
        <v>88</v>
      </c>
      <c r="AF42" s="177">
        <v>84</v>
      </c>
      <c r="AG42" s="177">
        <v>80</v>
      </c>
      <c r="AH42" s="177">
        <v>74</v>
      </c>
      <c r="AI42" s="177">
        <v>79</v>
      </c>
      <c r="AJ42" s="177">
        <v>80</v>
      </c>
      <c r="AK42" s="177">
        <v>80</v>
      </c>
      <c r="AL42" s="177">
        <v>75</v>
      </c>
      <c r="AM42" s="178">
        <v>944</v>
      </c>
      <c r="AN42" s="179">
        <v>6</v>
      </c>
      <c r="AO42" s="149"/>
      <c r="BD42" s="157" t="s">
        <v>142</v>
      </c>
      <c r="BE42" s="151" t="s">
        <v>205</v>
      </c>
      <c r="BF42" s="152">
        <v>68</v>
      </c>
      <c r="BG42" s="152">
        <v>71</v>
      </c>
      <c r="BH42" s="152">
        <v>69</v>
      </c>
      <c r="BI42" s="152">
        <v>72</v>
      </c>
      <c r="BJ42" s="183">
        <v>79</v>
      </c>
      <c r="BK42" s="183">
        <v>75</v>
      </c>
      <c r="BL42" s="153">
        <v>434</v>
      </c>
      <c r="BM42" s="154">
        <v>1</v>
      </c>
    </row>
    <row r="43" spans="1:65" ht="14.65" thickBot="1">
      <c r="A43" s="27" t="s">
        <v>147</v>
      </c>
      <c r="B43" s="148" t="s">
        <v>123</v>
      </c>
      <c r="C43" s="43">
        <v>97.7</v>
      </c>
      <c r="D43" s="43">
        <v>93.3</v>
      </c>
      <c r="E43" s="43">
        <v>93.9</v>
      </c>
      <c r="F43" s="43">
        <v>94.5</v>
      </c>
      <c r="G43" s="181">
        <v>100.8</v>
      </c>
      <c r="H43" s="181">
        <v>95.9</v>
      </c>
      <c r="I43" s="182">
        <v>576.1</v>
      </c>
      <c r="Y43" s="161" t="s">
        <v>189</v>
      </c>
      <c r="Z43" s="162" t="s">
        <v>117</v>
      </c>
      <c r="AA43" s="162">
        <v>74</v>
      </c>
      <c r="AB43" s="176">
        <v>77</v>
      </c>
      <c r="AC43" s="176">
        <v>69</v>
      </c>
      <c r="AD43" s="176">
        <v>81</v>
      </c>
      <c r="AE43" s="177">
        <v>81</v>
      </c>
      <c r="AF43" s="177">
        <v>86</v>
      </c>
      <c r="AG43" s="177">
        <v>92</v>
      </c>
      <c r="AH43" s="177">
        <v>91</v>
      </c>
      <c r="AI43" s="177">
        <v>79</v>
      </c>
      <c r="AJ43" s="177">
        <v>60</v>
      </c>
      <c r="AK43" s="177">
        <v>25</v>
      </c>
      <c r="AL43" s="177">
        <v>0</v>
      </c>
      <c r="AM43" s="178">
        <v>815</v>
      </c>
      <c r="AN43" s="179">
        <v>6</v>
      </c>
      <c r="BD43" s="157" t="s">
        <v>222</v>
      </c>
      <c r="BE43" s="151" t="s">
        <v>117</v>
      </c>
      <c r="BF43" s="152">
        <v>76</v>
      </c>
      <c r="BG43" s="152">
        <v>65</v>
      </c>
      <c r="BH43" s="152">
        <v>82</v>
      </c>
      <c r="BI43" s="152">
        <v>67</v>
      </c>
      <c r="BJ43" s="183">
        <v>79</v>
      </c>
      <c r="BK43" s="183">
        <v>64</v>
      </c>
      <c r="BL43" s="153">
        <v>433</v>
      </c>
      <c r="BM43" s="154">
        <v>0</v>
      </c>
    </row>
    <row r="44" spans="1:65" ht="14.65" thickBot="1">
      <c r="A44" s="27" t="s">
        <v>253</v>
      </c>
      <c r="B44" s="148" t="s">
        <v>208</v>
      </c>
      <c r="C44" s="43">
        <v>96.1</v>
      </c>
      <c r="D44" s="43">
        <v>93.9</v>
      </c>
      <c r="E44" s="43">
        <v>96.9</v>
      </c>
      <c r="F44" s="43">
        <v>97.8</v>
      </c>
      <c r="G44" s="181">
        <v>93.6</v>
      </c>
      <c r="H44" s="181">
        <v>96.8</v>
      </c>
      <c r="I44" s="182">
        <v>575.09999999999991</v>
      </c>
      <c r="BD44" s="157" t="s">
        <v>463</v>
      </c>
      <c r="BE44" s="151" t="s">
        <v>123</v>
      </c>
      <c r="BF44" s="152">
        <v>77</v>
      </c>
      <c r="BG44" s="152">
        <v>86</v>
      </c>
      <c r="BH44" s="152">
        <v>65</v>
      </c>
      <c r="BI44" s="152">
        <v>76</v>
      </c>
      <c r="BJ44" s="183">
        <v>67</v>
      </c>
      <c r="BK44" s="183">
        <v>59</v>
      </c>
      <c r="BL44" s="153">
        <v>430</v>
      </c>
      <c r="BM44" s="154">
        <v>4</v>
      </c>
    </row>
    <row r="45" spans="1:65" ht="14.65" thickBot="1">
      <c r="A45" s="27" t="s">
        <v>173</v>
      </c>
      <c r="B45" s="148" t="s">
        <v>121</v>
      </c>
      <c r="C45" s="43">
        <v>95.2</v>
      </c>
      <c r="D45" s="43">
        <v>97.1</v>
      </c>
      <c r="E45" s="43">
        <v>92.6</v>
      </c>
      <c r="F45" s="43">
        <v>94</v>
      </c>
      <c r="G45" s="181">
        <v>97.9</v>
      </c>
      <c r="H45" s="181">
        <v>95.4</v>
      </c>
      <c r="I45" s="182">
        <v>572.19999999999993</v>
      </c>
      <c r="BD45" s="157" t="s">
        <v>386</v>
      </c>
      <c r="BE45" s="151" t="s">
        <v>120</v>
      </c>
      <c r="BF45" s="152">
        <v>71</v>
      </c>
      <c r="BG45" s="152">
        <v>71</v>
      </c>
      <c r="BH45" s="152">
        <v>61</v>
      </c>
      <c r="BI45" s="152">
        <v>69</v>
      </c>
      <c r="BJ45" s="183">
        <v>77</v>
      </c>
      <c r="BK45" s="183">
        <v>75</v>
      </c>
      <c r="BL45" s="153">
        <v>424</v>
      </c>
      <c r="BM45" s="154">
        <v>2</v>
      </c>
    </row>
    <row r="46" spans="1:65" ht="14.65" thickBot="1">
      <c r="A46" s="27" t="s">
        <v>113</v>
      </c>
      <c r="B46" s="148" t="s">
        <v>124</v>
      </c>
      <c r="C46" s="43">
        <v>95.7</v>
      </c>
      <c r="D46" s="43">
        <v>96.9</v>
      </c>
      <c r="E46" s="43">
        <v>93.9</v>
      </c>
      <c r="F46" s="43">
        <v>97</v>
      </c>
      <c r="G46" s="181">
        <v>93.6</v>
      </c>
      <c r="H46" s="181">
        <v>93.5</v>
      </c>
      <c r="I46" s="182">
        <v>570.6</v>
      </c>
      <c r="BD46" s="157" t="s">
        <v>262</v>
      </c>
      <c r="BE46" s="151" t="s">
        <v>230</v>
      </c>
      <c r="BF46" s="152">
        <v>73</v>
      </c>
      <c r="BG46" s="152">
        <v>59</v>
      </c>
      <c r="BH46" s="152">
        <v>60</v>
      </c>
      <c r="BI46" s="152">
        <v>79</v>
      </c>
      <c r="BJ46" s="183">
        <v>79</v>
      </c>
      <c r="BK46" s="183">
        <v>70</v>
      </c>
      <c r="BL46" s="153">
        <v>420</v>
      </c>
      <c r="BM46" s="154">
        <v>2</v>
      </c>
    </row>
    <row r="47" spans="1:65" ht="14.65" thickBot="1">
      <c r="A47" s="27" t="s">
        <v>64</v>
      </c>
      <c r="B47" s="148" t="s">
        <v>119</v>
      </c>
      <c r="C47" s="43">
        <v>92.6</v>
      </c>
      <c r="D47" s="43">
        <v>98.5</v>
      </c>
      <c r="E47" s="43">
        <v>90.9</v>
      </c>
      <c r="F47" s="43">
        <v>101</v>
      </c>
      <c r="G47" s="181">
        <v>95.4</v>
      </c>
      <c r="H47" s="181">
        <v>91.9</v>
      </c>
      <c r="I47" s="182">
        <v>570.29999999999995</v>
      </c>
      <c r="BD47" s="157" t="s">
        <v>388</v>
      </c>
      <c r="BE47" s="151" t="s">
        <v>120</v>
      </c>
      <c r="BF47" s="152">
        <v>69</v>
      </c>
      <c r="BG47" s="152">
        <v>67</v>
      </c>
      <c r="BH47" s="152">
        <v>75</v>
      </c>
      <c r="BI47" s="152">
        <v>72</v>
      </c>
      <c r="BJ47" s="183">
        <v>69</v>
      </c>
      <c r="BK47" s="183">
        <v>66</v>
      </c>
      <c r="BL47" s="153">
        <v>418</v>
      </c>
      <c r="BM47" s="154">
        <v>1</v>
      </c>
    </row>
    <row r="48" spans="1:65" ht="14.65" thickBot="1">
      <c r="A48" s="27" t="s">
        <v>258</v>
      </c>
      <c r="B48" s="148" t="s">
        <v>121</v>
      </c>
      <c r="C48" s="43">
        <v>92.9</v>
      </c>
      <c r="D48" s="43">
        <v>93.7</v>
      </c>
      <c r="E48" s="43">
        <v>93.3</v>
      </c>
      <c r="F48" s="43">
        <v>97.9</v>
      </c>
      <c r="G48" s="181">
        <v>95.9</v>
      </c>
      <c r="H48" s="181">
        <v>96.4</v>
      </c>
      <c r="I48" s="182">
        <v>570.1</v>
      </c>
      <c r="BD48" s="157" t="s">
        <v>390</v>
      </c>
      <c r="BE48" s="151" t="s">
        <v>120</v>
      </c>
      <c r="BF48" s="152">
        <v>66</v>
      </c>
      <c r="BG48" s="152">
        <v>59</v>
      </c>
      <c r="BH48" s="152">
        <v>75</v>
      </c>
      <c r="BI48" s="152">
        <v>67</v>
      </c>
      <c r="BJ48" s="183">
        <v>74</v>
      </c>
      <c r="BK48" s="183">
        <v>73</v>
      </c>
      <c r="BL48" s="153">
        <v>414</v>
      </c>
      <c r="BM48" s="154">
        <v>3</v>
      </c>
    </row>
    <row r="49" spans="1:66" ht="14.65" thickBot="1">
      <c r="A49" s="27" t="s">
        <v>91</v>
      </c>
      <c r="B49" s="148" t="s">
        <v>122</v>
      </c>
      <c r="C49" s="43">
        <v>96.1</v>
      </c>
      <c r="D49" s="43">
        <v>93.3</v>
      </c>
      <c r="E49" s="43">
        <v>91.6</v>
      </c>
      <c r="F49" s="43">
        <v>95.5</v>
      </c>
      <c r="G49" s="181">
        <v>96.3</v>
      </c>
      <c r="H49" s="181">
        <v>95.9</v>
      </c>
      <c r="I49" s="182">
        <v>568.70000000000005</v>
      </c>
      <c r="BD49" s="157" t="s">
        <v>387</v>
      </c>
      <c r="BE49" s="151" t="s">
        <v>120</v>
      </c>
      <c r="BF49" s="152">
        <v>70</v>
      </c>
      <c r="BG49" s="152">
        <v>66</v>
      </c>
      <c r="BH49" s="152">
        <v>75</v>
      </c>
      <c r="BI49" s="152">
        <v>69</v>
      </c>
      <c r="BJ49" s="183">
        <v>58</v>
      </c>
      <c r="BK49" s="183">
        <v>75</v>
      </c>
      <c r="BL49" s="153">
        <v>413</v>
      </c>
      <c r="BM49" s="154">
        <v>2</v>
      </c>
    </row>
    <row r="50" spans="1:66" ht="14.65" thickBot="1">
      <c r="A50" s="27" t="s">
        <v>238</v>
      </c>
      <c r="B50" s="148" t="s">
        <v>205</v>
      </c>
      <c r="C50" s="43">
        <v>93.2</v>
      </c>
      <c r="D50" s="43">
        <v>88.5</v>
      </c>
      <c r="E50" s="43">
        <v>93.8</v>
      </c>
      <c r="F50" s="43">
        <v>97.5</v>
      </c>
      <c r="G50" s="181">
        <v>98.2</v>
      </c>
      <c r="H50" s="181">
        <v>97.4</v>
      </c>
      <c r="I50" s="182">
        <v>568.6</v>
      </c>
      <c r="BD50" s="157" t="s">
        <v>136</v>
      </c>
      <c r="BE50" s="151" t="s">
        <v>118</v>
      </c>
      <c r="BF50" s="152">
        <v>77</v>
      </c>
      <c r="BG50" s="152">
        <v>70</v>
      </c>
      <c r="BH50" s="152">
        <v>66</v>
      </c>
      <c r="BI50" s="152">
        <v>58</v>
      </c>
      <c r="BJ50" s="183">
        <v>71</v>
      </c>
      <c r="BK50" s="183">
        <v>66</v>
      </c>
      <c r="BL50" s="153">
        <v>408</v>
      </c>
      <c r="BM50" s="154">
        <v>1</v>
      </c>
    </row>
    <row r="51" spans="1:66" ht="14.65" thickBot="1">
      <c r="A51" s="27" t="s">
        <v>139</v>
      </c>
      <c r="B51" s="148" t="s">
        <v>118</v>
      </c>
      <c r="C51" s="43">
        <v>92.1</v>
      </c>
      <c r="D51" s="43">
        <v>97.2</v>
      </c>
      <c r="E51" s="43">
        <v>100.7</v>
      </c>
      <c r="F51" s="43">
        <v>96.3</v>
      </c>
      <c r="G51" s="181">
        <v>90</v>
      </c>
      <c r="H51" s="181">
        <v>91.8</v>
      </c>
      <c r="I51" s="182">
        <v>568.1</v>
      </c>
      <c r="BD51" s="157" t="s">
        <v>535</v>
      </c>
      <c r="BE51" s="151" t="s">
        <v>121</v>
      </c>
      <c r="BF51" s="152">
        <v>60</v>
      </c>
      <c r="BG51" s="152">
        <v>66</v>
      </c>
      <c r="BH51" s="152">
        <v>66</v>
      </c>
      <c r="BI51" s="152">
        <v>75</v>
      </c>
      <c r="BJ51" s="183">
        <v>73</v>
      </c>
      <c r="BK51" s="183">
        <v>63</v>
      </c>
      <c r="BL51" s="153">
        <v>403</v>
      </c>
      <c r="BM51" s="154">
        <v>3</v>
      </c>
    </row>
    <row r="52" spans="1:66" ht="14.65" thickBot="1">
      <c r="A52" s="27" t="s">
        <v>150</v>
      </c>
      <c r="B52" s="148" t="s">
        <v>117</v>
      </c>
      <c r="C52" s="43">
        <v>91</v>
      </c>
      <c r="D52" s="43">
        <v>92.8</v>
      </c>
      <c r="E52" s="43">
        <v>96</v>
      </c>
      <c r="F52" s="43">
        <v>97.3</v>
      </c>
      <c r="G52" s="181">
        <v>93.7</v>
      </c>
      <c r="H52" s="181">
        <v>96.8</v>
      </c>
      <c r="I52" s="182">
        <v>567.6</v>
      </c>
      <c r="BD52" s="157" t="s">
        <v>492</v>
      </c>
      <c r="BE52" s="151" t="s">
        <v>124</v>
      </c>
      <c r="BF52" s="152">
        <v>61</v>
      </c>
      <c r="BG52" s="152">
        <v>63</v>
      </c>
      <c r="BH52" s="152">
        <v>62</v>
      </c>
      <c r="BI52" s="152">
        <v>70</v>
      </c>
      <c r="BJ52" s="183">
        <v>75</v>
      </c>
      <c r="BK52" s="183">
        <v>68</v>
      </c>
      <c r="BL52" s="153">
        <v>399</v>
      </c>
      <c r="BM52" s="154">
        <v>1</v>
      </c>
    </row>
    <row r="53" spans="1:66" ht="14.65" thickBot="1">
      <c r="A53" s="27" t="s">
        <v>72</v>
      </c>
      <c r="B53" s="148" t="s">
        <v>119</v>
      </c>
      <c r="C53" s="43">
        <v>89.8</v>
      </c>
      <c r="D53" s="43">
        <v>95.6</v>
      </c>
      <c r="E53" s="43">
        <v>99.8</v>
      </c>
      <c r="F53" s="43">
        <v>92.3</v>
      </c>
      <c r="G53" s="181">
        <v>94.8</v>
      </c>
      <c r="H53" s="181">
        <v>95.1</v>
      </c>
      <c r="I53" s="182">
        <v>567.4</v>
      </c>
      <c r="BD53" s="157" t="s">
        <v>389</v>
      </c>
      <c r="BE53" s="151" t="s">
        <v>120</v>
      </c>
      <c r="BF53" s="152">
        <v>60</v>
      </c>
      <c r="BG53" s="152">
        <v>68</v>
      </c>
      <c r="BH53" s="152">
        <v>59</v>
      </c>
      <c r="BI53" s="152">
        <v>63</v>
      </c>
      <c r="BJ53" s="183">
        <v>65</v>
      </c>
      <c r="BK53" s="183">
        <v>74</v>
      </c>
      <c r="BL53" s="153">
        <v>389</v>
      </c>
      <c r="BM53" s="154">
        <v>1</v>
      </c>
    </row>
    <row r="54" spans="1:66" ht="14.65" thickBot="1">
      <c r="A54" s="27" t="s">
        <v>76</v>
      </c>
      <c r="B54" s="148" t="s">
        <v>122</v>
      </c>
      <c r="C54" s="43">
        <v>95.1</v>
      </c>
      <c r="D54" s="43">
        <v>92.8</v>
      </c>
      <c r="E54" s="43">
        <v>92.9</v>
      </c>
      <c r="F54" s="43">
        <v>95.6</v>
      </c>
      <c r="G54" s="181">
        <v>94.6</v>
      </c>
      <c r="H54" s="181">
        <v>95.2</v>
      </c>
      <c r="I54" s="182">
        <v>566.20000000000005</v>
      </c>
      <c r="BD54" s="157" t="s">
        <v>490</v>
      </c>
      <c r="BE54" s="151" t="s">
        <v>124</v>
      </c>
      <c r="BF54" s="152">
        <v>68</v>
      </c>
      <c r="BG54" s="152">
        <v>66</v>
      </c>
      <c r="BH54" s="152">
        <v>52</v>
      </c>
      <c r="BI54" s="152">
        <v>66</v>
      </c>
      <c r="BJ54" s="183">
        <v>71</v>
      </c>
      <c r="BK54" s="183">
        <v>60</v>
      </c>
      <c r="BL54" s="153">
        <v>383</v>
      </c>
      <c r="BM54" s="154">
        <v>0</v>
      </c>
    </row>
    <row r="55" spans="1:66" ht="14.65" thickBot="1">
      <c r="A55" s="27" t="s">
        <v>528</v>
      </c>
      <c r="B55" s="148" t="s">
        <v>119</v>
      </c>
      <c r="C55" s="43">
        <v>92.1</v>
      </c>
      <c r="D55" s="43">
        <v>94</v>
      </c>
      <c r="E55" s="43">
        <v>94</v>
      </c>
      <c r="F55" s="43">
        <v>94.9</v>
      </c>
      <c r="G55" s="181">
        <v>92.7</v>
      </c>
      <c r="H55" s="181">
        <v>98.3</v>
      </c>
      <c r="I55" s="182">
        <v>566</v>
      </c>
      <c r="BD55" s="157" t="s">
        <v>519</v>
      </c>
      <c r="BE55" s="151" t="s">
        <v>118</v>
      </c>
      <c r="BF55" s="152">
        <v>64</v>
      </c>
      <c r="BG55" s="152">
        <v>60</v>
      </c>
      <c r="BH55" s="152">
        <v>57</v>
      </c>
      <c r="BI55" s="152">
        <v>76</v>
      </c>
      <c r="BJ55" s="183">
        <v>60</v>
      </c>
      <c r="BK55" s="183">
        <v>59</v>
      </c>
      <c r="BL55" s="153">
        <v>376</v>
      </c>
      <c r="BM55" s="154">
        <v>2</v>
      </c>
    </row>
    <row r="56" spans="1:66" ht="14.65" thickBot="1">
      <c r="A56" s="27" t="s">
        <v>140</v>
      </c>
      <c r="B56" s="148" t="s">
        <v>121</v>
      </c>
      <c r="C56" s="43">
        <v>95.7</v>
      </c>
      <c r="D56" s="43">
        <v>89.8</v>
      </c>
      <c r="E56" s="43">
        <v>92.5</v>
      </c>
      <c r="F56" s="43">
        <v>96.3</v>
      </c>
      <c r="G56" s="181">
        <v>94</v>
      </c>
      <c r="H56" s="181">
        <v>97.4</v>
      </c>
      <c r="I56" s="182">
        <v>565.70000000000005</v>
      </c>
      <c r="BD56" s="157" t="s">
        <v>543</v>
      </c>
      <c r="BE56" s="151" t="s">
        <v>123</v>
      </c>
      <c r="BF56" s="152">
        <v>65</v>
      </c>
      <c r="BG56" s="152">
        <v>65</v>
      </c>
      <c r="BH56" s="152">
        <v>65</v>
      </c>
      <c r="BI56" s="152">
        <v>63</v>
      </c>
      <c r="BJ56" s="183">
        <v>60</v>
      </c>
      <c r="BK56" s="183">
        <v>58</v>
      </c>
      <c r="BL56" s="153">
        <v>376</v>
      </c>
      <c r="BM56" s="154">
        <v>1</v>
      </c>
    </row>
    <row r="57" spans="1:66" ht="14.65" thickBot="1">
      <c r="A57" s="27" t="s">
        <v>87</v>
      </c>
      <c r="B57" s="148" t="s">
        <v>122</v>
      </c>
      <c r="C57" s="43">
        <v>92.3</v>
      </c>
      <c r="D57" s="43">
        <v>92.1</v>
      </c>
      <c r="E57" s="43">
        <v>93.6</v>
      </c>
      <c r="F57" s="43">
        <v>97.4</v>
      </c>
      <c r="G57" s="181">
        <v>93.7</v>
      </c>
      <c r="H57" s="181">
        <v>95.5</v>
      </c>
      <c r="I57" s="182">
        <v>564.59999999999991</v>
      </c>
      <c r="BD57" s="157" t="s">
        <v>264</v>
      </c>
      <c r="BE57" s="151" t="s">
        <v>124</v>
      </c>
      <c r="BF57" s="152">
        <v>65</v>
      </c>
      <c r="BG57" s="152">
        <v>50</v>
      </c>
      <c r="BH57" s="152">
        <v>53</v>
      </c>
      <c r="BI57" s="152">
        <v>66</v>
      </c>
      <c r="BJ57" s="183">
        <v>58</v>
      </c>
      <c r="BK57" s="183">
        <v>70</v>
      </c>
      <c r="BL57" s="153">
        <v>362</v>
      </c>
      <c r="BM57" s="154">
        <v>1</v>
      </c>
    </row>
    <row r="58" spans="1:66" ht="14.65" thickBot="1">
      <c r="A58" s="27" t="s">
        <v>149</v>
      </c>
      <c r="B58" s="148" t="s">
        <v>118</v>
      </c>
      <c r="C58" s="43">
        <v>93.4</v>
      </c>
      <c r="D58" s="43">
        <v>96.8</v>
      </c>
      <c r="E58" s="43">
        <v>95</v>
      </c>
      <c r="F58" s="43">
        <v>93.7</v>
      </c>
      <c r="G58" s="181">
        <v>96</v>
      </c>
      <c r="H58" s="181">
        <v>89.4</v>
      </c>
      <c r="I58" s="182">
        <v>564.29999999999995</v>
      </c>
      <c r="BD58" s="157" t="s">
        <v>563</v>
      </c>
      <c r="BE58" s="151" t="s">
        <v>118</v>
      </c>
      <c r="BF58" s="152">
        <v>54</v>
      </c>
      <c r="BG58" s="152">
        <v>54</v>
      </c>
      <c r="BH58" s="152">
        <v>49</v>
      </c>
      <c r="BI58" s="152">
        <v>66</v>
      </c>
      <c r="BJ58" s="183">
        <v>68</v>
      </c>
      <c r="BK58" s="183">
        <v>68</v>
      </c>
      <c r="BL58" s="153">
        <v>359</v>
      </c>
      <c r="BM58" s="154">
        <v>2</v>
      </c>
    </row>
    <row r="59" spans="1:66" ht="14.65" thickBot="1">
      <c r="A59" s="27" t="s">
        <v>161</v>
      </c>
      <c r="B59" s="148" t="s">
        <v>121</v>
      </c>
      <c r="C59" s="43">
        <v>91.1</v>
      </c>
      <c r="D59" s="43">
        <v>92.7</v>
      </c>
      <c r="E59" s="43">
        <v>95.8</v>
      </c>
      <c r="F59" s="43">
        <v>96.6</v>
      </c>
      <c r="G59" s="181">
        <v>94</v>
      </c>
      <c r="H59" s="181">
        <v>93.1</v>
      </c>
      <c r="I59" s="182">
        <v>563.30000000000007</v>
      </c>
      <c r="BD59" s="157" t="s">
        <v>542</v>
      </c>
      <c r="BE59" s="151" t="s">
        <v>123</v>
      </c>
      <c r="BF59" s="152">
        <v>59</v>
      </c>
      <c r="BG59" s="152">
        <v>52</v>
      </c>
      <c r="BH59" s="152">
        <v>53</v>
      </c>
      <c r="BI59" s="152">
        <v>63</v>
      </c>
      <c r="BJ59" s="183">
        <v>61</v>
      </c>
      <c r="BK59" s="183">
        <v>63</v>
      </c>
      <c r="BL59" s="153">
        <v>351</v>
      </c>
      <c r="BM59" s="154">
        <v>0</v>
      </c>
    </row>
    <row r="60" spans="1:66" ht="14.65" thickBot="1">
      <c r="A60" s="27" t="s">
        <v>68</v>
      </c>
      <c r="B60" s="148" t="s">
        <v>119</v>
      </c>
      <c r="C60" s="43">
        <v>92.4</v>
      </c>
      <c r="D60" s="43">
        <v>89.3</v>
      </c>
      <c r="E60" s="43">
        <v>95.6</v>
      </c>
      <c r="F60" s="43">
        <v>91</v>
      </c>
      <c r="G60" s="181">
        <v>98.5</v>
      </c>
      <c r="H60" s="181">
        <v>96.2</v>
      </c>
      <c r="I60" s="182">
        <v>563</v>
      </c>
      <c r="BD60" s="157" t="s">
        <v>538</v>
      </c>
      <c r="BE60" s="151" t="s">
        <v>122</v>
      </c>
      <c r="BF60" s="152">
        <v>57</v>
      </c>
      <c r="BG60" s="152">
        <v>65</v>
      </c>
      <c r="BH60" s="152">
        <v>64</v>
      </c>
      <c r="BI60" s="152">
        <v>57</v>
      </c>
      <c r="BJ60" s="183">
        <v>51</v>
      </c>
      <c r="BK60" s="183">
        <v>50</v>
      </c>
      <c r="BL60" s="153">
        <v>344</v>
      </c>
      <c r="BM60" s="154">
        <v>2</v>
      </c>
    </row>
    <row r="61" spans="1:66" ht="14.65" thickBot="1">
      <c r="A61" s="27" t="s">
        <v>151</v>
      </c>
      <c r="B61" s="148" t="s">
        <v>117</v>
      </c>
      <c r="C61" s="43">
        <v>88.2</v>
      </c>
      <c r="D61" s="43">
        <v>89.4</v>
      </c>
      <c r="E61" s="43">
        <v>92.3</v>
      </c>
      <c r="F61" s="43">
        <v>98.4</v>
      </c>
      <c r="G61" s="181">
        <v>95.7</v>
      </c>
      <c r="H61" s="181">
        <v>98.7</v>
      </c>
      <c r="I61" s="182">
        <v>562.70000000000005</v>
      </c>
      <c r="BD61" s="157" t="s">
        <v>523</v>
      </c>
      <c r="BE61" s="151" t="s">
        <v>118</v>
      </c>
      <c r="BF61" s="152">
        <v>52</v>
      </c>
      <c r="BG61" s="152">
        <v>65</v>
      </c>
      <c r="BH61" s="152">
        <v>66</v>
      </c>
      <c r="BI61" s="152">
        <v>50</v>
      </c>
      <c r="BJ61" s="183">
        <v>60</v>
      </c>
      <c r="BK61" s="183">
        <v>8</v>
      </c>
      <c r="BL61" s="153">
        <v>301</v>
      </c>
      <c r="BM61" s="154">
        <v>0</v>
      </c>
    </row>
    <row r="62" spans="1:66" ht="14.65" thickBot="1">
      <c r="A62" s="27" t="s">
        <v>524</v>
      </c>
      <c r="B62" s="148" t="s">
        <v>119</v>
      </c>
      <c r="C62" s="43">
        <v>86.8</v>
      </c>
      <c r="D62" s="43">
        <v>93.6</v>
      </c>
      <c r="E62" s="43">
        <v>91.6</v>
      </c>
      <c r="F62" s="43">
        <v>95.2</v>
      </c>
      <c r="G62" s="181">
        <v>97.3</v>
      </c>
      <c r="H62" s="181">
        <v>98.2</v>
      </c>
      <c r="I62" s="182">
        <v>562.70000000000005</v>
      </c>
      <c r="BD62" s="157" t="s">
        <v>544</v>
      </c>
      <c r="BE62" s="151" t="s">
        <v>123</v>
      </c>
      <c r="BF62" s="152">
        <v>40</v>
      </c>
      <c r="BG62" s="152">
        <v>55</v>
      </c>
      <c r="BH62" s="152">
        <v>61</v>
      </c>
      <c r="BI62" s="152">
        <v>40</v>
      </c>
      <c r="BJ62" s="183">
        <v>51</v>
      </c>
      <c r="BK62" s="183">
        <v>46</v>
      </c>
      <c r="BL62" s="153">
        <v>293</v>
      </c>
      <c r="BM62" s="154">
        <v>0</v>
      </c>
      <c r="BN62" s="11" t="s">
        <v>43</v>
      </c>
    </row>
    <row r="63" spans="1:66" ht="14.65" thickBot="1">
      <c r="A63" s="27" t="s">
        <v>65</v>
      </c>
      <c r="B63" s="148" t="s">
        <v>119</v>
      </c>
      <c r="C63" s="43">
        <v>91.3</v>
      </c>
      <c r="D63" s="43">
        <v>94.7</v>
      </c>
      <c r="E63" s="43">
        <v>93.7</v>
      </c>
      <c r="F63" s="43">
        <v>90</v>
      </c>
      <c r="G63" s="181">
        <v>97.4</v>
      </c>
      <c r="H63" s="181">
        <v>95.5</v>
      </c>
      <c r="I63" s="182">
        <v>562.6</v>
      </c>
      <c r="BD63" s="151"/>
      <c r="BE63" s="151"/>
      <c r="BF63" s="152"/>
      <c r="BG63" s="152"/>
      <c r="BH63" s="152"/>
      <c r="BI63" s="152"/>
      <c r="BJ63" s="152"/>
      <c r="BK63" s="152"/>
      <c r="BL63" s="153"/>
      <c r="BM63" s="154"/>
    </row>
    <row r="64" spans="1:66" ht="14.65" thickBot="1">
      <c r="A64" s="27" t="s">
        <v>106</v>
      </c>
      <c r="B64" s="148" t="s">
        <v>124</v>
      </c>
      <c r="C64" s="43">
        <v>91.9</v>
      </c>
      <c r="D64" s="43">
        <v>95</v>
      </c>
      <c r="E64" s="43">
        <v>93.9</v>
      </c>
      <c r="F64" s="43">
        <v>95.7</v>
      </c>
      <c r="G64" s="181">
        <v>98.5</v>
      </c>
      <c r="H64" s="181">
        <v>87.5</v>
      </c>
      <c r="I64" s="182">
        <v>562.5</v>
      </c>
      <c r="BD64" s="151"/>
      <c r="BE64" s="151"/>
      <c r="BF64" s="152"/>
      <c r="BG64" s="152"/>
      <c r="BH64" s="152"/>
      <c r="BI64" s="152"/>
      <c r="BJ64" s="152"/>
      <c r="BK64" s="152"/>
      <c r="BL64" s="153"/>
      <c r="BM64" s="154"/>
    </row>
    <row r="65" spans="1:65" ht="14.25">
      <c r="A65" s="27" t="s">
        <v>157</v>
      </c>
      <c r="B65" s="148" t="s">
        <v>123</v>
      </c>
      <c r="C65" s="43">
        <v>94.2</v>
      </c>
      <c r="D65" s="43">
        <v>94.1</v>
      </c>
      <c r="E65" s="43">
        <v>95.7</v>
      </c>
      <c r="F65" s="43">
        <v>88.2</v>
      </c>
      <c r="G65" s="181">
        <v>96</v>
      </c>
      <c r="H65" s="181">
        <v>93.5</v>
      </c>
      <c r="I65" s="182">
        <v>561.70000000000005</v>
      </c>
      <c r="BD65" s="32"/>
      <c r="BE65" s="151"/>
      <c r="BF65" s="152"/>
      <c r="BG65" s="152"/>
      <c r="BH65" s="152"/>
      <c r="BI65" s="152"/>
      <c r="BJ65" s="152"/>
      <c r="BK65" s="152"/>
      <c r="BL65" s="153"/>
      <c r="BM65" s="154"/>
    </row>
    <row r="66" spans="1:65" ht="14.65" thickBot="1">
      <c r="A66" s="27" t="s">
        <v>260</v>
      </c>
      <c r="B66" s="148" t="s">
        <v>118</v>
      </c>
      <c r="C66" s="43">
        <v>91.9</v>
      </c>
      <c r="D66" s="43">
        <v>96.2</v>
      </c>
      <c r="E66" s="43">
        <v>92.1</v>
      </c>
      <c r="F66" s="43">
        <v>93.9</v>
      </c>
      <c r="G66" s="181">
        <v>91.4</v>
      </c>
      <c r="H66" s="181">
        <v>94.8</v>
      </c>
      <c r="I66" s="182">
        <v>560.29999999999995</v>
      </c>
      <c r="BD66" s="19"/>
      <c r="BE66" s="19"/>
      <c r="BF66" s="19"/>
      <c r="BG66" s="19"/>
      <c r="BH66" s="19"/>
      <c r="BI66" s="19"/>
      <c r="BJ66" s="19"/>
      <c r="BK66" s="19"/>
      <c r="BL66" s="19"/>
    </row>
    <row r="67" spans="1:65" ht="14.25">
      <c r="A67" s="27" t="s">
        <v>145</v>
      </c>
      <c r="B67" s="148" t="s">
        <v>205</v>
      </c>
      <c r="C67" s="43">
        <v>94.4</v>
      </c>
      <c r="D67" s="43">
        <v>93.3</v>
      </c>
      <c r="E67" s="43">
        <v>90.2</v>
      </c>
      <c r="F67" s="43">
        <v>93.3</v>
      </c>
      <c r="G67" s="181">
        <v>92.8</v>
      </c>
      <c r="H67" s="181">
        <v>95.4</v>
      </c>
      <c r="I67" s="182">
        <v>559.4</v>
      </c>
      <c r="BD67" s="13" t="s">
        <v>57</v>
      </c>
      <c r="BE67" s="13"/>
      <c r="BF67" s="13"/>
      <c r="BG67" s="13"/>
      <c r="BH67" s="13"/>
      <c r="BI67" s="13"/>
      <c r="BJ67" s="13"/>
      <c r="BK67" s="13"/>
      <c r="BL67" s="13"/>
    </row>
    <row r="68" spans="1:65" ht="14.25">
      <c r="A68" s="27" t="s">
        <v>97</v>
      </c>
      <c r="B68" s="148" t="s">
        <v>249</v>
      </c>
      <c r="C68" s="43">
        <v>91.9</v>
      </c>
      <c r="D68" s="43">
        <v>100.3</v>
      </c>
      <c r="E68" s="43">
        <v>90.5</v>
      </c>
      <c r="F68" s="43">
        <v>93.9</v>
      </c>
      <c r="G68" s="181">
        <v>95.8</v>
      </c>
      <c r="H68" s="181">
        <v>86.8</v>
      </c>
      <c r="I68" s="182">
        <v>559.20000000000005</v>
      </c>
      <c r="BD68" s="9" t="s">
        <v>14</v>
      </c>
      <c r="BE68" s="9" t="s">
        <v>15</v>
      </c>
      <c r="BF68" s="9" t="s">
        <v>17</v>
      </c>
      <c r="BG68" s="9" t="s">
        <v>18</v>
      </c>
      <c r="BH68" s="9" t="s">
        <v>19</v>
      </c>
      <c r="BI68" s="9" t="s">
        <v>20</v>
      </c>
      <c r="BJ68" s="9" t="s">
        <v>23</v>
      </c>
      <c r="BK68" s="9" t="s">
        <v>24</v>
      </c>
      <c r="BL68" s="9" t="s">
        <v>21</v>
      </c>
      <c r="BM68" s="9" t="s">
        <v>22</v>
      </c>
    </row>
    <row r="69" spans="1:65" ht="14.25">
      <c r="A69" s="27" t="s">
        <v>146</v>
      </c>
      <c r="B69" s="148" t="s">
        <v>117</v>
      </c>
      <c r="C69" s="43">
        <v>92.7</v>
      </c>
      <c r="D69" s="43">
        <v>93.1</v>
      </c>
      <c r="E69" s="43">
        <v>91.8</v>
      </c>
      <c r="F69" s="43">
        <v>90.7</v>
      </c>
      <c r="G69" s="181">
        <v>96.9</v>
      </c>
      <c r="H69" s="181">
        <v>91.9</v>
      </c>
      <c r="I69" s="182">
        <v>557.1</v>
      </c>
      <c r="BD69" s="149" t="s">
        <v>201</v>
      </c>
      <c r="BE69" s="149" t="s">
        <v>205</v>
      </c>
      <c r="BF69" s="149">
        <v>89</v>
      </c>
      <c r="BG69" s="149">
        <v>92</v>
      </c>
      <c r="BH69" s="149">
        <v>89</v>
      </c>
      <c r="BI69" s="149">
        <v>87</v>
      </c>
      <c r="BJ69" s="149">
        <v>87</v>
      </c>
      <c r="BK69" s="149">
        <v>90</v>
      </c>
      <c r="BL69" s="150">
        <v>534</v>
      </c>
      <c r="BM69">
        <v>5</v>
      </c>
    </row>
    <row r="70" spans="1:65" ht="14.25">
      <c r="A70" s="27" t="s">
        <v>162</v>
      </c>
      <c r="B70" s="148" t="s">
        <v>208</v>
      </c>
      <c r="C70" s="43">
        <v>91.2</v>
      </c>
      <c r="D70" s="43">
        <v>94.1</v>
      </c>
      <c r="E70" s="43">
        <v>94.1</v>
      </c>
      <c r="F70" s="43">
        <v>93.4</v>
      </c>
      <c r="G70" s="181">
        <v>95</v>
      </c>
      <c r="H70" s="181">
        <v>88.6</v>
      </c>
      <c r="I70" s="182">
        <v>556.4</v>
      </c>
      <c r="BD70" s="149" t="s">
        <v>288</v>
      </c>
      <c r="BE70" s="149" t="s">
        <v>119</v>
      </c>
      <c r="BF70" s="149">
        <v>84</v>
      </c>
      <c r="BG70" s="149">
        <v>89</v>
      </c>
      <c r="BH70" s="149">
        <v>87</v>
      </c>
      <c r="BI70" s="149">
        <v>91</v>
      </c>
      <c r="BJ70" s="149">
        <v>87</v>
      </c>
      <c r="BK70" s="149">
        <v>86</v>
      </c>
      <c r="BL70" s="150">
        <v>524</v>
      </c>
      <c r="BM70">
        <v>4</v>
      </c>
    </row>
    <row r="71" spans="1:65" ht="14.25">
      <c r="A71" s="27" t="s">
        <v>155</v>
      </c>
      <c r="B71" s="148" t="s">
        <v>119</v>
      </c>
      <c r="C71" s="43">
        <v>91.9</v>
      </c>
      <c r="D71" s="43">
        <v>93.4</v>
      </c>
      <c r="E71" s="43">
        <v>91.2</v>
      </c>
      <c r="F71" s="43">
        <v>93.3</v>
      </c>
      <c r="G71" s="181">
        <v>94.3</v>
      </c>
      <c r="H71" s="181">
        <v>91.7</v>
      </c>
      <c r="I71" s="182">
        <v>555.80000000000007</v>
      </c>
      <c r="BD71" s="149" t="s">
        <v>259</v>
      </c>
      <c r="BE71" s="149" t="s">
        <v>230</v>
      </c>
      <c r="BF71" s="149">
        <v>83</v>
      </c>
      <c r="BG71" s="149">
        <v>88</v>
      </c>
      <c r="BH71" s="149">
        <v>87</v>
      </c>
      <c r="BI71" s="149">
        <v>86</v>
      </c>
      <c r="BJ71" s="149">
        <v>89</v>
      </c>
      <c r="BK71" s="149">
        <v>89</v>
      </c>
      <c r="BL71" s="150">
        <v>522</v>
      </c>
      <c r="BM71">
        <v>4</v>
      </c>
    </row>
    <row r="72" spans="1:65" ht="14.25">
      <c r="A72" s="27" t="s">
        <v>239</v>
      </c>
      <c r="B72" s="148" t="s">
        <v>118</v>
      </c>
      <c r="C72" s="43">
        <v>88.9</v>
      </c>
      <c r="D72" s="43">
        <v>93.1</v>
      </c>
      <c r="E72" s="43">
        <v>94</v>
      </c>
      <c r="F72" s="43">
        <v>96.3</v>
      </c>
      <c r="G72" s="181">
        <v>97.7</v>
      </c>
      <c r="H72" s="181">
        <v>84.7</v>
      </c>
      <c r="I72" s="182">
        <v>554.70000000000005</v>
      </c>
      <c r="BD72" s="149" t="s">
        <v>240</v>
      </c>
      <c r="BE72" s="149" t="s">
        <v>205</v>
      </c>
      <c r="BF72" s="149">
        <v>89</v>
      </c>
      <c r="BG72" s="149">
        <v>81</v>
      </c>
      <c r="BH72" s="149">
        <v>92</v>
      </c>
      <c r="BI72" s="149">
        <v>86</v>
      </c>
      <c r="BJ72" s="149">
        <v>90</v>
      </c>
      <c r="BK72" s="149">
        <v>82</v>
      </c>
      <c r="BL72" s="150">
        <v>520</v>
      </c>
      <c r="BM72">
        <v>5</v>
      </c>
    </row>
    <row r="73" spans="1:65" ht="14.25">
      <c r="A73" s="27" t="s">
        <v>268</v>
      </c>
      <c r="B73" s="148" t="s">
        <v>117</v>
      </c>
      <c r="C73" s="43">
        <v>92.5</v>
      </c>
      <c r="D73" s="43">
        <v>94</v>
      </c>
      <c r="E73" s="43">
        <v>91.9</v>
      </c>
      <c r="F73" s="43">
        <v>91.8</v>
      </c>
      <c r="G73" s="181">
        <v>89.2</v>
      </c>
      <c r="H73" s="181">
        <v>92.5</v>
      </c>
      <c r="I73" s="182">
        <v>551.9</v>
      </c>
      <c r="BD73" s="149" t="s">
        <v>192</v>
      </c>
      <c r="BE73" s="149" t="s">
        <v>117</v>
      </c>
      <c r="BF73" s="149">
        <v>82</v>
      </c>
      <c r="BG73" s="149">
        <v>82</v>
      </c>
      <c r="BH73" s="149">
        <v>84</v>
      </c>
      <c r="BI73" s="149">
        <v>90</v>
      </c>
      <c r="BJ73" s="149">
        <v>85</v>
      </c>
      <c r="BK73" s="149">
        <v>84</v>
      </c>
      <c r="BL73" s="150">
        <v>507</v>
      </c>
      <c r="BM73">
        <v>6</v>
      </c>
    </row>
    <row r="74" spans="1:65" ht="14.25">
      <c r="A74" s="27" t="s">
        <v>83</v>
      </c>
      <c r="B74" s="148" t="s">
        <v>122</v>
      </c>
      <c r="C74" s="43">
        <v>90.6</v>
      </c>
      <c r="D74" s="43">
        <v>93</v>
      </c>
      <c r="E74" s="43">
        <v>91.8</v>
      </c>
      <c r="F74" s="43">
        <v>96</v>
      </c>
      <c r="G74" s="181">
        <v>90.4</v>
      </c>
      <c r="H74" s="181">
        <v>90</v>
      </c>
      <c r="I74" s="182">
        <v>551.79999999999995</v>
      </c>
      <c r="BD74" s="149" t="s">
        <v>187</v>
      </c>
      <c r="BE74" s="149" t="s">
        <v>117</v>
      </c>
      <c r="BF74" s="149">
        <v>84</v>
      </c>
      <c r="BG74" s="149">
        <v>85</v>
      </c>
      <c r="BH74" s="149">
        <v>81</v>
      </c>
      <c r="BI74" s="149">
        <v>86</v>
      </c>
      <c r="BJ74" s="149">
        <v>85</v>
      </c>
      <c r="BK74" s="149">
        <v>84</v>
      </c>
      <c r="BL74" s="150">
        <v>505</v>
      </c>
      <c r="BM74">
        <v>3</v>
      </c>
    </row>
    <row r="75" spans="1:65" ht="14.25">
      <c r="A75" s="27" t="s">
        <v>114</v>
      </c>
      <c r="B75" s="148" t="s">
        <v>124</v>
      </c>
      <c r="C75" s="43">
        <v>85.9</v>
      </c>
      <c r="D75" s="43">
        <v>88.4</v>
      </c>
      <c r="E75" s="43">
        <v>93.6</v>
      </c>
      <c r="F75" s="43">
        <v>92.7</v>
      </c>
      <c r="G75" s="181">
        <v>94</v>
      </c>
      <c r="H75" s="181">
        <v>95.3</v>
      </c>
      <c r="I75" s="182">
        <v>549.9</v>
      </c>
      <c r="BD75" s="149" t="s">
        <v>202</v>
      </c>
      <c r="BE75" s="149" t="s">
        <v>206</v>
      </c>
      <c r="BF75" s="149">
        <v>86</v>
      </c>
      <c r="BG75" s="149">
        <v>78</v>
      </c>
      <c r="BH75" s="149">
        <v>83</v>
      </c>
      <c r="BI75" s="149">
        <v>85</v>
      </c>
      <c r="BJ75" s="149">
        <v>85</v>
      </c>
      <c r="BK75" s="149">
        <v>86</v>
      </c>
      <c r="BL75" s="150">
        <v>503</v>
      </c>
      <c r="BM75">
        <v>3</v>
      </c>
    </row>
    <row r="76" spans="1:65" ht="14.25">
      <c r="A76" s="27" t="s">
        <v>172</v>
      </c>
      <c r="B76" s="148" t="s">
        <v>121</v>
      </c>
      <c r="C76" s="43">
        <v>94.5</v>
      </c>
      <c r="D76" s="43">
        <v>89.5</v>
      </c>
      <c r="E76" s="43">
        <v>94.8</v>
      </c>
      <c r="F76" s="43">
        <v>90.2</v>
      </c>
      <c r="G76" s="181">
        <v>93.3</v>
      </c>
      <c r="H76" s="181">
        <v>87.6</v>
      </c>
      <c r="I76" s="182">
        <v>549.9</v>
      </c>
      <c r="BD76" s="149" t="s">
        <v>191</v>
      </c>
      <c r="BE76" s="149" t="s">
        <v>121</v>
      </c>
      <c r="BF76" s="149">
        <v>80</v>
      </c>
      <c r="BG76" s="149">
        <v>79</v>
      </c>
      <c r="BH76" s="149">
        <v>80</v>
      </c>
      <c r="BI76" s="149">
        <v>80</v>
      </c>
      <c r="BJ76" s="149">
        <v>85</v>
      </c>
      <c r="BK76" s="149">
        <v>85</v>
      </c>
      <c r="BL76" s="150">
        <v>489</v>
      </c>
      <c r="BM76">
        <v>2</v>
      </c>
    </row>
    <row r="77" spans="1:65" ht="14.25">
      <c r="A77" s="27" t="s">
        <v>225</v>
      </c>
      <c r="B77" s="148" t="s">
        <v>117</v>
      </c>
      <c r="C77" s="43">
        <v>89.8</v>
      </c>
      <c r="D77" s="43">
        <v>89.1</v>
      </c>
      <c r="E77" s="43">
        <v>94.5</v>
      </c>
      <c r="F77" s="43">
        <v>96.3</v>
      </c>
      <c r="G77" s="181">
        <v>88.7</v>
      </c>
      <c r="H77" s="181">
        <v>91.4</v>
      </c>
      <c r="I77" s="182">
        <v>549.79999999999995</v>
      </c>
      <c r="BD77" s="149" t="s">
        <v>527</v>
      </c>
      <c r="BE77" s="149" t="s">
        <v>117</v>
      </c>
      <c r="BF77" s="149">
        <v>80</v>
      </c>
      <c r="BG77" s="149">
        <v>81</v>
      </c>
      <c r="BH77" s="149">
        <v>68</v>
      </c>
      <c r="BI77" s="149">
        <v>85</v>
      </c>
      <c r="BJ77" s="149">
        <v>76</v>
      </c>
      <c r="BK77" s="149">
        <v>76</v>
      </c>
      <c r="BL77" s="150">
        <v>466</v>
      </c>
      <c r="BM77">
        <v>2</v>
      </c>
    </row>
    <row r="78" spans="1:65" ht="14.25">
      <c r="A78" s="27" t="s">
        <v>160</v>
      </c>
      <c r="B78" s="148" t="s">
        <v>118</v>
      </c>
      <c r="C78" s="43">
        <v>93.6</v>
      </c>
      <c r="D78" s="43">
        <v>89.5</v>
      </c>
      <c r="E78" s="43">
        <v>94</v>
      </c>
      <c r="F78" s="43">
        <v>87.2</v>
      </c>
      <c r="G78" s="181">
        <v>92.2</v>
      </c>
      <c r="H78" s="181">
        <v>92.7</v>
      </c>
      <c r="I78" s="182">
        <v>549.20000000000005</v>
      </c>
      <c r="BD78" s="149" t="s">
        <v>241</v>
      </c>
      <c r="BE78" s="149" t="s">
        <v>208</v>
      </c>
      <c r="BF78" s="149">
        <v>81</v>
      </c>
      <c r="BG78" s="149">
        <v>78</v>
      </c>
      <c r="BH78" s="149">
        <v>77</v>
      </c>
      <c r="BI78" s="149">
        <v>81</v>
      </c>
      <c r="BJ78" s="149">
        <v>73</v>
      </c>
      <c r="BK78" s="149">
        <v>72</v>
      </c>
      <c r="BL78" s="150">
        <v>462</v>
      </c>
      <c r="BM78">
        <v>3</v>
      </c>
    </row>
    <row r="79" spans="1:65" ht="14.25">
      <c r="A79" s="27" t="s">
        <v>263</v>
      </c>
      <c r="B79" s="148" t="s">
        <v>121</v>
      </c>
      <c r="C79" s="43">
        <v>93.6</v>
      </c>
      <c r="D79" s="43">
        <v>86</v>
      </c>
      <c r="E79" s="43">
        <v>92.8</v>
      </c>
      <c r="F79" s="43">
        <v>93.4</v>
      </c>
      <c r="G79" s="181">
        <v>87.3</v>
      </c>
      <c r="H79" s="181">
        <v>95.9</v>
      </c>
      <c r="I79" s="182">
        <v>549</v>
      </c>
      <c r="BD79" s="149" t="s">
        <v>88</v>
      </c>
      <c r="BE79" s="149" t="s">
        <v>122</v>
      </c>
      <c r="BF79" s="149">
        <v>76</v>
      </c>
      <c r="BG79" s="149">
        <v>76</v>
      </c>
      <c r="BH79" s="149">
        <v>76</v>
      </c>
      <c r="BI79" s="149">
        <v>70</v>
      </c>
      <c r="BJ79" s="149">
        <v>88</v>
      </c>
      <c r="BK79" s="149">
        <v>72</v>
      </c>
      <c r="BL79" s="150">
        <v>458</v>
      </c>
      <c r="BM79">
        <v>2</v>
      </c>
    </row>
    <row r="80" spans="1:65" ht="14.25">
      <c r="A80" s="27" t="s">
        <v>250</v>
      </c>
      <c r="B80" s="148" t="s">
        <v>119</v>
      </c>
      <c r="C80" s="43">
        <v>91.7</v>
      </c>
      <c r="D80" s="43">
        <v>96.9</v>
      </c>
      <c r="E80" s="43">
        <v>90.6</v>
      </c>
      <c r="F80" s="43">
        <v>87.7</v>
      </c>
      <c r="G80" s="181">
        <v>91.4</v>
      </c>
      <c r="H80" s="181">
        <v>90.4</v>
      </c>
      <c r="I80" s="182">
        <v>548.70000000000005</v>
      </c>
      <c r="BD80" s="149" t="s">
        <v>551</v>
      </c>
      <c r="BE80" s="149" t="s">
        <v>205</v>
      </c>
      <c r="BF80" s="149">
        <v>84</v>
      </c>
      <c r="BG80" s="149">
        <v>73</v>
      </c>
      <c r="BH80" s="149">
        <v>79</v>
      </c>
      <c r="BI80" s="149">
        <v>82</v>
      </c>
      <c r="BJ80" s="149">
        <v>72</v>
      </c>
      <c r="BK80" s="149">
        <v>65</v>
      </c>
      <c r="BL80" s="150">
        <v>455</v>
      </c>
      <c r="BM80">
        <v>1</v>
      </c>
    </row>
    <row r="81" spans="1:65" ht="14.25">
      <c r="A81" s="27" t="s">
        <v>254</v>
      </c>
      <c r="B81" s="148" t="s">
        <v>117</v>
      </c>
      <c r="C81" s="43">
        <v>93.9</v>
      </c>
      <c r="D81" s="43">
        <v>95.7</v>
      </c>
      <c r="E81" s="43">
        <v>90.8</v>
      </c>
      <c r="F81" s="43">
        <v>90.1</v>
      </c>
      <c r="G81" s="181">
        <v>93.9</v>
      </c>
      <c r="H81" s="181">
        <v>83.8</v>
      </c>
      <c r="I81" s="182">
        <v>548.19999999999993</v>
      </c>
      <c r="BD81" s="149" t="s">
        <v>471</v>
      </c>
      <c r="BE81" s="149" t="s">
        <v>208</v>
      </c>
      <c r="BF81" s="149">
        <v>79</v>
      </c>
      <c r="BG81" s="149">
        <v>68</v>
      </c>
      <c r="BH81" s="149">
        <v>77</v>
      </c>
      <c r="BI81" s="149">
        <v>78</v>
      </c>
      <c r="BJ81" s="149">
        <v>69</v>
      </c>
      <c r="BK81" s="149">
        <v>74</v>
      </c>
      <c r="BL81" s="150">
        <v>445</v>
      </c>
      <c r="BM81">
        <v>1</v>
      </c>
    </row>
    <row r="82" spans="1:65" ht="14.25">
      <c r="A82" s="27" t="s">
        <v>159</v>
      </c>
      <c r="B82" s="148" t="s">
        <v>117</v>
      </c>
      <c r="C82" s="43">
        <v>83.5</v>
      </c>
      <c r="D82" s="43">
        <v>91.2</v>
      </c>
      <c r="E82" s="43">
        <v>91.1</v>
      </c>
      <c r="F82" s="43">
        <v>93.2</v>
      </c>
      <c r="G82" s="181">
        <v>95.8</v>
      </c>
      <c r="H82" s="181">
        <v>93.3</v>
      </c>
      <c r="I82" s="182">
        <v>548.09999999999991</v>
      </c>
      <c r="BD82" s="149" t="s">
        <v>198</v>
      </c>
      <c r="BE82" s="149" t="s">
        <v>120</v>
      </c>
      <c r="BF82" s="149">
        <v>68</v>
      </c>
      <c r="BG82" s="149">
        <v>76</v>
      </c>
      <c r="BH82" s="149">
        <v>83</v>
      </c>
      <c r="BI82" s="149">
        <v>81</v>
      </c>
      <c r="BJ82" s="149">
        <v>69</v>
      </c>
      <c r="BK82" s="149">
        <v>65</v>
      </c>
      <c r="BL82" s="150">
        <v>442</v>
      </c>
      <c r="BM82">
        <v>1</v>
      </c>
    </row>
    <row r="83" spans="1:65" ht="14.25">
      <c r="A83" s="27" t="s">
        <v>165</v>
      </c>
      <c r="B83" s="148" t="s">
        <v>121</v>
      </c>
      <c r="C83" s="43">
        <v>87.9</v>
      </c>
      <c r="D83" s="43">
        <v>93</v>
      </c>
      <c r="E83" s="43">
        <v>91.5</v>
      </c>
      <c r="F83" s="43">
        <v>87.4</v>
      </c>
      <c r="G83" s="181">
        <v>92.9</v>
      </c>
      <c r="H83" s="181">
        <v>94.3</v>
      </c>
      <c r="I83" s="182">
        <v>546.99999999999989</v>
      </c>
      <c r="BD83" s="149" t="s">
        <v>243</v>
      </c>
      <c r="BE83" s="149" t="s">
        <v>118</v>
      </c>
      <c r="BF83" s="149">
        <v>71</v>
      </c>
      <c r="BG83" s="149">
        <v>71</v>
      </c>
      <c r="BH83" s="149">
        <v>75</v>
      </c>
      <c r="BI83" s="149">
        <v>78</v>
      </c>
      <c r="BJ83" s="149">
        <v>75</v>
      </c>
      <c r="BK83" s="149">
        <v>70</v>
      </c>
      <c r="BL83" s="150">
        <v>440</v>
      </c>
      <c r="BM83">
        <v>0</v>
      </c>
    </row>
    <row r="84" spans="1:65" ht="14.25">
      <c r="A84" s="27" t="s">
        <v>107</v>
      </c>
      <c r="B84" s="148" t="s">
        <v>124</v>
      </c>
      <c r="C84" s="43">
        <v>91.8</v>
      </c>
      <c r="D84" s="43">
        <v>89.2</v>
      </c>
      <c r="E84" s="43">
        <v>90.2</v>
      </c>
      <c r="F84" s="43">
        <v>94</v>
      </c>
      <c r="G84" s="181">
        <v>92.3</v>
      </c>
      <c r="H84" s="181">
        <v>89.2</v>
      </c>
      <c r="I84" s="182">
        <v>546.70000000000005</v>
      </c>
      <c r="BD84" s="149" t="s">
        <v>531</v>
      </c>
      <c r="BE84" s="149" t="s">
        <v>122</v>
      </c>
      <c r="BF84" s="149">
        <v>75</v>
      </c>
      <c r="BG84" s="149">
        <v>69</v>
      </c>
      <c r="BH84" s="149">
        <v>76</v>
      </c>
      <c r="BI84" s="149">
        <v>77</v>
      </c>
      <c r="BJ84" s="149">
        <v>63</v>
      </c>
      <c r="BK84" s="149">
        <v>79</v>
      </c>
      <c r="BL84" s="150">
        <v>439</v>
      </c>
      <c r="BM84">
        <v>2</v>
      </c>
    </row>
    <row r="85" spans="1:65" ht="14.25">
      <c r="A85" s="27" t="s">
        <v>267</v>
      </c>
      <c r="B85" s="148" t="s">
        <v>121</v>
      </c>
      <c r="C85" s="43">
        <v>95.6</v>
      </c>
      <c r="D85" s="43">
        <v>94.2</v>
      </c>
      <c r="E85" s="43">
        <v>91.3</v>
      </c>
      <c r="F85" s="43">
        <v>89.8</v>
      </c>
      <c r="G85" s="181">
        <v>91.4</v>
      </c>
      <c r="H85" s="181">
        <v>84.2</v>
      </c>
      <c r="I85" s="182">
        <v>546.50000000000011</v>
      </c>
      <c r="BD85" s="149" t="s">
        <v>555</v>
      </c>
      <c r="BE85" s="149" t="s">
        <v>205</v>
      </c>
      <c r="BF85" s="149">
        <v>79</v>
      </c>
      <c r="BG85" s="149">
        <v>77</v>
      </c>
      <c r="BH85" s="149">
        <v>73</v>
      </c>
      <c r="BI85" s="149">
        <v>72</v>
      </c>
      <c r="BJ85" s="149">
        <v>67</v>
      </c>
      <c r="BK85" s="149">
        <v>71</v>
      </c>
      <c r="BL85" s="150">
        <v>439</v>
      </c>
      <c r="BM85">
        <v>1</v>
      </c>
    </row>
    <row r="86" spans="1:65" ht="14.25">
      <c r="A86" s="27" t="s">
        <v>532</v>
      </c>
      <c r="B86" s="148" t="s">
        <v>117</v>
      </c>
      <c r="C86" s="43">
        <v>88.1</v>
      </c>
      <c r="D86" s="43">
        <v>89.9</v>
      </c>
      <c r="E86" s="43">
        <v>90.7</v>
      </c>
      <c r="F86" s="43">
        <v>96.1</v>
      </c>
      <c r="G86" s="181">
        <v>87.6</v>
      </c>
      <c r="H86" s="181">
        <v>94</v>
      </c>
      <c r="I86" s="182">
        <v>546.4</v>
      </c>
      <c r="BD86" s="149" t="s">
        <v>181</v>
      </c>
      <c r="BE86" s="149" t="s">
        <v>118</v>
      </c>
      <c r="BF86" s="149">
        <v>81</v>
      </c>
      <c r="BG86" s="149">
        <v>80</v>
      </c>
      <c r="BH86" s="149">
        <v>76</v>
      </c>
      <c r="BI86" s="149">
        <v>69</v>
      </c>
      <c r="BJ86" s="149">
        <v>64</v>
      </c>
      <c r="BK86" s="149">
        <v>64</v>
      </c>
      <c r="BL86" s="150">
        <v>434</v>
      </c>
      <c r="BM86">
        <v>2</v>
      </c>
    </row>
    <row r="87" spans="1:65" ht="14.25">
      <c r="A87" s="27" t="s">
        <v>171</v>
      </c>
      <c r="B87" s="148" t="s">
        <v>121</v>
      </c>
      <c r="C87" s="43">
        <v>90.5</v>
      </c>
      <c r="D87" s="43">
        <v>90.5</v>
      </c>
      <c r="E87" s="43">
        <v>91.1</v>
      </c>
      <c r="F87" s="43">
        <v>87</v>
      </c>
      <c r="G87" s="181">
        <v>86.8</v>
      </c>
      <c r="H87" s="181">
        <v>95.8</v>
      </c>
      <c r="I87" s="182">
        <v>541.70000000000005</v>
      </c>
      <c r="BD87" t="s">
        <v>525</v>
      </c>
      <c r="BE87" t="s">
        <v>117</v>
      </c>
      <c r="BF87">
        <v>70</v>
      </c>
      <c r="BG87">
        <v>65</v>
      </c>
      <c r="BH87">
        <v>79</v>
      </c>
      <c r="BI87">
        <v>70</v>
      </c>
      <c r="BJ87">
        <v>70</v>
      </c>
      <c r="BK87">
        <v>78</v>
      </c>
      <c r="BL87">
        <v>432</v>
      </c>
      <c r="BM87">
        <v>2</v>
      </c>
    </row>
    <row r="88" spans="1:65" ht="14.65" thickBot="1">
      <c r="A88" s="27" t="s">
        <v>560</v>
      </c>
      <c r="B88" s="148" t="s">
        <v>124</v>
      </c>
      <c r="C88" s="43">
        <v>93.4</v>
      </c>
      <c r="D88" s="43">
        <v>86.6</v>
      </c>
      <c r="E88" s="43">
        <v>88.3</v>
      </c>
      <c r="F88" s="43">
        <v>92</v>
      </c>
      <c r="G88" s="181">
        <v>96.1</v>
      </c>
      <c r="H88" s="181">
        <v>84.3</v>
      </c>
      <c r="I88" s="182">
        <v>540.69999999999993</v>
      </c>
      <c r="BD88" s="10" t="s">
        <v>517</v>
      </c>
      <c r="BE88" s="10" t="s">
        <v>118</v>
      </c>
      <c r="BF88" s="10">
        <v>76</v>
      </c>
      <c r="BG88" s="10">
        <v>70</v>
      </c>
      <c r="BH88" s="10">
        <v>72</v>
      </c>
      <c r="BI88" s="10">
        <v>69</v>
      </c>
      <c r="BJ88" s="10">
        <v>62</v>
      </c>
      <c r="BK88" s="10">
        <v>75</v>
      </c>
      <c r="BL88" s="10">
        <v>424</v>
      </c>
      <c r="BM88">
        <v>1</v>
      </c>
    </row>
    <row r="89" spans="1:65" ht="14.25">
      <c r="A89" s="27" t="s">
        <v>156</v>
      </c>
      <c r="B89" s="148" t="s">
        <v>118</v>
      </c>
      <c r="C89" s="43">
        <v>87.9</v>
      </c>
      <c r="D89" s="43">
        <v>88.5</v>
      </c>
      <c r="E89" s="43">
        <v>91.7</v>
      </c>
      <c r="F89" s="43">
        <v>95.2</v>
      </c>
      <c r="G89" s="181">
        <v>87.2</v>
      </c>
      <c r="H89" s="181">
        <v>90.1</v>
      </c>
      <c r="I89" s="182">
        <v>540.6</v>
      </c>
      <c r="BD89" t="s">
        <v>529</v>
      </c>
      <c r="BE89" t="s">
        <v>117</v>
      </c>
      <c r="BF89">
        <v>49</v>
      </c>
      <c r="BG89">
        <v>72</v>
      </c>
      <c r="BH89">
        <v>68</v>
      </c>
      <c r="BI89">
        <v>67</v>
      </c>
      <c r="BJ89">
        <v>80</v>
      </c>
      <c r="BK89">
        <v>85</v>
      </c>
      <c r="BL89">
        <v>421</v>
      </c>
      <c r="BM89">
        <v>1</v>
      </c>
    </row>
    <row r="90" spans="1:65" ht="14.25">
      <c r="A90" s="27" t="s">
        <v>271</v>
      </c>
      <c r="B90" s="148" t="s">
        <v>117</v>
      </c>
      <c r="C90" s="43">
        <v>87</v>
      </c>
      <c r="D90" s="43">
        <v>89.2</v>
      </c>
      <c r="E90" s="43">
        <v>91.4</v>
      </c>
      <c r="F90" s="43">
        <v>83.1</v>
      </c>
      <c r="G90" s="181">
        <v>86</v>
      </c>
      <c r="H90" s="181">
        <v>89.1</v>
      </c>
      <c r="I90" s="182">
        <v>525.80000000000007</v>
      </c>
      <c r="BD90" t="s">
        <v>515</v>
      </c>
      <c r="BE90" t="s">
        <v>118</v>
      </c>
      <c r="BF90">
        <v>64</v>
      </c>
      <c r="BG90">
        <v>72</v>
      </c>
      <c r="BH90">
        <v>66</v>
      </c>
      <c r="BI90">
        <v>73</v>
      </c>
      <c r="BJ90">
        <v>76</v>
      </c>
      <c r="BK90">
        <v>69</v>
      </c>
      <c r="BL90">
        <v>420</v>
      </c>
      <c r="BM90">
        <v>1</v>
      </c>
    </row>
    <row r="91" spans="1:65" ht="14.25">
      <c r="A91" s="27" t="s">
        <v>112</v>
      </c>
      <c r="B91" s="148" t="s">
        <v>124</v>
      </c>
      <c r="C91" s="43">
        <v>86.3</v>
      </c>
      <c r="D91" s="43">
        <v>86.4</v>
      </c>
      <c r="E91" s="43">
        <v>92.6</v>
      </c>
      <c r="F91" s="43">
        <v>84.5</v>
      </c>
      <c r="G91" s="181">
        <v>86.6</v>
      </c>
      <c r="H91" s="181">
        <v>86.6</v>
      </c>
      <c r="I91" s="182">
        <v>523</v>
      </c>
      <c r="BD91" t="s">
        <v>518</v>
      </c>
      <c r="BE91" t="s">
        <v>118</v>
      </c>
      <c r="BF91">
        <v>78</v>
      </c>
      <c r="BG91">
        <v>67</v>
      </c>
      <c r="BH91">
        <v>67</v>
      </c>
      <c r="BI91">
        <v>72</v>
      </c>
      <c r="BJ91">
        <v>61</v>
      </c>
      <c r="BK91">
        <v>71</v>
      </c>
      <c r="BL91">
        <v>416</v>
      </c>
      <c r="BM91">
        <v>0</v>
      </c>
    </row>
    <row r="92" spans="1:65" ht="14.25">
      <c r="A92" s="27" t="s">
        <v>561</v>
      </c>
      <c r="B92" s="148" t="s">
        <v>230</v>
      </c>
      <c r="C92" s="43">
        <v>86.9</v>
      </c>
      <c r="D92" s="43">
        <v>75.400000000000006</v>
      </c>
      <c r="E92" s="43">
        <v>84.3</v>
      </c>
      <c r="F92" s="43">
        <v>91.7</v>
      </c>
      <c r="G92" s="181">
        <v>93.5</v>
      </c>
      <c r="H92" s="181">
        <v>90.5</v>
      </c>
      <c r="I92" s="182">
        <v>522.29999999999995</v>
      </c>
      <c r="BD92" t="s">
        <v>564</v>
      </c>
      <c r="BE92" t="s">
        <v>208</v>
      </c>
      <c r="BF92">
        <v>70</v>
      </c>
      <c r="BG92">
        <v>70</v>
      </c>
      <c r="BH92">
        <v>77</v>
      </c>
      <c r="BI92">
        <v>65</v>
      </c>
      <c r="BJ92">
        <v>67</v>
      </c>
      <c r="BK92">
        <v>64</v>
      </c>
      <c r="BL92">
        <v>413</v>
      </c>
      <c r="BM92">
        <v>0</v>
      </c>
    </row>
    <row r="93" spans="1:65" ht="14.25">
      <c r="A93" s="27" t="s">
        <v>269</v>
      </c>
      <c r="B93" s="148" t="s">
        <v>117</v>
      </c>
      <c r="C93" s="43">
        <v>79.7</v>
      </c>
      <c r="D93" s="43">
        <v>86</v>
      </c>
      <c r="E93" s="43">
        <v>90</v>
      </c>
      <c r="F93" s="43">
        <v>88</v>
      </c>
      <c r="G93" s="181">
        <v>83.3</v>
      </c>
      <c r="H93" s="181">
        <v>87.2</v>
      </c>
      <c r="I93" s="182">
        <v>514.20000000000005</v>
      </c>
      <c r="BD93" t="s">
        <v>186</v>
      </c>
      <c r="BE93" t="s">
        <v>120</v>
      </c>
      <c r="BF93">
        <v>66</v>
      </c>
      <c r="BG93">
        <v>70</v>
      </c>
      <c r="BH93">
        <v>79</v>
      </c>
      <c r="BI93">
        <v>66</v>
      </c>
      <c r="BJ93">
        <v>68</v>
      </c>
      <c r="BK93">
        <v>63</v>
      </c>
      <c r="BL93">
        <v>412</v>
      </c>
      <c r="BM93">
        <v>1</v>
      </c>
    </row>
    <row r="94" spans="1:65" ht="14.25">
      <c r="A94" s="27" t="s">
        <v>533</v>
      </c>
      <c r="B94" s="148" t="s">
        <v>117</v>
      </c>
      <c r="C94" s="43">
        <v>79.3</v>
      </c>
      <c r="D94" s="43">
        <v>78.5</v>
      </c>
      <c r="E94" s="43">
        <v>78.3</v>
      </c>
      <c r="F94" s="43">
        <v>94.1</v>
      </c>
      <c r="G94" s="181">
        <v>87.6</v>
      </c>
      <c r="H94" s="181">
        <v>90</v>
      </c>
      <c r="I94" s="182">
        <v>507.80000000000007</v>
      </c>
      <c r="BD94" t="s">
        <v>516</v>
      </c>
      <c r="BE94" t="s">
        <v>118</v>
      </c>
      <c r="BF94">
        <v>67</v>
      </c>
      <c r="BG94">
        <v>62</v>
      </c>
      <c r="BH94">
        <v>72</v>
      </c>
      <c r="BI94">
        <v>74</v>
      </c>
      <c r="BJ94">
        <v>68</v>
      </c>
      <c r="BK94">
        <v>69</v>
      </c>
      <c r="BL94">
        <v>412</v>
      </c>
      <c r="BM94">
        <v>0</v>
      </c>
    </row>
    <row r="95" spans="1:65" ht="14.25">
      <c r="A95" s="27" t="s">
        <v>562</v>
      </c>
      <c r="B95" s="148" t="s">
        <v>124</v>
      </c>
      <c r="C95" s="43">
        <v>84.4</v>
      </c>
      <c r="D95" s="43">
        <v>83.8</v>
      </c>
      <c r="E95" s="43">
        <v>94.6</v>
      </c>
      <c r="F95" s="43">
        <v>82.9</v>
      </c>
      <c r="G95" s="181">
        <v>78.7</v>
      </c>
      <c r="H95" s="181">
        <v>82.5</v>
      </c>
      <c r="I95" s="182">
        <v>506.89999999999992</v>
      </c>
      <c r="BD95" t="s">
        <v>242</v>
      </c>
      <c r="BE95" t="s">
        <v>118</v>
      </c>
      <c r="BF95">
        <v>69</v>
      </c>
      <c r="BG95">
        <v>72</v>
      </c>
      <c r="BH95">
        <v>70</v>
      </c>
      <c r="BI95">
        <v>70</v>
      </c>
      <c r="BJ95">
        <v>65</v>
      </c>
      <c r="BK95">
        <v>55</v>
      </c>
      <c r="BL95">
        <v>401</v>
      </c>
      <c r="BM95">
        <v>0</v>
      </c>
    </row>
    <row r="96" spans="1:65" ht="14.25">
      <c r="A96" s="27" t="s">
        <v>232</v>
      </c>
      <c r="B96" s="148" t="s">
        <v>230</v>
      </c>
      <c r="C96" s="43">
        <v>84.7</v>
      </c>
      <c r="D96" s="43">
        <v>81.2</v>
      </c>
      <c r="E96" s="43">
        <v>80.5</v>
      </c>
      <c r="F96" s="43">
        <v>71.599999999999994</v>
      </c>
      <c r="G96" s="181">
        <v>88.5</v>
      </c>
      <c r="H96" s="181">
        <v>91</v>
      </c>
      <c r="I96" s="182">
        <v>497.5</v>
      </c>
      <c r="BD96" t="s">
        <v>86</v>
      </c>
      <c r="BE96" t="s">
        <v>122</v>
      </c>
      <c r="BF96">
        <v>58</v>
      </c>
      <c r="BG96">
        <v>65</v>
      </c>
      <c r="BH96">
        <v>60</v>
      </c>
      <c r="BI96">
        <v>67</v>
      </c>
      <c r="BJ96">
        <v>74</v>
      </c>
      <c r="BK96">
        <v>66</v>
      </c>
      <c r="BL96">
        <v>390</v>
      </c>
      <c r="BM96">
        <v>0</v>
      </c>
    </row>
    <row r="97" spans="1:65" ht="14.25">
      <c r="A97" s="27" t="s">
        <v>163</v>
      </c>
      <c r="B97" s="148" t="s">
        <v>208</v>
      </c>
      <c r="C97" s="43">
        <v>76.900000000000006</v>
      </c>
      <c r="D97" s="43">
        <v>76.599999999999994</v>
      </c>
      <c r="E97" s="43">
        <v>85.8</v>
      </c>
      <c r="F97" s="43">
        <v>81.099999999999994</v>
      </c>
      <c r="G97" s="181">
        <v>92.6</v>
      </c>
      <c r="H97" s="181">
        <v>79.2</v>
      </c>
      <c r="I97" s="182">
        <v>492.2</v>
      </c>
      <c r="BD97" t="s">
        <v>565</v>
      </c>
      <c r="BE97" t="s">
        <v>230</v>
      </c>
      <c r="BF97">
        <v>58</v>
      </c>
      <c r="BG97">
        <v>46</v>
      </c>
      <c r="BH97">
        <v>42</v>
      </c>
      <c r="BI97">
        <v>49</v>
      </c>
      <c r="BJ97">
        <v>52</v>
      </c>
      <c r="BK97">
        <v>52</v>
      </c>
      <c r="BL97">
        <v>299</v>
      </c>
      <c r="BM97">
        <v>0</v>
      </c>
    </row>
    <row r="98" spans="1:65" ht="14.25">
      <c r="A98" s="27" t="s">
        <v>476</v>
      </c>
      <c r="B98" s="148" t="s">
        <v>208</v>
      </c>
      <c r="C98" s="43">
        <v>74.900000000000006</v>
      </c>
      <c r="D98" s="43">
        <v>83.9</v>
      </c>
      <c r="E98" s="43">
        <v>73.5</v>
      </c>
      <c r="F98" s="43">
        <v>84.2</v>
      </c>
      <c r="G98" s="181">
        <v>86.9</v>
      </c>
      <c r="H98" s="181">
        <v>80.3</v>
      </c>
      <c r="I98" s="182">
        <v>483.7</v>
      </c>
      <c r="BD98" t="s">
        <v>566</v>
      </c>
      <c r="BE98" t="s">
        <v>230</v>
      </c>
      <c r="BF98">
        <v>29</v>
      </c>
      <c r="BG98">
        <v>15</v>
      </c>
      <c r="BH98">
        <v>41</v>
      </c>
      <c r="BI98">
        <v>57</v>
      </c>
      <c r="BJ98">
        <v>63</v>
      </c>
      <c r="BK98">
        <v>56</v>
      </c>
      <c r="BL98">
        <v>261</v>
      </c>
      <c r="BM98">
        <v>0</v>
      </c>
    </row>
    <row r="99" spans="1:65" ht="14.25">
      <c r="A99" s="27" t="s">
        <v>116</v>
      </c>
      <c r="B99" s="148" t="s">
        <v>124</v>
      </c>
      <c r="C99" s="43">
        <v>60.7</v>
      </c>
      <c r="D99" s="43">
        <v>40.5</v>
      </c>
      <c r="E99" s="43">
        <v>64.400000000000006</v>
      </c>
      <c r="F99" s="43">
        <v>69</v>
      </c>
      <c r="G99" s="181">
        <v>51.9</v>
      </c>
      <c r="H99" s="181">
        <v>78.3</v>
      </c>
      <c r="I99" s="182">
        <v>364.8</v>
      </c>
      <c r="BD99" t="s">
        <v>567</v>
      </c>
      <c r="BE99" t="s">
        <v>124</v>
      </c>
      <c r="BF99">
        <v>34</v>
      </c>
      <c r="BG99">
        <v>32</v>
      </c>
      <c r="BH99">
        <v>22</v>
      </c>
      <c r="BI99">
        <v>37</v>
      </c>
      <c r="BJ99">
        <v>50</v>
      </c>
      <c r="BK99">
        <v>27</v>
      </c>
      <c r="BL99">
        <v>202</v>
      </c>
      <c r="BM99">
        <v>0</v>
      </c>
    </row>
    <row r="100" spans="1:65" ht="14.25">
      <c r="A100" s="27" t="s">
        <v>236</v>
      </c>
      <c r="B100" s="148" t="s">
        <v>124</v>
      </c>
      <c r="C100" s="43">
        <v>83.8</v>
      </c>
      <c r="D100" s="43">
        <v>83.5</v>
      </c>
      <c r="E100" s="43">
        <v>83</v>
      </c>
      <c r="F100" s="43">
        <v>76.5</v>
      </c>
      <c r="G100" s="181">
        <v>6.2</v>
      </c>
      <c r="H100" s="181">
        <v>0</v>
      </c>
      <c r="I100" s="182">
        <v>333</v>
      </c>
    </row>
    <row r="101" spans="1:65">
      <c r="A101" s="144"/>
      <c r="B101" s="144"/>
      <c r="C101" s="144"/>
      <c r="D101" s="144"/>
      <c r="E101" s="144"/>
      <c r="F101" s="144"/>
      <c r="G101" s="144"/>
      <c r="H101" s="144"/>
      <c r="I101" s="144"/>
    </row>
    <row r="102" spans="1:65" ht="13.15" thickBot="1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65">
      <c r="A103" t="s">
        <v>16</v>
      </c>
    </row>
    <row r="104" spans="1:65" ht="13.15" thickBot="1">
      <c r="A104" s="9" t="s">
        <v>14</v>
      </c>
      <c r="B104" s="9" t="s">
        <v>15</v>
      </c>
      <c r="C104" s="9" t="s">
        <v>17</v>
      </c>
      <c r="D104" s="9" t="s">
        <v>18</v>
      </c>
      <c r="E104" s="9" t="s">
        <v>19</v>
      </c>
      <c r="F104" s="9" t="s">
        <v>20</v>
      </c>
      <c r="G104" s="9" t="s">
        <v>23</v>
      </c>
      <c r="H104" s="9" t="s">
        <v>24</v>
      </c>
      <c r="I104" s="9" t="s">
        <v>21</v>
      </c>
    </row>
    <row r="105" spans="1:65" ht="14.65" thickBot="1">
      <c r="A105" s="157" t="s">
        <v>278</v>
      </c>
      <c r="B105" s="151" t="s">
        <v>205</v>
      </c>
      <c r="C105" s="158">
        <v>104.8</v>
      </c>
      <c r="D105" s="158">
        <v>101.2</v>
      </c>
      <c r="E105" s="158">
        <v>104.6</v>
      </c>
      <c r="F105" s="158">
        <v>103.7</v>
      </c>
      <c r="G105" s="159">
        <v>103.7</v>
      </c>
      <c r="H105" s="159">
        <v>102.1</v>
      </c>
      <c r="I105" s="160">
        <v>620.1</v>
      </c>
    </row>
    <row r="106" spans="1:65" ht="14.65" thickBot="1">
      <c r="A106" s="157" t="s">
        <v>175</v>
      </c>
      <c r="B106" s="151" t="s">
        <v>205</v>
      </c>
      <c r="C106" s="158">
        <v>104</v>
      </c>
      <c r="D106" s="158">
        <v>103.1</v>
      </c>
      <c r="E106" s="158">
        <v>103.4</v>
      </c>
      <c r="F106" s="158">
        <v>103.2</v>
      </c>
      <c r="G106" s="159">
        <v>102.9</v>
      </c>
      <c r="H106" s="159">
        <v>102.7</v>
      </c>
      <c r="I106" s="160">
        <v>619.30000000000007</v>
      </c>
    </row>
    <row r="107" spans="1:65" ht="14.65" thickBot="1">
      <c r="A107" s="157" t="s">
        <v>277</v>
      </c>
      <c r="B107" s="151" t="s">
        <v>119</v>
      </c>
      <c r="C107" s="158">
        <v>102.7</v>
      </c>
      <c r="D107" s="158">
        <v>102.4</v>
      </c>
      <c r="E107" s="158">
        <v>103</v>
      </c>
      <c r="F107" s="158">
        <v>102.5</v>
      </c>
      <c r="G107" s="159">
        <v>102.9</v>
      </c>
      <c r="H107" s="159">
        <v>105.1</v>
      </c>
      <c r="I107" s="160">
        <v>618.6</v>
      </c>
    </row>
    <row r="108" spans="1:65" ht="14.65" thickBot="1">
      <c r="A108" s="157" t="s">
        <v>177</v>
      </c>
      <c r="B108" s="151" t="s">
        <v>205</v>
      </c>
      <c r="C108" s="158">
        <v>104.6</v>
      </c>
      <c r="D108" s="158">
        <v>102.7</v>
      </c>
      <c r="E108" s="158">
        <v>101.4</v>
      </c>
      <c r="F108" s="158">
        <v>101.6</v>
      </c>
      <c r="G108" s="159">
        <v>104.3</v>
      </c>
      <c r="H108" s="159">
        <v>103.4</v>
      </c>
      <c r="I108" s="160">
        <v>618</v>
      </c>
    </row>
    <row r="109" spans="1:65" ht="14.65" thickBot="1">
      <c r="A109" s="157" t="s">
        <v>275</v>
      </c>
      <c r="B109" s="151" t="s">
        <v>205</v>
      </c>
      <c r="C109" s="158">
        <v>102.7</v>
      </c>
      <c r="D109" s="158">
        <v>103.2</v>
      </c>
      <c r="E109" s="158">
        <v>102.3</v>
      </c>
      <c r="F109" s="158">
        <v>101.3</v>
      </c>
      <c r="G109" s="159">
        <v>104.3</v>
      </c>
      <c r="H109" s="159">
        <v>101.5</v>
      </c>
      <c r="I109" s="160">
        <v>615.29999999999995</v>
      </c>
    </row>
    <row r="110" spans="1:65" ht="14.65" thickBot="1">
      <c r="A110" s="157" t="s">
        <v>176</v>
      </c>
      <c r="B110" s="151" t="s">
        <v>205</v>
      </c>
      <c r="C110" s="158">
        <v>102.5</v>
      </c>
      <c r="D110" s="158">
        <v>101.8</v>
      </c>
      <c r="E110" s="158">
        <v>101.8</v>
      </c>
      <c r="F110" s="158">
        <v>105</v>
      </c>
      <c r="G110" s="159">
        <v>101.9</v>
      </c>
      <c r="H110" s="159">
        <v>100.4</v>
      </c>
      <c r="I110" s="160">
        <v>613.4</v>
      </c>
    </row>
    <row r="111" spans="1:65" ht="14.65" thickBot="1">
      <c r="A111" s="157" t="s">
        <v>174</v>
      </c>
      <c r="B111" s="151" t="s">
        <v>205</v>
      </c>
      <c r="C111" s="158">
        <v>100.7</v>
      </c>
      <c r="D111" s="158">
        <v>103</v>
      </c>
      <c r="E111" s="158">
        <v>102</v>
      </c>
      <c r="F111" s="158">
        <v>101.1</v>
      </c>
      <c r="G111" s="159">
        <v>103.2</v>
      </c>
      <c r="H111" s="159">
        <v>102.3</v>
      </c>
      <c r="I111" s="160">
        <v>612.29999999999995</v>
      </c>
    </row>
    <row r="112" spans="1:65" ht="14.65" thickBot="1">
      <c r="A112" s="157" t="s">
        <v>273</v>
      </c>
      <c r="B112" s="151" t="s">
        <v>208</v>
      </c>
      <c r="C112" s="158">
        <v>101.3</v>
      </c>
      <c r="D112" s="158">
        <v>103.1</v>
      </c>
      <c r="E112" s="158">
        <v>101.1</v>
      </c>
      <c r="F112" s="158">
        <v>100.9</v>
      </c>
      <c r="G112" s="159">
        <v>100.2</v>
      </c>
      <c r="H112" s="159">
        <v>102.5</v>
      </c>
      <c r="I112" s="160">
        <v>609.09999999999991</v>
      </c>
    </row>
    <row r="113" spans="1:9" ht="14.65" thickBot="1">
      <c r="A113" s="157" t="s">
        <v>66</v>
      </c>
      <c r="B113" s="151" t="s">
        <v>119</v>
      </c>
      <c r="C113" s="158">
        <v>102.8</v>
      </c>
      <c r="D113" s="158">
        <v>100.2</v>
      </c>
      <c r="E113" s="158">
        <v>102</v>
      </c>
      <c r="F113" s="158">
        <v>103</v>
      </c>
      <c r="G113" s="159">
        <v>102.2</v>
      </c>
      <c r="H113" s="159">
        <v>98.8</v>
      </c>
      <c r="I113" s="160">
        <v>609</v>
      </c>
    </row>
    <row r="114" spans="1:9" ht="14.65" thickBot="1">
      <c r="A114" s="157" t="s">
        <v>67</v>
      </c>
      <c r="B114" s="151" t="s">
        <v>119</v>
      </c>
      <c r="C114" s="158">
        <v>101.3</v>
      </c>
      <c r="D114" s="158">
        <v>102.8</v>
      </c>
      <c r="E114" s="158">
        <v>102.4</v>
      </c>
      <c r="F114" s="158">
        <v>98.5</v>
      </c>
      <c r="G114" s="159">
        <v>103.3</v>
      </c>
      <c r="H114" s="159">
        <v>99.4</v>
      </c>
      <c r="I114" s="160">
        <v>607.70000000000005</v>
      </c>
    </row>
    <row r="115" spans="1:9" ht="14.65" thickBot="1">
      <c r="A115" s="157" t="s">
        <v>78</v>
      </c>
      <c r="B115" s="151" t="s">
        <v>122</v>
      </c>
      <c r="C115" s="158">
        <v>100.3</v>
      </c>
      <c r="D115" s="158">
        <v>101.7</v>
      </c>
      <c r="E115" s="158">
        <v>102.6</v>
      </c>
      <c r="F115" s="158">
        <v>103</v>
      </c>
      <c r="G115" s="159">
        <v>101.3</v>
      </c>
      <c r="H115" s="159">
        <v>98.2</v>
      </c>
      <c r="I115" s="160">
        <v>607.1</v>
      </c>
    </row>
    <row r="116" spans="1:9" ht="14.65" thickBot="1">
      <c r="A116" s="157" t="s">
        <v>178</v>
      </c>
      <c r="B116" s="151" t="s">
        <v>207</v>
      </c>
      <c r="C116" s="158">
        <v>101.6</v>
      </c>
      <c r="D116" s="158">
        <v>101.4</v>
      </c>
      <c r="E116" s="158">
        <v>103</v>
      </c>
      <c r="F116" s="158">
        <v>96.6</v>
      </c>
      <c r="G116" s="159">
        <v>102.6</v>
      </c>
      <c r="H116" s="159">
        <v>101.5</v>
      </c>
      <c r="I116" s="160">
        <v>606.70000000000005</v>
      </c>
    </row>
    <row r="117" spans="1:9" ht="14.65" thickBot="1">
      <c r="A117" s="157" t="s">
        <v>972</v>
      </c>
      <c r="B117" s="151" t="s">
        <v>227</v>
      </c>
      <c r="C117" s="158">
        <v>100.6</v>
      </c>
      <c r="D117" s="158">
        <v>103.1</v>
      </c>
      <c r="E117" s="158">
        <v>102.3</v>
      </c>
      <c r="F117" s="158">
        <v>100.1</v>
      </c>
      <c r="G117" s="159">
        <v>98.9</v>
      </c>
      <c r="H117" s="159">
        <v>101.3</v>
      </c>
      <c r="I117" s="160">
        <v>606.29999999999995</v>
      </c>
    </row>
    <row r="118" spans="1:9" ht="14.65" thickBot="1">
      <c r="A118" s="157" t="s">
        <v>184</v>
      </c>
      <c r="B118" s="151" t="s">
        <v>208</v>
      </c>
      <c r="C118" s="158">
        <v>99.5</v>
      </c>
      <c r="D118" s="158">
        <v>100.7</v>
      </c>
      <c r="E118" s="158">
        <v>102.9</v>
      </c>
      <c r="F118" s="158">
        <v>100.3</v>
      </c>
      <c r="G118" s="159">
        <v>100.5</v>
      </c>
      <c r="H118" s="159">
        <v>101.9</v>
      </c>
      <c r="I118" s="160">
        <v>605.80000000000007</v>
      </c>
    </row>
    <row r="119" spans="1:9" ht="14.65" thickBot="1">
      <c r="A119" s="157" t="s">
        <v>274</v>
      </c>
      <c r="B119" s="151" t="s">
        <v>208</v>
      </c>
      <c r="C119" s="158">
        <v>99.3</v>
      </c>
      <c r="D119" s="158">
        <v>101.5</v>
      </c>
      <c r="E119" s="158">
        <v>101.2</v>
      </c>
      <c r="F119" s="158">
        <v>100.7</v>
      </c>
      <c r="G119" s="159">
        <v>102.3</v>
      </c>
      <c r="H119" s="159">
        <v>100.2</v>
      </c>
      <c r="I119" s="160">
        <v>605.20000000000005</v>
      </c>
    </row>
    <row r="120" spans="1:9" ht="14.65" thickBot="1">
      <c r="A120" s="157" t="s">
        <v>86</v>
      </c>
      <c r="B120" s="151" t="s">
        <v>122</v>
      </c>
      <c r="C120" s="158">
        <v>98.4</v>
      </c>
      <c r="D120" s="158">
        <v>99.2</v>
      </c>
      <c r="E120" s="158">
        <v>101.6</v>
      </c>
      <c r="F120" s="158">
        <v>101.4</v>
      </c>
      <c r="G120" s="159">
        <v>101.4</v>
      </c>
      <c r="H120" s="159">
        <v>100.4</v>
      </c>
      <c r="I120" s="160">
        <v>602.4</v>
      </c>
    </row>
    <row r="121" spans="1:9" ht="14.65" thickBot="1">
      <c r="A121" s="157" t="s">
        <v>551</v>
      </c>
      <c r="B121" s="151" t="s">
        <v>205</v>
      </c>
      <c r="C121" s="158">
        <v>100.3</v>
      </c>
      <c r="D121" s="158">
        <v>103</v>
      </c>
      <c r="E121" s="158">
        <v>101</v>
      </c>
      <c r="F121" s="158">
        <v>98</v>
      </c>
      <c r="G121" s="159">
        <v>97.9</v>
      </c>
      <c r="H121" s="159">
        <v>101.9</v>
      </c>
      <c r="I121" s="160">
        <v>602.1</v>
      </c>
    </row>
    <row r="122" spans="1:9" ht="14.65" thickBot="1">
      <c r="A122" s="157" t="s">
        <v>182</v>
      </c>
      <c r="B122" s="151" t="s">
        <v>208</v>
      </c>
      <c r="C122" s="158">
        <v>100.6</v>
      </c>
      <c r="D122" s="158">
        <v>103.6</v>
      </c>
      <c r="E122" s="158">
        <v>100.5</v>
      </c>
      <c r="F122" s="158">
        <v>100.4</v>
      </c>
      <c r="G122" s="159">
        <v>97</v>
      </c>
      <c r="H122" s="159">
        <v>99.6</v>
      </c>
      <c r="I122" s="160">
        <v>601.70000000000005</v>
      </c>
    </row>
    <row r="123" spans="1:9" ht="14.65" thickBot="1">
      <c r="A123" s="157" t="s">
        <v>80</v>
      </c>
      <c r="B123" s="151" t="s">
        <v>122</v>
      </c>
      <c r="C123" s="158">
        <v>101.7</v>
      </c>
      <c r="D123" s="158">
        <v>98.9</v>
      </c>
      <c r="E123" s="158">
        <v>99.5</v>
      </c>
      <c r="F123" s="158">
        <v>100.7</v>
      </c>
      <c r="G123" s="159">
        <v>99.8</v>
      </c>
      <c r="H123" s="159">
        <v>99.7</v>
      </c>
      <c r="I123" s="160">
        <v>600.30000000000007</v>
      </c>
    </row>
    <row r="124" spans="1:9" ht="14.65" thickBot="1">
      <c r="A124" s="157" t="s">
        <v>88</v>
      </c>
      <c r="B124" s="151" t="s">
        <v>122</v>
      </c>
      <c r="C124" s="158">
        <v>99.3</v>
      </c>
      <c r="D124" s="158">
        <v>100.4</v>
      </c>
      <c r="E124" s="158">
        <v>100</v>
      </c>
      <c r="F124" s="158">
        <v>98.8</v>
      </c>
      <c r="G124" s="159">
        <v>98.9</v>
      </c>
      <c r="H124" s="159">
        <v>99.6</v>
      </c>
      <c r="I124" s="160">
        <v>597</v>
      </c>
    </row>
    <row r="125" spans="1:9" ht="14.65" thickBot="1">
      <c r="A125" s="157" t="s">
        <v>179</v>
      </c>
      <c r="B125" s="151" t="s">
        <v>206</v>
      </c>
      <c r="C125" s="158">
        <v>98.6</v>
      </c>
      <c r="D125" s="158">
        <v>97.9</v>
      </c>
      <c r="E125" s="158">
        <v>101.3</v>
      </c>
      <c r="F125" s="158">
        <v>100.7</v>
      </c>
      <c r="G125" s="159">
        <v>99.1</v>
      </c>
      <c r="H125" s="159">
        <v>97.8</v>
      </c>
      <c r="I125" s="160">
        <v>595.4</v>
      </c>
    </row>
    <row r="126" spans="1:9" ht="14.65" thickBot="1">
      <c r="A126" s="157" t="s">
        <v>256</v>
      </c>
      <c r="B126" s="151" t="s">
        <v>119</v>
      </c>
      <c r="C126" s="158">
        <v>99.8</v>
      </c>
      <c r="D126" s="158">
        <v>96.5</v>
      </c>
      <c r="E126" s="158">
        <v>99.5</v>
      </c>
      <c r="F126" s="158">
        <v>102</v>
      </c>
      <c r="G126" s="159">
        <v>97.3</v>
      </c>
      <c r="H126" s="159">
        <v>98.5</v>
      </c>
      <c r="I126" s="160">
        <v>593.6</v>
      </c>
    </row>
    <row r="127" spans="1:9" ht="14.65" thickBot="1">
      <c r="A127" s="157" t="s">
        <v>243</v>
      </c>
      <c r="B127" s="151" t="s">
        <v>118</v>
      </c>
      <c r="C127" s="158">
        <v>97.8</v>
      </c>
      <c r="D127" s="158">
        <v>97.2</v>
      </c>
      <c r="E127" s="158">
        <v>97.6</v>
      </c>
      <c r="F127" s="158">
        <v>100.5</v>
      </c>
      <c r="G127" s="159">
        <v>99.1</v>
      </c>
      <c r="H127" s="159">
        <v>100.7</v>
      </c>
      <c r="I127" s="160">
        <v>592.90000000000009</v>
      </c>
    </row>
    <row r="128" spans="1:9" ht="14.65" thickBot="1">
      <c r="A128" s="157" t="s">
        <v>187</v>
      </c>
      <c r="B128" s="151" t="s">
        <v>117</v>
      </c>
      <c r="C128" s="158">
        <v>95.3</v>
      </c>
      <c r="D128" s="158">
        <v>100.6</v>
      </c>
      <c r="E128" s="158">
        <v>98.3</v>
      </c>
      <c r="F128" s="158">
        <v>100.7</v>
      </c>
      <c r="G128" s="159">
        <v>101.5</v>
      </c>
      <c r="H128" s="159">
        <v>96.5</v>
      </c>
      <c r="I128" s="160">
        <v>592.9</v>
      </c>
    </row>
    <row r="129" spans="1:9" ht="14.65" thickBot="1">
      <c r="A129" s="157" t="s">
        <v>257</v>
      </c>
      <c r="B129" s="151" t="s">
        <v>227</v>
      </c>
      <c r="C129" s="158">
        <v>93</v>
      </c>
      <c r="D129" s="158">
        <v>98.9</v>
      </c>
      <c r="E129" s="158">
        <v>97.1</v>
      </c>
      <c r="F129" s="158">
        <v>100.7</v>
      </c>
      <c r="G129" s="159">
        <v>100.3</v>
      </c>
      <c r="H129" s="159">
        <v>102.2</v>
      </c>
      <c r="I129" s="160">
        <v>592.20000000000005</v>
      </c>
    </row>
    <row r="130" spans="1:9" ht="14.65" thickBot="1">
      <c r="A130" s="157" t="s">
        <v>199</v>
      </c>
      <c r="B130" s="151" t="s">
        <v>208</v>
      </c>
      <c r="C130" s="158">
        <v>95.9</v>
      </c>
      <c r="D130" s="158">
        <v>100.6</v>
      </c>
      <c r="E130" s="158">
        <v>98.4</v>
      </c>
      <c r="F130" s="158">
        <v>101.8</v>
      </c>
      <c r="G130" s="159">
        <v>96.9</v>
      </c>
      <c r="H130" s="159">
        <v>97.5</v>
      </c>
      <c r="I130" s="160">
        <v>591.1</v>
      </c>
    </row>
    <row r="131" spans="1:9" ht="14.65" thickBot="1">
      <c r="A131" s="157" t="s">
        <v>226</v>
      </c>
      <c r="B131" s="151" t="s">
        <v>118</v>
      </c>
      <c r="C131" s="158">
        <v>102.6</v>
      </c>
      <c r="D131" s="158">
        <v>97.8</v>
      </c>
      <c r="E131" s="158">
        <v>100.1</v>
      </c>
      <c r="F131" s="158">
        <v>98.1</v>
      </c>
      <c r="G131" s="159">
        <v>98.1</v>
      </c>
      <c r="H131" s="159">
        <v>93.9</v>
      </c>
      <c r="I131" s="160">
        <v>590.6</v>
      </c>
    </row>
    <row r="132" spans="1:9" ht="14.65" thickBot="1">
      <c r="A132" s="157" t="s">
        <v>191</v>
      </c>
      <c r="B132" s="151" t="s">
        <v>121</v>
      </c>
      <c r="C132" s="158">
        <v>95.7</v>
      </c>
      <c r="D132" s="158">
        <v>100.5</v>
      </c>
      <c r="E132" s="158">
        <v>101.6</v>
      </c>
      <c r="F132" s="158">
        <v>97.5</v>
      </c>
      <c r="G132" s="159">
        <v>101</v>
      </c>
      <c r="H132" s="159">
        <v>94</v>
      </c>
      <c r="I132" s="160">
        <v>590.29999999999995</v>
      </c>
    </row>
    <row r="133" spans="1:9" ht="14.65" thickBot="1">
      <c r="A133" s="157" t="s">
        <v>186</v>
      </c>
      <c r="B133" s="151" t="s">
        <v>120</v>
      </c>
      <c r="C133" s="158">
        <v>95.3</v>
      </c>
      <c r="D133" s="158">
        <v>101.2</v>
      </c>
      <c r="E133" s="158">
        <v>100.4</v>
      </c>
      <c r="F133" s="158">
        <v>97</v>
      </c>
      <c r="G133" s="159">
        <v>99.8</v>
      </c>
      <c r="H133" s="159">
        <v>96.5</v>
      </c>
      <c r="I133" s="160">
        <v>590.20000000000005</v>
      </c>
    </row>
    <row r="134" spans="1:9" ht="14.65" thickBot="1">
      <c r="A134" s="157" t="s">
        <v>255</v>
      </c>
      <c r="B134" s="151" t="s">
        <v>119</v>
      </c>
      <c r="C134" s="158">
        <v>98.4</v>
      </c>
      <c r="D134" s="158">
        <v>96.3</v>
      </c>
      <c r="E134" s="158">
        <v>99.8</v>
      </c>
      <c r="F134" s="158">
        <v>95.3</v>
      </c>
      <c r="G134" s="159">
        <v>101.3</v>
      </c>
      <c r="H134" s="159">
        <v>96.6</v>
      </c>
      <c r="I134" s="160">
        <v>587.70000000000005</v>
      </c>
    </row>
    <row r="135" spans="1:9" ht="14.65" thickBot="1">
      <c r="A135" s="157" t="s">
        <v>242</v>
      </c>
      <c r="B135" s="151" t="s">
        <v>118</v>
      </c>
      <c r="C135" s="158">
        <v>95.7</v>
      </c>
      <c r="D135" s="158">
        <v>95.5</v>
      </c>
      <c r="E135" s="158">
        <v>96.8</v>
      </c>
      <c r="F135" s="158">
        <v>99.1</v>
      </c>
      <c r="G135" s="159">
        <v>98.8</v>
      </c>
      <c r="H135" s="159">
        <v>101.1</v>
      </c>
      <c r="I135" s="160">
        <v>587</v>
      </c>
    </row>
    <row r="136" spans="1:9" ht="14.65" thickBot="1">
      <c r="A136" s="157" t="s">
        <v>183</v>
      </c>
      <c r="B136" s="151" t="s">
        <v>117</v>
      </c>
      <c r="C136" s="158">
        <v>95.1</v>
      </c>
      <c r="D136" s="158">
        <v>97.6</v>
      </c>
      <c r="E136" s="158">
        <v>99.3</v>
      </c>
      <c r="F136" s="158">
        <v>97.4</v>
      </c>
      <c r="G136" s="159">
        <v>98.4</v>
      </c>
      <c r="H136" s="159">
        <v>97.6</v>
      </c>
      <c r="I136" s="160">
        <v>585.4</v>
      </c>
    </row>
    <row r="137" spans="1:9" ht="14.65" thickBot="1">
      <c r="A137" s="157" t="s">
        <v>181</v>
      </c>
      <c r="B137" s="151" t="s">
        <v>118</v>
      </c>
      <c r="C137" s="158">
        <v>93.6</v>
      </c>
      <c r="D137" s="158">
        <v>99.7</v>
      </c>
      <c r="E137" s="158">
        <v>98.4</v>
      </c>
      <c r="F137" s="158">
        <v>96.5</v>
      </c>
      <c r="G137" s="159">
        <v>97.9</v>
      </c>
      <c r="H137" s="159">
        <v>98.5</v>
      </c>
      <c r="I137" s="160">
        <v>584.6</v>
      </c>
    </row>
    <row r="138" spans="1:9" ht="14.65" thickBot="1">
      <c r="A138" s="157" t="s">
        <v>188</v>
      </c>
      <c r="B138" s="151" t="s">
        <v>117</v>
      </c>
      <c r="C138" s="158">
        <v>93.7</v>
      </c>
      <c r="D138" s="158">
        <v>95.8</v>
      </c>
      <c r="E138" s="158">
        <v>100.3</v>
      </c>
      <c r="F138" s="158">
        <v>100.5</v>
      </c>
      <c r="G138" s="159">
        <v>94.4</v>
      </c>
      <c r="H138" s="159">
        <v>95.2</v>
      </c>
      <c r="I138" s="160">
        <v>579.90000000000009</v>
      </c>
    </row>
    <row r="139" spans="1:9" ht="14.65" thickBot="1">
      <c r="A139" s="157" t="s">
        <v>189</v>
      </c>
      <c r="B139" s="151" t="s">
        <v>117</v>
      </c>
      <c r="C139" s="158">
        <v>95.6</v>
      </c>
      <c r="D139" s="158">
        <v>97.9</v>
      </c>
      <c r="E139" s="158">
        <v>100.2</v>
      </c>
      <c r="F139" s="158">
        <v>95.9</v>
      </c>
      <c r="G139" s="159">
        <v>96</v>
      </c>
      <c r="H139" s="159">
        <v>93.9</v>
      </c>
      <c r="I139" s="160">
        <v>579.5</v>
      </c>
    </row>
    <row r="140" spans="1:9" ht="14.65" thickBot="1">
      <c r="A140" s="157" t="s">
        <v>241</v>
      </c>
      <c r="B140" s="151" t="s">
        <v>208</v>
      </c>
      <c r="C140" s="158">
        <v>93.8</v>
      </c>
      <c r="D140" s="158">
        <v>95.3</v>
      </c>
      <c r="E140" s="158">
        <v>97.9</v>
      </c>
      <c r="F140" s="158">
        <v>98.2</v>
      </c>
      <c r="G140" s="159">
        <v>95.6</v>
      </c>
      <c r="H140" s="159">
        <v>97.5</v>
      </c>
      <c r="I140" s="160">
        <v>578.29999999999995</v>
      </c>
    </row>
    <row r="141" spans="1:9" ht="14.65" thickBot="1">
      <c r="A141" s="157" t="s">
        <v>79</v>
      </c>
      <c r="B141" s="151" t="s">
        <v>122</v>
      </c>
      <c r="C141" s="158">
        <v>96.2</v>
      </c>
      <c r="D141" s="158">
        <v>92.6</v>
      </c>
      <c r="E141" s="158">
        <v>93.3</v>
      </c>
      <c r="F141" s="158">
        <v>96</v>
      </c>
      <c r="G141" s="159">
        <v>98.4</v>
      </c>
      <c r="H141" s="159">
        <v>96.7</v>
      </c>
      <c r="I141" s="160">
        <v>573.20000000000005</v>
      </c>
    </row>
    <row r="142" spans="1:9" ht="14.65" thickBot="1">
      <c r="A142" s="157" t="s">
        <v>89</v>
      </c>
      <c r="B142" s="151" t="s">
        <v>122</v>
      </c>
      <c r="C142" s="158">
        <v>94.6</v>
      </c>
      <c r="D142" s="158">
        <v>94.3</v>
      </c>
      <c r="E142" s="158">
        <v>92.8</v>
      </c>
      <c r="F142" s="158">
        <v>99.9</v>
      </c>
      <c r="G142" s="159">
        <v>92.7</v>
      </c>
      <c r="H142" s="159">
        <v>96.9</v>
      </c>
      <c r="I142" s="160">
        <v>571.20000000000005</v>
      </c>
    </row>
    <row r="143" spans="1:9" ht="14.65" thickBot="1">
      <c r="A143" s="157" t="s">
        <v>196</v>
      </c>
      <c r="B143" s="151" t="s">
        <v>117</v>
      </c>
      <c r="C143" s="158">
        <v>92.4</v>
      </c>
      <c r="D143" s="158">
        <v>92.1</v>
      </c>
      <c r="E143" s="158">
        <v>98.2</v>
      </c>
      <c r="F143" s="158">
        <v>92.6</v>
      </c>
      <c r="G143" s="159">
        <v>97.2</v>
      </c>
      <c r="H143" s="159">
        <v>95</v>
      </c>
      <c r="I143" s="160">
        <v>567.5</v>
      </c>
    </row>
    <row r="144" spans="1:9" ht="14.65" thickBot="1">
      <c r="A144" s="157" t="s">
        <v>280</v>
      </c>
      <c r="B144" s="151" t="s">
        <v>206</v>
      </c>
      <c r="C144" s="158">
        <v>90.9</v>
      </c>
      <c r="D144" s="158">
        <v>90.1</v>
      </c>
      <c r="E144" s="158">
        <v>95.1</v>
      </c>
      <c r="F144" s="158">
        <v>95.3</v>
      </c>
      <c r="G144" s="159">
        <v>99.9</v>
      </c>
      <c r="H144" s="159">
        <v>93</v>
      </c>
      <c r="I144" s="160">
        <v>564.30000000000007</v>
      </c>
    </row>
    <row r="145" spans="1:9" ht="14.65" thickBot="1">
      <c r="A145" s="157" t="s">
        <v>190</v>
      </c>
      <c r="B145" s="151" t="s">
        <v>117</v>
      </c>
      <c r="C145" s="158">
        <v>94.8</v>
      </c>
      <c r="D145" s="158">
        <v>90.4</v>
      </c>
      <c r="E145" s="158">
        <v>95.9</v>
      </c>
      <c r="F145" s="158">
        <v>94.3</v>
      </c>
      <c r="G145" s="159">
        <v>90.7</v>
      </c>
      <c r="H145" s="159">
        <v>94.7</v>
      </c>
      <c r="I145" s="160">
        <v>560.80000000000007</v>
      </c>
    </row>
    <row r="146" spans="1:9" ht="14.65" thickBot="1">
      <c r="A146" s="157" t="s">
        <v>195</v>
      </c>
      <c r="B146" s="151" t="s">
        <v>117</v>
      </c>
      <c r="C146" s="158">
        <v>94.7</v>
      </c>
      <c r="D146" s="158">
        <v>91</v>
      </c>
      <c r="E146" s="158">
        <v>90.8</v>
      </c>
      <c r="F146" s="158">
        <v>95.9</v>
      </c>
      <c r="G146" s="159">
        <v>91.3</v>
      </c>
      <c r="H146" s="159">
        <v>94.3</v>
      </c>
      <c r="I146" s="160">
        <v>558</v>
      </c>
    </row>
    <row r="147" spans="1:9" ht="14.65" thickBot="1">
      <c r="A147" s="157" t="s">
        <v>518</v>
      </c>
      <c r="B147" s="151" t="s">
        <v>118</v>
      </c>
      <c r="C147" s="158">
        <v>89.3</v>
      </c>
      <c r="D147" s="158">
        <v>94.5</v>
      </c>
      <c r="E147" s="158">
        <v>91.1</v>
      </c>
      <c r="F147" s="158">
        <v>94.5</v>
      </c>
      <c r="G147" s="159">
        <v>95</v>
      </c>
      <c r="H147" s="159">
        <v>91.9</v>
      </c>
      <c r="I147" s="160">
        <v>556.29999999999995</v>
      </c>
    </row>
    <row r="148" spans="1:9" ht="14.65" thickBot="1">
      <c r="A148" s="157" t="s">
        <v>198</v>
      </c>
      <c r="B148" s="151" t="s">
        <v>120</v>
      </c>
      <c r="C148" s="158">
        <v>89.8</v>
      </c>
      <c r="D148" s="158">
        <v>94.1</v>
      </c>
      <c r="E148" s="158">
        <v>86.2</v>
      </c>
      <c r="F148" s="158">
        <v>96.6</v>
      </c>
      <c r="G148" s="159">
        <v>97.6</v>
      </c>
      <c r="H148" s="159">
        <v>91.3</v>
      </c>
      <c r="I148" s="160">
        <v>555.59999999999991</v>
      </c>
    </row>
    <row r="149" spans="1:9" ht="14.65" thickBot="1">
      <c r="A149" s="157" t="s">
        <v>108</v>
      </c>
      <c r="B149" s="151" t="s">
        <v>124</v>
      </c>
      <c r="C149" s="158">
        <v>92.6</v>
      </c>
      <c r="D149" s="158">
        <v>93.8</v>
      </c>
      <c r="E149" s="158">
        <v>92.1</v>
      </c>
      <c r="F149" s="158">
        <v>89.2</v>
      </c>
      <c r="G149" s="159">
        <v>86.5</v>
      </c>
      <c r="H149" s="159">
        <v>98.5</v>
      </c>
      <c r="I149" s="160">
        <v>552.70000000000005</v>
      </c>
    </row>
    <row r="150" spans="1:9" ht="14.65" thickBot="1">
      <c r="A150" s="157" t="s">
        <v>193</v>
      </c>
      <c r="B150" s="151" t="s">
        <v>117</v>
      </c>
      <c r="C150" s="158">
        <v>92.6</v>
      </c>
      <c r="D150" s="158">
        <v>97.7</v>
      </c>
      <c r="E150" s="158">
        <v>95.8</v>
      </c>
      <c r="F150" s="158">
        <v>95</v>
      </c>
      <c r="G150" s="159">
        <v>86</v>
      </c>
      <c r="H150" s="159">
        <v>85.6</v>
      </c>
      <c r="I150" s="160">
        <v>552.70000000000005</v>
      </c>
    </row>
    <row r="151" spans="1:9" ht="14.65" thickBot="1">
      <c r="A151" s="157" t="s">
        <v>197</v>
      </c>
      <c r="B151" s="151" t="s">
        <v>117</v>
      </c>
      <c r="C151" s="158">
        <v>91.2</v>
      </c>
      <c r="D151" s="158">
        <v>87.8</v>
      </c>
      <c r="E151" s="158">
        <v>97.2</v>
      </c>
      <c r="F151" s="158">
        <v>94.1</v>
      </c>
      <c r="G151" s="159">
        <v>88.3</v>
      </c>
      <c r="H151" s="159">
        <v>82.3</v>
      </c>
      <c r="I151" s="160">
        <v>540.9</v>
      </c>
    </row>
    <row r="152" spans="1:9" ht="14.65" thickBot="1">
      <c r="A152" s="157" t="s">
        <v>73</v>
      </c>
      <c r="B152" s="151" t="s">
        <v>119</v>
      </c>
      <c r="C152" s="158">
        <v>82.7</v>
      </c>
      <c r="D152" s="158">
        <v>92.6</v>
      </c>
      <c r="E152" s="158">
        <v>87.5</v>
      </c>
      <c r="F152" s="158">
        <v>91.7</v>
      </c>
      <c r="G152" s="159">
        <v>91.3</v>
      </c>
      <c r="H152" s="159">
        <v>94.3</v>
      </c>
      <c r="I152" s="160">
        <v>540.1</v>
      </c>
    </row>
    <row r="153" spans="1:9" ht="14.65" thickBot="1">
      <c r="A153" s="157" t="s">
        <v>111</v>
      </c>
      <c r="B153" s="151" t="s">
        <v>124</v>
      </c>
      <c r="C153" s="158">
        <v>85.8</v>
      </c>
      <c r="D153" s="158">
        <v>81.7</v>
      </c>
      <c r="E153" s="158">
        <v>89.9</v>
      </c>
      <c r="F153" s="158">
        <v>87.8</v>
      </c>
      <c r="G153" s="159">
        <v>90.6</v>
      </c>
      <c r="H153" s="159">
        <v>91</v>
      </c>
      <c r="I153" s="160">
        <v>526.79999999999995</v>
      </c>
    </row>
    <row r="154" spans="1:9" ht="14.65" thickBot="1">
      <c r="A154" s="157" t="s">
        <v>481</v>
      </c>
      <c r="B154" s="151" t="s">
        <v>124</v>
      </c>
      <c r="C154" s="158">
        <v>79</v>
      </c>
      <c r="D154" s="158">
        <v>72.7</v>
      </c>
      <c r="E154" s="158">
        <v>83.5</v>
      </c>
      <c r="F154" s="158">
        <v>82.9</v>
      </c>
      <c r="G154" s="159">
        <v>88.8</v>
      </c>
      <c r="H154" s="159">
        <v>91.5</v>
      </c>
      <c r="I154" s="160">
        <v>498.40000000000003</v>
      </c>
    </row>
    <row r="155" spans="1:9" ht="14.65" thickBot="1">
      <c r="A155" s="157" t="s">
        <v>109</v>
      </c>
      <c r="B155" s="151" t="s">
        <v>124</v>
      </c>
      <c r="C155" s="158">
        <v>85.3</v>
      </c>
      <c r="D155" s="158">
        <v>86.8</v>
      </c>
      <c r="E155" s="158">
        <v>83.7</v>
      </c>
      <c r="F155" s="158">
        <v>78.400000000000006</v>
      </c>
      <c r="G155" s="159">
        <v>81.900000000000006</v>
      </c>
      <c r="H155" s="159">
        <v>72.8</v>
      </c>
      <c r="I155" s="160">
        <v>488.90000000000003</v>
      </c>
    </row>
    <row r="156" spans="1:9" ht="14.65" thickBot="1">
      <c r="A156" s="157" t="s">
        <v>526</v>
      </c>
      <c r="B156" s="151" t="s">
        <v>117</v>
      </c>
      <c r="C156" s="158">
        <v>75.2</v>
      </c>
      <c r="D156" s="158">
        <v>84.6</v>
      </c>
      <c r="E156" s="158">
        <v>77.8</v>
      </c>
      <c r="F156" s="158">
        <v>74.8</v>
      </c>
      <c r="G156" s="159">
        <v>72.099999999999994</v>
      </c>
      <c r="H156" s="159">
        <v>81.2</v>
      </c>
      <c r="I156" s="160">
        <v>465.7</v>
      </c>
    </row>
    <row r="157" spans="1:9" ht="14.25">
      <c r="A157" s="157" t="s">
        <v>185</v>
      </c>
      <c r="B157" s="151" t="s">
        <v>208</v>
      </c>
      <c r="C157" s="158">
        <v>95.4</v>
      </c>
      <c r="D157" s="158">
        <v>90.5</v>
      </c>
      <c r="E157" s="158">
        <v>98.7</v>
      </c>
      <c r="F157" s="158">
        <v>96.2</v>
      </c>
      <c r="G157" s="159">
        <v>82.6</v>
      </c>
      <c r="H157" s="159">
        <v>0</v>
      </c>
      <c r="I157" s="160">
        <v>463.4</v>
      </c>
    </row>
  </sheetData>
  <protectedRanges>
    <protectedRange sqref="AQ4:AZ16" name="範囲1"/>
  </protectedRanges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276"/>
  <sheetViews>
    <sheetView topLeftCell="E148" zoomScale="76" workbookViewId="0">
      <selection activeCell="G178" sqref="G178"/>
    </sheetView>
  </sheetViews>
  <sheetFormatPr defaultRowHeight="12.75"/>
  <cols>
    <col min="1" max="1" width="0" hidden="1" customWidth="1"/>
    <col min="2" max="2" width="3" hidden="1" customWidth="1"/>
    <col min="3" max="3" width="3.265625" hidden="1" customWidth="1"/>
    <col min="4" max="4" width="3.53125" hidden="1" customWidth="1"/>
    <col min="5" max="5" width="15.796875" style="3" customWidth="1"/>
    <col min="6" max="6" width="6.1328125" customWidth="1"/>
    <col min="7" max="7" width="11.46484375" bestFit="1" customWidth="1"/>
    <col min="8" max="8" width="12.796875" bestFit="1" customWidth="1"/>
    <col min="9" max="9" width="7.19921875" bestFit="1" customWidth="1"/>
    <col min="12" max="12" width="12.53125" bestFit="1" customWidth="1"/>
    <col min="13" max="13" width="12.796875" bestFit="1" customWidth="1"/>
    <col min="14" max="14" width="4.9296875" bestFit="1" customWidth="1"/>
  </cols>
  <sheetData>
    <row r="1" spans="1:15">
      <c r="A1" s="208"/>
      <c r="B1" s="208"/>
      <c r="C1" s="208"/>
      <c r="D1" s="208"/>
      <c r="E1" s="210" t="s">
        <v>45</v>
      </c>
      <c r="G1" t="s">
        <v>291</v>
      </c>
      <c r="L1" t="s">
        <v>292</v>
      </c>
    </row>
    <row r="2" spans="1:15" ht="14.25" customHeight="1">
      <c r="A2" s="208"/>
      <c r="B2" s="208"/>
      <c r="C2" s="208"/>
      <c r="D2" s="208"/>
      <c r="E2" s="211" t="s">
        <v>49</v>
      </c>
      <c r="G2" s="26" t="s">
        <v>59</v>
      </c>
      <c r="H2" s="26" t="s">
        <v>60</v>
      </c>
      <c r="I2" s="26" t="s">
        <v>3</v>
      </c>
      <c r="J2" s="15" t="s">
        <v>289</v>
      </c>
      <c r="L2" s="26" t="s">
        <v>59</v>
      </c>
      <c r="M2" s="26" t="s">
        <v>60</v>
      </c>
      <c r="N2" s="26" t="s">
        <v>3</v>
      </c>
      <c r="O2" s="15" t="s">
        <v>289</v>
      </c>
    </row>
    <row r="3" spans="1:15">
      <c r="A3" s="208"/>
      <c r="B3" s="208"/>
      <c r="C3" s="208"/>
      <c r="D3" s="208"/>
      <c r="E3" s="211" t="s">
        <v>48</v>
      </c>
      <c r="F3" s="20"/>
      <c r="G3" s="186" t="s">
        <v>326</v>
      </c>
      <c r="H3" s="186" t="s">
        <v>327</v>
      </c>
      <c r="I3" s="186">
        <v>4</v>
      </c>
      <c r="J3" s="186" t="s">
        <v>328</v>
      </c>
      <c r="L3" s="186" t="s">
        <v>347</v>
      </c>
      <c r="M3" s="186" t="s">
        <v>327</v>
      </c>
      <c r="N3" s="186">
        <v>4</v>
      </c>
      <c r="O3" s="186" t="s">
        <v>348</v>
      </c>
    </row>
    <row r="4" spans="1:15">
      <c r="A4" s="208"/>
      <c r="B4" s="208"/>
      <c r="C4" s="208"/>
      <c r="D4" s="208"/>
      <c r="E4" s="211" t="s">
        <v>51</v>
      </c>
      <c r="F4" s="21"/>
      <c r="G4" s="186" t="s">
        <v>329</v>
      </c>
      <c r="H4" s="186" t="s">
        <v>327</v>
      </c>
      <c r="I4" s="186">
        <v>4</v>
      </c>
      <c r="J4" s="186" t="s">
        <v>328</v>
      </c>
      <c r="L4" s="186" t="s">
        <v>349</v>
      </c>
      <c r="M4" s="186" t="s">
        <v>327</v>
      </c>
      <c r="N4" s="186">
        <v>4</v>
      </c>
      <c r="O4" s="186" t="s">
        <v>348</v>
      </c>
    </row>
    <row r="5" spans="1:15">
      <c r="A5" s="208"/>
      <c r="B5" s="208"/>
      <c r="C5" s="208"/>
      <c r="D5" s="208"/>
      <c r="E5" s="211" t="s">
        <v>50</v>
      </c>
      <c r="F5" s="22"/>
      <c r="G5" s="186" t="s">
        <v>330</v>
      </c>
      <c r="H5" s="186" t="s">
        <v>327</v>
      </c>
      <c r="I5" s="186">
        <v>4</v>
      </c>
      <c r="J5" s="186" t="s">
        <v>328</v>
      </c>
      <c r="L5" s="186" t="s">
        <v>350</v>
      </c>
      <c r="M5" s="186" t="s">
        <v>327</v>
      </c>
      <c r="N5" s="186">
        <v>4</v>
      </c>
      <c r="O5" s="186" t="s">
        <v>348</v>
      </c>
    </row>
    <row r="6" spans="1:15">
      <c r="A6" s="208"/>
      <c r="B6" s="208"/>
      <c r="C6" s="208"/>
      <c r="D6" s="208"/>
      <c r="E6" s="211" t="s">
        <v>47</v>
      </c>
      <c r="F6" s="21"/>
      <c r="G6" s="186" t="s">
        <v>331</v>
      </c>
      <c r="H6" s="186" t="s">
        <v>327</v>
      </c>
      <c r="I6" s="186">
        <v>4</v>
      </c>
      <c r="J6" s="186" t="s">
        <v>328</v>
      </c>
      <c r="L6" s="186" t="s">
        <v>351</v>
      </c>
      <c r="M6" s="186" t="s">
        <v>327</v>
      </c>
      <c r="N6" s="186">
        <v>3</v>
      </c>
      <c r="O6" s="186" t="s">
        <v>348</v>
      </c>
    </row>
    <row r="7" spans="1:15">
      <c r="A7" s="208"/>
      <c r="B7" s="208"/>
      <c r="C7" s="208"/>
      <c r="D7" s="208"/>
      <c r="E7" s="211" t="s">
        <v>46</v>
      </c>
      <c r="F7" s="22"/>
      <c r="G7" s="186" t="s">
        <v>332</v>
      </c>
      <c r="H7" s="186" t="s">
        <v>327</v>
      </c>
      <c r="I7" s="186">
        <v>3</v>
      </c>
      <c r="J7" s="186" t="s">
        <v>328</v>
      </c>
      <c r="L7" s="186" t="s">
        <v>352</v>
      </c>
      <c r="M7" s="186" t="s">
        <v>327</v>
      </c>
      <c r="N7" s="186">
        <v>3</v>
      </c>
      <c r="O7" s="186" t="s">
        <v>348</v>
      </c>
    </row>
    <row r="8" spans="1:15">
      <c r="A8" s="208"/>
      <c r="B8" s="208"/>
      <c r="C8" s="208"/>
      <c r="D8" s="208"/>
      <c r="E8" s="211" t="s">
        <v>216</v>
      </c>
      <c r="F8" s="20"/>
      <c r="G8" s="186" t="s">
        <v>333</v>
      </c>
      <c r="H8" s="186" t="s">
        <v>327</v>
      </c>
      <c r="I8" s="186">
        <v>3</v>
      </c>
      <c r="J8" s="186" t="s">
        <v>328</v>
      </c>
      <c r="L8" s="186" t="s">
        <v>353</v>
      </c>
      <c r="M8" s="186" t="s">
        <v>327</v>
      </c>
      <c r="N8" s="186">
        <v>2</v>
      </c>
      <c r="O8" s="186" t="s">
        <v>348</v>
      </c>
    </row>
    <row r="9" spans="1:15">
      <c r="A9" s="209"/>
      <c r="B9" s="209"/>
      <c r="C9" s="209"/>
      <c r="D9" s="208"/>
      <c r="E9" s="211" t="s">
        <v>52</v>
      </c>
      <c r="G9" s="186" t="s">
        <v>334</v>
      </c>
      <c r="H9" s="186" t="s">
        <v>327</v>
      </c>
      <c r="I9" s="186">
        <v>3</v>
      </c>
      <c r="J9" s="186" t="s">
        <v>328</v>
      </c>
      <c r="L9" s="186" t="s">
        <v>354</v>
      </c>
      <c r="M9" s="186" t="s">
        <v>327</v>
      </c>
      <c r="N9" s="186">
        <v>2</v>
      </c>
      <c r="O9" s="186" t="s">
        <v>348</v>
      </c>
    </row>
    <row r="10" spans="1:15">
      <c r="A10" s="209"/>
      <c r="B10" s="209"/>
      <c r="C10" s="209"/>
      <c r="D10" s="208"/>
      <c r="E10" s="211" t="s">
        <v>213</v>
      </c>
      <c r="G10" s="186" t="s">
        <v>335</v>
      </c>
      <c r="H10" s="186" t="s">
        <v>327</v>
      </c>
      <c r="I10" s="186">
        <v>3</v>
      </c>
      <c r="J10" s="186" t="s">
        <v>328</v>
      </c>
      <c r="L10" s="186" t="s">
        <v>355</v>
      </c>
      <c r="M10" s="186" t="s">
        <v>327</v>
      </c>
      <c r="N10" s="186">
        <v>1</v>
      </c>
      <c r="O10" s="186" t="s">
        <v>348</v>
      </c>
    </row>
    <row r="11" spans="1:15">
      <c r="A11" s="143"/>
      <c r="B11" s="143"/>
      <c r="C11" s="209"/>
      <c r="D11" s="208"/>
      <c r="E11" s="211" t="s">
        <v>208</v>
      </c>
      <c r="G11" s="186" t="s">
        <v>336</v>
      </c>
      <c r="H11" s="186" t="s">
        <v>327</v>
      </c>
      <c r="I11" s="186">
        <v>3</v>
      </c>
      <c r="J11" s="186" t="s">
        <v>328</v>
      </c>
      <c r="L11" s="186" t="s">
        <v>356</v>
      </c>
      <c r="M11" s="186" t="s">
        <v>327</v>
      </c>
      <c r="N11" s="186">
        <v>1</v>
      </c>
      <c r="O11" s="186" t="s">
        <v>348</v>
      </c>
    </row>
    <row r="12" spans="1:15">
      <c r="A12" s="209"/>
      <c r="B12" s="209"/>
      <c r="C12" s="209"/>
      <c r="D12" s="208"/>
      <c r="E12" s="212" t="s">
        <v>53</v>
      </c>
      <c r="G12" s="186" t="s">
        <v>337</v>
      </c>
      <c r="H12" s="186" t="s">
        <v>327</v>
      </c>
      <c r="I12" s="186">
        <v>2</v>
      </c>
      <c r="J12" s="186" t="s">
        <v>328</v>
      </c>
      <c r="L12" s="186" t="s">
        <v>357</v>
      </c>
      <c r="M12" s="186" t="s">
        <v>327</v>
      </c>
      <c r="N12" s="186">
        <v>1</v>
      </c>
      <c r="O12" s="186" t="s">
        <v>348</v>
      </c>
    </row>
    <row r="13" spans="1:15">
      <c r="A13" s="209"/>
      <c r="B13" s="209"/>
      <c r="C13" s="209"/>
      <c r="D13" s="208"/>
      <c r="G13" s="186" t="s">
        <v>338</v>
      </c>
      <c r="H13" s="186" t="s">
        <v>327</v>
      </c>
      <c r="I13" s="186">
        <v>2</v>
      </c>
      <c r="J13" s="186" t="s">
        <v>328</v>
      </c>
      <c r="L13" s="186" t="s">
        <v>358</v>
      </c>
      <c r="M13" s="186" t="s">
        <v>327</v>
      </c>
      <c r="N13" s="186">
        <v>1</v>
      </c>
      <c r="O13" s="186" t="s">
        <v>348</v>
      </c>
    </row>
    <row r="14" spans="1:15">
      <c r="A14" s="209"/>
      <c r="B14" s="209"/>
      <c r="C14" s="209"/>
      <c r="D14" s="208"/>
      <c r="G14" s="186" t="s">
        <v>339</v>
      </c>
      <c r="H14" s="186" t="s">
        <v>327</v>
      </c>
      <c r="I14" s="186">
        <v>1</v>
      </c>
      <c r="J14" s="186" t="s">
        <v>328</v>
      </c>
      <c r="L14" s="186" t="s">
        <v>376</v>
      </c>
      <c r="M14" s="186" t="s">
        <v>360</v>
      </c>
      <c r="N14" s="186">
        <v>4</v>
      </c>
      <c r="O14" s="186" t="s">
        <v>348</v>
      </c>
    </row>
    <row r="15" spans="1:15">
      <c r="A15" s="209"/>
      <c r="B15" s="209"/>
      <c r="C15" s="209"/>
      <c r="D15" s="208"/>
      <c r="G15" s="186" t="s">
        <v>340</v>
      </c>
      <c r="H15" s="186" t="s">
        <v>327</v>
      </c>
      <c r="I15" s="186">
        <v>1</v>
      </c>
      <c r="J15" s="186" t="s">
        <v>328</v>
      </c>
      <c r="L15" s="186" t="s">
        <v>377</v>
      </c>
      <c r="M15" s="186" t="s">
        <v>360</v>
      </c>
      <c r="N15" s="186">
        <v>4</v>
      </c>
      <c r="O15" s="186" t="s">
        <v>348</v>
      </c>
    </row>
    <row r="16" spans="1:15">
      <c r="A16" s="209"/>
      <c r="B16" s="209"/>
      <c r="C16" s="209"/>
      <c r="D16" s="208"/>
      <c r="G16" s="186" t="s">
        <v>341</v>
      </c>
      <c r="H16" s="186" t="s">
        <v>327</v>
      </c>
      <c r="I16" s="186">
        <v>1</v>
      </c>
      <c r="J16" s="186" t="s">
        <v>328</v>
      </c>
      <c r="L16" s="186" t="s">
        <v>255</v>
      </c>
      <c r="M16" s="186" t="s">
        <v>360</v>
      </c>
      <c r="N16" s="186">
        <v>3</v>
      </c>
      <c r="O16" s="186" t="s">
        <v>348</v>
      </c>
    </row>
    <row r="17" spans="1:15">
      <c r="A17" s="209"/>
      <c r="B17" s="209"/>
      <c r="C17" s="209"/>
      <c r="D17" s="208"/>
      <c r="G17" s="186" t="s">
        <v>342</v>
      </c>
      <c r="H17" s="186" t="s">
        <v>327</v>
      </c>
      <c r="I17" s="186">
        <v>1</v>
      </c>
      <c r="J17" s="186" t="s">
        <v>328</v>
      </c>
      <c r="L17" s="186" t="s">
        <v>378</v>
      </c>
      <c r="M17" s="186" t="s">
        <v>360</v>
      </c>
      <c r="N17" s="186">
        <v>2</v>
      </c>
      <c r="O17" s="186" t="s">
        <v>348</v>
      </c>
    </row>
    <row r="18" spans="1:15">
      <c r="A18" s="209"/>
      <c r="B18" s="209"/>
      <c r="C18" s="209"/>
      <c r="D18" s="208"/>
      <c r="G18" s="186" t="s">
        <v>343</v>
      </c>
      <c r="H18" s="186" t="s">
        <v>327</v>
      </c>
      <c r="I18" s="186">
        <v>1</v>
      </c>
      <c r="J18" s="186" t="s">
        <v>328</v>
      </c>
      <c r="L18" s="186" t="s">
        <v>379</v>
      </c>
      <c r="M18" s="186" t="s">
        <v>360</v>
      </c>
      <c r="N18" s="186">
        <v>2</v>
      </c>
      <c r="O18" s="186" t="s">
        <v>348</v>
      </c>
    </row>
    <row r="19" spans="1:15">
      <c r="A19" s="209"/>
      <c r="B19" s="209"/>
      <c r="C19" s="209"/>
      <c r="D19" s="208"/>
      <c r="G19" s="186" t="s">
        <v>344</v>
      </c>
      <c r="H19" s="186" t="s">
        <v>327</v>
      </c>
      <c r="I19" s="186">
        <v>1</v>
      </c>
      <c r="J19" s="186" t="s">
        <v>328</v>
      </c>
      <c r="L19" s="186" t="s">
        <v>380</v>
      </c>
      <c r="M19" s="186" t="s">
        <v>360</v>
      </c>
      <c r="N19" s="186">
        <v>1</v>
      </c>
      <c r="O19" s="186" t="s">
        <v>348</v>
      </c>
    </row>
    <row r="20" spans="1:15">
      <c r="A20" s="143"/>
      <c r="B20" s="143"/>
      <c r="C20" s="209"/>
      <c r="D20" s="208"/>
      <c r="G20" s="186" t="s">
        <v>345</v>
      </c>
      <c r="H20" s="186" t="s">
        <v>327</v>
      </c>
      <c r="I20" s="186">
        <v>1</v>
      </c>
      <c r="J20" s="186" t="s">
        <v>328</v>
      </c>
      <c r="L20" s="186" t="s">
        <v>381</v>
      </c>
      <c r="M20" s="186" t="s">
        <v>360</v>
      </c>
      <c r="N20" s="186">
        <v>1</v>
      </c>
      <c r="O20" s="186" t="s">
        <v>348</v>
      </c>
    </row>
    <row r="21" spans="1:15">
      <c r="A21" s="209"/>
      <c r="B21" s="209"/>
      <c r="C21" s="209"/>
      <c r="D21" s="208"/>
      <c r="G21" s="186" t="s">
        <v>346</v>
      </c>
      <c r="H21" s="186" t="s">
        <v>327</v>
      </c>
      <c r="I21" s="186">
        <v>1</v>
      </c>
      <c r="J21" s="186" t="s">
        <v>328</v>
      </c>
      <c r="L21" s="186" t="s">
        <v>382</v>
      </c>
      <c r="M21" s="186" t="s">
        <v>360</v>
      </c>
      <c r="N21" s="186">
        <v>1</v>
      </c>
      <c r="O21" s="186" t="s">
        <v>348</v>
      </c>
    </row>
    <row r="22" spans="1:15">
      <c r="A22" s="209"/>
      <c r="B22" s="209"/>
      <c r="C22" s="209"/>
      <c r="D22" s="208"/>
      <c r="G22" s="186" t="s">
        <v>359</v>
      </c>
      <c r="H22" s="186" t="s">
        <v>360</v>
      </c>
      <c r="I22" s="186">
        <v>4</v>
      </c>
      <c r="J22" s="186" t="s">
        <v>328</v>
      </c>
      <c r="L22" s="186" t="s">
        <v>198</v>
      </c>
      <c r="M22" s="187" t="s">
        <v>120</v>
      </c>
      <c r="N22" s="186">
        <v>4</v>
      </c>
      <c r="O22" s="186" t="s">
        <v>383</v>
      </c>
    </row>
    <row r="23" spans="1:15">
      <c r="A23" s="213"/>
      <c r="B23" s="209"/>
      <c r="C23" s="209"/>
      <c r="D23" s="208"/>
      <c r="G23" s="186" t="s">
        <v>361</v>
      </c>
      <c r="H23" s="186" t="s">
        <v>360</v>
      </c>
      <c r="I23" s="186">
        <v>4</v>
      </c>
      <c r="J23" s="186" t="s">
        <v>328</v>
      </c>
      <c r="L23" s="186" t="s">
        <v>186</v>
      </c>
      <c r="M23" s="187" t="s">
        <v>120</v>
      </c>
      <c r="N23" s="186">
        <v>3</v>
      </c>
      <c r="O23" s="186" t="s">
        <v>383</v>
      </c>
    </row>
    <row r="24" spans="1:15">
      <c r="A24" s="209"/>
      <c r="B24" s="209"/>
      <c r="C24" s="209"/>
      <c r="D24" s="208"/>
      <c r="G24" s="186" t="s">
        <v>362</v>
      </c>
      <c r="H24" s="186" t="s">
        <v>360</v>
      </c>
      <c r="I24" s="186">
        <v>4</v>
      </c>
      <c r="J24" s="186" t="s">
        <v>328</v>
      </c>
      <c r="L24" s="186" t="s">
        <v>416</v>
      </c>
      <c r="M24" s="186" t="s">
        <v>430</v>
      </c>
      <c r="N24" s="186">
        <v>4</v>
      </c>
      <c r="O24" s="186" t="s">
        <v>348</v>
      </c>
    </row>
    <row r="25" spans="1:15">
      <c r="A25" s="209"/>
      <c r="B25" s="209"/>
      <c r="C25" s="209"/>
      <c r="D25" s="208"/>
      <c r="G25" s="186" t="s">
        <v>363</v>
      </c>
      <c r="H25" s="186" t="s">
        <v>360</v>
      </c>
      <c r="I25" s="186">
        <v>4</v>
      </c>
      <c r="J25" s="186" t="s">
        <v>328</v>
      </c>
      <c r="L25" s="186" t="s">
        <v>417</v>
      </c>
      <c r="M25" s="186" t="s">
        <v>430</v>
      </c>
      <c r="N25" s="186">
        <v>4</v>
      </c>
      <c r="O25" s="186" t="s">
        <v>348</v>
      </c>
    </row>
    <row r="26" spans="1:15">
      <c r="A26" s="209"/>
      <c r="B26" s="209"/>
      <c r="C26" s="209"/>
      <c r="D26" s="208"/>
      <c r="G26" s="186" t="s">
        <v>364</v>
      </c>
      <c r="H26" s="186" t="s">
        <v>360</v>
      </c>
      <c r="I26" s="186">
        <v>4</v>
      </c>
      <c r="J26" s="186" t="s">
        <v>328</v>
      </c>
      <c r="L26" s="186" t="s">
        <v>418</v>
      </c>
      <c r="M26" s="186" t="s">
        <v>430</v>
      </c>
      <c r="N26" s="186">
        <v>4</v>
      </c>
      <c r="O26" s="186" t="s">
        <v>348</v>
      </c>
    </row>
    <row r="27" spans="1:15">
      <c r="A27" s="209"/>
      <c r="B27" s="209"/>
      <c r="C27" s="209"/>
      <c r="D27" s="208"/>
      <c r="G27" s="186" t="s">
        <v>365</v>
      </c>
      <c r="H27" s="186" t="s">
        <v>360</v>
      </c>
      <c r="I27" s="186">
        <v>4</v>
      </c>
      <c r="J27" s="186" t="s">
        <v>328</v>
      </c>
      <c r="L27" s="186" t="s">
        <v>419</v>
      </c>
      <c r="M27" s="186" t="s">
        <v>430</v>
      </c>
      <c r="N27" s="186">
        <v>4</v>
      </c>
      <c r="O27" s="186" t="s">
        <v>348</v>
      </c>
    </row>
    <row r="28" spans="1:15">
      <c r="A28" s="209"/>
      <c r="B28" s="209"/>
      <c r="C28" s="209"/>
      <c r="D28" s="208"/>
      <c r="G28" s="186" t="s">
        <v>366</v>
      </c>
      <c r="H28" s="186" t="s">
        <v>360</v>
      </c>
      <c r="I28" s="186">
        <v>3</v>
      </c>
      <c r="J28" s="186" t="s">
        <v>328</v>
      </c>
      <c r="L28" s="186" t="s">
        <v>420</v>
      </c>
      <c r="M28" s="186" t="s">
        <v>430</v>
      </c>
      <c r="N28" s="186">
        <v>4</v>
      </c>
      <c r="O28" s="186" t="s">
        <v>348</v>
      </c>
    </row>
    <row r="29" spans="1:15">
      <c r="A29" s="209"/>
      <c r="B29" s="209"/>
      <c r="C29" s="209"/>
      <c r="D29" s="208"/>
      <c r="G29" s="186" t="s">
        <v>367</v>
      </c>
      <c r="H29" s="186" t="s">
        <v>360</v>
      </c>
      <c r="I29" s="186">
        <v>3</v>
      </c>
      <c r="J29" s="186" t="s">
        <v>328</v>
      </c>
      <c r="L29" s="186" t="s">
        <v>421</v>
      </c>
      <c r="M29" s="186" t="s">
        <v>430</v>
      </c>
      <c r="N29" s="186">
        <v>3</v>
      </c>
      <c r="O29" s="186" t="s">
        <v>348</v>
      </c>
    </row>
    <row r="30" spans="1:15">
      <c r="A30" s="209"/>
      <c r="B30" s="209"/>
      <c r="C30" s="209"/>
      <c r="D30" s="208"/>
      <c r="G30" s="186" t="s">
        <v>368</v>
      </c>
      <c r="H30" s="186" t="s">
        <v>360</v>
      </c>
      <c r="I30" s="186">
        <v>3</v>
      </c>
      <c r="J30" s="186" t="s">
        <v>328</v>
      </c>
      <c r="L30" s="186" t="s">
        <v>422</v>
      </c>
      <c r="M30" s="186" t="s">
        <v>430</v>
      </c>
      <c r="N30" s="186">
        <v>3</v>
      </c>
      <c r="O30" s="186" t="s">
        <v>348</v>
      </c>
    </row>
    <row r="31" spans="1:15">
      <c r="A31" s="209"/>
      <c r="B31" s="209"/>
      <c r="C31" s="209"/>
      <c r="D31" s="208"/>
      <c r="G31" s="186" t="s">
        <v>369</v>
      </c>
      <c r="H31" s="186" t="s">
        <v>360</v>
      </c>
      <c r="I31" s="186">
        <v>2</v>
      </c>
      <c r="J31" s="186" t="s">
        <v>328</v>
      </c>
      <c r="L31" s="186" t="s">
        <v>423</v>
      </c>
      <c r="M31" s="186" t="s">
        <v>430</v>
      </c>
      <c r="N31" s="186">
        <v>3</v>
      </c>
      <c r="O31" s="186" t="s">
        <v>348</v>
      </c>
    </row>
    <row r="32" spans="1:15">
      <c r="A32" s="209"/>
      <c r="B32" s="209"/>
      <c r="C32" s="209"/>
      <c r="D32" s="208"/>
      <c r="G32" s="186" t="s">
        <v>250</v>
      </c>
      <c r="H32" s="186" t="s">
        <v>360</v>
      </c>
      <c r="I32" s="186">
        <v>2</v>
      </c>
      <c r="J32" s="186" t="s">
        <v>328</v>
      </c>
      <c r="L32" s="186" t="s">
        <v>424</v>
      </c>
      <c r="M32" s="186" t="s">
        <v>430</v>
      </c>
      <c r="N32" s="186">
        <v>3</v>
      </c>
      <c r="O32" s="186" t="s">
        <v>348</v>
      </c>
    </row>
    <row r="33" spans="1:15">
      <c r="A33" s="209"/>
      <c r="B33" s="209"/>
      <c r="C33" s="209"/>
      <c r="D33" s="208"/>
      <c r="G33" s="186" t="s">
        <v>370</v>
      </c>
      <c r="H33" s="186" t="s">
        <v>360</v>
      </c>
      <c r="I33" s="186">
        <v>2</v>
      </c>
      <c r="J33" s="186" t="s">
        <v>328</v>
      </c>
      <c r="L33" s="186" t="s">
        <v>425</v>
      </c>
      <c r="M33" s="186" t="s">
        <v>430</v>
      </c>
      <c r="N33" s="186">
        <v>3</v>
      </c>
      <c r="O33" s="186" t="s">
        <v>348</v>
      </c>
    </row>
    <row r="34" spans="1:15">
      <c r="A34" s="209"/>
      <c r="B34" s="209"/>
      <c r="C34" s="209"/>
      <c r="D34" s="208"/>
      <c r="G34" s="186" t="s">
        <v>371</v>
      </c>
      <c r="H34" s="186" t="s">
        <v>360</v>
      </c>
      <c r="I34" s="186">
        <v>2</v>
      </c>
      <c r="J34" s="186" t="s">
        <v>328</v>
      </c>
      <c r="L34" s="186" t="s">
        <v>685</v>
      </c>
      <c r="M34" s="186" t="s">
        <v>430</v>
      </c>
      <c r="N34" s="186">
        <v>1</v>
      </c>
      <c r="O34" s="186" t="s">
        <v>348</v>
      </c>
    </row>
    <row r="35" spans="1:15">
      <c r="A35" s="209"/>
      <c r="B35" s="209"/>
      <c r="C35" s="209"/>
      <c r="D35" s="208"/>
      <c r="G35" s="186" t="s">
        <v>372</v>
      </c>
      <c r="H35" s="186" t="s">
        <v>360</v>
      </c>
      <c r="I35" s="186">
        <v>1</v>
      </c>
      <c r="J35" s="186" t="s">
        <v>328</v>
      </c>
      <c r="L35" s="186" t="s">
        <v>426</v>
      </c>
      <c r="M35" s="186" t="s">
        <v>430</v>
      </c>
      <c r="N35" s="186">
        <v>1</v>
      </c>
      <c r="O35" s="186" t="s">
        <v>348</v>
      </c>
    </row>
    <row r="36" spans="1:15">
      <c r="A36" s="143"/>
      <c r="B36" s="143"/>
      <c r="C36" s="209"/>
      <c r="D36" s="208"/>
      <c r="G36" s="186" t="s">
        <v>373</v>
      </c>
      <c r="H36" s="186" t="s">
        <v>360</v>
      </c>
      <c r="I36" s="186">
        <v>1</v>
      </c>
      <c r="J36" s="186" t="s">
        <v>328</v>
      </c>
      <c r="L36" s="186" t="s">
        <v>427</v>
      </c>
      <c r="M36" s="186" t="s">
        <v>430</v>
      </c>
      <c r="N36" s="186">
        <v>1</v>
      </c>
      <c r="O36" s="186" t="s">
        <v>348</v>
      </c>
    </row>
    <row r="37" spans="1:15">
      <c r="A37" s="209"/>
      <c r="B37" s="209"/>
      <c r="C37" s="209"/>
      <c r="D37" s="208"/>
      <c r="G37" s="186" t="s">
        <v>374</v>
      </c>
      <c r="H37" s="186" t="s">
        <v>360</v>
      </c>
      <c r="I37" s="186">
        <v>1</v>
      </c>
      <c r="J37" s="186" t="s">
        <v>328</v>
      </c>
      <c r="L37" s="188" t="s">
        <v>428</v>
      </c>
      <c r="M37" s="186" t="s">
        <v>430</v>
      </c>
      <c r="N37" s="186">
        <v>1</v>
      </c>
      <c r="O37" s="186" t="s">
        <v>348</v>
      </c>
    </row>
    <row r="38" spans="1:15">
      <c r="A38" s="209"/>
      <c r="B38" s="209"/>
      <c r="C38" s="209"/>
      <c r="D38" s="208"/>
      <c r="G38" s="186" t="s">
        <v>375</v>
      </c>
      <c r="H38" s="186" t="s">
        <v>360</v>
      </c>
      <c r="I38" s="186">
        <v>1</v>
      </c>
      <c r="J38" s="186" t="s">
        <v>328</v>
      </c>
      <c r="L38" s="188" t="s">
        <v>429</v>
      </c>
      <c r="M38" s="186" t="s">
        <v>430</v>
      </c>
      <c r="N38" s="186">
        <v>1</v>
      </c>
      <c r="O38" s="186" t="s">
        <v>348</v>
      </c>
    </row>
    <row r="39" spans="1:15">
      <c r="A39" s="209"/>
      <c r="B39" s="209"/>
      <c r="C39" s="209"/>
      <c r="D39" s="208"/>
      <c r="G39" s="186" t="s">
        <v>384</v>
      </c>
      <c r="H39" s="187" t="s">
        <v>120</v>
      </c>
      <c r="I39" s="186">
        <v>4</v>
      </c>
      <c r="J39" s="186" t="s">
        <v>385</v>
      </c>
      <c r="L39" s="186" t="s">
        <v>451</v>
      </c>
      <c r="M39" s="186" t="s">
        <v>432</v>
      </c>
      <c r="N39" s="186">
        <v>3</v>
      </c>
      <c r="O39" s="186" t="s">
        <v>348</v>
      </c>
    </row>
    <row r="40" spans="1:15">
      <c r="A40" s="209"/>
      <c r="B40" s="209"/>
      <c r="C40" s="209"/>
      <c r="D40" s="208"/>
      <c r="G40" s="186" t="s">
        <v>233</v>
      </c>
      <c r="H40" s="187" t="s">
        <v>120</v>
      </c>
      <c r="I40" s="186">
        <v>2</v>
      </c>
      <c r="J40" s="187" t="s">
        <v>385</v>
      </c>
      <c r="L40" s="189" t="s">
        <v>78</v>
      </c>
      <c r="M40" s="190" t="s">
        <v>452</v>
      </c>
      <c r="N40" s="189">
        <v>4</v>
      </c>
      <c r="O40" s="189" t="s">
        <v>383</v>
      </c>
    </row>
    <row r="41" spans="1:15" ht="13.5">
      <c r="A41" s="209"/>
      <c r="B41" s="209"/>
      <c r="C41" s="209"/>
      <c r="D41" s="208"/>
      <c r="G41" s="186" t="s">
        <v>386</v>
      </c>
      <c r="H41" s="187" t="s">
        <v>120</v>
      </c>
      <c r="I41" s="186">
        <v>1</v>
      </c>
      <c r="J41" s="187" t="s">
        <v>385</v>
      </c>
      <c r="L41" s="191" t="s">
        <v>79</v>
      </c>
      <c r="M41" s="190" t="s">
        <v>452</v>
      </c>
      <c r="N41" s="189">
        <v>4</v>
      </c>
      <c r="O41" s="191" t="s">
        <v>383</v>
      </c>
    </row>
    <row r="42" spans="1:15">
      <c r="A42" s="209"/>
      <c r="B42" s="209"/>
      <c r="C42" s="209"/>
      <c r="D42" s="208"/>
      <c r="G42" s="186" t="s">
        <v>387</v>
      </c>
      <c r="H42" s="187" t="s">
        <v>120</v>
      </c>
      <c r="I42" s="186">
        <v>1</v>
      </c>
      <c r="J42" s="187" t="s">
        <v>385</v>
      </c>
      <c r="L42" s="189" t="s">
        <v>80</v>
      </c>
      <c r="M42" s="190" t="s">
        <v>452</v>
      </c>
      <c r="N42" s="189">
        <v>3</v>
      </c>
      <c r="O42" s="189" t="s">
        <v>383</v>
      </c>
    </row>
    <row r="43" spans="1:15">
      <c r="A43" s="209"/>
      <c r="B43" s="209"/>
      <c r="C43" s="209"/>
      <c r="D43" s="208"/>
      <c r="G43" s="186" t="s">
        <v>388</v>
      </c>
      <c r="H43" s="187" t="s">
        <v>120</v>
      </c>
      <c r="I43" s="186">
        <v>1</v>
      </c>
      <c r="J43" s="187" t="s">
        <v>385</v>
      </c>
      <c r="L43" s="189" t="s">
        <v>86</v>
      </c>
      <c r="M43" s="190" t="s">
        <v>452</v>
      </c>
      <c r="N43" s="189">
        <v>3</v>
      </c>
      <c r="O43" s="189" t="s">
        <v>383</v>
      </c>
    </row>
    <row r="44" spans="1:15">
      <c r="A44" s="209"/>
      <c r="B44" s="209"/>
      <c r="C44" s="209"/>
      <c r="D44" s="208"/>
      <c r="G44" s="186" t="s">
        <v>389</v>
      </c>
      <c r="H44" s="187" t="s">
        <v>120</v>
      </c>
      <c r="I44" s="186">
        <v>1</v>
      </c>
      <c r="J44" s="187" t="s">
        <v>385</v>
      </c>
      <c r="L44" s="189" t="s">
        <v>88</v>
      </c>
      <c r="M44" s="190" t="s">
        <v>452</v>
      </c>
      <c r="N44" s="189">
        <v>2</v>
      </c>
      <c r="O44" s="189" t="s">
        <v>383</v>
      </c>
    </row>
    <row r="45" spans="1:15">
      <c r="A45" s="209"/>
      <c r="B45" s="209"/>
      <c r="C45" s="209"/>
      <c r="D45" s="208"/>
      <c r="G45" s="186" t="s">
        <v>390</v>
      </c>
      <c r="H45" s="187" t="s">
        <v>120</v>
      </c>
      <c r="I45" s="186">
        <v>1</v>
      </c>
      <c r="J45" s="187" t="s">
        <v>385</v>
      </c>
      <c r="L45" s="189" t="s">
        <v>89</v>
      </c>
      <c r="M45" s="190" t="s">
        <v>452</v>
      </c>
      <c r="N45" s="189">
        <v>2</v>
      </c>
      <c r="O45" s="189" t="s">
        <v>383</v>
      </c>
    </row>
    <row r="46" spans="1:15">
      <c r="A46" s="209"/>
      <c r="B46" s="209"/>
      <c r="C46" s="209"/>
      <c r="D46" s="208"/>
      <c r="G46" s="186" t="s">
        <v>391</v>
      </c>
      <c r="H46" s="187" t="s">
        <v>120</v>
      </c>
      <c r="I46" s="186">
        <v>1</v>
      </c>
      <c r="J46" s="187" t="s">
        <v>385</v>
      </c>
      <c r="L46" s="189" t="s">
        <v>90</v>
      </c>
      <c r="M46" s="190" t="s">
        <v>452</v>
      </c>
      <c r="N46" s="189">
        <v>2</v>
      </c>
      <c r="O46" s="189" t="s">
        <v>383</v>
      </c>
    </row>
    <row r="47" spans="1:15">
      <c r="A47" s="209"/>
      <c r="B47" s="209"/>
      <c r="C47" s="209"/>
      <c r="D47" s="208"/>
      <c r="G47" s="186" t="s">
        <v>392</v>
      </c>
      <c r="H47" s="187" t="s">
        <v>120</v>
      </c>
      <c r="I47" s="186">
        <v>1</v>
      </c>
      <c r="J47" s="187" t="s">
        <v>385</v>
      </c>
      <c r="L47" s="189" t="s">
        <v>530</v>
      </c>
      <c r="M47" s="190" t="s">
        <v>452</v>
      </c>
      <c r="N47" s="189">
        <v>1</v>
      </c>
      <c r="O47" s="192" t="s">
        <v>455</v>
      </c>
    </row>
    <row r="48" spans="1:15">
      <c r="A48" s="209"/>
      <c r="B48" s="209"/>
      <c r="C48" s="209"/>
      <c r="D48" s="208"/>
      <c r="G48" s="186" t="s">
        <v>393</v>
      </c>
      <c r="H48" s="186" t="s">
        <v>430</v>
      </c>
      <c r="I48" s="186">
        <v>4</v>
      </c>
      <c r="J48" s="186" t="s">
        <v>328</v>
      </c>
      <c r="L48" s="193" t="s">
        <v>456</v>
      </c>
      <c r="M48" s="190" t="s">
        <v>452</v>
      </c>
      <c r="N48" s="189">
        <v>1</v>
      </c>
      <c r="O48" s="192" t="s">
        <v>455</v>
      </c>
    </row>
    <row r="49" spans="1:15">
      <c r="A49" s="209"/>
      <c r="B49" s="209"/>
      <c r="C49" s="209"/>
      <c r="D49" s="208"/>
      <c r="G49" s="186" t="s">
        <v>394</v>
      </c>
      <c r="H49" s="186" t="s">
        <v>430</v>
      </c>
      <c r="I49" s="186">
        <v>4</v>
      </c>
      <c r="J49" s="186" t="s">
        <v>328</v>
      </c>
      <c r="L49" s="186" t="s">
        <v>482</v>
      </c>
      <c r="M49" s="186" t="s">
        <v>469</v>
      </c>
      <c r="N49" s="186">
        <v>1</v>
      </c>
      <c r="O49" s="186" t="s">
        <v>348</v>
      </c>
    </row>
    <row r="50" spans="1:15">
      <c r="A50" s="209"/>
      <c r="B50" s="209"/>
      <c r="C50" s="209"/>
      <c r="D50" s="208"/>
      <c r="G50" s="186" t="s">
        <v>395</v>
      </c>
      <c r="H50" s="186" t="s">
        <v>430</v>
      </c>
      <c r="I50" s="186">
        <v>4</v>
      </c>
      <c r="J50" s="186" t="s">
        <v>328</v>
      </c>
      <c r="L50" s="186" t="s">
        <v>483</v>
      </c>
      <c r="M50" s="186" t="s">
        <v>469</v>
      </c>
      <c r="N50" s="186">
        <v>1</v>
      </c>
      <c r="O50" s="186" t="s">
        <v>348</v>
      </c>
    </row>
    <row r="51" spans="1:15">
      <c r="A51" s="209"/>
      <c r="B51" s="209"/>
      <c r="C51" s="209"/>
      <c r="D51" s="208"/>
      <c r="G51" s="186" t="s">
        <v>396</v>
      </c>
      <c r="H51" s="186" t="s">
        <v>430</v>
      </c>
      <c r="I51" s="186">
        <v>4</v>
      </c>
      <c r="J51" s="186" t="s">
        <v>328</v>
      </c>
      <c r="L51" s="186" t="s">
        <v>484</v>
      </c>
      <c r="M51" s="186" t="s">
        <v>469</v>
      </c>
      <c r="N51" s="186">
        <v>2</v>
      </c>
      <c r="O51" s="186" t="s">
        <v>348</v>
      </c>
    </row>
    <row r="52" spans="1:15">
      <c r="A52" s="209"/>
      <c r="B52" s="209"/>
      <c r="C52" s="209"/>
      <c r="D52" s="208"/>
      <c r="G52" s="186" t="s">
        <v>397</v>
      </c>
      <c r="H52" s="186" t="s">
        <v>430</v>
      </c>
      <c r="I52" s="186">
        <v>4</v>
      </c>
      <c r="J52" s="186" t="s">
        <v>328</v>
      </c>
      <c r="L52" s="186" t="s">
        <v>485</v>
      </c>
      <c r="M52" s="186" t="s">
        <v>469</v>
      </c>
      <c r="N52" s="186">
        <v>2</v>
      </c>
      <c r="O52" s="186" t="s">
        <v>348</v>
      </c>
    </row>
    <row r="53" spans="1:15">
      <c r="A53" s="209"/>
      <c r="B53" s="209"/>
      <c r="C53" s="209"/>
      <c r="D53" s="208"/>
      <c r="G53" s="186" t="s">
        <v>398</v>
      </c>
      <c r="H53" s="186" t="s">
        <v>430</v>
      </c>
      <c r="I53" s="186">
        <v>3</v>
      </c>
      <c r="J53" s="186" t="s">
        <v>328</v>
      </c>
      <c r="L53" s="186" t="s">
        <v>486</v>
      </c>
      <c r="M53" s="186" t="s">
        <v>469</v>
      </c>
      <c r="N53" s="186">
        <v>3</v>
      </c>
      <c r="O53" s="186" t="s">
        <v>348</v>
      </c>
    </row>
    <row r="54" spans="1:15">
      <c r="A54" s="209"/>
      <c r="B54" s="209"/>
      <c r="C54" s="209"/>
      <c r="D54" s="208"/>
      <c r="G54" s="186" t="s">
        <v>399</v>
      </c>
      <c r="H54" s="186" t="s">
        <v>430</v>
      </c>
      <c r="I54" s="186">
        <v>3</v>
      </c>
      <c r="J54" s="186" t="s">
        <v>328</v>
      </c>
      <c r="L54" s="186" t="s">
        <v>487</v>
      </c>
      <c r="M54" s="186" t="s">
        <v>469</v>
      </c>
      <c r="N54" s="186">
        <v>3</v>
      </c>
      <c r="O54" s="186" t="s">
        <v>348</v>
      </c>
    </row>
    <row r="55" spans="1:15">
      <c r="A55" s="209"/>
      <c r="B55" s="209"/>
      <c r="C55" s="209"/>
      <c r="D55" s="208"/>
      <c r="G55" s="186" t="s">
        <v>400</v>
      </c>
      <c r="H55" s="186" t="s">
        <v>430</v>
      </c>
      <c r="I55" s="186">
        <v>3</v>
      </c>
      <c r="J55" s="186" t="s">
        <v>328</v>
      </c>
      <c r="L55" s="186" t="s">
        <v>488</v>
      </c>
      <c r="M55" s="186" t="s">
        <v>469</v>
      </c>
      <c r="N55" s="186">
        <v>4</v>
      </c>
      <c r="O55" s="186" t="s">
        <v>348</v>
      </c>
    </row>
    <row r="56" spans="1:15">
      <c r="A56" s="209"/>
      <c r="B56" s="209"/>
      <c r="C56" s="209"/>
      <c r="D56" s="208"/>
      <c r="G56" s="186" t="s">
        <v>401</v>
      </c>
      <c r="H56" s="186" t="s">
        <v>430</v>
      </c>
      <c r="I56" s="186">
        <v>2</v>
      </c>
      <c r="J56" s="186" t="s">
        <v>328</v>
      </c>
      <c r="L56" s="186" t="s">
        <v>489</v>
      </c>
      <c r="M56" s="186" t="s">
        <v>469</v>
      </c>
      <c r="N56" s="186">
        <v>4</v>
      </c>
      <c r="O56" s="186" t="s">
        <v>348</v>
      </c>
    </row>
    <row r="57" spans="1:15" ht="17.649999999999999">
      <c r="A57" s="209"/>
      <c r="B57" s="209"/>
      <c r="C57" s="209"/>
      <c r="D57" s="208"/>
      <c r="G57" s="186" t="s">
        <v>402</v>
      </c>
      <c r="H57" s="186" t="s">
        <v>430</v>
      </c>
      <c r="I57" s="186">
        <v>2</v>
      </c>
      <c r="J57" s="186" t="s">
        <v>328</v>
      </c>
      <c r="L57" s="195" t="s">
        <v>546</v>
      </c>
      <c r="M57" s="196" t="s">
        <v>470</v>
      </c>
      <c r="N57" s="195">
        <v>4</v>
      </c>
      <c r="O57" s="195" t="s">
        <v>383</v>
      </c>
    </row>
    <row r="58" spans="1:15" ht="17.649999999999999">
      <c r="A58" s="209"/>
      <c r="B58" s="209"/>
      <c r="C58" s="209"/>
      <c r="D58" s="208"/>
      <c r="G58" s="186" t="s">
        <v>403</v>
      </c>
      <c r="H58" s="186" t="s">
        <v>430</v>
      </c>
      <c r="I58" s="186">
        <v>2</v>
      </c>
      <c r="J58" s="186" t="s">
        <v>328</v>
      </c>
      <c r="L58" s="195" t="s">
        <v>177</v>
      </c>
      <c r="M58" s="196" t="s">
        <v>470</v>
      </c>
      <c r="N58" s="195">
        <v>4</v>
      </c>
      <c r="O58" s="195" t="s">
        <v>383</v>
      </c>
    </row>
    <row r="59" spans="1:15" ht="17.649999999999999">
      <c r="A59" s="209"/>
      <c r="B59" s="209"/>
      <c r="C59" s="209"/>
      <c r="D59" s="208"/>
      <c r="G59" s="186" t="s">
        <v>404</v>
      </c>
      <c r="H59" s="186" t="s">
        <v>430</v>
      </c>
      <c r="I59" s="186">
        <v>2</v>
      </c>
      <c r="J59" s="186" t="s">
        <v>328</v>
      </c>
      <c r="L59" s="195" t="s">
        <v>547</v>
      </c>
      <c r="M59" s="196" t="s">
        <v>470</v>
      </c>
      <c r="N59" s="195">
        <v>4</v>
      </c>
      <c r="O59" s="195" t="s">
        <v>383</v>
      </c>
    </row>
    <row r="60" spans="1:15" ht="17.649999999999999">
      <c r="A60" s="209"/>
      <c r="B60" s="209"/>
      <c r="C60" s="209"/>
      <c r="D60" s="208"/>
      <c r="G60" s="186" t="s">
        <v>405</v>
      </c>
      <c r="H60" s="186" t="s">
        <v>430</v>
      </c>
      <c r="I60" s="186">
        <v>2</v>
      </c>
      <c r="J60" s="186" t="s">
        <v>328</v>
      </c>
      <c r="L60" s="195" t="s">
        <v>548</v>
      </c>
      <c r="M60" s="196" t="s">
        <v>470</v>
      </c>
      <c r="N60" s="195">
        <v>2</v>
      </c>
      <c r="O60" s="195" t="s">
        <v>383</v>
      </c>
    </row>
    <row r="61" spans="1:15" ht="17.649999999999999">
      <c r="A61" s="209"/>
      <c r="B61" s="209"/>
      <c r="C61" s="209"/>
      <c r="D61" s="208"/>
      <c r="G61" s="186" t="s">
        <v>406</v>
      </c>
      <c r="H61" s="186" t="s">
        <v>430</v>
      </c>
      <c r="I61" s="186">
        <v>2</v>
      </c>
      <c r="J61" s="186" t="s">
        <v>328</v>
      </c>
      <c r="L61" s="195" t="s">
        <v>549</v>
      </c>
      <c r="M61" s="196" t="s">
        <v>470</v>
      </c>
      <c r="N61" s="195">
        <v>2</v>
      </c>
      <c r="O61" s="195" t="s">
        <v>383</v>
      </c>
    </row>
    <row r="62" spans="1:15" ht="17.649999999999999">
      <c r="A62" s="209"/>
      <c r="B62" s="209"/>
      <c r="C62" s="209"/>
      <c r="D62" s="208"/>
      <c r="G62" s="186" t="s">
        <v>407</v>
      </c>
      <c r="H62" s="186" t="s">
        <v>430</v>
      </c>
      <c r="I62" s="186">
        <v>2</v>
      </c>
      <c r="J62" s="186" t="s">
        <v>328</v>
      </c>
      <c r="L62" s="195" t="s">
        <v>550</v>
      </c>
      <c r="M62" s="196" t="s">
        <v>470</v>
      </c>
      <c r="N62" s="195">
        <v>2</v>
      </c>
      <c r="O62" s="195" t="s">
        <v>383</v>
      </c>
    </row>
    <row r="63" spans="1:15" ht="17.649999999999999">
      <c r="A63" s="209"/>
      <c r="B63" s="209"/>
      <c r="C63" s="209"/>
      <c r="D63" s="208"/>
      <c r="G63" s="186" t="s">
        <v>408</v>
      </c>
      <c r="H63" s="186" t="s">
        <v>430</v>
      </c>
      <c r="I63" s="186">
        <v>2</v>
      </c>
      <c r="J63" s="186" t="s">
        <v>328</v>
      </c>
      <c r="L63" s="195" t="s">
        <v>552</v>
      </c>
      <c r="M63" s="196" t="s">
        <v>470</v>
      </c>
      <c r="N63" s="195">
        <v>1</v>
      </c>
      <c r="O63" s="195" t="s">
        <v>383</v>
      </c>
    </row>
    <row r="64" spans="1:15" ht="17.649999999999999">
      <c r="A64" s="209"/>
      <c r="B64" s="209"/>
      <c r="C64" s="209"/>
      <c r="D64" s="208"/>
      <c r="G64" s="186" t="s">
        <v>409</v>
      </c>
      <c r="H64" s="186" t="s">
        <v>430</v>
      </c>
      <c r="I64" s="186">
        <v>2</v>
      </c>
      <c r="J64" s="186" t="s">
        <v>328</v>
      </c>
      <c r="L64" s="195" t="s">
        <v>553</v>
      </c>
      <c r="M64" s="196" t="s">
        <v>470</v>
      </c>
      <c r="N64" s="195">
        <v>1</v>
      </c>
      <c r="O64" s="195" t="s">
        <v>383</v>
      </c>
    </row>
    <row r="65" spans="1:15" ht="17.649999999999999">
      <c r="A65" s="209"/>
      <c r="B65" s="209"/>
      <c r="C65" s="209"/>
      <c r="D65" s="208"/>
      <c r="G65" s="186" t="s">
        <v>410</v>
      </c>
      <c r="H65" s="186" t="s">
        <v>430</v>
      </c>
      <c r="I65" s="186">
        <v>2</v>
      </c>
      <c r="J65" s="186" t="s">
        <v>328</v>
      </c>
      <c r="L65" s="195" t="s">
        <v>554</v>
      </c>
      <c r="M65" s="196" t="s">
        <v>470</v>
      </c>
      <c r="N65" s="195">
        <v>1</v>
      </c>
      <c r="O65" s="195" t="s">
        <v>383</v>
      </c>
    </row>
    <row r="66" spans="1:15" ht="17.649999999999999">
      <c r="A66" s="143"/>
      <c r="B66" s="143"/>
      <c r="C66" s="209"/>
      <c r="D66" s="208"/>
      <c r="G66" s="186" t="s">
        <v>411</v>
      </c>
      <c r="H66" s="186" t="s">
        <v>430</v>
      </c>
      <c r="I66" s="186">
        <v>2</v>
      </c>
      <c r="J66" s="186" t="s">
        <v>328</v>
      </c>
      <c r="L66" s="195" t="s">
        <v>556</v>
      </c>
      <c r="M66" s="196" t="s">
        <v>470</v>
      </c>
      <c r="N66" s="195">
        <v>1</v>
      </c>
      <c r="O66" s="195" t="s">
        <v>383</v>
      </c>
    </row>
    <row r="67" spans="1:15">
      <c r="A67" s="143"/>
      <c r="B67" s="143"/>
      <c r="C67" s="209"/>
      <c r="D67" s="208"/>
      <c r="G67" s="186" t="s">
        <v>412</v>
      </c>
      <c r="H67" s="186" t="s">
        <v>430</v>
      </c>
      <c r="I67" s="186">
        <v>1</v>
      </c>
      <c r="J67" s="186" t="s">
        <v>328</v>
      </c>
      <c r="L67" s="186" t="s">
        <v>185</v>
      </c>
      <c r="M67" s="186" t="s">
        <v>208</v>
      </c>
      <c r="N67" s="186">
        <v>3</v>
      </c>
      <c r="O67" s="186" t="s">
        <v>383</v>
      </c>
    </row>
    <row r="68" spans="1:15">
      <c r="A68" s="143"/>
      <c r="B68" s="143"/>
      <c r="C68" s="209"/>
      <c r="D68" s="208"/>
      <c r="G68" s="186" t="s">
        <v>413</v>
      </c>
      <c r="H68" s="186" t="s">
        <v>430</v>
      </c>
      <c r="I68" s="186">
        <v>1</v>
      </c>
      <c r="J68" s="186" t="s">
        <v>328</v>
      </c>
      <c r="L68" s="186" t="s">
        <v>199</v>
      </c>
      <c r="M68" s="186" t="s">
        <v>208</v>
      </c>
      <c r="N68" s="186">
        <v>3</v>
      </c>
      <c r="O68" s="186" t="s">
        <v>383</v>
      </c>
    </row>
    <row r="69" spans="1:15">
      <c r="A69" s="143"/>
      <c r="B69" s="143"/>
      <c r="C69" s="209"/>
      <c r="D69" s="208"/>
      <c r="G69" s="186" t="s">
        <v>414</v>
      </c>
      <c r="H69" s="186" t="s">
        <v>430</v>
      </c>
      <c r="I69" s="186">
        <v>1</v>
      </c>
      <c r="J69" s="186" t="s">
        <v>328</v>
      </c>
      <c r="L69" s="186" t="s">
        <v>184</v>
      </c>
      <c r="M69" s="186" t="s">
        <v>208</v>
      </c>
      <c r="N69" s="186">
        <v>3</v>
      </c>
      <c r="O69" s="186" t="s">
        <v>383</v>
      </c>
    </row>
    <row r="70" spans="1:15">
      <c r="A70" s="209"/>
      <c r="B70" s="209"/>
      <c r="C70" s="209"/>
      <c r="D70" s="208"/>
      <c r="G70" s="188" t="s">
        <v>415</v>
      </c>
      <c r="H70" s="186" t="s">
        <v>430</v>
      </c>
      <c r="I70" s="186">
        <v>1</v>
      </c>
      <c r="J70" s="186" t="s">
        <v>328</v>
      </c>
      <c r="L70" s="186" t="s">
        <v>182</v>
      </c>
      <c r="M70" s="186" t="s">
        <v>208</v>
      </c>
      <c r="N70" s="186">
        <v>3</v>
      </c>
      <c r="O70" s="186" t="s">
        <v>383</v>
      </c>
    </row>
    <row r="71" spans="1:15">
      <c r="A71" s="209"/>
      <c r="B71" s="209"/>
      <c r="C71" s="209"/>
      <c r="D71" s="208"/>
      <c r="G71" s="186" t="s">
        <v>431</v>
      </c>
      <c r="H71" s="186" t="s">
        <v>432</v>
      </c>
      <c r="I71" s="186">
        <v>4</v>
      </c>
      <c r="J71" s="186" t="s">
        <v>328</v>
      </c>
      <c r="L71" s="186" t="s">
        <v>557</v>
      </c>
      <c r="M71" s="186" t="s">
        <v>208</v>
      </c>
      <c r="N71" s="186">
        <v>2</v>
      </c>
      <c r="O71" s="186" t="s">
        <v>383</v>
      </c>
    </row>
    <row r="72" spans="1:15">
      <c r="A72" s="209"/>
      <c r="B72" s="209"/>
      <c r="C72" s="209"/>
      <c r="D72" s="208"/>
      <c r="G72" s="186" t="s">
        <v>433</v>
      </c>
      <c r="H72" s="186" t="s">
        <v>432</v>
      </c>
      <c r="I72" s="186">
        <v>4</v>
      </c>
      <c r="J72" s="186" t="s">
        <v>328</v>
      </c>
      <c r="L72" s="186" t="s">
        <v>241</v>
      </c>
      <c r="M72" s="186" t="s">
        <v>208</v>
      </c>
      <c r="N72" s="186">
        <v>2</v>
      </c>
      <c r="O72" s="186" t="s">
        <v>383</v>
      </c>
    </row>
    <row r="73" spans="1:15">
      <c r="A73" s="209"/>
      <c r="B73" s="209"/>
      <c r="C73" s="209"/>
      <c r="D73" s="208"/>
      <c r="G73" s="186" t="s">
        <v>434</v>
      </c>
      <c r="H73" s="186" t="s">
        <v>432</v>
      </c>
      <c r="I73" s="186">
        <v>3</v>
      </c>
      <c r="J73" s="186" t="s">
        <v>328</v>
      </c>
      <c r="L73" s="186" t="s">
        <v>274</v>
      </c>
      <c r="M73" s="186" t="s">
        <v>208</v>
      </c>
      <c r="N73" s="186">
        <v>1</v>
      </c>
      <c r="O73" s="186" t="s">
        <v>383</v>
      </c>
    </row>
    <row r="74" spans="1:15">
      <c r="A74" s="209"/>
      <c r="B74" s="209"/>
      <c r="C74" s="209"/>
      <c r="D74" s="208"/>
      <c r="G74" s="186" t="s">
        <v>435</v>
      </c>
      <c r="H74" s="186" t="s">
        <v>432</v>
      </c>
      <c r="I74" s="186">
        <v>3</v>
      </c>
      <c r="J74" s="186" t="s">
        <v>328</v>
      </c>
      <c r="L74" s="186" t="s">
        <v>273</v>
      </c>
      <c r="M74" s="186" t="s">
        <v>208</v>
      </c>
      <c r="N74" s="186">
        <v>1</v>
      </c>
      <c r="O74" s="186" t="s">
        <v>383</v>
      </c>
    </row>
    <row r="75" spans="1:15">
      <c r="A75" s="209"/>
      <c r="B75" s="209"/>
      <c r="C75" s="209"/>
      <c r="D75" s="208"/>
      <c r="G75" s="186" t="s">
        <v>436</v>
      </c>
      <c r="H75" s="186" t="s">
        <v>432</v>
      </c>
      <c r="I75" s="186">
        <v>3</v>
      </c>
      <c r="J75" s="186" t="s">
        <v>328</v>
      </c>
      <c r="L75" s="186" t="s">
        <v>471</v>
      </c>
      <c r="M75" s="186" t="s">
        <v>208</v>
      </c>
      <c r="N75" s="186">
        <v>1</v>
      </c>
      <c r="O75" s="186" t="s">
        <v>383</v>
      </c>
    </row>
    <row r="76" spans="1:15">
      <c r="A76" s="209"/>
      <c r="B76" s="209"/>
      <c r="C76" s="209"/>
      <c r="D76" s="208"/>
      <c r="G76" s="186" t="s">
        <v>437</v>
      </c>
      <c r="H76" s="186" t="s">
        <v>432</v>
      </c>
      <c r="I76" s="186">
        <v>3</v>
      </c>
      <c r="J76" s="186" t="s">
        <v>328</v>
      </c>
      <c r="L76" s="186" t="s">
        <v>472</v>
      </c>
      <c r="M76" s="186" t="s">
        <v>208</v>
      </c>
      <c r="N76" s="186">
        <v>1</v>
      </c>
      <c r="O76" s="186" t="s">
        <v>383</v>
      </c>
    </row>
    <row r="77" spans="1:15">
      <c r="A77" s="209"/>
      <c r="B77" s="209"/>
      <c r="C77" s="209"/>
      <c r="D77" s="208"/>
      <c r="G77" s="186" t="s">
        <v>438</v>
      </c>
      <c r="H77" s="186" t="s">
        <v>432</v>
      </c>
      <c r="I77" s="186">
        <v>3</v>
      </c>
      <c r="J77" s="186" t="s">
        <v>328</v>
      </c>
      <c r="L77" s="197" t="s">
        <v>220</v>
      </c>
      <c r="M77" s="34" t="s">
        <v>221</v>
      </c>
      <c r="O77" s="186" t="s">
        <v>383</v>
      </c>
    </row>
    <row r="78" spans="1:15">
      <c r="A78" s="209"/>
      <c r="B78" s="209"/>
      <c r="C78" s="209"/>
      <c r="D78" s="208"/>
      <c r="G78" s="186" t="s">
        <v>439</v>
      </c>
      <c r="H78" s="186" t="s">
        <v>432</v>
      </c>
      <c r="I78" s="186">
        <v>3</v>
      </c>
      <c r="J78" s="186" t="s">
        <v>328</v>
      </c>
      <c r="L78" t="s">
        <v>202</v>
      </c>
      <c r="M78" t="s">
        <v>214</v>
      </c>
      <c r="N78">
        <v>2</v>
      </c>
      <c r="O78" s="186" t="s">
        <v>383</v>
      </c>
    </row>
    <row r="79" spans="1:15">
      <c r="A79" s="209"/>
      <c r="B79" s="209"/>
      <c r="C79" s="209"/>
      <c r="D79" s="208"/>
      <c r="G79" s="186" t="s">
        <v>440</v>
      </c>
      <c r="H79" s="186" t="s">
        <v>432</v>
      </c>
      <c r="I79" s="186">
        <v>3</v>
      </c>
      <c r="J79" s="186" t="s">
        <v>328</v>
      </c>
      <c r="L79" t="s">
        <v>179</v>
      </c>
      <c r="M79" t="s">
        <v>214</v>
      </c>
      <c r="N79">
        <v>3</v>
      </c>
      <c r="O79" s="186" t="s">
        <v>383</v>
      </c>
    </row>
    <row r="80" spans="1:15">
      <c r="A80" s="209"/>
      <c r="B80" s="209"/>
      <c r="C80" s="209"/>
      <c r="D80" s="208"/>
      <c r="G80" s="186" t="s">
        <v>441</v>
      </c>
      <c r="H80" s="186" t="s">
        <v>432</v>
      </c>
      <c r="I80" s="186">
        <v>3</v>
      </c>
      <c r="J80" s="186" t="s">
        <v>328</v>
      </c>
      <c r="L80" t="s">
        <v>200</v>
      </c>
      <c r="M80" t="s">
        <v>207</v>
      </c>
      <c r="N80">
        <v>2</v>
      </c>
      <c r="O80" s="186" t="s">
        <v>383</v>
      </c>
    </row>
    <row r="81" spans="1:15">
      <c r="A81" s="209"/>
      <c r="B81" s="209"/>
      <c r="C81" s="209"/>
      <c r="D81" s="208"/>
      <c r="G81" s="186" t="s">
        <v>442</v>
      </c>
      <c r="H81" s="186" t="s">
        <v>432</v>
      </c>
      <c r="I81" s="186">
        <v>3</v>
      </c>
      <c r="J81" s="186" t="s">
        <v>328</v>
      </c>
      <c r="L81" t="s">
        <v>178</v>
      </c>
      <c r="M81" t="s">
        <v>207</v>
      </c>
      <c r="N81">
        <v>4</v>
      </c>
      <c r="O81" s="186" t="s">
        <v>383</v>
      </c>
    </row>
    <row r="82" spans="1:15">
      <c r="A82" s="209"/>
      <c r="B82" s="209"/>
      <c r="C82" s="209"/>
      <c r="D82" s="208"/>
      <c r="G82" s="186" t="s">
        <v>443</v>
      </c>
      <c r="H82" s="186" t="s">
        <v>432</v>
      </c>
      <c r="I82" s="186">
        <v>2</v>
      </c>
      <c r="J82" s="186" t="s">
        <v>328</v>
      </c>
      <c r="L82" t="s">
        <v>180</v>
      </c>
      <c r="M82" t="s">
        <v>215</v>
      </c>
      <c r="N82">
        <v>4</v>
      </c>
      <c r="O82" s="186" t="s">
        <v>383</v>
      </c>
    </row>
    <row r="83" spans="1:15">
      <c r="A83" s="209"/>
      <c r="B83" s="209"/>
      <c r="C83" s="209"/>
      <c r="D83" s="208"/>
      <c r="G83" s="186" t="s">
        <v>444</v>
      </c>
      <c r="H83" s="186" t="s">
        <v>432</v>
      </c>
      <c r="I83" s="186">
        <v>2</v>
      </c>
      <c r="J83" s="186" t="s">
        <v>328</v>
      </c>
      <c r="L83" t="s">
        <v>257</v>
      </c>
      <c r="M83" t="s">
        <v>227</v>
      </c>
      <c r="N83">
        <v>3</v>
      </c>
      <c r="O83" s="186" t="s">
        <v>383</v>
      </c>
    </row>
    <row r="84" spans="1:15">
      <c r="A84" s="209"/>
      <c r="B84" s="209"/>
      <c r="C84" s="209"/>
      <c r="D84" s="208"/>
      <c r="G84" s="186" t="s">
        <v>445</v>
      </c>
      <c r="H84" s="186" t="s">
        <v>432</v>
      </c>
      <c r="I84" s="186">
        <v>2</v>
      </c>
      <c r="J84" s="186" t="s">
        <v>328</v>
      </c>
      <c r="L84" t="s">
        <v>565</v>
      </c>
      <c r="M84" s="214" t="s">
        <v>683</v>
      </c>
      <c r="O84" s="186" t="s">
        <v>383</v>
      </c>
    </row>
    <row r="85" spans="1:15">
      <c r="A85" s="209"/>
      <c r="B85" s="209"/>
      <c r="C85" s="209"/>
      <c r="D85" s="208"/>
      <c r="G85" s="186" t="s">
        <v>446</v>
      </c>
      <c r="H85" s="186" t="s">
        <v>432</v>
      </c>
      <c r="I85" s="186">
        <v>2</v>
      </c>
      <c r="J85" s="186" t="s">
        <v>328</v>
      </c>
      <c r="L85" t="s">
        <v>566</v>
      </c>
      <c r="M85" s="214" t="s">
        <v>683</v>
      </c>
      <c r="O85" s="186" t="s">
        <v>383</v>
      </c>
    </row>
    <row r="86" spans="1:15">
      <c r="A86" s="209"/>
      <c r="B86" s="209"/>
      <c r="C86" s="209"/>
      <c r="D86" s="208"/>
      <c r="G86" s="186" t="s">
        <v>447</v>
      </c>
      <c r="H86" s="186" t="s">
        <v>432</v>
      </c>
      <c r="I86" s="186">
        <v>2</v>
      </c>
      <c r="J86" s="186" t="s">
        <v>328</v>
      </c>
      <c r="L86" t="s">
        <v>567</v>
      </c>
      <c r="M86" s="214" t="s">
        <v>48</v>
      </c>
      <c r="O86" s="186" t="s">
        <v>383</v>
      </c>
    </row>
    <row r="87" spans="1:15">
      <c r="A87" s="209"/>
      <c r="B87" s="209"/>
      <c r="C87" s="209"/>
      <c r="D87" s="208"/>
      <c r="G87" s="186" t="s">
        <v>448</v>
      </c>
      <c r="H87" s="186" t="s">
        <v>432</v>
      </c>
      <c r="I87" s="186">
        <v>1</v>
      </c>
      <c r="J87" s="186" t="s">
        <v>328</v>
      </c>
      <c r="L87" t="s">
        <v>259</v>
      </c>
      <c r="M87" s="214" t="s">
        <v>683</v>
      </c>
      <c r="N87">
        <v>2</v>
      </c>
      <c r="O87" s="186" t="s">
        <v>383</v>
      </c>
    </row>
    <row r="88" spans="1:15">
      <c r="A88" s="209"/>
      <c r="B88" s="209"/>
      <c r="C88" s="209"/>
      <c r="D88" s="208"/>
      <c r="G88" s="186" t="s">
        <v>449</v>
      </c>
      <c r="H88" s="186" t="s">
        <v>432</v>
      </c>
      <c r="I88" s="186">
        <v>1</v>
      </c>
      <c r="J88" s="186" t="s">
        <v>328</v>
      </c>
      <c r="L88" t="s">
        <v>971</v>
      </c>
      <c r="M88" s="214" t="s">
        <v>683</v>
      </c>
      <c r="N88">
        <v>1</v>
      </c>
      <c r="O88" s="186" t="s">
        <v>383</v>
      </c>
    </row>
    <row r="89" spans="1:15" ht="13.15" thickBot="1">
      <c r="A89" s="209"/>
      <c r="B89" s="209"/>
      <c r="C89" s="209"/>
      <c r="D89" s="208"/>
      <c r="G89" s="186" t="s">
        <v>536</v>
      </c>
      <c r="H89" s="186" t="s">
        <v>432</v>
      </c>
      <c r="I89" s="186">
        <v>1</v>
      </c>
      <c r="J89" s="186" t="s">
        <v>328</v>
      </c>
      <c r="L89" s="268" t="s">
        <v>280</v>
      </c>
      <c r="M89" s="268" t="s">
        <v>206</v>
      </c>
      <c r="N89" s="267">
        <v>2</v>
      </c>
      <c r="O89" s="267" t="s">
        <v>383</v>
      </c>
    </row>
    <row r="90" spans="1:15">
      <c r="A90" s="209"/>
      <c r="B90" s="209"/>
      <c r="C90" s="209"/>
      <c r="D90" s="208"/>
      <c r="G90" s="186" t="s">
        <v>450</v>
      </c>
      <c r="H90" s="186" t="s">
        <v>432</v>
      </c>
      <c r="I90" s="186">
        <v>1</v>
      </c>
      <c r="J90" s="186" t="s">
        <v>328</v>
      </c>
      <c r="L90" s="98"/>
      <c r="M90" s="99"/>
      <c r="O90" s="186" t="s">
        <v>383</v>
      </c>
    </row>
    <row r="91" spans="1:15">
      <c r="A91" s="209"/>
      <c r="B91" s="209"/>
      <c r="C91" s="209"/>
      <c r="D91" s="208"/>
      <c r="G91" s="189" t="s">
        <v>74</v>
      </c>
      <c r="H91" s="190" t="s">
        <v>452</v>
      </c>
      <c r="I91" s="189">
        <v>4</v>
      </c>
      <c r="J91" s="189" t="s">
        <v>385</v>
      </c>
      <c r="O91" s="186" t="s">
        <v>383</v>
      </c>
    </row>
    <row r="92" spans="1:15">
      <c r="A92" s="209"/>
      <c r="B92" s="209"/>
      <c r="C92" s="209"/>
      <c r="D92" s="208"/>
      <c r="G92" s="189" t="s">
        <v>75</v>
      </c>
      <c r="H92" s="190" t="s">
        <v>452</v>
      </c>
      <c r="I92" s="189">
        <v>4</v>
      </c>
      <c r="J92" s="189" t="s">
        <v>385</v>
      </c>
      <c r="O92" s="186" t="s">
        <v>383</v>
      </c>
    </row>
    <row r="93" spans="1:15">
      <c r="A93" s="209"/>
      <c r="B93" s="209"/>
      <c r="C93" s="209"/>
      <c r="D93" s="208"/>
      <c r="G93" s="189" t="s">
        <v>76</v>
      </c>
      <c r="H93" s="190" t="s">
        <v>452</v>
      </c>
      <c r="I93" s="189">
        <v>4</v>
      </c>
      <c r="J93" s="189" t="s">
        <v>385</v>
      </c>
      <c r="O93" s="186" t="s">
        <v>383</v>
      </c>
    </row>
    <row r="94" spans="1:15">
      <c r="A94" s="209"/>
      <c r="B94" s="209"/>
      <c r="C94" s="209"/>
      <c r="D94" s="208"/>
      <c r="G94" s="189" t="s">
        <v>77</v>
      </c>
      <c r="H94" s="190" t="s">
        <v>452</v>
      </c>
      <c r="I94" s="189">
        <v>4</v>
      </c>
      <c r="J94" s="189" t="s">
        <v>385</v>
      </c>
      <c r="O94" s="186" t="s">
        <v>383</v>
      </c>
    </row>
    <row r="95" spans="1:15">
      <c r="A95" s="209"/>
      <c r="B95" s="209"/>
      <c r="C95" s="209"/>
      <c r="D95" s="208"/>
      <c r="G95" s="189" t="s">
        <v>81</v>
      </c>
      <c r="H95" s="190" t="s">
        <v>452</v>
      </c>
      <c r="I95" s="189">
        <v>3</v>
      </c>
      <c r="J95" s="189" t="s">
        <v>385</v>
      </c>
      <c r="O95" s="186" t="s">
        <v>383</v>
      </c>
    </row>
    <row r="96" spans="1:15">
      <c r="A96" s="209"/>
      <c r="B96" s="209"/>
      <c r="C96" s="209"/>
      <c r="D96" s="208"/>
      <c r="G96" s="189" t="s">
        <v>82</v>
      </c>
      <c r="H96" s="190" t="s">
        <v>452</v>
      </c>
      <c r="I96" s="189">
        <v>3</v>
      </c>
      <c r="J96" s="189" t="s">
        <v>385</v>
      </c>
      <c r="O96" s="186" t="s">
        <v>383</v>
      </c>
    </row>
    <row r="97" spans="1:15">
      <c r="A97" s="143"/>
      <c r="B97" s="143"/>
      <c r="C97" s="209"/>
      <c r="D97" s="208"/>
      <c r="G97" s="189" t="s">
        <v>83</v>
      </c>
      <c r="H97" s="190" t="s">
        <v>452</v>
      </c>
      <c r="I97" s="189">
        <v>3</v>
      </c>
      <c r="J97" s="189" t="s">
        <v>385</v>
      </c>
      <c r="O97" s="186" t="s">
        <v>383</v>
      </c>
    </row>
    <row r="98" spans="1:15">
      <c r="A98" s="143"/>
      <c r="B98" s="143"/>
      <c r="C98" s="209"/>
      <c r="D98" s="208"/>
      <c r="G98" s="189" t="s">
        <v>84</v>
      </c>
      <c r="H98" s="190" t="s">
        <v>452</v>
      </c>
      <c r="I98" s="189">
        <v>3</v>
      </c>
      <c r="J98" s="189" t="s">
        <v>385</v>
      </c>
      <c r="O98" s="186" t="s">
        <v>383</v>
      </c>
    </row>
    <row r="99" spans="1:15">
      <c r="A99" s="209"/>
      <c r="B99" s="209"/>
      <c r="C99" s="209"/>
      <c r="D99" s="208"/>
      <c r="G99" s="189" t="s">
        <v>85</v>
      </c>
      <c r="H99" s="190" t="s">
        <v>452</v>
      </c>
      <c r="I99" s="189">
        <v>3</v>
      </c>
      <c r="J99" s="189" t="s">
        <v>385</v>
      </c>
      <c r="O99" s="186" t="s">
        <v>383</v>
      </c>
    </row>
    <row r="100" spans="1:15" ht="13.5">
      <c r="A100" s="209"/>
      <c r="B100" s="209"/>
      <c r="C100" s="209"/>
      <c r="D100" s="208"/>
      <c r="G100" s="191" t="s">
        <v>87</v>
      </c>
      <c r="H100" s="190" t="s">
        <v>452</v>
      </c>
      <c r="I100" s="189">
        <v>2</v>
      </c>
      <c r="J100" s="191" t="s">
        <v>385</v>
      </c>
    </row>
    <row r="101" spans="1:15">
      <c r="A101" s="209"/>
      <c r="B101" s="209"/>
      <c r="C101" s="209"/>
      <c r="D101" s="208"/>
      <c r="G101" s="189" t="s">
        <v>91</v>
      </c>
      <c r="H101" s="190" t="s">
        <v>452</v>
      </c>
      <c r="I101" s="189">
        <v>2</v>
      </c>
      <c r="J101" s="189" t="s">
        <v>385</v>
      </c>
    </row>
    <row r="102" spans="1:15">
      <c r="A102" s="209"/>
      <c r="B102" s="209"/>
      <c r="C102" s="209"/>
      <c r="D102" s="208"/>
      <c r="G102" s="189" t="s">
        <v>92</v>
      </c>
      <c r="H102" s="190" t="s">
        <v>452</v>
      </c>
      <c r="I102" s="189">
        <v>2</v>
      </c>
      <c r="J102" s="189" t="s">
        <v>385</v>
      </c>
    </row>
    <row r="103" spans="1:15">
      <c r="A103" s="209"/>
      <c r="B103" s="209"/>
      <c r="C103" s="209"/>
      <c r="D103" s="208"/>
      <c r="G103" s="189" t="s">
        <v>539</v>
      </c>
      <c r="H103" s="190" t="s">
        <v>452</v>
      </c>
      <c r="I103" s="189">
        <v>1</v>
      </c>
      <c r="J103" s="192" t="s">
        <v>453</v>
      </c>
    </row>
    <row r="104" spans="1:15">
      <c r="A104" s="209"/>
      <c r="B104" s="209"/>
      <c r="C104" s="209"/>
      <c r="D104" s="208"/>
      <c r="G104" s="189" t="s">
        <v>541</v>
      </c>
      <c r="H104" s="190" t="s">
        <v>452</v>
      </c>
      <c r="I104" s="189">
        <v>1</v>
      </c>
      <c r="J104" s="192" t="s">
        <v>453</v>
      </c>
    </row>
    <row r="105" spans="1:15">
      <c r="A105" s="209"/>
      <c r="B105" s="209"/>
      <c r="C105" s="209"/>
      <c r="D105" s="208"/>
      <c r="G105" s="193" t="s">
        <v>454</v>
      </c>
      <c r="H105" s="190" t="s">
        <v>452</v>
      </c>
      <c r="I105" s="189">
        <v>1</v>
      </c>
      <c r="J105" s="192" t="s">
        <v>453</v>
      </c>
    </row>
    <row r="106" spans="1:15">
      <c r="A106" s="209"/>
      <c r="B106" s="209"/>
      <c r="C106" s="209"/>
      <c r="D106" s="208"/>
      <c r="G106" s="194" t="s">
        <v>93</v>
      </c>
      <c r="H106" s="194" t="s">
        <v>49</v>
      </c>
      <c r="I106" s="194">
        <v>4</v>
      </c>
      <c r="J106" s="186" t="s">
        <v>290</v>
      </c>
    </row>
    <row r="107" spans="1:15">
      <c r="A107" s="209"/>
      <c r="B107" s="209"/>
      <c r="C107" s="209"/>
      <c r="D107" s="208"/>
      <c r="G107" s="194" t="s">
        <v>457</v>
      </c>
      <c r="H107" s="194" t="s">
        <v>49</v>
      </c>
      <c r="I107" s="194">
        <v>4</v>
      </c>
      <c r="J107" s="186" t="s">
        <v>290</v>
      </c>
    </row>
    <row r="108" spans="1:15">
      <c r="A108" s="209"/>
      <c r="B108" s="209"/>
      <c r="C108" s="209"/>
      <c r="D108" s="208"/>
      <c r="G108" s="194" t="s">
        <v>458</v>
      </c>
      <c r="H108" s="194" t="s">
        <v>49</v>
      </c>
      <c r="I108" s="194">
        <v>3</v>
      </c>
      <c r="J108" s="186" t="s">
        <v>290</v>
      </c>
    </row>
    <row r="109" spans="1:15">
      <c r="A109" s="209"/>
      <c r="B109" s="209"/>
      <c r="C109" s="209"/>
      <c r="D109" s="208"/>
      <c r="G109" s="194" t="s">
        <v>94</v>
      </c>
      <c r="H109" s="194" t="s">
        <v>49</v>
      </c>
      <c r="I109" s="194">
        <v>3</v>
      </c>
      <c r="J109" s="186" t="s">
        <v>290</v>
      </c>
    </row>
    <row r="110" spans="1:15">
      <c r="A110" s="209"/>
      <c r="B110" s="209"/>
      <c r="C110" s="209"/>
      <c r="D110" s="208"/>
      <c r="G110" s="194" t="s">
        <v>95</v>
      </c>
      <c r="H110" s="194" t="s">
        <v>49</v>
      </c>
      <c r="I110" s="194">
        <v>3</v>
      </c>
      <c r="J110" s="186" t="s">
        <v>290</v>
      </c>
    </row>
    <row r="111" spans="1:15">
      <c r="A111" s="209"/>
      <c r="B111" s="209"/>
      <c r="C111" s="209"/>
      <c r="D111" s="208"/>
      <c r="G111" s="194" t="s">
        <v>459</v>
      </c>
      <c r="H111" s="194" t="s">
        <v>49</v>
      </c>
      <c r="I111" s="194">
        <v>3</v>
      </c>
      <c r="J111" s="186" t="s">
        <v>290</v>
      </c>
    </row>
    <row r="112" spans="1:15">
      <c r="A112" s="209"/>
      <c r="B112" s="209"/>
      <c r="C112" s="209"/>
      <c r="D112" s="208"/>
      <c r="G112" s="194" t="s">
        <v>96</v>
      </c>
      <c r="H112" s="194" t="s">
        <v>49</v>
      </c>
      <c r="I112" s="194">
        <v>3</v>
      </c>
      <c r="J112" s="186" t="s">
        <v>290</v>
      </c>
    </row>
    <row r="113" spans="1:10">
      <c r="A113" s="209"/>
      <c r="B113" s="209"/>
      <c r="C113" s="209"/>
      <c r="D113" s="208"/>
      <c r="G113" s="194" t="s">
        <v>460</v>
      </c>
      <c r="H113" s="194" t="s">
        <v>49</v>
      </c>
      <c r="I113" s="194">
        <v>2</v>
      </c>
      <c r="J113" s="186" t="s">
        <v>290</v>
      </c>
    </row>
    <row r="114" spans="1:10">
      <c r="A114" s="209"/>
      <c r="B114" s="209"/>
      <c r="C114" s="209"/>
      <c r="D114" s="208"/>
      <c r="G114" s="194" t="s">
        <v>461</v>
      </c>
      <c r="H114" s="194" t="s">
        <v>49</v>
      </c>
      <c r="I114" s="194">
        <v>2</v>
      </c>
      <c r="J114" s="186" t="s">
        <v>290</v>
      </c>
    </row>
    <row r="115" spans="1:10">
      <c r="A115" s="209"/>
      <c r="B115" s="209"/>
      <c r="C115" s="209"/>
      <c r="D115" s="208"/>
      <c r="G115" s="194" t="s">
        <v>462</v>
      </c>
      <c r="H115" s="194" t="s">
        <v>49</v>
      </c>
      <c r="I115" s="186">
        <v>1</v>
      </c>
      <c r="J115" s="186" t="s">
        <v>290</v>
      </c>
    </row>
    <row r="116" spans="1:10">
      <c r="A116" s="209"/>
      <c r="B116" s="209"/>
      <c r="C116" s="209"/>
      <c r="D116" s="208"/>
      <c r="G116" s="194" t="s">
        <v>463</v>
      </c>
      <c r="H116" s="194" t="s">
        <v>49</v>
      </c>
      <c r="I116" s="186">
        <v>1</v>
      </c>
      <c r="J116" s="186" t="s">
        <v>290</v>
      </c>
    </row>
    <row r="117" spans="1:10">
      <c r="A117" s="209"/>
      <c r="B117" s="209"/>
      <c r="C117" s="209"/>
      <c r="D117" s="208"/>
      <c r="G117" s="194" t="s">
        <v>464</v>
      </c>
      <c r="H117" s="194" t="s">
        <v>49</v>
      </c>
      <c r="I117" s="186">
        <v>1</v>
      </c>
      <c r="J117" s="186" t="s">
        <v>290</v>
      </c>
    </row>
    <row r="118" spans="1:10">
      <c r="A118" s="209"/>
      <c r="B118" s="209"/>
      <c r="C118" s="209"/>
      <c r="D118" s="208"/>
      <c r="G118" s="194" t="s">
        <v>465</v>
      </c>
      <c r="H118" s="194" t="s">
        <v>49</v>
      </c>
      <c r="I118" s="186">
        <v>1</v>
      </c>
      <c r="J118" s="186" t="s">
        <v>290</v>
      </c>
    </row>
    <row r="119" spans="1:10">
      <c r="A119" s="143"/>
      <c r="B119" s="143"/>
      <c r="C119" s="209"/>
      <c r="D119" s="208"/>
      <c r="G119" s="186" t="s">
        <v>466</v>
      </c>
      <c r="H119" s="186" t="s">
        <v>467</v>
      </c>
      <c r="I119" s="186">
        <v>3</v>
      </c>
      <c r="J119" s="186" t="s">
        <v>328</v>
      </c>
    </row>
    <row r="120" spans="1:10">
      <c r="A120" s="143"/>
      <c r="B120" s="143"/>
      <c r="C120" s="209"/>
      <c r="D120" s="208"/>
      <c r="G120" s="186" t="s">
        <v>468</v>
      </c>
      <c r="H120" s="186" t="s">
        <v>467</v>
      </c>
      <c r="I120" s="186">
        <v>2</v>
      </c>
      <c r="J120" s="186" t="s">
        <v>328</v>
      </c>
    </row>
    <row r="121" spans="1:10">
      <c r="A121" s="143"/>
      <c r="B121" s="143"/>
      <c r="C121" s="209"/>
      <c r="D121" s="208"/>
      <c r="G121" s="186" t="s">
        <v>491</v>
      </c>
      <c r="H121" s="186" t="s">
        <v>469</v>
      </c>
      <c r="I121" s="186">
        <v>1</v>
      </c>
      <c r="J121" s="186" t="s">
        <v>328</v>
      </c>
    </row>
    <row r="122" spans="1:10">
      <c r="A122" s="143"/>
      <c r="B122" s="143"/>
      <c r="C122" s="209"/>
      <c r="D122" s="208"/>
      <c r="G122" s="186" t="s">
        <v>493</v>
      </c>
      <c r="H122" s="186" t="s">
        <v>469</v>
      </c>
      <c r="I122" s="186">
        <v>1</v>
      </c>
      <c r="J122" s="186" t="s">
        <v>328</v>
      </c>
    </row>
    <row r="123" spans="1:10">
      <c r="A123" s="143"/>
      <c r="B123" s="143"/>
      <c r="C123" s="209"/>
      <c r="D123" s="208"/>
      <c r="G123" s="186" t="s">
        <v>495</v>
      </c>
      <c r="H123" s="186" t="s">
        <v>469</v>
      </c>
      <c r="I123" s="186">
        <v>1</v>
      </c>
      <c r="J123" s="186" t="s">
        <v>328</v>
      </c>
    </row>
    <row r="124" spans="1:10">
      <c r="A124" s="143"/>
      <c r="B124" s="143"/>
      <c r="C124" s="209"/>
      <c r="D124" s="208"/>
      <c r="G124" s="186" t="s">
        <v>496</v>
      </c>
      <c r="H124" s="186" t="s">
        <v>469</v>
      </c>
      <c r="I124" s="186">
        <v>1</v>
      </c>
      <c r="J124" s="186" t="s">
        <v>328</v>
      </c>
    </row>
    <row r="125" spans="1:10">
      <c r="A125" s="209"/>
      <c r="B125" s="209"/>
      <c r="C125" s="209"/>
      <c r="D125" s="208"/>
      <c r="G125" s="186" t="s">
        <v>497</v>
      </c>
      <c r="H125" s="186" t="s">
        <v>469</v>
      </c>
      <c r="I125" s="186">
        <v>2</v>
      </c>
      <c r="J125" s="186" t="s">
        <v>328</v>
      </c>
    </row>
    <row r="126" spans="1:10">
      <c r="A126" s="209"/>
      <c r="B126" s="209"/>
      <c r="C126" s="209"/>
      <c r="D126" s="208"/>
      <c r="G126" s="186" t="s">
        <v>498</v>
      </c>
      <c r="H126" s="186" t="s">
        <v>469</v>
      </c>
      <c r="I126" s="186">
        <v>2</v>
      </c>
      <c r="J126" s="186" t="s">
        <v>328</v>
      </c>
    </row>
    <row r="127" spans="1:10">
      <c r="A127" s="209"/>
      <c r="B127" s="209"/>
      <c r="C127" s="209"/>
      <c r="D127" s="208"/>
      <c r="G127" s="186" t="s">
        <v>499</v>
      </c>
      <c r="H127" s="186" t="s">
        <v>469</v>
      </c>
      <c r="I127" s="186">
        <v>2</v>
      </c>
      <c r="J127" s="186" t="s">
        <v>328</v>
      </c>
    </row>
    <row r="128" spans="1:10">
      <c r="A128" s="209"/>
      <c r="B128" s="209"/>
      <c r="C128" s="209"/>
      <c r="D128" s="208"/>
      <c r="G128" s="186" t="s">
        <v>500</v>
      </c>
      <c r="H128" s="186" t="s">
        <v>469</v>
      </c>
      <c r="I128" s="186">
        <v>2</v>
      </c>
      <c r="J128" s="186" t="s">
        <v>328</v>
      </c>
    </row>
    <row r="129" spans="1:10">
      <c r="A129" s="209"/>
      <c r="B129" s="209"/>
      <c r="C129" s="209"/>
      <c r="D129" s="208"/>
      <c r="G129" s="186" t="s">
        <v>501</v>
      </c>
      <c r="H129" s="186" t="s">
        <v>469</v>
      </c>
      <c r="I129" s="186">
        <v>2</v>
      </c>
      <c r="J129" s="186" t="s">
        <v>328</v>
      </c>
    </row>
    <row r="130" spans="1:10">
      <c r="A130" s="209"/>
      <c r="B130" s="209"/>
      <c r="C130" s="209"/>
      <c r="D130" s="208"/>
      <c r="G130" s="186" t="s">
        <v>502</v>
      </c>
      <c r="H130" s="186" t="s">
        <v>469</v>
      </c>
      <c r="I130" s="186">
        <v>2</v>
      </c>
      <c r="J130" s="186" t="s">
        <v>328</v>
      </c>
    </row>
    <row r="131" spans="1:10">
      <c r="A131" s="209"/>
      <c r="B131" s="209"/>
      <c r="C131" s="209"/>
      <c r="D131" s="208"/>
      <c r="G131" s="186" t="s">
        <v>503</v>
      </c>
      <c r="H131" s="186" t="s">
        <v>469</v>
      </c>
      <c r="I131" s="186">
        <v>2</v>
      </c>
      <c r="J131" s="186" t="s">
        <v>328</v>
      </c>
    </row>
    <row r="132" spans="1:10">
      <c r="A132" s="209"/>
      <c r="B132" s="209"/>
      <c r="C132" s="209"/>
      <c r="D132" s="208"/>
      <c r="G132" s="186" t="s">
        <v>504</v>
      </c>
      <c r="H132" s="186" t="s">
        <v>469</v>
      </c>
      <c r="I132" s="186">
        <v>3</v>
      </c>
      <c r="J132" s="186" t="s">
        <v>328</v>
      </c>
    </row>
    <row r="133" spans="1:10">
      <c r="A133" s="209"/>
      <c r="B133" s="209"/>
      <c r="C133" s="209"/>
      <c r="D133" s="208"/>
      <c r="G133" s="186" t="s">
        <v>505</v>
      </c>
      <c r="H133" s="186" t="s">
        <v>469</v>
      </c>
      <c r="I133" s="186">
        <v>3</v>
      </c>
      <c r="J133" s="186" t="s">
        <v>328</v>
      </c>
    </row>
    <row r="134" spans="1:10">
      <c r="A134" s="209"/>
      <c r="B134" s="209"/>
      <c r="C134" s="209"/>
      <c r="D134" s="208"/>
      <c r="G134" s="186" t="s">
        <v>506</v>
      </c>
      <c r="H134" s="186" t="s">
        <v>469</v>
      </c>
      <c r="I134" s="186">
        <v>3</v>
      </c>
      <c r="J134" s="186" t="s">
        <v>328</v>
      </c>
    </row>
    <row r="135" spans="1:10">
      <c r="A135" s="209"/>
      <c r="B135" s="209"/>
      <c r="C135" s="209"/>
      <c r="D135" s="208"/>
      <c r="G135" s="186" t="s">
        <v>507</v>
      </c>
      <c r="H135" s="186" t="s">
        <v>469</v>
      </c>
      <c r="I135" s="186">
        <v>3</v>
      </c>
      <c r="J135" s="186" t="s">
        <v>328</v>
      </c>
    </row>
    <row r="136" spans="1:10">
      <c r="A136" s="209"/>
      <c r="B136" s="209"/>
      <c r="C136" s="209"/>
      <c r="D136" s="208"/>
      <c r="G136" s="186" t="s">
        <v>508</v>
      </c>
      <c r="H136" s="186" t="s">
        <v>469</v>
      </c>
      <c r="I136" s="186">
        <v>4</v>
      </c>
      <c r="J136" s="186" t="s">
        <v>328</v>
      </c>
    </row>
    <row r="137" spans="1:10">
      <c r="A137" s="209"/>
      <c r="B137" s="209"/>
      <c r="C137" s="209"/>
      <c r="D137" s="208"/>
      <c r="G137" s="186" t="s">
        <v>509</v>
      </c>
      <c r="H137" s="186" t="s">
        <v>469</v>
      </c>
      <c r="I137" s="186">
        <v>4</v>
      </c>
      <c r="J137" s="186" t="s">
        <v>328</v>
      </c>
    </row>
    <row r="138" spans="1:10">
      <c r="A138" s="209"/>
      <c r="B138" s="209"/>
      <c r="C138" s="209"/>
      <c r="D138" s="208"/>
      <c r="G138" s="186" t="s">
        <v>510</v>
      </c>
      <c r="H138" s="186" t="s">
        <v>469</v>
      </c>
      <c r="I138" s="186">
        <v>4</v>
      </c>
      <c r="J138" s="186" t="s">
        <v>328</v>
      </c>
    </row>
    <row r="139" spans="1:10">
      <c r="A139" s="209"/>
      <c r="B139" s="209"/>
      <c r="C139" s="209"/>
      <c r="D139" s="208"/>
      <c r="G139" s="186" t="s">
        <v>511</v>
      </c>
      <c r="H139" s="186" t="s">
        <v>469</v>
      </c>
      <c r="I139" s="186">
        <v>4</v>
      </c>
      <c r="J139" s="186" t="s">
        <v>328</v>
      </c>
    </row>
    <row r="140" spans="1:10">
      <c r="A140" s="209"/>
      <c r="B140" s="209"/>
      <c r="C140" s="209"/>
      <c r="D140" s="208"/>
      <c r="G140" s="186" t="s">
        <v>512</v>
      </c>
      <c r="H140" s="186" t="s">
        <v>469</v>
      </c>
      <c r="I140" s="186">
        <v>4</v>
      </c>
      <c r="J140" s="186" t="s">
        <v>328</v>
      </c>
    </row>
    <row r="141" spans="1:10">
      <c r="A141" s="209"/>
      <c r="B141" s="209"/>
      <c r="C141" s="209"/>
      <c r="D141" s="208"/>
      <c r="G141" s="186" t="s">
        <v>513</v>
      </c>
      <c r="H141" s="186" t="s">
        <v>469</v>
      </c>
      <c r="I141" s="186">
        <v>4</v>
      </c>
      <c r="J141" s="186" t="s">
        <v>328</v>
      </c>
    </row>
    <row r="142" spans="1:10" ht="17.649999999999999">
      <c r="A142" s="209"/>
      <c r="B142" s="209"/>
      <c r="C142" s="209"/>
      <c r="D142" s="208"/>
      <c r="G142" s="195" t="s">
        <v>167</v>
      </c>
      <c r="H142" s="196" t="s">
        <v>470</v>
      </c>
      <c r="I142" s="195">
        <v>4</v>
      </c>
      <c r="J142" s="195" t="s">
        <v>385</v>
      </c>
    </row>
    <row r="143" spans="1:10" ht="17.649999999999999">
      <c r="A143" s="209"/>
      <c r="B143" s="209"/>
      <c r="C143" s="209"/>
      <c r="D143" s="208"/>
      <c r="G143" s="195" t="s">
        <v>142</v>
      </c>
      <c r="H143" s="196" t="s">
        <v>470</v>
      </c>
      <c r="I143" s="195">
        <v>3</v>
      </c>
      <c r="J143" s="195" t="s">
        <v>385</v>
      </c>
    </row>
    <row r="144" spans="1:10" ht="17.649999999999999">
      <c r="A144" s="209"/>
      <c r="B144" s="209"/>
      <c r="C144" s="209"/>
      <c r="D144" s="208"/>
      <c r="G144" s="195" t="s">
        <v>166</v>
      </c>
      <c r="H144" s="196" t="s">
        <v>470</v>
      </c>
      <c r="I144" s="195">
        <v>3</v>
      </c>
      <c r="J144" s="195" t="s">
        <v>385</v>
      </c>
    </row>
    <row r="145" spans="1:10" ht="17.649999999999999">
      <c r="A145" s="209"/>
      <c r="B145" s="209"/>
      <c r="C145" s="209"/>
      <c r="D145" s="208"/>
      <c r="G145" s="195" t="s">
        <v>145</v>
      </c>
      <c r="H145" s="196" t="s">
        <v>470</v>
      </c>
      <c r="I145" s="195">
        <v>3</v>
      </c>
      <c r="J145" s="195" t="s">
        <v>385</v>
      </c>
    </row>
    <row r="146" spans="1:10" ht="17.649999999999999">
      <c r="A146" s="209"/>
      <c r="B146" s="209"/>
      <c r="C146" s="209"/>
      <c r="D146" s="208"/>
      <c r="G146" s="195" t="s">
        <v>238</v>
      </c>
      <c r="H146" s="196" t="s">
        <v>470</v>
      </c>
      <c r="I146" s="195">
        <v>2</v>
      </c>
      <c r="J146" s="195" t="s">
        <v>385</v>
      </c>
    </row>
    <row r="147" spans="1:10" ht="17.649999999999999">
      <c r="A147" s="209"/>
      <c r="B147" s="209"/>
      <c r="C147" s="209"/>
      <c r="D147" s="208"/>
      <c r="G147" s="195" t="s">
        <v>265</v>
      </c>
      <c r="H147" s="196" t="s">
        <v>470</v>
      </c>
      <c r="I147" s="195">
        <v>1</v>
      </c>
      <c r="J147" s="195" t="s">
        <v>385</v>
      </c>
    </row>
    <row r="148" spans="1:10" ht="17.649999999999999">
      <c r="A148" s="209"/>
      <c r="B148" s="209"/>
      <c r="C148" s="209"/>
      <c r="D148" s="208"/>
      <c r="G148" s="195" t="s">
        <v>276</v>
      </c>
      <c r="H148" s="196" t="s">
        <v>470</v>
      </c>
      <c r="I148" s="195">
        <v>1</v>
      </c>
      <c r="J148" s="195" t="s">
        <v>385</v>
      </c>
    </row>
    <row r="149" spans="1:10" ht="17.649999999999999">
      <c r="A149" s="209"/>
      <c r="B149" s="209"/>
      <c r="C149" s="209"/>
      <c r="D149" s="208"/>
      <c r="G149" s="195" t="s">
        <v>514</v>
      </c>
      <c r="H149" s="196" t="s">
        <v>470</v>
      </c>
      <c r="I149" s="195">
        <v>1</v>
      </c>
      <c r="J149" s="195" t="s">
        <v>385</v>
      </c>
    </row>
    <row r="150" spans="1:10" ht="17.649999999999999">
      <c r="A150" s="209"/>
      <c r="B150" s="209"/>
      <c r="C150" s="209"/>
      <c r="D150" s="208"/>
      <c r="G150" s="195" t="s">
        <v>137</v>
      </c>
      <c r="H150" s="196" t="s">
        <v>470</v>
      </c>
      <c r="I150" s="195">
        <v>4</v>
      </c>
      <c r="J150" s="195" t="s">
        <v>385</v>
      </c>
    </row>
    <row r="151" spans="1:10" ht="17.649999999999999">
      <c r="A151" s="209"/>
      <c r="B151" s="209"/>
      <c r="C151" s="209"/>
      <c r="D151" s="208"/>
      <c r="G151" s="195" t="s">
        <v>152</v>
      </c>
      <c r="H151" s="196" t="s">
        <v>470</v>
      </c>
      <c r="I151" s="195">
        <v>4</v>
      </c>
      <c r="J151" s="195" t="s">
        <v>385</v>
      </c>
    </row>
    <row r="152" spans="1:10">
      <c r="A152" s="209"/>
      <c r="B152" s="209"/>
      <c r="C152" s="209"/>
      <c r="D152" s="208"/>
      <c r="G152" t="s">
        <v>473</v>
      </c>
      <c r="H152" t="s">
        <v>208</v>
      </c>
      <c r="I152">
        <v>4</v>
      </c>
      <c r="J152" t="s">
        <v>385</v>
      </c>
    </row>
    <row r="153" spans="1:10">
      <c r="A153" s="209"/>
      <c r="B153" s="209"/>
      <c r="C153" s="209"/>
      <c r="D153" s="208"/>
      <c r="G153" t="s">
        <v>224</v>
      </c>
      <c r="H153" t="s">
        <v>208</v>
      </c>
      <c r="I153">
        <v>4</v>
      </c>
      <c r="J153" t="s">
        <v>385</v>
      </c>
    </row>
    <row r="154" spans="1:10">
      <c r="A154" s="209"/>
      <c r="B154" s="209"/>
      <c r="C154" s="209"/>
      <c r="D154" s="208"/>
      <c r="G154" t="s">
        <v>162</v>
      </c>
      <c r="H154" t="s">
        <v>208</v>
      </c>
      <c r="I154">
        <v>3</v>
      </c>
      <c r="J154" t="s">
        <v>385</v>
      </c>
    </row>
    <row r="155" spans="1:10">
      <c r="A155" s="209"/>
      <c r="B155" s="209"/>
      <c r="C155" s="209"/>
      <c r="D155" s="208"/>
      <c r="G155" t="s">
        <v>125</v>
      </c>
      <c r="H155" t="s">
        <v>208</v>
      </c>
      <c r="I155">
        <v>3</v>
      </c>
      <c r="J155" t="s">
        <v>385</v>
      </c>
    </row>
    <row r="156" spans="1:10">
      <c r="A156" s="209"/>
      <c r="B156" s="209"/>
      <c r="C156" s="209"/>
      <c r="D156" s="208"/>
      <c r="G156" t="s">
        <v>144</v>
      </c>
      <c r="H156" t="s">
        <v>208</v>
      </c>
      <c r="I156">
        <v>3</v>
      </c>
      <c r="J156" t="s">
        <v>385</v>
      </c>
    </row>
    <row r="157" spans="1:10">
      <c r="A157" s="209"/>
      <c r="B157" s="209"/>
      <c r="C157" s="209"/>
      <c r="D157" s="208"/>
      <c r="G157" t="s">
        <v>126</v>
      </c>
      <c r="H157" t="s">
        <v>208</v>
      </c>
      <c r="I157">
        <v>2</v>
      </c>
      <c r="J157" t="s">
        <v>385</v>
      </c>
    </row>
    <row r="158" spans="1:10">
      <c r="A158" s="209"/>
      <c r="B158" s="209"/>
      <c r="C158" s="209"/>
      <c r="D158" s="208"/>
      <c r="G158" t="s">
        <v>302</v>
      </c>
      <c r="H158" t="s">
        <v>208</v>
      </c>
      <c r="I158">
        <v>2</v>
      </c>
      <c r="J158" t="s">
        <v>385</v>
      </c>
    </row>
    <row r="159" spans="1:10">
      <c r="A159" s="209"/>
      <c r="B159" s="209"/>
      <c r="C159" s="209"/>
      <c r="D159" s="208"/>
      <c r="G159" t="s">
        <v>474</v>
      </c>
      <c r="H159" t="s">
        <v>208</v>
      </c>
      <c r="I159">
        <v>1</v>
      </c>
      <c r="J159" t="s">
        <v>385</v>
      </c>
    </row>
    <row r="160" spans="1:10">
      <c r="A160" s="209"/>
      <c r="B160" s="209"/>
      <c r="C160" s="209"/>
      <c r="D160" s="208"/>
      <c r="G160" t="s">
        <v>475</v>
      </c>
      <c r="H160" t="s">
        <v>208</v>
      </c>
      <c r="I160">
        <v>1</v>
      </c>
      <c r="J160" t="s">
        <v>385</v>
      </c>
    </row>
    <row r="161" spans="1:10">
      <c r="A161" s="143"/>
      <c r="B161" s="143"/>
      <c r="C161" s="209"/>
      <c r="D161" s="208"/>
      <c r="G161" t="s">
        <v>476</v>
      </c>
      <c r="H161" t="s">
        <v>208</v>
      </c>
      <c r="I161">
        <v>1</v>
      </c>
      <c r="J161" t="s">
        <v>385</v>
      </c>
    </row>
    <row r="162" spans="1:10">
      <c r="A162" s="143"/>
      <c r="B162" s="143"/>
      <c r="C162" s="209"/>
      <c r="D162" s="208"/>
      <c r="G162" t="s">
        <v>477</v>
      </c>
      <c r="H162" t="s">
        <v>208</v>
      </c>
      <c r="I162">
        <v>1</v>
      </c>
      <c r="J162" t="s">
        <v>385</v>
      </c>
    </row>
    <row r="163" spans="1:10">
      <c r="A163" s="143"/>
      <c r="B163" s="143"/>
      <c r="C163" s="209"/>
      <c r="D163" s="208"/>
      <c r="G163" t="s">
        <v>478</v>
      </c>
      <c r="H163" t="s">
        <v>208</v>
      </c>
      <c r="I163">
        <v>1</v>
      </c>
      <c r="J163" t="s">
        <v>385</v>
      </c>
    </row>
    <row r="164" spans="1:10">
      <c r="A164" s="169"/>
      <c r="B164" s="169"/>
      <c r="C164" s="209"/>
      <c r="D164" s="208"/>
      <c r="G164" t="s">
        <v>479</v>
      </c>
      <c r="H164" t="s">
        <v>208</v>
      </c>
      <c r="I164">
        <v>1</v>
      </c>
      <c r="J164" t="s">
        <v>385</v>
      </c>
    </row>
    <row r="165" spans="1:10">
      <c r="A165" s="169"/>
      <c r="B165" s="169"/>
      <c r="C165" s="209"/>
      <c r="D165" s="208"/>
      <c r="G165" t="s">
        <v>480</v>
      </c>
      <c r="H165" t="s">
        <v>208</v>
      </c>
      <c r="I165">
        <v>1</v>
      </c>
      <c r="J165" t="s">
        <v>385</v>
      </c>
    </row>
    <row r="166" spans="1:10">
      <c r="A166" s="169"/>
      <c r="B166" s="169"/>
      <c r="C166" s="209"/>
      <c r="D166" s="208"/>
      <c r="G166" t="s">
        <v>287</v>
      </c>
      <c r="H166" t="s">
        <v>230</v>
      </c>
      <c r="J166" t="s">
        <v>290</v>
      </c>
    </row>
    <row r="167" spans="1:10">
      <c r="A167" s="169"/>
      <c r="B167" s="169"/>
      <c r="C167" s="209"/>
      <c r="D167" s="208"/>
      <c r="G167" t="s">
        <v>127</v>
      </c>
      <c r="H167" t="s">
        <v>206</v>
      </c>
      <c r="I167">
        <v>3</v>
      </c>
      <c r="J167" t="s">
        <v>290</v>
      </c>
    </row>
    <row r="168" spans="1:10">
      <c r="A168" s="169"/>
      <c r="B168" s="169"/>
      <c r="C168" s="209"/>
      <c r="D168" s="208"/>
      <c r="G168" t="s">
        <v>169</v>
      </c>
      <c r="H168" t="s">
        <v>214</v>
      </c>
      <c r="I168">
        <v>2</v>
      </c>
      <c r="J168" t="s">
        <v>290</v>
      </c>
    </row>
    <row r="169" spans="1:10">
      <c r="A169" s="143"/>
      <c r="B169" s="143"/>
      <c r="C169" s="209"/>
      <c r="D169" s="208"/>
      <c r="G169" t="s">
        <v>168</v>
      </c>
      <c r="H169" t="s">
        <v>214</v>
      </c>
      <c r="I169">
        <v>3</v>
      </c>
      <c r="J169" t="s">
        <v>290</v>
      </c>
    </row>
    <row r="170" spans="1:10">
      <c r="A170" s="143"/>
      <c r="B170" s="143"/>
      <c r="C170" s="209"/>
      <c r="D170" s="208"/>
      <c r="G170" t="s">
        <v>130</v>
      </c>
      <c r="H170" t="s">
        <v>206</v>
      </c>
      <c r="I170">
        <v>2</v>
      </c>
      <c r="J170" t="s">
        <v>290</v>
      </c>
    </row>
    <row r="171" spans="1:10">
      <c r="A171" s="209"/>
      <c r="B171" s="209"/>
      <c r="C171" s="209"/>
      <c r="D171" s="208"/>
      <c r="G171" t="s">
        <v>129</v>
      </c>
      <c r="H171" t="s">
        <v>207</v>
      </c>
      <c r="I171">
        <v>4</v>
      </c>
      <c r="J171" t="s">
        <v>290</v>
      </c>
    </row>
    <row r="172" spans="1:10">
      <c r="A172" s="169"/>
      <c r="B172" s="169"/>
      <c r="C172" s="209"/>
      <c r="D172" s="208"/>
      <c r="G172" t="s">
        <v>251</v>
      </c>
      <c r="H172" t="s">
        <v>227</v>
      </c>
      <c r="I172">
        <v>2</v>
      </c>
      <c r="J172" t="s">
        <v>290</v>
      </c>
    </row>
    <row r="173" spans="1:10" ht="17.649999999999999">
      <c r="A173" s="209"/>
      <c r="B173" s="209"/>
      <c r="C173" s="209"/>
      <c r="D173" s="208"/>
      <c r="G173" s="266" t="s">
        <v>229</v>
      </c>
      <c r="H173" s="214" t="s">
        <v>683</v>
      </c>
      <c r="I173" s="186">
        <v>2</v>
      </c>
      <c r="J173" s="186" t="s">
        <v>385</v>
      </c>
    </row>
    <row r="174" spans="1:10" ht="17.649999999999999">
      <c r="A174" s="209"/>
      <c r="B174" s="209"/>
      <c r="C174" s="209"/>
      <c r="D174" s="208"/>
      <c r="G174" s="266" t="s">
        <v>262</v>
      </c>
      <c r="H174" s="214" t="s">
        <v>683</v>
      </c>
      <c r="I174" s="186">
        <v>2</v>
      </c>
      <c r="J174" s="186" t="s">
        <v>385</v>
      </c>
    </row>
    <row r="175" spans="1:10" ht="17.649999999999999">
      <c r="A175" s="209"/>
      <c r="B175" s="209"/>
      <c r="C175" s="209"/>
      <c r="D175" s="208"/>
      <c r="G175" s="266" t="s">
        <v>232</v>
      </c>
      <c r="H175" s="214" t="s">
        <v>683</v>
      </c>
      <c r="I175" s="186">
        <v>2</v>
      </c>
      <c r="J175" s="186" t="s">
        <v>385</v>
      </c>
    </row>
    <row r="176" spans="1:10" ht="17.649999999999999">
      <c r="A176" s="169"/>
      <c r="B176" s="169"/>
      <c r="C176" s="209"/>
      <c r="D176" s="208"/>
      <c r="G176" s="266" t="s">
        <v>969</v>
      </c>
      <c r="H176" s="214" t="s">
        <v>683</v>
      </c>
      <c r="I176" s="186">
        <v>1</v>
      </c>
      <c r="J176" s="186" t="s">
        <v>385</v>
      </c>
    </row>
    <row r="177" spans="1:10" ht="17.649999999999999">
      <c r="A177" s="209"/>
      <c r="B177" s="209"/>
      <c r="C177" s="209"/>
      <c r="D177" s="208"/>
      <c r="G177" s="266" t="s">
        <v>970</v>
      </c>
      <c r="H177" s="214" t="s">
        <v>683</v>
      </c>
      <c r="I177" s="186">
        <v>1</v>
      </c>
      <c r="J177" s="186" t="s">
        <v>385</v>
      </c>
    </row>
    <row r="178" spans="1:10">
      <c r="A178" s="209"/>
      <c r="B178" s="209"/>
      <c r="C178" s="209"/>
      <c r="D178" s="208"/>
      <c r="G178" t="s">
        <v>559</v>
      </c>
      <c r="H178" t="s">
        <v>206</v>
      </c>
      <c r="I178">
        <v>2</v>
      </c>
      <c r="J178" t="s">
        <v>385</v>
      </c>
    </row>
    <row r="179" spans="1:10">
      <c r="A179" s="169"/>
      <c r="B179" s="169"/>
      <c r="C179" s="209"/>
      <c r="D179" s="208"/>
      <c r="G179" t="s">
        <v>266</v>
      </c>
      <c r="H179" t="s">
        <v>206</v>
      </c>
      <c r="I179">
        <v>1</v>
      </c>
      <c r="J179" t="s">
        <v>385</v>
      </c>
    </row>
    <row r="180" spans="1:10">
      <c r="A180" s="143"/>
      <c r="B180" s="143"/>
      <c r="C180" s="209"/>
      <c r="D180" s="208"/>
      <c r="J180" t="s">
        <v>290</v>
      </c>
    </row>
    <row r="181" spans="1:10">
      <c r="A181" s="143"/>
      <c r="B181" s="143"/>
      <c r="C181" s="209"/>
      <c r="D181" s="208"/>
      <c r="J181" t="s">
        <v>290</v>
      </c>
    </row>
    <row r="182" spans="1:10">
      <c r="A182" s="169"/>
      <c r="B182" s="169"/>
      <c r="C182" s="209"/>
      <c r="D182" s="208"/>
      <c r="J182" t="s">
        <v>290</v>
      </c>
    </row>
    <row r="183" spans="1:10">
      <c r="A183" s="169"/>
      <c r="B183" s="169"/>
      <c r="C183" s="209"/>
      <c r="D183" s="208"/>
      <c r="J183" t="s">
        <v>290</v>
      </c>
    </row>
    <row r="184" spans="1:10">
      <c r="A184" s="169"/>
      <c r="B184" s="169"/>
      <c r="C184" s="209"/>
      <c r="D184" s="208"/>
    </row>
    <row r="185" spans="1:10">
      <c r="A185" s="169"/>
      <c r="B185" s="169"/>
      <c r="C185" s="209"/>
      <c r="D185" s="208"/>
    </row>
    <row r="186" spans="1:10">
      <c r="A186" s="169"/>
      <c r="B186" s="169"/>
      <c r="C186" s="209"/>
      <c r="D186" s="208"/>
    </row>
    <row r="187" spans="1:10">
      <c r="A187" s="169"/>
      <c r="B187" s="169"/>
      <c r="C187" s="209"/>
      <c r="D187" s="208"/>
    </row>
    <row r="188" spans="1:10">
      <c r="A188" s="143"/>
      <c r="B188" s="143"/>
      <c r="C188" s="209"/>
      <c r="D188" s="208"/>
    </row>
    <row r="189" spans="1:10">
      <c r="A189" s="143"/>
      <c r="B189" s="143"/>
      <c r="C189" s="209"/>
      <c r="D189" s="208"/>
    </row>
    <row r="190" spans="1:10">
      <c r="A190" s="143"/>
      <c r="B190" s="143"/>
      <c r="C190" s="209"/>
      <c r="D190" s="208"/>
    </row>
    <row r="191" spans="1:10">
      <c r="A191" s="169"/>
      <c r="B191" s="169"/>
      <c r="C191" s="209"/>
      <c r="D191" s="208"/>
    </row>
    <row r="192" spans="1:10">
      <c r="A192" s="169"/>
      <c r="B192" s="169"/>
      <c r="C192" s="209"/>
      <c r="D192" s="208"/>
    </row>
    <row r="193" spans="1:4">
      <c r="A193" s="169"/>
      <c r="B193" s="169"/>
      <c r="C193" s="209"/>
      <c r="D193" s="208"/>
    </row>
    <row r="194" spans="1:4">
      <c r="A194" s="169"/>
      <c r="B194" s="169"/>
      <c r="C194" s="209"/>
      <c r="D194" s="208"/>
    </row>
    <row r="195" spans="1:4">
      <c r="A195" s="169"/>
      <c r="B195" s="169"/>
      <c r="C195" s="209"/>
      <c r="D195" s="208"/>
    </row>
    <row r="196" spans="1:4">
      <c r="A196" s="169"/>
      <c r="B196" s="169"/>
      <c r="C196" s="209"/>
      <c r="D196" s="208"/>
    </row>
    <row r="197" spans="1:4">
      <c r="A197" s="169"/>
      <c r="B197" s="169"/>
      <c r="C197" s="209"/>
      <c r="D197" s="208"/>
    </row>
    <row r="198" spans="1:4">
      <c r="A198" s="169"/>
      <c r="B198" s="169"/>
      <c r="C198" s="209"/>
      <c r="D198" s="208"/>
    </row>
    <row r="199" spans="1:4">
      <c r="A199" s="169"/>
      <c r="B199" s="169"/>
      <c r="C199" s="209"/>
      <c r="D199" s="208"/>
    </row>
    <row r="200" spans="1:4">
      <c r="A200" s="209"/>
      <c r="B200" s="209"/>
      <c r="C200" s="209"/>
      <c r="D200" s="208"/>
    </row>
    <row r="201" spans="1:4">
      <c r="A201" s="209"/>
      <c r="B201" s="209"/>
      <c r="C201" s="209"/>
      <c r="D201" s="208"/>
    </row>
    <row r="202" spans="1:4">
      <c r="A202" s="209"/>
      <c r="B202" s="209"/>
      <c r="C202" s="209"/>
      <c r="D202" s="208"/>
    </row>
    <row r="203" spans="1:4">
      <c r="A203" s="209"/>
      <c r="B203" s="209"/>
      <c r="C203" s="209"/>
      <c r="D203" s="208"/>
    </row>
    <row r="204" spans="1:4">
      <c r="A204" s="209"/>
      <c r="B204" s="209"/>
      <c r="C204" s="209"/>
      <c r="D204" s="208"/>
    </row>
    <row r="205" spans="1:4">
      <c r="A205" s="169"/>
      <c r="B205" s="169"/>
      <c r="C205" s="209"/>
      <c r="D205" s="208"/>
    </row>
    <row r="206" spans="1:4">
      <c r="A206" s="209"/>
      <c r="B206" s="209"/>
      <c r="C206" s="209"/>
      <c r="D206" s="208"/>
    </row>
    <row r="207" spans="1:4">
      <c r="A207" s="209"/>
      <c r="B207" s="209"/>
      <c r="C207" s="209"/>
      <c r="D207" s="208"/>
    </row>
    <row r="208" spans="1:4">
      <c r="A208" s="143"/>
      <c r="B208" s="143"/>
      <c r="C208" s="209"/>
      <c r="D208" s="208"/>
    </row>
    <row r="209" spans="1:5">
      <c r="A209" s="143"/>
      <c r="B209" s="143"/>
      <c r="C209" s="209"/>
      <c r="D209" s="208"/>
    </row>
    <row r="210" spans="1:5">
      <c r="A210" s="143"/>
      <c r="B210" s="143"/>
      <c r="C210" s="209"/>
      <c r="D210" s="208"/>
    </row>
    <row r="211" spans="1:5">
      <c r="A211" s="169"/>
      <c r="B211" s="169"/>
      <c r="C211" s="209"/>
      <c r="D211" s="208"/>
    </row>
    <row r="212" spans="1:5">
      <c r="A212" s="169"/>
      <c r="B212" s="169"/>
      <c r="C212" s="209"/>
      <c r="D212" s="208"/>
    </row>
    <row r="213" spans="1:5">
      <c r="A213" s="209"/>
      <c r="B213" s="209"/>
      <c r="C213" s="209"/>
      <c r="D213" s="208"/>
    </row>
    <row r="214" spans="1:5">
      <c r="A214" s="209"/>
      <c r="B214" s="209"/>
      <c r="C214" s="209"/>
      <c r="D214" s="208"/>
    </row>
    <row r="215" spans="1:5">
      <c r="A215" s="169"/>
      <c r="B215" s="169"/>
      <c r="C215" s="209"/>
      <c r="D215" s="208"/>
    </row>
    <row r="216" spans="1:5">
      <c r="A216" s="169"/>
      <c r="B216" s="169"/>
      <c r="C216" s="209"/>
      <c r="D216" s="208"/>
    </row>
    <row r="217" spans="1:5">
      <c r="A217" s="169"/>
      <c r="B217" s="169"/>
      <c r="C217" s="209"/>
      <c r="D217" s="208"/>
    </row>
    <row r="218" spans="1:5">
      <c r="A218" s="169"/>
      <c r="B218" s="169"/>
      <c r="C218" s="209"/>
      <c r="D218" s="208"/>
    </row>
    <row r="219" spans="1:5">
      <c r="A219" s="169"/>
      <c r="B219" s="169"/>
      <c r="C219" s="209"/>
      <c r="D219" s="208"/>
    </row>
    <row r="220" spans="1:5">
      <c r="A220" s="169"/>
      <c r="B220" s="169"/>
      <c r="C220" s="209"/>
      <c r="D220" s="208"/>
    </row>
    <row r="221" spans="1:5">
      <c r="A221" s="169"/>
      <c r="B221" s="169"/>
      <c r="C221" s="209"/>
      <c r="D221" s="208"/>
    </row>
    <row r="222" spans="1:5">
      <c r="A222" s="209"/>
      <c r="B222" s="169"/>
      <c r="C222" s="209"/>
      <c r="D222" s="208"/>
    </row>
    <row r="223" spans="1:5">
      <c r="A223" s="209"/>
      <c r="B223" s="169"/>
      <c r="C223" s="209"/>
      <c r="D223" s="208"/>
      <c r="E223"/>
    </row>
    <row r="224" spans="1:5">
      <c r="A224" s="208"/>
      <c r="B224" s="208"/>
      <c r="C224" s="208"/>
      <c r="D224" s="208"/>
      <c r="E224"/>
    </row>
    <row r="225" spans="1:5">
      <c r="A225" s="208"/>
      <c r="B225" s="209"/>
      <c r="C225" s="208"/>
      <c r="D225" s="208"/>
      <c r="E225"/>
    </row>
    <row r="226" spans="1:5">
      <c r="A226" s="208"/>
      <c r="B226" s="209"/>
      <c r="C226" s="208"/>
      <c r="D226" s="208"/>
      <c r="E226"/>
    </row>
    <row r="227" spans="1:5">
      <c r="A227" s="208"/>
      <c r="B227" s="209"/>
      <c r="C227" s="208"/>
      <c r="D227" s="208"/>
      <c r="E227"/>
    </row>
    <row r="228" spans="1:5">
      <c r="A228" s="208"/>
      <c r="B228" s="209"/>
      <c r="C228" s="208"/>
      <c r="D228" s="208"/>
      <c r="E228"/>
    </row>
    <row r="229" spans="1:5">
      <c r="A229" s="208"/>
      <c r="B229" s="209"/>
      <c r="C229" s="208"/>
      <c r="D229" s="208"/>
      <c r="E229"/>
    </row>
    <row r="230" spans="1:5">
      <c r="A230" s="208"/>
      <c r="B230" s="209"/>
      <c r="C230" s="208"/>
      <c r="D230" s="208"/>
      <c r="E230"/>
    </row>
    <row r="231" spans="1:5">
      <c r="A231" s="208"/>
      <c r="B231" s="209"/>
      <c r="C231" s="208"/>
      <c r="D231" s="208"/>
      <c r="E231"/>
    </row>
    <row r="232" spans="1:5">
      <c r="A232" s="208"/>
      <c r="B232" s="208"/>
      <c r="C232" s="208"/>
      <c r="D232" s="208"/>
      <c r="E232"/>
    </row>
    <row r="233" spans="1:5">
      <c r="A233" s="208"/>
      <c r="B233" s="208"/>
      <c r="C233" s="208"/>
      <c r="D233" s="208"/>
      <c r="E233"/>
    </row>
    <row r="234" spans="1:5">
      <c r="A234" s="208"/>
      <c r="B234" s="208"/>
      <c r="C234" s="208"/>
      <c r="D234" s="208"/>
      <c r="E234"/>
    </row>
    <row r="235" spans="1:5">
      <c r="A235" s="208"/>
      <c r="B235" s="208"/>
      <c r="C235" s="208"/>
      <c r="D235" s="208"/>
      <c r="E235"/>
    </row>
    <row r="236" spans="1:5">
      <c r="A236" s="208"/>
      <c r="B236" s="209"/>
      <c r="C236" s="208"/>
      <c r="D236" s="208"/>
      <c r="E236"/>
    </row>
    <row r="237" spans="1:5">
      <c r="A237" s="208"/>
      <c r="B237" s="209"/>
      <c r="C237" s="208"/>
      <c r="D237" s="208"/>
      <c r="E237"/>
    </row>
    <row r="238" spans="1:5">
      <c r="A238" s="208"/>
      <c r="B238" s="209"/>
      <c r="C238" s="208"/>
      <c r="D238" s="208"/>
      <c r="E238"/>
    </row>
    <row r="239" spans="1:5">
      <c r="A239" s="208"/>
      <c r="B239" s="209"/>
      <c r="C239" s="208"/>
      <c r="D239" s="208"/>
      <c r="E239"/>
    </row>
    <row r="240" spans="1:5">
      <c r="A240" s="208"/>
      <c r="B240" s="209"/>
      <c r="C240" s="208"/>
      <c r="D240" s="208"/>
      <c r="E240"/>
    </row>
    <row r="241" spans="1:5">
      <c r="A241" s="208"/>
      <c r="B241" s="209"/>
      <c r="C241" s="208"/>
      <c r="D241" s="208"/>
      <c r="E241"/>
    </row>
    <row r="242" spans="1:5">
      <c r="A242" s="208"/>
      <c r="B242" s="209"/>
      <c r="C242" s="208"/>
      <c r="D242" s="208"/>
      <c r="E242"/>
    </row>
    <row r="243" spans="1:5">
      <c r="A243" s="208"/>
      <c r="B243" s="209"/>
      <c r="C243" s="208"/>
      <c r="D243" s="208"/>
      <c r="E243"/>
    </row>
    <row r="244" spans="1:5">
      <c r="A244" s="208"/>
      <c r="B244" s="209"/>
      <c r="C244" s="208"/>
      <c r="D244" s="208"/>
      <c r="E244"/>
    </row>
    <row r="245" spans="1:5">
      <c r="A245" s="208"/>
      <c r="B245" s="209"/>
      <c r="C245" s="208"/>
      <c r="D245" s="208"/>
      <c r="E245"/>
    </row>
    <row r="246" spans="1:5">
      <c r="A246" s="208"/>
      <c r="B246" s="209"/>
      <c r="C246" s="208"/>
      <c r="D246" s="208"/>
      <c r="E246"/>
    </row>
    <row r="247" spans="1:5">
      <c r="A247" s="208"/>
      <c r="B247" s="209"/>
      <c r="C247" s="208"/>
      <c r="D247" s="208"/>
      <c r="E247"/>
    </row>
    <row r="248" spans="1:5">
      <c r="A248" s="208"/>
      <c r="B248" s="209"/>
      <c r="C248" s="208"/>
      <c r="D248" s="208"/>
      <c r="E248"/>
    </row>
    <row r="249" spans="1:5">
      <c r="A249" s="208"/>
      <c r="B249" s="209"/>
      <c r="C249" s="208"/>
      <c r="D249" s="208"/>
      <c r="E249"/>
    </row>
    <row r="250" spans="1:5">
      <c r="A250" s="208"/>
      <c r="B250" s="209"/>
      <c r="C250" s="208"/>
      <c r="D250" s="208"/>
      <c r="E250"/>
    </row>
    <row r="251" spans="1:5">
      <c r="B251" s="3"/>
      <c r="E251"/>
    </row>
    <row r="252" spans="1:5">
      <c r="B252" s="3"/>
      <c r="E252"/>
    </row>
    <row r="253" spans="1:5">
      <c r="B253" s="3"/>
      <c r="E253"/>
    </row>
    <row r="254" spans="1:5">
      <c r="B254" s="3"/>
      <c r="E254"/>
    </row>
    <row r="255" spans="1:5">
      <c r="B255" s="3"/>
      <c r="E255"/>
    </row>
    <row r="256" spans="1:5">
      <c r="B256" s="3"/>
      <c r="E256"/>
    </row>
    <row r="257" spans="1:5">
      <c r="B257" s="3"/>
      <c r="E257"/>
    </row>
    <row r="258" spans="1:5">
      <c r="B258" s="3"/>
      <c r="E258"/>
    </row>
    <row r="259" spans="1:5">
      <c r="B259" s="3"/>
      <c r="E259"/>
    </row>
    <row r="260" spans="1:5">
      <c r="B260" s="3"/>
      <c r="E260"/>
    </row>
    <row r="261" spans="1:5">
      <c r="B261" s="3"/>
      <c r="E261"/>
    </row>
    <row r="262" spans="1:5">
      <c r="A262" s="169"/>
      <c r="B262" s="170"/>
      <c r="C262" s="13"/>
    </row>
    <row r="263" spans="1:5">
      <c r="A263" s="13"/>
      <c r="B263" s="13"/>
      <c r="C263" s="13"/>
    </row>
    <row r="264" spans="1:5">
      <c r="A264" s="169"/>
      <c r="B264" s="170"/>
      <c r="C264" s="13"/>
    </row>
    <row r="265" spans="1:5">
      <c r="A265" s="169"/>
      <c r="B265" s="170"/>
      <c r="C265" s="13"/>
    </row>
    <row r="266" spans="1:5">
      <c r="A266" s="169"/>
      <c r="B266" s="170"/>
      <c r="C266" s="13"/>
    </row>
    <row r="267" spans="1:5">
      <c r="A267" s="169"/>
      <c r="B267" s="170"/>
      <c r="C267" s="13"/>
    </row>
    <row r="268" spans="1:5">
      <c r="A268" s="169"/>
      <c r="B268" s="170"/>
      <c r="C268" s="13"/>
    </row>
    <row r="269" spans="1:5">
      <c r="A269" s="169"/>
      <c r="B269" s="170"/>
      <c r="C269" s="13"/>
    </row>
    <row r="270" spans="1:5">
      <c r="A270" s="169"/>
      <c r="B270" s="170"/>
      <c r="C270" s="13"/>
    </row>
    <row r="271" spans="1:5">
      <c r="A271" s="169"/>
      <c r="B271" s="170"/>
      <c r="C271" s="13"/>
    </row>
    <row r="272" spans="1:5">
      <c r="A272" s="169"/>
      <c r="B272" s="170"/>
      <c r="C272" s="13"/>
    </row>
    <row r="273" spans="1:3">
      <c r="A273" s="169"/>
      <c r="B273" s="170"/>
      <c r="C273" s="13"/>
    </row>
    <row r="274" spans="1:3">
      <c r="A274" s="169"/>
      <c r="B274" s="170"/>
      <c r="C274" s="13"/>
    </row>
    <row r="275" spans="1:3">
      <c r="A275" s="169"/>
      <c r="B275" s="170"/>
      <c r="C275" s="13"/>
    </row>
    <row r="276" spans="1:3">
      <c r="A276" s="169"/>
      <c r="B276" s="170"/>
      <c r="C276" s="13"/>
    </row>
  </sheetData>
  <protectedRanges>
    <protectedRange sqref="A524:A599" name="範囲1_1_1"/>
    <protectedRange sqref="A324:B363" name="範囲1_1_2"/>
  </protectedRanges>
  <phoneticPr fontId="1"/>
  <conditionalFormatting sqref="E262:E1048576 B236:B261 B225:B231 E1:E222">
    <cfRule type="containsText" dxfId="18" priority="35" operator="containsText" text="立命館">
      <formula>NOT(ISERROR(SEARCH("立命館",B1)))</formula>
    </cfRule>
    <cfRule type="containsText" dxfId="17" priority="36" operator="containsText" text="同志社">
      <formula>NOT(ISERROR(SEARCH("同志社",B1)))</formula>
    </cfRule>
    <cfRule type="containsText" dxfId="16" priority="37" operator="containsText" text="甲南">
      <formula>NOT(ISERROR(SEARCH("甲南",B1)))</formula>
    </cfRule>
    <cfRule type="containsText" dxfId="15" priority="38" operator="containsText" text="京都大学">
      <formula>NOT(ISERROR(SEARCH("京都大学",B1)))</formula>
    </cfRule>
    <cfRule type="containsText" dxfId="14" priority="39" operator="containsText" text="京都産業">
      <formula>NOT(ISERROR(SEARCH("京都産業",B1)))</formula>
    </cfRule>
    <cfRule type="containsText" dxfId="13" priority="40" operator="containsText" text="関西大学">
      <formula>NOT(ISERROR(SEARCH("関西大学",B1)))</formula>
    </cfRule>
    <cfRule type="containsText" dxfId="12" priority="41" operator="containsText" text="関西学院">
      <formula>NOT(ISERROR(SEARCH("関西学院",B1)))</formula>
    </cfRule>
    <cfRule type="containsText" dxfId="11" priority="42" operator="containsText" text="大阪大学">
      <formula>NOT(ISERROR(SEARCH("大阪大学",B1)))</formula>
    </cfRule>
    <cfRule type="containsText" dxfId="10" priority="44" operator="containsText" text="大阪産業">
      <formula>NOT(ISERROR(SEARCH("大阪産業",B1)))</formula>
    </cfRule>
  </conditionalFormatting>
  <conditionalFormatting sqref="E2:E52">
    <cfRule type="containsText" dxfId="9" priority="7" operator="containsText" text="近畿大学">
      <formula>NOT(ISERROR(SEARCH("近畿大学",E2)))</formula>
    </cfRule>
  </conditionalFormatting>
  <dataValidations count="1">
    <dataValidation type="list" allowBlank="1" showInputMessage="1" showErrorMessage="1" sqref="C9:C213" xr:uid="{00000000-0002-0000-1000-000000000000}">
      <formula1>"1,2,3,4"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01D8B9AA-FD20-42B0-AD1B-4415396DE395}">
            <xm:f>NOT(ISERROR(SEARCH($E$11,B171)))</xm:f>
            <xm:f>$E$11</xm:f>
            <x14:dxf>
              <fill>
                <patternFill>
                  <bgColor rgb="FFFF0000"/>
                </patternFill>
              </fill>
              <border>
                <vertical/>
                <horizontal/>
              </border>
            </x14:dxf>
          </x14:cfRule>
          <x14:cfRule type="containsText" priority="18" operator="containsText" id="{EFD5420D-6576-4849-B2F2-5F705E995CAB}">
            <xm:f>NOT(ISERROR(SEARCH($E$10,B171)))</xm:f>
            <xm:f>$E$10</xm:f>
            <x14:dxf>
              <fill>
                <patternFill>
                  <bgColor rgb="FFA065D5"/>
                </patternFill>
              </fill>
              <border>
                <vertical/>
                <horizontal/>
              </border>
            </x14:dxf>
          </x14:cfRule>
          <x14:cfRule type="containsText" priority="19" operator="containsText" id="{FEA02C05-74E3-4EAD-8F9D-5F5630F429CE}">
            <xm:f>NOT(ISERROR(SEARCH($E$9,B171)))</xm:f>
            <xm:f>$E$9</xm:f>
            <x14:dxf>
              <fill>
                <patternFill>
                  <bgColor rgb="FFFF7D7D"/>
                </patternFill>
              </fill>
              <border>
                <vertical/>
                <horizontal/>
              </border>
            </x14:dxf>
          </x14:cfRule>
          <x14:cfRule type="containsText" priority="20" operator="containsText" id="{C363FDB8-EEE7-45FB-9C4F-ED0045F75669}">
            <xm:f>NOT(ISERROR(SEARCH($E$7,B171)))</xm:f>
            <xm:f>$E$7</xm:f>
            <x14:dxf>
              <fill>
                <patternFill>
                  <bgColor rgb="FF92D050"/>
                </patternFill>
              </fill>
              <border>
                <vertical/>
                <horizontal/>
              </border>
            </x14:dxf>
          </x14:cfRule>
          <x14:cfRule type="containsText" priority="21" operator="containsText" id="{31E68E11-5C30-4883-90AD-C405509D7557}">
            <xm:f>NOT(ISERROR(SEARCH($E$6,B171)))</xm:f>
            <xm:f>$E$6</xm:f>
            <x14:dxf>
              <fill>
                <patternFill>
                  <bgColor rgb="FFC0E399"/>
                </patternFill>
              </fill>
            </x14:dxf>
          </x14:cfRule>
          <x14:cfRule type="containsText" priority="22" operator="containsText" id="{3C2636EF-3579-4426-A051-9406D2F5F2E5}">
            <xm:f>NOT(ISERROR(SEARCH($E$5,B171)))</xm:f>
            <xm:f>$E$5</xm:f>
            <x14:dxf>
              <fill>
                <patternFill>
                  <bgColor rgb="FF0083E6"/>
                </patternFill>
              </fill>
              <border>
                <vertical/>
                <horizontal/>
              </border>
            </x14:dxf>
          </x14:cfRule>
          <x14:cfRule type="containsText" priority="23" operator="containsText" id="{0208E785-3594-468C-ABDF-30CC5AD8A0ED}">
            <xm:f>NOT(ISERROR(SEARCH($E$4,B171)))</xm:f>
            <xm:f>$E$4</xm:f>
            <x14:dxf>
              <fill>
                <patternFill>
                  <bgColor rgb="FFFFFF37"/>
                </patternFill>
              </fill>
              <border>
                <vertical/>
                <horizontal/>
              </border>
            </x14:dxf>
          </x14:cfRule>
          <x14:cfRule type="containsText" priority="24" operator="containsText" id="{DF45FF55-558E-427F-A585-6E3CC490F1F0}">
            <xm:f>NOT(ISERROR(SEARCH($E$3,B171)))</xm:f>
            <xm:f>$E$3</xm:f>
            <x14:dxf>
              <fill>
                <patternFill>
                  <bgColor rgb="FFFFC000"/>
                </patternFill>
              </fill>
              <border>
                <vertical/>
                <horizontal/>
              </border>
            </x14:dxf>
          </x14:cfRule>
          <x14:cfRule type="containsText" priority="25" operator="containsText" id="{B58728B7-FC1C-45DD-B95E-F18DB5A9C7C3}">
            <xm:f>NOT(ISERROR(SEARCH($E$2,B171)))</xm:f>
            <xm:f>$E$2</xm:f>
            <x14:dxf>
              <fill>
                <patternFill>
                  <bgColor rgb="FF79DCFF"/>
                </patternFill>
              </fill>
              <border>
                <vertical/>
                <horizontal/>
              </border>
            </x14:dxf>
          </x14:cfRule>
          <xm:sqref>B232:B235 I262:I1048576 F236:F261 F223:F231 G262:G1048576 D223 D225:D261 I179:I222 G179:G222 I171:I177 G171:G177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0"/>
  <sheetViews>
    <sheetView zoomScale="120" zoomScaleNormal="100" workbookViewId="0">
      <selection activeCell="B1" sqref="B1"/>
    </sheetView>
  </sheetViews>
  <sheetFormatPr defaultRowHeight="12.75"/>
  <cols>
    <col min="1" max="1" width="6.53125" style="3" customWidth="1"/>
    <col min="2" max="2" width="12.9296875" style="1" customWidth="1"/>
    <col min="3" max="3" width="17.06640625" customWidth="1"/>
    <col min="4" max="4" width="7.33203125" style="3" customWidth="1"/>
    <col min="5" max="8" width="9" style="5" customWidth="1"/>
    <col min="9" max="10" width="9" style="5"/>
    <col min="11" max="11" width="16.46484375" customWidth="1"/>
  </cols>
  <sheetData>
    <row r="1" spans="1:11" s="3" customFormat="1">
      <c r="A1" s="7" t="s">
        <v>0</v>
      </c>
      <c r="B1" s="7" t="s">
        <v>1</v>
      </c>
      <c r="C1" s="7" t="s">
        <v>2</v>
      </c>
      <c r="D1" s="8" t="s">
        <v>3</v>
      </c>
      <c r="E1" s="7" t="s">
        <v>7</v>
      </c>
      <c r="F1" s="7" t="s">
        <v>10</v>
      </c>
      <c r="G1" s="7" t="s">
        <v>11</v>
      </c>
      <c r="H1" s="7" t="s">
        <v>8</v>
      </c>
      <c r="I1" s="7" t="s">
        <v>12</v>
      </c>
      <c r="J1" s="7" t="s">
        <v>5</v>
      </c>
      <c r="K1" s="7" t="s">
        <v>9</v>
      </c>
    </row>
    <row r="2" spans="1:11" s="3" customFormat="1">
      <c r="A2" s="2">
        <f t="shared" ref="A2:A65" si="0">RANK($K2,$K:$K)</f>
        <v>1</v>
      </c>
      <c r="B2" s="31" t="str">
        <f>(選手!L58)</f>
        <v>中口 遥</v>
      </c>
      <c r="C2" s="2" t="str">
        <f>IFERROR(VLOOKUP($B2,選手!$L:$N,2,FALSE),"")</f>
        <v>同志社大学</v>
      </c>
      <c r="D2" s="6">
        <f>IFERROR(VLOOKUP($B2,選手!$L:$N,3,FALSE),"")</f>
        <v>4</v>
      </c>
      <c r="E2" s="90">
        <f>IFERROR(VLOOKUP($B2,春関!$A:$K,9,FALSE),0)</f>
        <v>626.99999999999989</v>
      </c>
      <c r="F2" s="14">
        <f>IFERROR(VLOOKUP($B2,西日本学生!$A:$K,9,FALSE),0)</f>
        <v>623.59999999999991</v>
      </c>
      <c r="G2" s="14">
        <f>IFERROR(VLOOKUP($B2,学生選抜!$A:$K,9,FALSE),0)</f>
        <v>619</v>
      </c>
      <c r="H2" s="14">
        <f>IFERROR(VLOOKUP($B2,秋関!$A:$K,9,FALSE),0)</f>
        <v>618</v>
      </c>
      <c r="I2" s="14">
        <f>IFERROR(VLOOKUP($B2,全日本学生!$A:$K,9,FALSE),0)</f>
        <v>619.20000000000005</v>
      </c>
      <c r="J2" s="14">
        <f>IFERROR(VLOOKUP($B2,新人戦!$A:$K,9,FALSE),0)</f>
        <v>0</v>
      </c>
      <c r="K2" s="4">
        <f t="shared" ref="K2:K65" si="1">LARGE(E2:J2,1)+LARGE(E2:J2,2)+LARGE(E2:J2,3)</f>
        <v>1869.8</v>
      </c>
    </row>
    <row r="3" spans="1:11">
      <c r="A3" s="2">
        <f t="shared" si="0"/>
        <v>2</v>
      </c>
      <c r="B3" s="31" t="str">
        <f>(選手!L19)</f>
        <v>中村 実佑</v>
      </c>
      <c r="C3" s="2" t="str">
        <f>IFERROR(VLOOKUP($B3,選手!$L:$N,2,FALSE),"")</f>
        <v>関西大学</v>
      </c>
      <c r="D3" s="6">
        <f>IFERROR(VLOOKUP($B3,選手!$L:$N,3,FALSE),"")</f>
        <v>1</v>
      </c>
      <c r="E3" s="90">
        <f>IFERROR(VLOOKUP($B3,春関!$A:$K,9,FALSE),0)</f>
        <v>622.5</v>
      </c>
      <c r="F3" s="14">
        <f>IFERROR(VLOOKUP($B3,西日本学生!$A:$K,9,FALSE),0)</f>
        <v>620.5</v>
      </c>
      <c r="G3" s="14">
        <f>IFERROR(VLOOKUP($B3,学生選抜!$A:$K,9,FALSE),0)</f>
        <v>617.49999999999989</v>
      </c>
      <c r="H3" s="14">
        <f>IFERROR(VLOOKUP($B3,秋関!$A:$K,9,FALSE),0)</f>
        <v>618.6</v>
      </c>
      <c r="I3" s="14">
        <f>IFERROR(VLOOKUP($B3,全日本学生!$A:$K,9,FALSE),0)</f>
        <v>616.6</v>
      </c>
      <c r="J3" s="14">
        <f>IFERROR(VLOOKUP($B3,新人戦!$A:$K,9,FALSE),0)</f>
        <v>621.69999999999993</v>
      </c>
      <c r="K3" s="4">
        <f t="shared" si="1"/>
        <v>1864.6999999999998</v>
      </c>
    </row>
    <row r="4" spans="1:11">
      <c r="A4" s="2">
        <f t="shared" si="0"/>
        <v>3</v>
      </c>
      <c r="B4" s="31" t="str">
        <f>(選手!L61)</f>
        <v>町田 莉子</v>
      </c>
      <c r="C4" s="2" t="str">
        <f>IFERROR(VLOOKUP($B4,選手!$L:$N,2,FALSE),"")</f>
        <v>同志社大学</v>
      </c>
      <c r="D4" s="6">
        <f>IFERROR(VLOOKUP($B4,選手!$L:$N,3,FALSE),"")</f>
        <v>2</v>
      </c>
      <c r="E4" s="90">
        <f>IFERROR(VLOOKUP($B4,春関!$A:$K,9,FALSE),0)</f>
        <v>621.20000000000005</v>
      </c>
      <c r="F4" s="14">
        <f>IFERROR(VLOOKUP($B4,西日本学生!$A:$K,9,FALSE),0)</f>
        <v>612.80000000000007</v>
      </c>
      <c r="G4" s="14">
        <f>IFERROR(VLOOKUP($B4,学生選抜!$A:$K,9,FALSE),0)</f>
        <v>617.79999999999995</v>
      </c>
      <c r="H4" s="14">
        <f>IFERROR(VLOOKUP($B4,秋関!$A:$K,9,FALSE),0)</f>
        <v>619.30000000000007</v>
      </c>
      <c r="I4" s="14">
        <f>IFERROR(VLOOKUP($B4,全日本学生!$A:$K,9,FALSE),0)</f>
        <v>613</v>
      </c>
      <c r="J4" s="14">
        <f>IFERROR(VLOOKUP($B4,新人戦!$A:$K,9,FALSE),0)</f>
        <v>624</v>
      </c>
      <c r="K4" s="4">
        <f t="shared" si="1"/>
        <v>1864.5</v>
      </c>
    </row>
    <row r="5" spans="1:11">
      <c r="A5" s="2">
        <f t="shared" si="0"/>
        <v>4</v>
      </c>
      <c r="B5" s="31" t="str">
        <f>(選手!L64)</f>
        <v>目羅 渚</v>
      </c>
      <c r="C5" s="2" t="str">
        <f>IFERROR(VLOOKUP($B5,選手!$L:$N,2,FALSE),"")</f>
        <v>同志社大学</v>
      </c>
      <c r="D5" s="6">
        <f>IFERROR(VLOOKUP($B5,選手!$L:$N,3,FALSE),"")</f>
        <v>1</v>
      </c>
      <c r="E5" s="90">
        <f>IFERROR(VLOOKUP($B5,春関!$A:$K,9,FALSE),0)</f>
        <v>617.90000000000009</v>
      </c>
      <c r="F5" s="14">
        <f>IFERROR(VLOOKUP($B5,西日本学生!$A:$K,9,FALSE),0)</f>
        <v>614.1</v>
      </c>
      <c r="G5" s="14">
        <f>IFERROR(VLOOKUP($B5,学生選抜!$A:$K,9,FALSE),0)</f>
        <v>622.79999999999995</v>
      </c>
      <c r="H5" s="14">
        <f>IFERROR(VLOOKUP($B5,秋関!$A:$K,9,FALSE),0)</f>
        <v>615.29999999999995</v>
      </c>
      <c r="I5" s="14">
        <f>IFERROR(VLOOKUP($B5,全日本学生!$A:$K,9,FALSE),0)</f>
        <v>617.6</v>
      </c>
      <c r="J5" s="14">
        <f>IFERROR(VLOOKUP($B5,新人戦!$A:$K,9,FALSE),0)</f>
        <v>610.90000000000009</v>
      </c>
      <c r="K5" s="4">
        <f t="shared" si="1"/>
        <v>1858.3000000000002</v>
      </c>
    </row>
    <row r="6" spans="1:11">
      <c r="A6" s="2">
        <f t="shared" si="0"/>
        <v>5</v>
      </c>
      <c r="B6" s="31" t="str">
        <f>(選手!L65)</f>
        <v>饒平名 アリス</v>
      </c>
      <c r="C6" s="2" t="str">
        <f>IFERROR(VLOOKUP($B6,選手!$L:$N,2,FALSE),"")</f>
        <v>同志社大学</v>
      </c>
      <c r="D6" s="6">
        <f>IFERROR(VLOOKUP($B6,選手!$L:$N,3,FALSE),"")</f>
        <v>1</v>
      </c>
      <c r="E6" s="90">
        <f>IFERROR(VLOOKUP($B6,春関!$A:$K,9,FALSE),0)</f>
        <v>611.9</v>
      </c>
      <c r="F6" s="14">
        <f>IFERROR(VLOOKUP($B6,西日本学生!$A:$K,9,FALSE),0)</f>
        <v>616.99999999999989</v>
      </c>
      <c r="G6" s="14">
        <f>IFERROR(VLOOKUP($B6,学生選抜!$A:$K,9,FALSE),0)</f>
        <v>612.1</v>
      </c>
      <c r="H6" s="14">
        <f>IFERROR(VLOOKUP($B6,秋関!$A:$K,9,FALSE),0)</f>
        <v>620.1</v>
      </c>
      <c r="I6" s="14">
        <f>IFERROR(VLOOKUP($B6,全日本学生!$A:$K,9,FALSE),0)</f>
        <v>619.4</v>
      </c>
      <c r="J6" s="14">
        <f>IFERROR(VLOOKUP($B6,新人戦!$A:$K,9,FALSE),0)</f>
        <v>615.4</v>
      </c>
      <c r="K6" s="4">
        <f t="shared" si="1"/>
        <v>1856.5</v>
      </c>
    </row>
    <row r="7" spans="1:11">
      <c r="A7" s="2">
        <f t="shared" si="0"/>
        <v>6</v>
      </c>
      <c r="B7" s="31" t="str">
        <f>(選手!L62)</f>
        <v>西川 弥希</v>
      </c>
      <c r="C7" s="2" t="str">
        <f>IFERROR(VLOOKUP($B7,選手!$L:$N,2,FALSE),"")</f>
        <v>同志社大学</v>
      </c>
      <c r="D7" s="6">
        <f>IFERROR(VLOOKUP($B7,選手!$L:$N,3,FALSE),"")</f>
        <v>2</v>
      </c>
      <c r="E7" s="90">
        <f>IFERROR(VLOOKUP($B7,春関!$A:$K,9,FALSE),0)</f>
        <v>621.1</v>
      </c>
      <c r="F7" s="14">
        <f>IFERROR(VLOOKUP($B7,西日本学生!$A:$K,9,FALSE),0)</f>
        <v>617.20000000000005</v>
      </c>
      <c r="G7" s="14">
        <f>IFERROR(VLOOKUP($B7,学生選抜!$A:$K,9,FALSE),0)</f>
        <v>617.9</v>
      </c>
      <c r="H7" s="14">
        <f>IFERROR(VLOOKUP($B7,秋関!$A:$K,9,FALSE),0)</f>
        <v>612.29999999999995</v>
      </c>
      <c r="I7" s="14">
        <f>IFERROR(VLOOKUP($B7,全日本学生!$A:$K,9,FALSE),0)</f>
        <v>617.29999999999995</v>
      </c>
      <c r="J7" s="14">
        <f>IFERROR(VLOOKUP($B7,新人戦!$A:$K,9,FALSE),0)</f>
        <v>616.19999999999993</v>
      </c>
      <c r="K7" s="4">
        <f t="shared" si="1"/>
        <v>1856.3</v>
      </c>
    </row>
    <row r="8" spans="1:11">
      <c r="A8" s="2">
        <f t="shared" si="0"/>
        <v>7</v>
      </c>
      <c r="B8" s="31" t="str">
        <f>(選手!L57)</f>
        <v>阿部 有沙</v>
      </c>
      <c r="C8" s="2" t="str">
        <f>IFERROR(VLOOKUP($B8,選手!$L:$N,2,FALSE),"")</f>
        <v>同志社大学</v>
      </c>
      <c r="D8" s="6">
        <f>IFERROR(VLOOKUP($B8,選手!$L:$N,3,FALSE),"")</f>
        <v>4</v>
      </c>
      <c r="E8" s="90">
        <f>IFERROR(VLOOKUP($B8,春関!$A:$K,9,FALSE),0)</f>
        <v>611.1</v>
      </c>
      <c r="F8" s="14">
        <f>IFERROR(VLOOKUP($B8,西日本学生!$A:$K,9,FALSE),0)</f>
        <v>615.5</v>
      </c>
      <c r="G8" s="14">
        <f>IFERROR(VLOOKUP($B8,学生選抜!$A:$K,9,FALSE),0)</f>
        <v>0</v>
      </c>
      <c r="H8" s="14">
        <f>IFERROR(VLOOKUP($B8,秋関!$A:$K,9,FALSE),0)</f>
        <v>613.4</v>
      </c>
      <c r="I8" s="14">
        <f>IFERROR(VLOOKUP($B8,全日本学生!$A:$K,9,FALSE),0)</f>
        <v>616.6</v>
      </c>
      <c r="J8" s="14">
        <f>IFERROR(VLOOKUP($B8,新人戦!$A:$K,9,FALSE),0)</f>
        <v>0</v>
      </c>
      <c r="K8" s="4">
        <f t="shared" si="1"/>
        <v>1845.5</v>
      </c>
    </row>
    <row r="9" spans="1:11">
      <c r="A9" s="2">
        <f t="shared" si="0"/>
        <v>8</v>
      </c>
      <c r="B9" s="31" t="str">
        <f>(選手!L74)</f>
        <v>大鍬 菜月</v>
      </c>
      <c r="C9" s="2" t="str">
        <f>IFERROR(VLOOKUP($B9,選手!$L:$N,2,FALSE),"")</f>
        <v>立命館大学</v>
      </c>
      <c r="D9" s="6">
        <f>IFERROR(VLOOKUP($B9,選手!$L:$N,3,FALSE),"")</f>
        <v>1</v>
      </c>
      <c r="E9" s="90">
        <f>IFERROR(VLOOKUP($B9,春関!$A:$K,9,FALSE),0)</f>
        <v>612.1</v>
      </c>
      <c r="F9" s="14">
        <f>IFERROR(VLOOKUP($B9,西日本学生!$A:$K,9,FALSE),0)</f>
        <v>613.5</v>
      </c>
      <c r="G9" s="14">
        <f>IFERROR(VLOOKUP($B9,学生選抜!$A:$K,9,FALSE),0)</f>
        <v>0</v>
      </c>
      <c r="H9" s="14">
        <f>IFERROR(VLOOKUP($B9,秋関!$A:$K,9,FALSE),0)</f>
        <v>609.09999999999991</v>
      </c>
      <c r="I9" s="14">
        <f>IFERROR(VLOOKUP($B9,全日本学生!$A:$K,9,FALSE),0)</f>
        <v>612.20000000000005</v>
      </c>
      <c r="J9" s="14">
        <f>IFERROR(VLOOKUP($B9,新人戦!$A:$K,9,FALSE),0)</f>
        <v>613.70000000000005</v>
      </c>
      <c r="K9" s="4">
        <f t="shared" si="1"/>
        <v>1839.4</v>
      </c>
    </row>
    <row r="10" spans="1:11">
      <c r="A10" s="2">
        <f t="shared" si="0"/>
        <v>9</v>
      </c>
      <c r="B10" s="31" t="str">
        <f>(選手!L73)</f>
        <v>鍋嶋 遥香</v>
      </c>
      <c r="C10" s="2" t="str">
        <f>IFERROR(VLOOKUP($B10,選手!$L:$N,2,FALSE),"")</f>
        <v>立命館大学</v>
      </c>
      <c r="D10" s="6">
        <f>IFERROR(VLOOKUP($B10,選手!$L:$N,3,FALSE),"")</f>
        <v>1</v>
      </c>
      <c r="E10" s="90">
        <f>IFERROR(VLOOKUP($B10,春関!$A:$K,9,FALSE),0)</f>
        <v>615.19999999999993</v>
      </c>
      <c r="F10" s="14">
        <f>IFERROR(VLOOKUP($B10,西日本学生!$A:$K,9,FALSE),0)</f>
        <v>604.70000000000005</v>
      </c>
      <c r="G10" s="14">
        <f>IFERROR(VLOOKUP($B10,学生選抜!$A:$K,9,FALSE),0)</f>
        <v>607.59999999999991</v>
      </c>
      <c r="H10" s="14">
        <f>IFERROR(VLOOKUP($B10,秋関!$A:$K,9,FALSE),0)</f>
        <v>605.20000000000005</v>
      </c>
      <c r="I10" s="14">
        <f>IFERROR(VLOOKUP($B10,全日本学生!$A:$K,9,FALSE),0)</f>
        <v>606.5</v>
      </c>
      <c r="J10" s="14">
        <f>IFERROR(VLOOKUP($B10,新人戦!$A:$K,9,FALSE),0)</f>
        <v>611.1</v>
      </c>
      <c r="K10" s="4">
        <f t="shared" si="1"/>
        <v>1833.8999999999999</v>
      </c>
    </row>
    <row r="11" spans="1:11">
      <c r="A11" s="2">
        <f t="shared" si="0"/>
        <v>10</v>
      </c>
      <c r="B11" s="31" t="str">
        <f>(選手!L43)</f>
        <v>若浦 愛美</v>
      </c>
      <c r="C11" s="2" t="str">
        <f>IFERROR(VLOOKUP($B11,選手!$L:$N,2,FALSE),"")</f>
        <v>甲南大学</v>
      </c>
      <c r="D11" s="6">
        <f>IFERROR(VLOOKUP($B11,選手!$L:$N,3,FALSE),"")</f>
        <v>3</v>
      </c>
      <c r="E11" s="90">
        <f>IFERROR(VLOOKUP($B11,春関!$A:$K,9,FALSE),0)</f>
        <v>615.5</v>
      </c>
      <c r="F11" s="14">
        <f>IFERROR(VLOOKUP($B11,西日本学生!$A:$K,9,FALSE),0)</f>
        <v>605.6</v>
      </c>
      <c r="G11" s="14">
        <f>IFERROR(VLOOKUP($B11,学生選抜!$A:$K,9,FALSE),0)</f>
        <v>608</v>
      </c>
      <c r="H11" s="14">
        <f>IFERROR(VLOOKUP($B11,秋関!$A:$K,9,FALSE),0)</f>
        <v>602.4</v>
      </c>
      <c r="I11" s="14">
        <f>IFERROR(VLOOKUP($B11,全日本学生!$A:$K,9,FALSE),0)</f>
        <v>599.29999999999995</v>
      </c>
      <c r="J11" s="14">
        <f>IFERROR(VLOOKUP($B11,新人戦!$A:$K,9,FALSE),0)</f>
        <v>0</v>
      </c>
      <c r="K11" s="4">
        <f t="shared" si="1"/>
        <v>1829.1</v>
      </c>
    </row>
    <row r="12" spans="1:11">
      <c r="A12" s="2">
        <f t="shared" si="0"/>
        <v>11</v>
      </c>
      <c r="B12" s="31" t="str">
        <f>(選手!L14)</f>
        <v>松尾 萌</v>
      </c>
      <c r="C12" s="2" t="str">
        <f>IFERROR(VLOOKUP($B12,選手!$L:$N,2,FALSE),"")</f>
        <v>関西大学</v>
      </c>
      <c r="D12" s="6">
        <f>IFERROR(VLOOKUP($B12,選手!$L:$N,3,FALSE),"")</f>
        <v>4</v>
      </c>
      <c r="E12" s="90">
        <f>IFERROR(VLOOKUP($B12,春関!$A:$K,9,FALSE),0)</f>
        <v>608.60000000000014</v>
      </c>
      <c r="F12" s="14" t="str">
        <f>IFERROR(VLOOKUP($B12,西日本学生!$A:$K,9,FALSE),0)</f>
        <v/>
      </c>
      <c r="G12" s="14">
        <f>IFERROR(VLOOKUP($B12,学生選抜!$A:$K,9,FALSE),0)</f>
        <v>0</v>
      </c>
      <c r="H12" s="14">
        <f>IFERROR(VLOOKUP($B12,秋関!$A:$K,9,FALSE),0)</f>
        <v>609</v>
      </c>
      <c r="I12" s="14">
        <f>IFERROR(VLOOKUP($B12,全日本学生!$A:$K,9,FALSE),0)</f>
        <v>610.79999999999995</v>
      </c>
      <c r="J12" s="14">
        <f>IFERROR(VLOOKUP($B12,新人戦!$A:$K,9,FALSE),0)</f>
        <v>0</v>
      </c>
      <c r="K12" s="4">
        <f t="shared" si="1"/>
        <v>1828.4</v>
      </c>
    </row>
    <row r="13" spans="1:11">
      <c r="A13" s="2">
        <f t="shared" si="0"/>
        <v>12</v>
      </c>
      <c r="B13" s="31" t="str">
        <f>(選手!L69)</f>
        <v>山本 帆乃香</v>
      </c>
      <c r="C13" s="2" t="str">
        <f>IFERROR(VLOOKUP($B13,選手!$L:$N,2,FALSE),"")</f>
        <v>立命館大学</v>
      </c>
      <c r="D13" s="6">
        <f>IFERROR(VLOOKUP($B13,選手!$L:$N,3,FALSE),"")</f>
        <v>3</v>
      </c>
      <c r="E13" s="90">
        <f>IFERROR(VLOOKUP($B13,春関!$A:$K,9,FALSE),0)</f>
        <v>611.70000000000005</v>
      </c>
      <c r="F13" s="14">
        <f>IFERROR(VLOOKUP($B13,西日本学生!$A:$K,9,FALSE),0)</f>
        <v>609.5</v>
      </c>
      <c r="G13" s="14">
        <f>IFERROR(VLOOKUP($B13,学生選抜!$A:$K,9,FALSE),0)</f>
        <v>0</v>
      </c>
      <c r="H13" s="14">
        <f>IFERROR(VLOOKUP($B13,秋関!$A:$K,9,FALSE),0)</f>
        <v>605.80000000000007</v>
      </c>
      <c r="I13" s="14">
        <f>IFERROR(VLOOKUP($B13,全日本学生!$A:$K,9,FALSE),0)</f>
        <v>0</v>
      </c>
      <c r="J13" s="14">
        <f>IFERROR(VLOOKUP($B13,新人戦!$A:$K,9,FALSE),0)</f>
        <v>0</v>
      </c>
      <c r="K13" s="4">
        <f t="shared" si="1"/>
        <v>1827</v>
      </c>
    </row>
    <row r="14" spans="1:11">
      <c r="A14" s="2">
        <f t="shared" si="0"/>
        <v>13</v>
      </c>
      <c r="B14" s="31" t="str">
        <f>(選手!L15)</f>
        <v>渡辺 千晶</v>
      </c>
      <c r="C14" s="2" t="str">
        <f>IFERROR(VLOOKUP($B14,選手!$L:$N,2,FALSE),"")</f>
        <v>関西大学</v>
      </c>
      <c r="D14" s="6">
        <f>IFERROR(VLOOKUP($B14,選手!$L:$N,3,FALSE),"")</f>
        <v>4</v>
      </c>
      <c r="E14" s="90">
        <f>IFERROR(VLOOKUP($B14,春関!$A:$K,9,FALSE),0)</f>
        <v>599.70000000000005</v>
      </c>
      <c r="F14" s="14">
        <f>IFERROR(VLOOKUP($B14,西日本学生!$A:$K,9,FALSE),0)</f>
        <v>610.4</v>
      </c>
      <c r="G14" s="14">
        <f>IFERROR(VLOOKUP($B14,学生選抜!$A:$K,9,FALSE),0)</f>
        <v>0</v>
      </c>
      <c r="H14" s="14">
        <f>IFERROR(VLOOKUP($B14,秋関!$A:$K,9,FALSE),0)</f>
        <v>607.70000000000005</v>
      </c>
      <c r="I14" s="14">
        <f>IFERROR(VLOOKUP($B14,全日本学生!$A:$K,9,FALSE),0)</f>
        <v>606.5</v>
      </c>
      <c r="J14" s="14">
        <f>IFERROR(VLOOKUP($B14,新人戦!$A:$K,9,FALSE),0)</f>
        <v>0</v>
      </c>
      <c r="K14" s="4">
        <f t="shared" si="1"/>
        <v>1824.6</v>
      </c>
    </row>
    <row r="15" spans="1:11">
      <c r="A15" s="2">
        <f t="shared" si="0"/>
        <v>14</v>
      </c>
      <c r="B15" s="31" t="str">
        <f>(選手!L17)</f>
        <v>辻川 響き</v>
      </c>
      <c r="C15" s="2" t="str">
        <f>IFERROR(VLOOKUP($B15,選手!$L:$N,2,FALSE),"")</f>
        <v>関西大学</v>
      </c>
      <c r="D15" s="6">
        <f>IFERROR(VLOOKUP($B15,選手!$L:$N,3,FALSE),"")</f>
        <v>2</v>
      </c>
      <c r="E15" s="90">
        <f>IFERROR(VLOOKUP($B15,春関!$A:$K,9,FALSE),0)</f>
        <v>590.9</v>
      </c>
      <c r="F15" s="14">
        <f>IFERROR(VLOOKUP($B15,西日本学生!$A:$K,9,FALSE),0)</f>
        <v>605.50000000000011</v>
      </c>
      <c r="G15" s="14">
        <f>IFERROR(VLOOKUP($B15,学生選抜!$A:$K,9,FALSE),0)</f>
        <v>0</v>
      </c>
      <c r="H15" s="14">
        <f>IFERROR(VLOOKUP($B15,秋関!$A:$K,9,FALSE),0)</f>
        <v>593.6</v>
      </c>
      <c r="I15" s="14">
        <f>IFERROR(VLOOKUP($B15,全日本学生!$A:$K,9,FALSE),0)</f>
        <v>608.4</v>
      </c>
      <c r="J15" s="14">
        <f>IFERROR(VLOOKUP($B15,新人戦!$A:$K,9,FALSE),0)</f>
        <v>609.99999999999989</v>
      </c>
      <c r="K15" s="4">
        <f t="shared" si="1"/>
        <v>1823.9</v>
      </c>
    </row>
    <row r="16" spans="1:11">
      <c r="A16" s="2">
        <f t="shared" si="0"/>
        <v>15</v>
      </c>
      <c r="B16" s="31" t="str">
        <f>(選手!L40)</f>
        <v>森元 麻琴</v>
      </c>
      <c r="C16" s="2" t="str">
        <f>IFERROR(VLOOKUP($B16,選手!$L:$N,2,FALSE),"")</f>
        <v>甲南大学</v>
      </c>
      <c r="D16" s="6">
        <f>IFERROR(VLOOKUP($B16,選手!$L:$N,3,FALSE),"")</f>
        <v>4</v>
      </c>
      <c r="E16" s="90">
        <f>IFERROR(VLOOKUP($B16,春関!$A:$K,9,FALSE),0)</f>
        <v>603.6</v>
      </c>
      <c r="F16" s="14">
        <f>IFERROR(VLOOKUP($B16,西日本学生!$A:$K,9,FALSE),0)</f>
        <v>595</v>
      </c>
      <c r="G16" s="14">
        <f>IFERROR(VLOOKUP($B16,学生選抜!$A:$K,9,FALSE),0)</f>
        <v>0</v>
      </c>
      <c r="H16" s="14">
        <f>IFERROR(VLOOKUP($B16,秋関!$A:$K,9,FALSE),0)</f>
        <v>607.1</v>
      </c>
      <c r="I16" s="14">
        <f>IFERROR(VLOOKUP($B16,全日本学生!$A:$K,9,FALSE),0)</f>
        <v>598.80000000000007</v>
      </c>
      <c r="J16" s="14">
        <f>IFERROR(VLOOKUP($B16,新人戦!$A:$K,9,FALSE),0)</f>
        <v>0</v>
      </c>
      <c r="K16" s="4">
        <f t="shared" si="1"/>
        <v>1809.5</v>
      </c>
    </row>
    <row r="17" spans="1:11">
      <c r="A17" s="2">
        <f t="shared" si="0"/>
        <v>16</v>
      </c>
      <c r="B17" s="31" t="str">
        <f>(選手!L70)</f>
        <v>松本 称梨</v>
      </c>
      <c r="C17" s="2" t="str">
        <f>IFERROR(VLOOKUP($B17,選手!$L:$N,2,FALSE),"")</f>
        <v>立命館大学</v>
      </c>
      <c r="D17" s="6">
        <f>IFERROR(VLOOKUP($B17,選手!$L:$N,3,FALSE),"")</f>
        <v>3</v>
      </c>
      <c r="E17" s="90">
        <f>IFERROR(VLOOKUP($B17,春関!$A:$K,9,FALSE),0)</f>
        <v>600.79999999999995</v>
      </c>
      <c r="F17" s="14">
        <f>IFERROR(VLOOKUP($B17,西日本学生!$A:$K,9,FALSE),0)</f>
        <v>605.5</v>
      </c>
      <c r="G17" s="14">
        <f>IFERROR(VLOOKUP($B17,学生選抜!$A:$K,9,FALSE),0)</f>
        <v>0</v>
      </c>
      <c r="H17" s="14">
        <f>IFERROR(VLOOKUP($B17,秋関!$A:$K,9,FALSE),0)</f>
        <v>601.70000000000005</v>
      </c>
      <c r="I17" s="14">
        <f>IFERROR(VLOOKUP($B17,全日本学生!$A:$K,9,FALSE),0)</f>
        <v>602.1</v>
      </c>
      <c r="J17" s="14">
        <f>IFERROR(VLOOKUP($B17,新人戦!$A:$K,9,FALSE),0)</f>
        <v>0</v>
      </c>
      <c r="K17" s="4">
        <f t="shared" si="1"/>
        <v>1809.3</v>
      </c>
    </row>
    <row r="18" spans="1:11">
      <c r="A18" s="2">
        <f t="shared" si="0"/>
        <v>17</v>
      </c>
      <c r="B18" s="31" t="str">
        <f>(選手!L82)</f>
        <v>清水 英恵</v>
      </c>
      <c r="C18" s="2" t="str">
        <f>IFERROR(VLOOKUP($B18,選手!$L:$N,2,FALSE),"")</f>
        <v>徳島大学</v>
      </c>
      <c r="D18" s="6">
        <f>IFERROR(VLOOKUP($B18,選手!$L:$N,3,FALSE),"")</f>
        <v>4</v>
      </c>
      <c r="E18" s="90">
        <f>IFERROR(VLOOKUP($B18,春関!$A:$K,9,FALSE),0)</f>
        <v>596.09999999999991</v>
      </c>
      <c r="F18" s="14">
        <f>IFERROR(VLOOKUP($B18,西日本学生!$A:$K,9,FALSE),0)</f>
        <v>0</v>
      </c>
      <c r="G18" s="14">
        <f>IFERROR(VLOOKUP($B18,学生選抜!$A:$K,9,FALSE),0)</f>
        <v>0</v>
      </c>
      <c r="H18" s="14">
        <f>IFERROR(VLOOKUP($B18,秋関!$A:$K,9,FALSE),0)</f>
        <v>606.29999999999995</v>
      </c>
      <c r="I18" s="14">
        <f>IFERROR(VLOOKUP($B18,全日本学生!$A:$K,9,FALSE),0)</f>
        <v>602.79999999999995</v>
      </c>
      <c r="J18" s="14">
        <f>IFERROR(VLOOKUP($B18,新人戦!$A:$K,9,FALSE),0)</f>
        <v>0</v>
      </c>
      <c r="K18" s="4">
        <f t="shared" si="1"/>
        <v>1805.1999999999998</v>
      </c>
    </row>
    <row r="19" spans="1:11">
      <c r="A19" s="2">
        <f t="shared" si="0"/>
        <v>18</v>
      </c>
      <c r="B19" s="31" t="str">
        <f>(選手!L81)</f>
        <v>前川 愛海</v>
      </c>
      <c r="C19" s="2" t="str">
        <f>IFERROR(VLOOKUP($B19,選手!$L:$N,2,FALSE),"")</f>
        <v>四国大学</v>
      </c>
      <c r="D19" s="6">
        <f>IFERROR(VLOOKUP($B19,選手!$L:$N,3,FALSE),"")</f>
        <v>4</v>
      </c>
      <c r="E19" s="90">
        <f>IFERROR(VLOOKUP($B19,春関!$A:$K,9,FALSE),0)</f>
        <v>602.1</v>
      </c>
      <c r="F19" s="14">
        <f>IFERROR(VLOOKUP($B19,西日本学生!$A:$K,9,FALSE),0)</f>
        <v>593.4</v>
      </c>
      <c r="G19" s="14">
        <f>IFERROR(VLOOKUP($B19,学生選抜!$A:$K,9,FALSE),0)</f>
        <v>0</v>
      </c>
      <c r="H19" s="14">
        <f>IFERROR(VLOOKUP($B19,秋関!$A:$K,9,FALSE),0)</f>
        <v>606.70000000000005</v>
      </c>
      <c r="I19" s="14">
        <f>IFERROR(VLOOKUP($B19,全日本学生!$A:$K,9,FALSE),0)</f>
        <v>0</v>
      </c>
      <c r="J19" s="14">
        <f>IFERROR(VLOOKUP($B19,新人戦!$A:$K,9,FALSE),0)</f>
        <v>0</v>
      </c>
      <c r="K19" s="4">
        <f t="shared" si="1"/>
        <v>1802.2000000000003</v>
      </c>
    </row>
    <row r="20" spans="1:11">
      <c r="A20" s="2">
        <f t="shared" si="0"/>
        <v>19</v>
      </c>
      <c r="B20" s="31" t="str">
        <f>(選手!L39)</f>
        <v>武富 衣舞希</v>
      </c>
      <c r="C20" s="2" t="str">
        <f>IFERROR(VLOOKUP($B20,選手!$L:$N,2,FALSE),"")</f>
        <v>近畿大学</v>
      </c>
      <c r="D20" s="6">
        <f>IFERROR(VLOOKUP($B20,選手!$L:$N,3,FALSE),"")</f>
        <v>3</v>
      </c>
      <c r="E20" s="90">
        <f>IFERROR(VLOOKUP($B20,春関!$A:$K,9,FALSE),0)</f>
        <v>604.4</v>
      </c>
      <c r="F20" s="14">
        <f>IFERROR(VLOOKUP($B20,西日本学生!$A:$K,9,FALSE),0)</f>
        <v>596.40000000000009</v>
      </c>
      <c r="G20" s="14">
        <f>IFERROR(VLOOKUP($B20,学生選抜!$A:$K,9,FALSE),0)</f>
        <v>0</v>
      </c>
      <c r="H20" s="14">
        <f>IFERROR(VLOOKUP($B20,秋関!$A:$K,9,FALSE),0)</f>
        <v>590.29999999999995</v>
      </c>
      <c r="I20" s="14">
        <f>IFERROR(VLOOKUP($B20,全日本学生!$A:$K,9,FALSE),0)</f>
        <v>600.4</v>
      </c>
      <c r="J20" s="14">
        <f>IFERROR(VLOOKUP($B20,新人戦!$A:$K,9,FALSE),0)</f>
        <v>0</v>
      </c>
      <c r="K20" s="4">
        <f t="shared" si="1"/>
        <v>1801.2</v>
      </c>
    </row>
    <row r="21" spans="1:11">
      <c r="A21" s="2">
        <f t="shared" si="0"/>
        <v>20</v>
      </c>
      <c r="B21" s="31" t="str">
        <f>(選手!L42)</f>
        <v>浅尾 渚</v>
      </c>
      <c r="C21" s="2" t="str">
        <f>IFERROR(VLOOKUP($B21,選手!$L:$N,2,FALSE),"")</f>
        <v>甲南大学</v>
      </c>
      <c r="D21" s="6">
        <f>IFERROR(VLOOKUP($B21,選手!$L:$N,3,FALSE),"")</f>
        <v>3</v>
      </c>
      <c r="E21" s="90">
        <f>IFERROR(VLOOKUP($B21,春関!$A:$K,9,FALSE),0)</f>
        <v>598</v>
      </c>
      <c r="F21" s="14">
        <f>IFERROR(VLOOKUP($B21,西日本学生!$A:$K,9,FALSE),0)</f>
        <v>596.6</v>
      </c>
      <c r="G21" s="14">
        <f>IFERROR(VLOOKUP($B21,学生選抜!$A:$K,9,FALSE),0)</f>
        <v>0</v>
      </c>
      <c r="H21" s="14">
        <f>IFERROR(VLOOKUP($B21,秋関!$A:$K,9,FALSE),0)</f>
        <v>600.30000000000007</v>
      </c>
      <c r="I21" s="14">
        <f>IFERROR(VLOOKUP($B21,全日本学生!$A:$K,9,FALSE),0)</f>
        <v>593.40000000000009</v>
      </c>
      <c r="J21" s="14">
        <f>IFERROR(VLOOKUP($B21,新人戦!$A:$K,9,FALSE),0)</f>
        <v>0</v>
      </c>
      <c r="K21" s="4">
        <f t="shared" si="1"/>
        <v>1794.9</v>
      </c>
    </row>
    <row r="22" spans="1:11">
      <c r="A22" s="2">
        <f t="shared" si="0"/>
        <v>21</v>
      </c>
      <c r="B22" s="31" t="str">
        <f>(選手!L44)</f>
        <v>大畑 美樹</v>
      </c>
      <c r="C22" s="2" t="str">
        <f>IFERROR(VLOOKUP($B22,選手!$L:$N,2,FALSE),"")</f>
        <v>甲南大学</v>
      </c>
      <c r="D22" s="6">
        <f>IFERROR(VLOOKUP($B22,選手!$L:$N,3,FALSE),"")</f>
        <v>2</v>
      </c>
      <c r="E22" s="90">
        <f>IFERROR(VLOOKUP($B22,春関!$A:$K,9,FALSE),0)</f>
        <v>587.6</v>
      </c>
      <c r="F22" s="14">
        <f>IFERROR(VLOOKUP($B22,西日本学生!$A:$K,9,FALSE),0)</f>
        <v>597.4</v>
      </c>
      <c r="G22" s="14">
        <f>IFERROR(VLOOKUP($B22,学生選抜!$A:$K,9,FALSE),0)</f>
        <v>0</v>
      </c>
      <c r="H22" s="14">
        <f>IFERROR(VLOOKUP($B22,秋関!$A:$K,9,FALSE),0)</f>
        <v>597</v>
      </c>
      <c r="I22" s="14">
        <f>IFERROR(VLOOKUP($B22,全日本学生!$A:$K,9,FALSE),0)</f>
        <v>591.69999999999993</v>
      </c>
      <c r="J22" s="14">
        <f>IFERROR(VLOOKUP($B22,新人戦!$A:$K,9,FALSE),0)</f>
        <v>595.20000000000005</v>
      </c>
      <c r="K22" s="4">
        <f t="shared" si="1"/>
        <v>1789.6000000000001</v>
      </c>
    </row>
    <row r="23" spans="1:11">
      <c r="A23" s="2">
        <f t="shared" si="0"/>
        <v>22</v>
      </c>
      <c r="B23" s="31" t="str">
        <f>(選手!L7)</f>
        <v>山岡 香凜</v>
      </c>
      <c r="C23" s="2" t="str">
        <f>IFERROR(VLOOKUP($B23,選手!$L:$N,2,FALSE),"")</f>
        <v>関西学院大学</v>
      </c>
      <c r="D23" s="6">
        <f>IFERROR(VLOOKUP($B23,選手!$L:$N,3,FALSE),"")</f>
        <v>3</v>
      </c>
      <c r="E23" s="90">
        <f>IFERROR(VLOOKUP($B23,春関!$A:$K,9,FALSE),0)</f>
        <v>592.09999999999991</v>
      </c>
      <c r="F23" s="14">
        <f>IFERROR(VLOOKUP($B23,西日本学生!$A:$K,9,FALSE),0)</f>
        <v>593.1</v>
      </c>
      <c r="G23" s="14">
        <f>IFERROR(VLOOKUP($B23,学生選抜!$A:$K,9,FALSE),0)</f>
        <v>0</v>
      </c>
      <c r="H23" s="14">
        <f>IFERROR(VLOOKUP($B23,秋関!$A:$K,9,FALSE),0)</f>
        <v>590.6</v>
      </c>
      <c r="I23" s="14">
        <f>IFERROR(VLOOKUP($B23,全日本学生!$A:$K,9,FALSE),0)</f>
        <v>598.40000000000009</v>
      </c>
      <c r="J23" s="14">
        <f>IFERROR(VLOOKUP($B23,新人戦!$A:$K,9,FALSE),0)</f>
        <v>0</v>
      </c>
      <c r="K23" s="4">
        <f t="shared" si="1"/>
        <v>1783.6</v>
      </c>
    </row>
    <row r="24" spans="1:11">
      <c r="A24" s="2">
        <f t="shared" si="0"/>
        <v>23</v>
      </c>
      <c r="B24" s="31" t="str">
        <f>(選手!L32)</f>
        <v>倉脇 小夏</v>
      </c>
      <c r="C24" s="2" t="str">
        <f>IFERROR(VLOOKUP($B24,選手!$L:$N,2,FALSE),"")</f>
        <v>京都大学</v>
      </c>
      <c r="D24" s="6">
        <f>IFERROR(VLOOKUP($B24,選手!$L:$N,3,FALSE),"")</f>
        <v>3</v>
      </c>
      <c r="E24" s="90">
        <f>IFERROR(VLOOKUP($B24,春関!$A:$K,9,FALSE),0)</f>
        <v>593.70000000000005</v>
      </c>
      <c r="F24" s="14">
        <f>IFERROR(VLOOKUP($B24,西日本学生!$A:$K,9,FALSE),0)</f>
        <v>590.5</v>
      </c>
      <c r="G24" s="14">
        <f>IFERROR(VLOOKUP($B24,学生選抜!$A:$K,9,FALSE),0)</f>
        <v>0</v>
      </c>
      <c r="H24" s="14">
        <f>IFERROR(VLOOKUP($B24,秋関!$A:$K,9,FALSE),0)</f>
        <v>592.9</v>
      </c>
      <c r="I24" s="14">
        <f>IFERROR(VLOOKUP($B24,全日本学生!$A:$K,9,FALSE),0)</f>
        <v>596.5</v>
      </c>
      <c r="J24" s="14">
        <f>IFERROR(VLOOKUP($B24,新人戦!$A:$K,9,FALSE),0)</f>
        <v>0</v>
      </c>
      <c r="K24" s="4">
        <f t="shared" si="1"/>
        <v>1783.1</v>
      </c>
    </row>
    <row r="25" spans="1:11">
      <c r="A25" s="2">
        <f t="shared" si="0"/>
        <v>24</v>
      </c>
      <c r="B25" s="31" t="str">
        <f>(選手!L9)</f>
        <v>若宮 有美</v>
      </c>
      <c r="C25" s="2" t="str">
        <f>IFERROR(VLOOKUP($B25,選手!$L:$N,2,FALSE),"")</f>
        <v>関西学院大学</v>
      </c>
      <c r="D25" s="6">
        <f>IFERROR(VLOOKUP($B25,選手!$L:$N,3,FALSE),"")</f>
        <v>2</v>
      </c>
      <c r="E25" s="90">
        <f>IFERROR(VLOOKUP($B25,春関!$A:$K,9,FALSE),0)</f>
        <v>572</v>
      </c>
      <c r="F25" s="14">
        <f>IFERROR(VLOOKUP($B25,西日本学生!$A:$K,9,FALSE),0)</f>
        <v>594.69999999999993</v>
      </c>
      <c r="G25" s="14">
        <f>IFERROR(VLOOKUP($B25,学生選抜!$A:$K,9,FALSE),0)</f>
        <v>0</v>
      </c>
      <c r="H25" s="14">
        <f>IFERROR(VLOOKUP($B25,秋関!$A:$K,9,FALSE),0)</f>
        <v>587</v>
      </c>
      <c r="I25" s="14">
        <f>IFERROR(VLOOKUP($B25,全日本学生!$A:$K,9,FALSE),0)</f>
        <v>579.1</v>
      </c>
      <c r="J25" s="14">
        <f>IFERROR(VLOOKUP($B25,新人戦!$A:$K,9,FALSE),0)</f>
        <v>598.29999999999995</v>
      </c>
      <c r="K25" s="4">
        <f t="shared" si="1"/>
        <v>1780</v>
      </c>
    </row>
    <row r="26" spans="1:11">
      <c r="A26" s="2">
        <f t="shared" si="0"/>
        <v>25</v>
      </c>
      <c r="B26" s="31" t="str">
        <f>(選手!L79)</f>
        <v>内田 蒼唯</v>
      </c>
      <c r="C26" s="2" t="str">
        <f>IFERROR(VLOOKUP($B26,選手!$L:$N,2,FALSE),"")</f>
        <v>岡山商科大学</v>
      </c>
      <c r="D26" s="6">
        <f>IFERROR(VLOOKUP($B26,選手!$L:$N,3,FALSE),"")</f>
        <v>3</v>
      </c>
      <c r="E26" s="90">
        <f>IFERROR(VLOOKUP($B26,春関!$A:$K,9,FALSE),0)</f>
        <v>585</v>
      </c>
      <c r="F26" s="14">
        <f>IFERROR(VLOOKUP($B26,西日本学生!$A:$K,9,FALSE),0)</f>
        <v>597.79999999999995</v>
      </c>
      <c r="G26" s="14">
        <f>IFERROR(VLOOKUP($B26,学生選抜!$A:$K,9,FALSE),0)</f>
        <v>0</v>
      </c>
      <c r="H26" s="14">
        <f>IFERROR(VLOOKUP($B26,秋関!$A:$K,9,FALSE),0)</f>
        <v>595.4</v>
      </c>
      <c r="I26" s="14">
        <f>IFERROR(VLOOKUP($B26,全日本学生!$A:$K,9,FALSE),0)</f>
        <v>0</v>
      </c>
      <c r="J26" s="14">
        <f>IFERROR(VLOOKUP($B26,新人戦!$A:$K,9,FALSE),0)</f>
        <v>0</v>
      </c>
      <c r="K26" s="4">
        <f t="shared" si="1"/>
        <v>1778.1999999999998</v>
      </c>
    </row>
    <row r="27" spans="1:11">
      <c r="A27" s="2">
        <f t="shared" si="0"/>
        <v>26</v>
      </c>
      <c r="B27" s="31" t="str">
        <f>(選手!L8)</f>
        <v>鍵岡 莉奈</v>
      </c>
      <c r="C27" s="2" t="str">
        <f>IFERROR(VLOOKUP($B27,選手!$L:$N,2,FALSE),"")</f>
        <v>関西学院大学</v>
      </c>
      <c r="D27" s="6">
        <f>IFERROR(VLOOKUP($B27,選手!$L:$N,3,FALSE),"")</f>
        <v>2</v>
      </c>
      <c r="E27" s="90">
        <f>IFERROR(VLOOKUP($B27,春関!$A:$K,9,FALSE),0)</f>
        <v>586.6</v>
      </c>
      <c r="F27" s="14">
        <f>IFERROR(VLOOKUP($B27,西日本学生!$A:$K,9,FALSE),0)</f>
        <v>591.80000000000007</v>
      </c>
      <c r="G27" s="14">
        <f>IFERROR(VLOOKUP($B27,学生選抜!$A:$K,9,FALSE),0)</f>
        <v>0</v>
      </c>
      <c r="H27" s="14">
        <f>IFERROR(VLOOKUP($B27,秋関!$A:$K,9,FALSE),0)</f>
        <v>592.90000000000009</v>
      </c>
      <c r="I27" s="14">
        <f>IFERROR(VLOOKUP($B27,全日本学生!$A:$K,9,FALSE),0)</f>
        <v>591.4</v>
      </c>
      <c r="J27" s="14">
        <f>IFERROR(VLOOKUP($B27,新人戦!$A:$K,9,FALSE),0)</f>
        <v>591.6</v>
      </c>
      <c r="K27" s="4">
        <f t="shared" si="1"/>
        <v>1776.3000000000002</v>
      </c>
    </row>
    <row r="28" spans="1:11">
      <c r="A28" s="2">
        <f t="shared" si="0"/>
        <v>27</v>
      </c>
      <c r="B28" s="31" t="str">
        <f>(選手!L4)</f>
        <v>木曽 わかな</v>
      </c>
      <c r="C28" s="2" t="str">
        <f>IFERROR(VLOOKUP($B28,選手!$L:$N,2,FALSE),"")</f>
        <v>関西学院大学</v>
      </c>
      <c r="D28" s="6">
        <f>IFERROR(VLOOKUP($B28,選手!$L:$N,3,FALSE),"")</f>
        <v>4</v>
      </c>
      <c r="E28" s="90">
        <f>IFERROR(VLOOKUP($B28,春関!$A:$K,9,FALSE),0)</f>
        <v>591.29999999999995</v>
      </c>
      <c r="F28" s="14">
        <f>IFERROR(VLOOKUP($B28,西日本学生!$A:$K,9,FALSE),0)</f>
        <v>597.09999999999991</v>
      </c>
      <c r="G28" s="14">
        <f>IFERROR(VLOOKUP($B28,学生選抜!$A:$K,9,FALSE),0)</f>
        <v>0</v>
      </c>
      <c r="H28" s="14">
        <f>IFERROR(VLOOKUP($B28,秋関!$A:$K,9,FALSE),0)</f>
        <v>584.6</v>
      </c>
      <c r="I28" s="14">
        <f>IFERROR(VLOOKUP($B28,全日本学生!$A:$K,9,FALSE),0)</f>
        <v>585.1</v>
      </c>
      <c r="J28" s="14">
        <f>IFERROR(VLOOKUP($B28,新人戦!$A:$K,9,FALSE),0)</f>
        <v>0</v>
      </c>
      <c r="K28" s="4">
        <f t="shared" si="1"/>
        <v>1773.5</v>
      </c>
    </row>
    <row r="29" spans="1:11">
      <c r="A29" s="2">
        <f t="shared" si="0"/>
        <v>28</v>
      </c>
      <c r="B29" s="31" t="str">
        <f>(選手!L16)</f>
        <v>髙橋 優奈</v>
      </c>
      <c r="C29" s="2" t="str">
        <f>IFERROR(VLOOKUP($B29,選手!$L:$N,2,FALSE),"")</f>
        <v>関西大学</v>
      </c>
      <c r="D29" s="6">
        <f>IFERROR(VLOOKUP($B29,選手!$L:$N,3,FALSE),"")</f>
        <v>3</v>
      </c>
      <c r="E29" s="90">
        <f>IFERROR(VLOOKUP($B29,春関!$A:$K,9,FALSE),0)</f>
        <v>593.6</v>
      </c>
      <c r="F29" s="14">
        <f>IFERROR(VLOOKUP($B29,西日本学生!$A:$K,9,FALSE),0)</f>
        <v>590</v>
      </c>
      <c r="G29" s="14">
        <f>IFERROR(VLOOKUP($B29,学生選抜!$A:$K,9,FALSE),0)</f>
        <v>0</v>
      </c>
      <c r="H29" s="14">
        <f>IFERROR(VLOOKUP($B29,秋関!$A:$K,9,FALSE),0)</f>
        <v>587.70000000000005</v>
      </c>
      <c r="I29" s="14">
        <f>IFERROR(VLOOKUP($B29,全日本学生!$A:$K,9,FALSE),0)</f>
        <v>578.80000000000007</v>
      </c>
      <c r="J29" s="14">
        <f>IFERROR(VLOOKUP($B29,新人戦!$A:$K,9,FALSE),0)</f>
        <v>0</v>
      </c>
      <c r="K29" s="4">
        <f t="shared" si="1"/>
        <v>1771.3</v>
      </c>
    </row>
    <row r="30" spans="1:11">
      <c r="A30" s="2">
        <f t="shared" si="0"/>
        <v>29</v>
      </c>
      <c r="B30" s="31" t="str">
        <f>(選手!L68)</f>
        <v>松岡 実花</v>
      </c>
      <c r="C30" s="2" t="str">
        <f>IFERROR(VLOOKUP($B30,選手!$L:$N,2,FALSE),"")</f>
        <v>立命館大学</v>
      </c>
      <c r="D30" s="6">
        <f>IFERROR(VLOOKUP($B30,選手!$L:$N,3,FALSE),"")</f>
        <v>3</v>
      </c>
      <c r="E30" s="90">
        <f>IFERROR(VLOOKUP($B30,春関!$A:$K,9,FALSE),0)</f>
        <v>576.9</v>
      </c>
      <c r="F30" s="14">
        <f>IFERROR(VLOOKUP($B30,西日本学生!$A:$K,9,FALSE),0)</f>
        <v>579.49999999999989</v>
      </c>
      <c r="G30" s="14">
        <f>IFERROR(VLOOKUP($B30,学生選抜!$A:$K,9,FALSE),0)</f>
        <v>0</v>
      </c>
      <c r="H30" s="14">
        <f>IFERROR(VLOOKUP($B30,秋関!$A:$K,9,FALSE),0)</f>
        <v>591.1</v>
      </c>
      <c r="I30" s="14">
        <f>IFERROR(VLOOKUP($B30,全日本学生!$A:$K,9,FALSE),0)</f>
        <v>588.69999999999993</v>
      </c>
      <c r="J30" s="14">
        <f>IFERROR(VLOOKUP($B30,新人戦!$A:$K,9,FALSE),0)</f>
        <v>0</v>
      </c>
      <c r="K30" s="4">
        <f t="shared" si="1"/>
        <v>1759.2999999999997</v>
      </c>
    </row>
    <row r="31" spans="1:11">
      <c r="A31" s="2">
        <f t="shared" si="0"/>
        <v>30</v>
      </c>
      <c r="B31" s="31" t="str">
        <f>(選手!L23)</f>
        <v>福本 有咲</v>
      </c>
      <c r="C31" s="2" t="str">
        <f>IFERROR(VLOOKUP($B31,選手!$L:$N,2,FALSE),"")</f>
        <v>京都産業大学</v>
      </c>
      <c r="D31" s="6">
        <f>IFERROR(VLOOKUP($B31,選手!$L:$N,3,FALSE),"")</f>
        <v>3</v>
      </c>
      <c r="E31" s="90">
        <f>IFERROR(VLOOKUP($B31,春関!$A:$K,9,FALSE),0)</f>
        <v>581.1</v>
      </c>
      <c r="F31" s="14">
        <f>IFERROR(VLOOKUP($B31,西日本学生!$A:$K,9,FALSE),0)</f>
        <v>581</v>
      </c>
      <c r="G31" s="14">
        <f>IFERROR(VLOOKUP($B31,学生選抜!$A:$K,9,FALSE),0)</f>
        <v>0</v>
      </c>
      <c r="H31" s="14">
        <f>IFERROR(VLOOKUP($B31,秋関!$A:$K,9,FALSE),0)</f>
        <v>590.20000000000005</v>
      </c>
      <c r="I31" s="14">
        <f>IFERROR(VLOOKUP($B31,全日本学生!$A:$K,9,FALSE),0)</f>
        <v>584.59999999999991</v>
      </c>
      <c r="J31" s="14">
        <f>IFERROR(VLOOKUP($B31,新人戦!$A:$K,9,FALSE),0)</f>
        <v>0</v>
      </c>
      <c r="K31" s="4">
        <f t="shared" si="1"/>
        <v>1755.9</v>
      </c>
    </row>
    <row r="32" spans="1:11">
      <c r="A32" s="2">
        <f t="shared" si="0"/>
        <v>31</v>
      </c>
      <c r="B32" s="31" t="str">
        <f>(選手!L72)</f>
        <v>吉田 のぞみ</v>
      </c>
      <c r="C32" s="2" t="str">
        <f>IFERROR(VLOOKUP($B32,選手!$L:$N,2,FALSE),"")</f>
        <v>立命館大学</v>
      </c>
      <c r="D32" s="6">
        <f>IFERROR(VLOOKUP($B32,選手!$L:$N,3,FALSE),"")</f>
        <v>2</v>
      </c>
      <c r="E32" s="90">
        <f>IFERROR(VLOOKUP($B32,春関!$A:$K,9,FALSE),0)</f>
        <v>577.29999999999995</v>
      </c>
      <c r="F32" s="14">
        <f>IFERROR(VLOOKUP($B32,西日本学生!$A:$K,9,FALSE),0)</f>
        <v>561.6</v>
      </c>
      <c r="G32" s="14">
        <f>IFERROR(VLOOKUP($B32,学生選抜!$A:$K,9,FALSE),0)</f>
        <v>0</v>
      </c>
      <c r="H32" s="14">
        <f>IFERROR(VLOOKUP($B32,秋関!$A:$K,9,FALSE),0)</f>
        <v>578.29999999999995</v>
      </c>
      <c r="I32" s="14">
        <f>IFERROR(VLOOKUP($B32,全日本学生!$A:$K,9,FALSE),0)</f>
        <v>0</v>
      </c>
      <c r="J32" s="14">
        <f>IFERROR(VLOOKUP($B32,新人戦!$A:$K,9,FALSE),0)</f>
        <v>587.1</v>
      </c>
      <c r="K32" s="4">
        <f t="shared" si="1"/>
        <v>1742.7</v>
      </c>
    </row>
    <row r="33" spans="1:11">
      <c r="A33" s="2">
        <f t="shared" si="0"/>
        <v>32</v>
      </c>
      <c r="B33" s="31" t="str">
        <f>(選手!L31)</f>
        <v>川﨑 依子</v>
      </c>
      <c r="C33" s="2" t="str">
        <f>IFERROR(VLOOKUP($B33,選手!$L:$N,2,FALSE),"")</f>
        <v>京都大学</v>
      </c>
      <c r="D33" s="6">
        <f>IFERROR(VLOOKUP($B33,選手!$L:$N,3,FALSE),"")</f>
        <v>3</v>
      </c>
      <c r="E33" s="90">
        <f>IFERROR(VLOOKUP($B33,春関!$A:$K,9,FALSE),0)</f>
        <v>579.4</v>
      </c>
      <c r="F33" s="14">
        <f>IFERROR(VLOOKUP($B33,西日本学生!$A:$K,9,FALSE),0)</f>
        <v>579.5</v>
      </c>
      <c r="G33" s="14">
        <f>IFERROR(VLOOKUP($B33,学生選抜!$A:$K,9,FALSE),0)</f>
        <v>0</v>
      </c>
      <c r="H33" s="14">
        <f>IFERROR(VLOOKUP($B33,秋関!$A:$K,9,FALSE),0)</f>
        <v>579.5</v>
      </c>
      <c r="I33" s="14">
        <f>IFERROR(VLOOKUP($B33,全日本学生!$A:$K,9,FALSE),0)</f>
        <v>0</v>
      </c>
      <c r="J33" s="14">
        <f>IFERROR(VLOOKUP($B33,新人戦!$A:$K,9,FALSE),0)</f>
        <v>0</v>
      </c>
      <c r="K33" s="4">
        <f t="shared" si="1"/>
        <v>1738.4</v>
      </c>
    </row>
    <row r="34" spans="1:11">
      <c r="A34" s="2">
        <f t="shared" si="0"/>
        <v>33</v>
      </c>
      <c r="B34" s="31" t="str">
        <f>(選手!L41)</f>
        <v>安田 奈央</v>
      </c>
      <c r="C34" s="2" t="str">
        <f>IFERROR(VLOOKUP($B34,選手!$L:$N,2,FALSE),"")</f>
        <v>甲南大学</v>
      </c>
      <c r="D34" s="6">
        <f>IFERROR(VLOOKUP($B34,選手!$L:$N,3,FALSE),"")</f>
        <v>4</v>
      </c>
      <c r="E34" s="90">
        <f>IFERROR(VLOOKUP($B34,春関!$A:$K,9,FALSE),0)</f>
        <v>570.70000000000005</v>
      </c>
      <c r="F34" s="14">
        <f>IFERROR(VLOOKUP($B34,西日本学生!$A:$K,9,FALSE),0)</f>
        <v>579.4</v>
      </c>
      <c r="G34" s="14">
        <f>IFERROR(VLOOKUP($B34,学生選抜!$A:$K,9,FALSE),0)</f>
        <v>0</v>
      </c>
      <c r="H34" s="14">
        <f>IFERROR(VLOOKUP($B34,秋関!$A:$K,9,FALSE),0)</f>
        <v>573.20000000000005</v>
      </c>
      <c r="I34" s="14">
        <f>IFERROR(VLOOKUP($B34,全日本学生!$A:$K,9,FALSE),0)</f>
        <v>0</v>
      </c>
      <c r="J34" s="14">
        <f>IFERROR(VLOOKUP($B34,新人戦!$A:$K,9,FALSE),0)</f>
        <v>0</v>
      </c>
      <c r="K34" s="4">
        <f t="shared" si="1"/>
        <v>1723.3</v>
      </c>
    </row>
    <row r="35" spans="1:11">
      <c r="A35" s="2">
        <f t="shared" si="0"/>
        <v>34</v>
      </c>
      <c r="B35" s="31" t="str">
        <f>(選手!L45)</f>
        <v>小栗 珠実</v>
      </c>
      <c r="C35" s="2" t="str">
        <f>IFERROR(VLOOKUP($B35,選手!$L:$N,2,FALSE),"")</f>
        <v>甲南大学</v>
      </c>
      <c r="D35" s="6">
        <f>IFERROR(VLOOKUP($B35,選手!$L:$N,3,FALSE),"")</f>
        <v>2</v>
      </c>
      <c r="E35" s="90">
        <f>IFERROR(VLOOKUP($B35,春関!$A:$K,9,FALSE),0)</f>
        <v>577.40000000000009</v>
      </c>
      <c r="F35" s="14">
        <f>IFERROR(VLOOKUP($B35,西日本学生!$A:$K,9,FALSE),0)</f>
        <v>0</v>
      </c>
      <c r="G35" s="14">
        <f>IFERROR(VLOOKUP($B35,学生選抜!$A:$K,9,FALSE),0)</f>
        <v>0</v>
      </c>
      <c r="H35" s="14">
        <f>IFERROR(VLOOKUP($B35,秋関!$A:$K,9,FALSE),0)</f>
        <v>571.20000000000005</v>
      </c>
      <c r="I35" s="14">
        <f>IFERROR(VLOOKUP($B35,全日本学生!$A:$K,9,FALSE),0)</f>
        <v>0</v>
      </c>
      <c r="J35" s="14">
        <f>IFERROR(VLOOKUP($B35,新人戦!$A:$K,9,FALSE),0)</f>
        <v>574.6</v>
      </c>
      <c r="K35" s="4">
        <f t="shared" si="1"/>
        <v>1723.2</v>
      </c>
    </row>
    <row r="36" spans="1:11">
      <c r="A36" s="2">
        <f t="shared" si="0"/>
        <v>35</v>
      </c>
      <c r="B36" s="31" t="str">
        <f>(選手!L89)</f>
        <v>谷脇 薫</v>
      </c>
      <c r="C36" s="2" t="str">
        <f>IFERROR(VLOOKUP($B36,選手!$L:$N,2,FALSE),"")</f>
        <v>岡山商科大学</v>
      </c>
      <c r="D36" s="6">
        <f>IFERROR(VLOOKUP($B36,選手!$L:$N,3,FALSE),"")</f>
        <v>2</v>
      </c>
      <c r="E36" s="90">
        <f>IFERROR(VLOOKUP($B36,春関!$A:$K,9,FALSE),0)</f>
        <v>540.20000000000005</v>
      </c>
      <c r="F36" s="14">
        <f>IFERROR(VLOOKUP($B36,西日本学生!$A:$K,9,FALSE),0)</f>
        <v>582.90000000000009</v>
      </c>
      <c r="G36" s="14">
        <f>IFERROR(VLOOKUP($B36,学生選抜!$A:$K,9,FALSE),0)</f>
        <v>0</v>
      </c>
      <c r="H36" s="14">
        <f>IFERROR(VLOOKUP($B36,秋関!$A:$K,9,FALSE),0)</f>
        <v>564.30000000000007</v>
      </c>
      <c r="I36" s="14">
        <f>IFERROR(VLOOKUP($B36,全日本学生!$A:$K,9,FALSE),0)</f>
        <v>0</v>
      </c>
      <c r="J36" s="14">
        <f>IFERROR(VLOOKUP($B36,新人戦!$A:$K,9,FALSE),0)</f>
        <v>568.70000000000005</v>
      </c>
      <c r="K36" s="4">
        <f t="shared" si="1"/>
        <v>1715.9</v>
      </c>
    </row>
    <row r="37" spans="1:11">
      <c r="A37" s="2">
        <f t="shared" si="0"/>
        <v>36</v>
      </c>
      <c r="B37" s="31" t="str">
        <f>(選手!L27)</f>
        <v>蕭 喬丹</v>
      </c>
      <c r="C37" s="2" t="str">
        <f>IFERROR(VLOOKUP($B37,選手!$L:$N,2,FALSE),"")</f>
        <v>京都大学</v>
      </c>
      <c r="D37" s="6">
        <f>IFERROR(VLOOKUP($B37,選手!$L:$N,3,FALSE),"")</f>
        <v>4</v>
      </c>
      <c r="E37" s="90">
        <f>IFERROR(VLOOKUP($B37,春関!$A:$K,9,FALSE),0)</f>
        <v>575.30000000000007</v>
      </c>
      <c r="F37" s="14">
        <f>IFERROR(VLOOKUP($B37,西日本学生!$A:$K,9,FALSE),0)</f>
        <v>570.70000000000005</v>
      </c>
      <c r="G37" s="14">
        <f>IFERROR(VLOOKUP($B37,学生選抜!$A:$K,9,FALSE),0)</f>
        <v>0</v>
      </c>
      <c r="H37" s="14">
        <f>IFERROR(VLOOKUP($B37,秋関!$A:$K,9,FALSE),0)</f>
        <v>560.80000000000007</v>
      </c>
      <c r="I37" s="14">
        <f>IFERROR(VLOOKUP($B37,全日本学生!$A:$K,9,FALSE),0)</f>
        <v>0</v>
      </c>
      <c r="J37" s="14">
        <f>IFERROR(VLOOKUP($B37,新人戦!$A:$K,9,FALSE),0)</f>
        <v>0</v>
      </c>
      <c r="K37" s="4">
        <f t="shared" si="1"/>
        <v>1706.8000000000002</v>
      </c>
    </row>
    <row r="38" spans="1:11">
      <c r="A38" s="2">
        <f t="shared" si="0"/>
        <v>37</v>
      </c>
      <c r="B38" s="31" t="str">
        <f>(選手!L29)</f>
        <v>氏松 蓮</v>
      </c>
      <c r="C38" s="2" t="str">
        <f>IFERROR(VLOOKUP($B38,選手!$L:$N,2,FALSE),"")</f>
        <v>京都大学</v>
      </c>
      <c r="D38" s="6">
        <f>IFERROR(VLOOKUP($B38,選手!$L:$N,3,FALSE),"")</f>
        <v>3</v>
      </c>
      <c r="E38" s="90">
        <f>IFERROR(VLOOKUP($B38,春関!$A:$K,9,FALSE),0)</f>
        <v>570.79999999999995</v>
      </c>
      <c r="F38" s="14">
        <f>IFERROR(VLOOKUP($B38,西日本学生!$A:$K,9,FALSE),0)</f>
        <v>566</v>
      </c>
      <c r="G38" s="14">
        <f>IFERROR(VLOOKUP($B38,学生選抜!$A:$K,9,FALSE),0)</f>
        <v>0</v>
      </c>
      <c r="H38" s="14">
        <f>IFERROR(VLOOKUP($B38,秋関!$A:$K,9,FALSE),0)</f>
        <v>558</v>
      </c>
      <c r="I38" s="14">
        <f>IFERROR(VLOOKUP($B38,全日本学生!$A:$K,9,FALSE),0)</f>
        <v>0</v>
      </c>
      <c r="J38" s="14">
        <f>IFERROR(VLOOKUP($B38,新人戦!$A:$K,9,FALSE),0)</f>
        <v>0</v>
      </c>
      <c r="K38" s="4">
        <f t="shared" si="1"/>
        <v>1694.8</v>
      </c>
    </row>
    <row r="39" spans="1:11">
      <c r="A39" s="2">
        <f t="shared" si="0"/>
        <v>38</v>
      </c>
      <c r="B39" s="31" t="str">
        <f>(選手!L22)</f>
        <v>畑 美織</v>
      </c>
      <c r="C39" s="2" t="str">
        <f>IFERROR(VLOOKUP($B39,選手!$L:$N,2,FALSE),"")</f>
        <v>京都産業大学</v>
      </c>
      <c r="D39" s="6">
        <f>IFERROR(VLOOKUP($B39,選手!$L:$N,3,FALSE),"")</f>
        <v>4</v>
      </c>
      <c r="E39" s="90">
        <f>IFERROR(VLOOKUP($B39,春関!$A:$K,9,FALSE),0)</f>
        <v>564.6</v>
      </c>
      <c r="F39" s="14">
        <f>IFERROR(VLOOKUP($B39,西日本学生!$A:$K,9,FALSE),0)</f>
        <v>554.09999999999991</v>
      </c>
      <c r="G39" s="14">
        <f>IFERROR(VLOOKUP($B39,学生選抜!$A:$K,9,FALSE),0)</f>
        <v>0</v>
      </c>
      <c r="H39" s="14">
        <f>IFERROR(VLOOKUP($B39,秋関!$A:$K,9,FALSE),0)</f>
        <v>555.59999999999991</v>
      </c>
      <c r="I39" s="14">
        <f>IFERROR(VLOOKUP($B39,全日本学生!$A:$K,9,FALSE),0)</f>
        <v>0</v>
      </c>
      <c r="J39" s="14">
        <f>IFERROR(VLOOKUP($B39,新人戦!$A:$K,9,FALSE),0)</f>
        <v>0</v>
      </c>
      <c r="K39" s="4">
        <f t="shared" si="1"/>
        <v>1674.2999999999997</v>
      </c>
    </row>
    <row r="40" spans="1:11">
      <c r="A40" s="2">
        <f t="shared" si="0"/>
        <v>39</v>
      </c>
      <c r="B40" s="31" t="str">
        <f>(選手!L24)</f>
        <v>加藤 明佳</v>
      </c>
      <c r="C40" s="2" t="str">
        <f>IFERROR(VLOOKUP($B40,選手!$L:$N,2,FALSE),"")</f>
        <v>京都大学</v>
      </c>
      <c r="D40" s="6">
        <f>IFERROR(VLOOKUP($B40,選手!$L:$N,3,FALSE),"")</f>
        <v>4</v>
      </c>
      <c r="E40" s="90">
        <f>IFERROR(VLOOKUP($B40,春関!$A:$K,9,FALSE),0)</f>
        <v>563.6</v>
      </c>
      <c r="F40" s="14">
        <f>IFERROR(VLOOKUP($B40,西日本学生!$A:$K,9,FALSE),0)</f>
        <v>555.1</v>
      </c>
      <c r="G40" s="14">
        <f>IFERROR(VLOOKUP($B40,学生選抜!$A:$K,9,FALSE),0)</f>
        <v>0</v>
      </c>
      <c r="H40" s="14">
        <f>IFERROR(VLOOKUP($B40,秋関!$A:$K,9,FALSE),0)</f>
        <v>552.70000000000005</v>
      </c>
      <c r="I40" s="14">
        <f>IFERROR(VLOOKUP($B40,全日本学生!$A:$K,9,FALSE),0)</f>
        <v>0</v>
      </c>
      <c r="J40" s="14">
        <f>IFERROR(VLOOKUP($B40,新人戦!$A:$K,9,FALSE),0)</f>
        <v>0</v>
      </c>
      <c r="K40" s="4">
        <f t="shared" si="1"/>
        <v>1671.4</v>
      </c>
    </row>
    <row r="41" spans="1:11">
      <c r="A41" s="2">
        <f t="shared" si="0"/>
        <v>40</v>
      </c>
      <c r="B41" s="31" t="str">
        <f>(選手!L33)</f>
        <v>渡辺 小弓</v>
      </c>
      <c r="C41" s="2" t="str">
        <f>IFERROR(VLOOKUP($B41,選手!$L:$N,2,FALSE),"")</f>
        <v>京都大学</v>
      </c>
      <c r="D41" s="6">
        <f>IFERROR(VLOOKUP($B41,選手!$L:$N,3,FALSE),"")</f>
        <v>3</v>
      </c>
      <c r="E41" s="90">
        <f>IFERROR(VLOOKUP($B41,春関!$A:$K,9,FALSE),0)</f>
        <v>562</v>
      </c>
      <c r="F41" s="14">
        <f>IFERROR(VLOOKUP($B41,西日本学生!$A:$K,9,FALSE),0)</f>
        <v>547.19999999999993</v>
      </c>
      <c r="G41" s="14">
        <f>IFERROR(VLOOKUP($B41,学生選抜!$A:$K,9,FALSE),0)</f>
        <v>0</v>
      </c>
      <c r="H41" s="14">
        <f>IFERROR(VLOOKUP($B41,秋関!$A:$K,9,FALSE),0)</f>
        <v>540.9</v>
      </c>
      <c r="I41" s="14">
        <f>IFERROR(VLOOKUP($B41,全日本学生!$A:$K,9,FALSE),0)</f>
        <v>0</v>
      </c>
      <c r="J41" s="14">
        <f>IFERROR(VLOOKUP($B41,新人戦!$A:$K,9,FALSE),0)</f>
        <v>0</v>
      </c>
      <c r="K41" s="4">
        <f t="shared" si="1"/>
        <v>1650.1</v>
      </c>
    </row>
    <row r="42" spans="1:11">
      <c r="A42" s="2">
        <f t="shared" si="0"/>
        <v>41</v>
      </c>
      <c r="B42" s="31" t="str">
        <f>(選手!L30)</f>
        <v>小笠原 梓</v>
      </c>
      <c r="C42" s="2" t="str">
        <f>IFERROR(VLOOKUP($B42,選手!$L:$N,2,FALSE),"")</f>
        <v>京都大学</v>
      </c>
      <c r="D42" s="6">
        <f>IFERROR(VLOOKUP($B42,選手!$L:$N,3,FALSE),"")</f>
        <v>3</v>
      </c>
      <c r="E42" s="90">
        <f>IFERROR(VLOOKUP($B42,春関!$A:$K,9,FALSE),0)</f>
        <v>534.9</v>
      </c>
      <c r="F42" s="14">
        <f>IFERROR(VLOOKUP($B42,西日本学生!$A:$K,9,FALSE),0)</f>
        <v>536.1</v>
      </c>
      <c r="G42" s="14">
        <f>IFERROR(VLOOKUP($B42,学生選抜!$A:$K,9,FALSE),0)</f>
        <v>0</v>
      </c>
      <c r="H42" s="14">
        <f>IFERROR(VLOOKUP($B42,秋関!$A:$K,9,FALSE),0)</f>
        <v>567.5</v>
      </c>
      <c r="I42" s="14">
        <f>IFERROR(VLOOKUP($B42,全日本学生!$A:$K,9,FALSE),0)</f>
        <v>0</v>
      </c>
      <c r="J42" s="14">
        <f>IFERROR(VLOOKUP($B42,新人戦!$A:$K,9,FALSE),0)</f>
        <v>0</v>
      </c>
      <c r="K42" s="4">
        <f t="shared" si="1"/>
        <v>1638.5</v>
      </c>
    </row>
    <row r="43" spans="1:11">
      <c r="A43" s="2">
        <f t="shared" si="0"/>
        <v>42</v>
      </c>
      <c r="B43" s="31" t="str">
        <f>(選手!L18)</f>
        <v>久井 沙織</v>
      </c>
      <c r="C43" s="2" t="str">
        <f>IFERROR(VLOOKUP($B43,選手!$L:$N,2,FALSE),"")</f>
        <v>関西大学</v>
      </c>
      <c r="D43" s="6">
        <f>IFERROR(VLOOKUP($B43,選手!$L:$N,3,FALSE),"")</f>
        <v>2</v>
      </c>
      <c r="E43" s="90">
        <f>IFERROR(VLOOKUP($B43,春関!$A:$K,9,FALSE),0)</f>
        <v>530</v>
      </c>
      <c r="F43" s="14">
        <f>IFERROR(VLOOKUP($B43,西日本学生!$A:$K,9,FALSE),0)</f>
        <v>544.4</v>
      </c>
      <c r="G43" s="14">
        <f>IFERROR(VLOOKUP($B43,学生選抜!$A:$K,9,FALSE),0)</f>
        <v>0</v>
      </c>
      <c r="H43" s="14">
        <f>IFERROR(VLOOKUP($B43,秋関!$A:$K,9,FALSE),0)</f>
        <v>540.1</v>
      </c>
      <c r="I43" s="14">
        <f>IFERROR(VLOOKUP($B43,全日本学生!$A:$K,9,FALSE),0)</f>
        <v>0</v>
      </c>
      <c r="J43" s="14">
        <f>IFERROR(VLOOKUP($B43,新人戦!$A:$K,9,FALSE),0)</f>
        <v>543.30000000000007</v>
      </c>
      <c r="K43" s="4">
        <f t="shared" si="1"/>
        <v>1627.8000000000002</v>
      </c>
    </row>
    <row r="44" spans="1:11">
      <c r="A44" s="2">
        <f t="shared" si="0"/>
        <v>43</v>
      </c>
      <c r="B44" s="31" t="str">
        <f>(選手!L67)</f>
        <v>高橋 彩音</v>
      </c>
      <c r="C44" s="2" t="str">
        <f>IFERROR(VLOOKUP($B44,選手!$L:$N,2,FALSE),"")</f>
        <v>立命館大学</v>
      </c>
      <c r="D44" s="6">
        <f>IFERROR(VLOOKUP($B44,選手!$L:$N,3,FALSE),"")</f>
        <v>3</v>
      </c>
      <c r="E44" s="90">
        <f>IFERROR(VLOOKUP($B44,春関!$A:$K,9,FALSE),0)</f>
        <v>574.20000000000005</v>
      </c>
      <c r="F44" s="14">
        <f>IFERROR(VLOOKUP($B44,西日本学生!$A:$K,9,FALSE),0)</f>
        <v>577.5</v>
      </c>
      <c r="G44" s="14">
        <f>IFERROR(VLOOKUP($B44,学生選抜!$A:$K,9,FALSE),0)</f>
        <v>0</v>
      </c>
      <c r="H44" s="14">
        <f>IFERROR(VLOOKUP($B44,秋関!$A:$K,9,FALSE),0)</f>
        <v>463.4</v>
      </c>
      <c r="I44" s="14">
        <f>IFERROR(VLOOKUP($B44,全日本学生!$A:$K,9,FALSE),0)</f>
        <v>0</v>
      </c>
      <c r="J44" s="14">
        <f>IFERROR(VLOOKUP($B44,新人戦!$A:$K,9,FALSE),0)</f>
        <v>0</v>
      </c>
      <c r="K44" s="4">
        <f t="shared" si="1"/>
        <v>1615.1</v>
      </c>
    </row>
    <row r="45" spans="1:11">
      <c r="A45" s="2">
        <f t="shared" si="0"/>
        <v>44</v>
      </c>
      <c r="B45" s="31" t="str">
        <f>(選手!L53)</f>
        <v>仲野 希</v>
      </c>
      <c r="C45" s="2" t="str">
        <f>IFERROR(VLOOKUP($B45,選手!$L:$N,2,FALSE),"")</f>
        <v>大阪大学</v>
      </c>
      <c r="D45" s="6">
        <f>IFERROR(VLOOKUP($B45,選手!$L:$N,3,FALSE),"")</f>
        <v>3</v>
      </c>
      <c r="E45" s="90">
        <f>IFERROR(VLOOKUP($B45,春関!$A:$K,9,FALSE),0)</f>
        <v>568.30000000000007</v>
      </c>
      <c r="F45" s="14">
        <f>IFERROR(VLOOKUP($B45,西日本学生!$A:$K,9,FALSE),0)</f>
        <v>485.20000000000005</v>
      </c>
      <c r="G45" s="14">
        <f>IFERROR(VLOOKUP($B45,学生選抜!$A:$K,9,FALSE),0)</f>
        <v>0</v>
      </c>
      <c r="H45" s="14">
        <f>IFERROR(VLOOKUP($B45,秋関!$A:$K,9,FALSE),0)</f>
        <v>552.70000000000005</v>
      </c>
      <c r="I45" s="14">
        <f>IFERROR(VLOOKUP($B45,全日本学生!$A:$K,9,FALSE),0)</f>
        <v>0</v>
      </c>
      <c r="J45" s="14">
        <f>IFERROR(VLOOKUP($B45,新人戦!$A:$K,9,FALSE),0)</f>
        <v>0</v>
      </c>
      <c r="K45" s="4">
        <f t="shared" si="1"/>
        <v>1606.2</v>
      </c>
    </row>
    <row r="46" spans="1:11">
      <c r="A46" s="2">
        <f t="shared" si="0"/>
        <v>45</v>
      </c>
      <c r="B46" s="31" t="str">
        <f>(選手!L54)</f>
        <v>松原 加菜</v>
      </c>
      <c r="C46" s="2" t="str">
        <f>IFERROR(VLOOKUP($B46,選手!$L:$N,2,FALSE),"")</f>
        <v>大阪大学</v>
      </c>
      <c r="D46" s="6">
        <f>IFERROR(VLOOKUP($B46,選手!$L:$N,3,FALSE),"")</f>
        <v>3</v>
      </c>
      <c r="E46" s="90">
        <f>IFERROR(VLOOKUP($B46,春関!$A:$K,9,FALSE),0)</f>
        <v>497.6</v>
      </c>
      <c r="F46" s="14">
        <f>IFERROR(VLOOKUP($B46,西日本学生!$A:$K,9,FALSE),0)</f>
        <v>535.70000000000005</v>
      </c>
      <c r="G46" s="14">
        <f>IFERROR(VLOOKUP($B46,学生選抜!$A:$K,9,FALSE),0)</f>
        <v>0</v>
      </c>
      <c r="H46" s="14">
        <f>IFERROR(VLOOKUP($B46,秋関!$A:$K,9,FALSE),0)</f>
        <v>488.90000000000003</v>
      </c>
      <c r="I46" s="14">
        <f>IFERROR(VLOOKUP($B46,全日本学生!$A:$K,9,FALSE),0)</f>
        <v>0</v>
      </c>
      <c r="J46" s="14">
        <f>IFERROR(VLOOKUP($B46,新人戦!$A:$K,9,FALSE),0)</f>
        <v>0</v>
      </c>
      <c r="K46" s="4">
        <f t="shared" si="1"/>
        <v>1522.2000000000003</v>
      </c>
    </row>
    <row r="47" spans="1:11">
      <c r="A47" s="2">
        <f t="shared" si="0"/>
        <v>46</v>
      </c>
      <c r="B47" s="31" t="str">
        <f>(選手!L63)</f>
        <v>中川 友香梨</v>
      </c>
      <c r="C47" s="2" t="str">
        <f>IFERROR(VLOOKUP($B47,選手!$L:$N,2,FALSE),"")</f>
        <v>同志社大学</v>
      </c>
      <c r="D47" s="6">
        <f>IFERROR(VLOOKUP($B47,選手!$L:$N,3,FALSE),"")</f>
        <v>1</v>
      </c>
      <c r="E47" s="90">
        <f>IFERROR(VLOOKUP($B47,春関!$A:$K,9,FALSE),0)</f>
        <v>0</v>
      </c>
      <c r="F47" s="14">
        <f>IFERROR(VLOOKUP($B47,西日本学生!$A:$K,9,FALSE),0)</f>
        <v>0</v>
      </c>
      <c r="G47" s="14">
        <f>IFERROR(VLOOKUP($B47,学生選抜!$A:$K,9,FALSE),0)</f>
        <v>0</v>
      </c>
      <c r="H47" s="14">
        <f>IFERROR(VLOOKUP($B47,秋関!$A:$K,9,FALSE),0)</f>
        <v>602.1</v>
      </c>
      <c r="I47" s="14">
        <f>IFERROR(VLOOKUP($B47,全日本学生!$A:$K,9,FALSE),0)</f>
        <v>601.9</v>
      </c>
      <c r="J47" s="14">
        <f>IFERROR(VLOOKUP($B47,新人戦!$A:$K,9,FALSE),0)</f>
        <v>0</v>
      </c>
      <c r="K47" s="4">
        <f t="shared" si="1"/>
        <v>1204</v>
      </c>
    </row>
    <row r="48" spans="1:11">
      <c r="A48" s="2">
        <f t="shared" si="0"/>
        <v>47</v>
      </c>
      <c r="B48" s="31" t="str">
        <f>(選手!L83)</f>
        <v>大荒 里菜</v>
      </c>
      <c r="C48" s="2" t="str">
        <f>IFERROR(VLOOKUP($B48,選手!$L:$N,2,FALSE),"")</f>
        <v>徳島大学</v>
      </c>
      <c r="D48" s="6">
        <f>IFERROR(VLOOKUP($B48,選手!$L:$N,3,FALSE),"")</f>
        <v>3</v>
      </c>
      <c r="E48" s="90">
        <f>IFERROR(VLOOKUP($B48,春関!$A:$K,9,FALSE),0)</f>
        <v>603.6</v>
      </c>
      <c r="F48" s="14">
        <f>IFERROR(VLOOKUP($B48,西日本学生!$A:$K,9,FALSE),0)</f>
        <v>0</v>
      </c>
      <c r="G48" s="14">
        <f>IFERROR(VLOOKUP($B48,学生選抜!$A:$K,9,FALSE),0)</f>
        <v>0</v>
      </c>
      <c r="H48" s="14">
        <f>IFERROR(VLOOKUP($B48,秋関!$A:$K,9,FALSE),0)</f>
        <v>592.20000000000005</v>
      </c>
      <c r="I48" s="14">
        <f>IFERROR(VLOOKUP($B48,全日本学生!$A:$K,9,FALSE),0)</f>
        <v>0</v>
      </c>
      <c r="J48" s="14">
        <f>IFERROR(VLOOKUP($B48,新人戦!$A:$K,9,FALSE),0)</f>
        <v>0</v>
      </c>
      <c r="K48" s="4">
        <f t="shared" si="1"/>
        <v>1195.8000000000002</v>
      </c>
    </row>
    <row r="49" spans="1:11">
      <c r="A49" s="2">
        <f t="shared" si="0"/>
        <v>48</v>
      </c>
      <c r="B49" s="31" t="str">
        <f>(選手!L26)</f>
        <v>郷田 希</v>
      </c>
      <c r="C49" s="2" t="str">
        <f>IFERROR(VLOOKUP($B49,選手!$L:$N,2,FALSE),"")</f>
        <v>京都大学</v>
      </c>
      <c r="D49" s="6">
        <f>IFERROR(VLOOKUP($B49,選手!$L:$N,3,FALSE),"")</f>
        <v>4</v>
      </c>
      <c r="E49" s="90">
        <f>IFERROR(VLOOKUP($B49,春関!$A:$K,9,FALSE),0)</f>
        <v>582.90000000000009</v>
      </c>
      <c r="F49" s="14">
        <f>IFERROR(VLOOKUP($B49,西日本学生!$A:$K,9,FALSE),0)</f>
        <v>0</v>
      </c>
      <c r="G49" s="14">
        <f>IFERROR(VLOOKUP($B49,学生選抜!$A:$K,9,FALSE),0)</f>
        <v>0</v>
      </c>
      <c r="H49" s="14">
        <f>IFERROR(VLOOKUP($B49,秋関!$A:$K,9,FALSE),0)</f>
        <v>579.90000000000009</v>
      </c>
      <c r="I49" s="14">
        <f>IFERROR(VLOOKUP($B49,全日本学生!$A:$K,9,FALSE),0)</f>
        <v>0</v>
      </c>
      <c r="J49" s="14">
        <f>IFERROR(VLOOKUP($B49,新人戦!$A:$K,9,FALSE),0)</f>
        <v>0</v>
      </c>
      <c r="K49" s="4">
        <f t="shared" si="1"/>
        <v>1162.8000000000002</v>
      </c>
    </row>
    <row r="50" spans="1:11">
      <c r="A50" s="2">
        <f t="shared" si="0"/>
        <v>49</v>
      </c>
      <c r="B50" s="31" t="str">
        <f>(選手!L13)</f>
        <v>松末 柚花</v>
      </c>
      <c r="C50" s="2" t="str">
        <f>IFERROR(VLOOKUP($B50,選手!$L:$N,2,FALSE),"")</f>
        <v>関西学院大学</v>
      </c>
      <c r="D50" s="6">
        <f>IFERROR(VLOOKUP($B50,選手!$L:$N,3,FALSE),"")</f>
        <v>1</v>
      </c>
      <c r="E50" s="90">
        <f>IFERROR(VLOOKUP($B50,春関!$A:$K,9,FALSE),0)</f>
        <v>0</v>
      </c>
      <c r="F50" s="14">
        <f>IFERROR(VLOOKUP($B50,西日本学生!$A:$K,9,FALSE),0)</f>
        <v>0</v>
      </c>
      <c r="G50" s="14">
        <f>IFERROR(VLOOKUP($B50,学生選抜!$A:$K,9,FALSE),0)</f>
        <v>0</v>
      </c>
      <c r="H50" s="14">
        <f>IFERROR(VLOOKUP($B50,秋関!$A:$K,9,FALSE),0)</f>
        <v>556.29999999999995</v>
      </c>
      <c r="I50" s="14">
        <f>IFERROR(VLOOKUP($B50,全日本学生!$A:$K,9,FALSE),0)</f>
        <v>0</v>
      </c>
      <c r="J50" s="14">
        <f>IFERROR(VLOOKUP($B50,新人戦!$A:$K,9,FALSE),0)</f>
        <v>586.80000000000007</v>
      </c>
      <c r="K50" s="4">
        <f t="shared" si="1"/>
        <v>1143.0999999999999</v>
      </c>
    </row>
    <row r="51" spans="1:11">
      <c r="A51" s="2">
        <f t="shared" si="0"/>
        <v>50</v>
      </c>
      <c r="B51" s="31" t="str">
        <f>(選手!L51)</f>
        <v>大石 純子</v>
      </c>
      <c r="C51" s="2" t="str">
        <f>IFERROR(VLOOKUP($B51,選手!$L:$N,2,FALSE),"")</f>
        <v>大阪大学</v>
      </c>
      <c r="D51" s="6">
        <f>IFERROR(VLOOKUP($B51,選手!$L:$N,3,FALSE),"")</f>
        <v>2</v>
      </c>
      <c r="E51" s="90">
        <f>IFERROR(VLOOKUP($B51,春関!$A:$K,9,FALSE),0)</f>
        <v>0</v>
      </c>
      <c r="F51" s="14">
        <f>IFERROR(VLOOKUP($B51,西日本学生!$A:$K,9,FALSE),0)</f>
        <v>0</v>
      </c>
      <c r="G51" s="14">
        <f>IFERROR(VLOOKUP($B51,学生選抜!$A:$K,9,FALSE),0)</f>
        <v>0</v>
      </c>
      <c r="H51" s="14">
        <f>IFERROR(VLOOKUP($B51,秋関!$A:$K,9,FALSE),0)</f>
        <v>526.79999999999995</v>
      </c>
      <c r="I51" s="14">
        <f>IFERROR(VLOOKUP($B51,全日本学生!$A:$K,9,FALSE),0)</f>
        <v>0</v>
      </c>
      <c r="J51" s="14">
        <f>IFERROR(VLOOKUP($B51,新人戦!$A:$K,9,FALSE),0)</f>
        <v>568.40000000000009</v>
      </c>
      <c r="K51" s="4">
        <f t="shared" si="1"/>
        <v>1095.2</v>
      </c>
    </row>
    <row r="52" spans="1:11">
      <c r="A52" s="2">
        <f t="shared" si="0"/>
        <v>51</v>
      </c>
      <c r="B52" s="31" t="str">
        <f>(選手!L52)</f>
        <v>藤川 恵</v>
      </c>
      <c r="C52" s="2" t="str">
        <f>IFERROR(VLOOKUP($B52,選手!$L:$N,2,FALSE),"")</f>
        <v>大阪大学</v>
      </c>
      <c r="D52" s="6">
        <f>IFERROR(VLOOKUP($B52,選手!$L:$N,3,FALSE),"")</f>
        <v>2</v>
      </c>
      <c r="E52" s="90">
        <f>IFERROR(VLOOKUP($B52,春関!$A:$K,9,FALSE),0)</f>
        <v>534.70000000000005</v>
      </c>
      <c r="F52" s="14">
        <f>IFERROR(VLOOKUP($B52,西日本学生!$A:$K,9,FALSE),0)</f>
        <v>0</v>
      </c>
      <c r="G52" s="14">
        <f>IFERROR(VLOOKUP($B52,学生選抜!$A:$K,9,FALSE),0)</f>
        <v>0</v>
      </c>
      <c r="H52" s="14">
        <f>IFERROR(VLOOKUP($B52,秋関!$A:$K,9,FALSE),0)</f>
        <v>0</v>
      </c>
      <c r="I52" s="14">
        <f>IFERROR(VLOOKUP($B52,全日本学生!$A:$K,9,FALSE),0)</f>
        <v>0</v>
      </c>
      <c r="J52" s="14">
        <f>IFERROR(VLOOKUP($B52,新人戦!$A:$K,9,FALSE),0)</f>
        <v>546.4</v>
      </c>
      <c r="K52" s="4">
        <f t="shared" si="1"/>
        <v>1081.0999999999999</v>
      </c>
    </row>
    <row r="53" spans="1:11">
      <c r="A53" s="2">
        <f t="shared" si="0"/>
        <v>52</v>
      </c>
      <c r="B53" s="31" t="str">
        <f>(選手!L35)</f>
        <v>佐藤 麻理桜</v>
      </c>
      <c r="C53" s="2" t="str">
        <f>IFERROR(VLOOKUP($B53,選手!$L:$N,2,FALSE),"")</f>
        <v>京都大学</v>
      </c>
      <c r="D53" s="6">
        <f>IFERROR(VLOOKUP($B53,選手!$L:$N,3,FALSE),"")</f>
        <v>1</v>
      </c>
      <c r="E53" s="90">
        <f>IFERROR(VLOOKUP($B53,春関!$A:$K,9,FALSE),0)</f>
        <v>0</v>
      </c>
      <c r="F53" s="14">
        <f>IFERROR(VLOOKUP($B53,西日本学生!$A:$K,9,FALSE),0)</f>
        <v>0</v>
      </c>
      <c r="G53" s="14">
        <f>IFERROR(VLOOKUP($B53,学生選抜!$A:$K,9,FALSE),0)</f>
        <v>0</v>
      </c>
      <c r="H53" s="14">
        <f>IFERROR(VLOOKUP($B53,秋関!$A:$K,9,FALSE),0)</f>
        <v>465.7</v>
      </c>
      <c r="I53" s="14">
        <f>IFERROR(VLOOKUP($B53,全日本学生!$A:$K,9,FALSE),0)</f>
        <v>0</v>
      </c>
      <c r="J53" s="14">
        <f>IFERROR(VLOOKUP($B53,新人戦!$A:$K,9,FALSE),0)</f>
        <v>488.3</v>
      </c>
      <c r="K53" s="4">
        <f t="shared" si="1"/>
        <v>954</v>
      </c>
    </row>
    <row r="54" spans="1:11">
      <c r="A54" s="2">
        <f t="shared" si="0"/>
        <v>53</v>
      </c>
      <c r="B54" s="31" t="str">
        <f>(選手!L46)</f>
        <v>木谷 萌</v>
      </c>
      <c r="C54" s="2" t="str">
        <f>IFERROR(VLOOKUP($B54,選手!$L:$N,2,FALSE),"")</f>
        <v>甲南大学</v>
      </c>
      <c r="D54" s="6">
        <f>IFERROR(VLOOKUP($B54,選手!$L:$N,3,FALSE),"")</f>
        <v>2</v>
      </c>
      <c r="E54" s="90">
        <f>IFERROR(VLOOKUP($B54,春関!$A:$K,9,FALSE),0)</f>
        <v>538.70000000000005</v>
      </c>
      <c r="F54" s="14">
        <f>IFERROR(VLOOKUP($B54,西日本学生!$A:$K,9,FALSE),0)</f>
        <v>66.3</v>
      </c>
      <c r="G54" s="14">
        <f>IFERROR(VLOOKUP($B54,学生選抜!$A:$K,9,FALSE),0)</f>
        <v>0</v>
      </c>
      <c r="H54" s="14">
        <f>IFERROR(VLOOKUP($B54,秋関!$A:$K,9,FALSE),0)</f>
        <v>0</v>
      </c>
      <c r="I54" s="14">
        <f>IFERROR(VLOOKUP($B54,全日本学生!$A:$K,9,FALSE),0)</f>
        <v>0</v>
      </c>
      <c r="J54" s="14">
        <f>IFERROR(VLOOKUP($B54,新人戦!$A:$K,9,FALSE),0)</f>
        <v>0</v>
      </c>
      <c r="K54" s="4">
        <f t="shared" si="1"/>
        <v>605</v>
      </c>
    </row>
    <row r="55" spans="1:11">
      <c r="A55" s="2">
        <f t="shared" si="0"/>
        <v>54</v>
      </c>
      <c r="B55" s="31" t="str">
        <f>(選手!L25)</f>
        <v>木村 文香</v>
      </c>
      <c r="C55" s="2" t="str">
        <f>IFERROR(VLOOKUP($B55,選手!$L:$N,2,FALSE),"")</f>
        <v>京都大学</v>
      </c>
      <c r="D55" s="6">
        <f>IFERROR(VLOOKUP($B55,選手!$L:$N,3,FALSE),"")</f>
        <v>4</v>
      </c>
      <c r="E55" s="90">
        <f>IFERROR(VLOOKUP($B55,春関!$A:$K,9,FALSE),0)</f>
        <v>0</v>
      </c>
      <c r="F55" s="14">
        <f>IFERROR(VLOOKUP($B55,西日本学生!$A:$K,9,FALSE),0)</f>
        <v>0</v>
      </c>
      <c r="G55" s="14">
        <f>IFERROR(VLOOKUP($B55,学生選抜!$A:$K,9,FALSE),0)</f>
        <v>0</v>
      </c>
      <c r="H55" s="14">
        <f>IFERROR(VLOOKUP($B55,秋関!$A:$K,9,FALSE),0)</f>
        <v>585.4</v>
      </c>
      <c r="I55" s="14">
        <f>IFERROR(VLOOKUP($B55,全日本学生!$A:$K,9,FALSE),0)</f>
        <v>0</v>
      </c>
      <c r="J55" s="14">
        <f>IFERROR(VLOOKUP($B55,新人戦!$A:$K,9,FALSE),0)</f>
        <v>0</v>
      </c>
      <c r="K55" s="4">
        <f t="shared" si="1"/>
        <v>585.4</v>
      </c>
    </row>
    <row r="56" spans="1:11">
      <c r="A56" s="2">
        <f t="shared" si="0"/>
        <v>55</v>
      </c>
      <c r="B56" s="31" t="str">
        <f>(選手!L28)</f>
        <v>宮 沙衣</v>
      </c>
      <c r="C56" s="2" t="str">
        <f>IFERROR(VLOOKUP($B56,選手!$L:$N,2,FALSE),"")</f>
        <v>京都大学</v>
      </c>
      <c r="D56" s="6">
        <f>IFERROR(VLOOKUP($B56,選手!$L:$N,3,FALSE),"")</f>
        <v>4</v>
      </c>
      <c r="E56" s="90">
        <f>IFERROR(VLOOKUP($B56,春関!$A:$K,9,FALSE),0)</f>
        <v>579.09999999999991</v>
      </c>
      <c r="F56" s="14">
        <f>IFERROR(VLOOKUP($B56,西日本学生!$A:$K,9,FALSE),0)</f>
        <v>0</v>
      </c>
      <c r="G56" s="14">
        <f>IFERROR(VLOOKUP($B56,学生選抜!$A:$K,9,FALSE),0)</f>
        <v>0</v>
      </c>
      <c r="H56" s="14">
        <f>IFERROR(VLOOKUP($B56,秋関!$A:$K,9,FALSE),0)</f>
        <v>0</v>
      </c>
      <c r="I56" s="14">
        <f>IFERROR(VLOOKUP($B56,全日本学生!$A:$K,9,FALSE),0)</f>
        <v>0</v>
      </c>
      <c r="J56" s="14">
        <f>IFERROR(VLOOKUP($B56,新人戦!$A:$K,9,FALSE),0)</f>
        <v>0</v>
      </c>
      <c r="K56" s="4">
        <f t="shared" si="1"/>
        <v>579.09999999999991</v>
      </c>
    </row>
    <row r="57" spans="1:11">
      <c r="A57" s="2">
        <f t="shared" si="0"/>
        <v>56</v>
      </c>
      <c r="B57" s="31" t="str">
        <f>(選手!L6)</f>
        <v>田中 優子</v>
      </c>
      <c r="C57" s="2" t="str">
        <f>IFERROR(VLOOKUP($B57,選手!$L:$N,2,FALSE),"")</f>
        <v>関西学院大学</v>
      </c>
      <c r="D57" s="6">
        <f>IFERROR(VLOOKUP($B57,選手!$L:$N,3,FALSE),"")</f>
        <v>3</v>
      </c>
      <c r="E57" s="90">
        <f>IFERROR(VLOOKUP($B57,春関!$A:$K,9,FALSE),0)</f>
        <v>0</v>
      </c>
      <c r="F57" s="14">
        <f>IFERROR(VLOOKUP($B57,西日本学生!$A:$K,9,FALSE),0)</f>
        <v>0</v>
      </c>
      <c r="G57" s="14">
        <f>IFERROR(VLOOKUP($B57,学生選抜!$A:$K,9,FALSE),0)</f>
        <v>0</v>
      </c>
      <c r="H57" s="14">
        <f>IFERROR(VLOOKUP($B57,秋関!$A:$K,9,FALSE),0)</f>
        <v>0</v>
      </c>
      <c r="I57" s="14">
        <f>IFERROR(VLOOKUP($B57,全日本学生!$A:$K,9,FALSE),0)</f>
        <v>0</v>
      </c>
      <c r="J57" s="14">
        <f>IFERROR(VLOOKUP($B57,新人戦!$A:$K,9,FALSE),0)</f>
        <v>576.30000000000007</v>
      </c>
      <c r="K57" s="4">
        <f t="shared" si="1"/>
        <v>576.30000000000007</v>
      </c>
    </row>
    <row r="58" spans="1:11">
      <c r="A58" s="2">
        <f t="shared" si="0"/>
        <v>57</v>
      </c>
      <c r="B58" s="31" t="str">
        <f>(選手!L10)</f>
        <v>梅田 千鈴</v>
      </c>
      <c r="C58" s="2" t="str">
        <f>IFERROR(VLOOKUP($B58,選手!$L:$N,2,FALSE),"")</f>
        <v>関西学院大学</v>
      </c>
      <c r="D58" s="6">
        <f>IFERROR(VLOOKUP($B58,選手!$L:$N,3,FALSE),"")</f>
        <v>1</v>
      </c>
      <c r="E58" s="90">
        <f>IFERROR(VLOOKUP($B58,春関!$A:$K,9,FALSE),0)</f>
        <v>0</v>
      </c>
      <c r="F58" s="14">
        <f>IFERROR(VLOOKUP($B58,西日本学生!$A:$K,9,FALSE),0)</f>
        <v>0</v>
      </c>
      <c r="G58" s="14">
        <f>IFERROR(VLOOKUP($B58,学生選抜!$A:$K,9,FALSE),0)</f>
        <v>0</v>
      </c>
      <c r="H58" s="14">
        <f>IFERROR(VLOOKUP($B58,秋関!$A:$K,9,FALSE),0)</f>
        <v>0</v>
      </c>
      <c r="I58" s="14">
        <f>IFERROR(VLOOKUP($B58,全日本学生!$A:$K,9,FALSE),0)</f>
        <v>0</v>
      </c>
      <c r="J58" s="14">
        <f>IFERROR(VLOOKUP($B58,新人戦!$A:$K,9,FALSE),0)</f>
        <v>574</v>
      </c>
      <c r="K58" s="4">
        <f t="shared" si="1"/>
        <v>574</v>
      </c>
    </row>
    <row r="59" spans="1:11">
      <c r="A59" s="2">
        <f t="shared" si="0"/>
        <v>58</v>
      </c>
      <c r="B59" s="31" t="str">
        <f>(選手!L3)</f>
        <v>大谷 蓮</v>
      </c>
      <c r="C59" s="2" t="str">
        <f>IFERROR(VLOOKUP($B59,選手!$L:$N,2,FALSE),"")</f>
        <v>関西学院大学</v>
      </c>
      <c r="D59" s="6">
        <f>IFERROR(VLOOKUP($B59,選手!$L:$N,3,FALSE),"")</f>
        <v>4</v>
      </c>
      <c r="E59" s="90">
        <f>IFERROR(VLOOKUP($B59,春関!$A:$K,9,FALSE),0)</f>
        <v>567.6</v>
      </c>
      <c r="F59" s="14" t="str">
        <f>IFERROR(VLOOKUP($B59,西日本学生!$A:$K,9,FALSE),0)</f>
        <v/>
      </c>
      <c r="G59" s="14">
        <f>IFERROR(VLOOKUP($B59,学生選抜!$A:$K,9,FALSE),0)</f>
        <v>0</v>
      </c>
      <c r="H59" s="14">
        <f>IFERROR(VLOOKUP($B59,秋関!$A:$K,9,FALSE),0)</f>
        <v>0</v>
      </c>
      <c r="I59" s="14">
        <f>IFERROR(VLOOKUP($B59,全日本学生!$A:$K,9,FALSE),0)</f>
        <v>0</v>
      </c>
      <c r="J59" s="14">
        <f>IFERROR(VLOOKUP($B59,新人戦!$A:$K,9,FALSE),0)</f>
        <v>0</v>
      </c>
      <c r="K59" s="4">
        <f t="shared" si="1"/>
        <v>567.6</v>
      </c>
    </row>
    <row r="60" spans="1:11">
      <c r="A60" s="2">
        <f t="shared" si="0"/>
        <v>59</v>
      </c>
      <c r="B60" s="31" t="str">
        <f>(選手!L37)</f>
        <v>村上 優生</v>
      </c>
      <c r="C60" s="2" t="str">
        <f>IFERROR(VLOOKUP($B60,選手!$L:$N,2,FALSE),"")</f>
        <v>京都大学</v>
      </c>
      <c r="D60" s="6">
        <f>IFERROR(VLOOKUP($B60,選手!$L:$N,3,FALSE),"")</f>
        <v>1</v>
      </c>
      <c r="E60" s="90">
        <f>IFERROR(VLOOKUP($B60,春関!$A:$K,9,FALSE),0)</f>
        <v>0</v>
      </c>
      <c r="F60" s="14">
        <f>IFERROR(VLOOKUP($B60,西日本学生!$A:$K,9,FALSE),0)</f>
        <v>0</v>
      </c>
      <c r="G60" s="14">
        <f>IFERROR(VLOOKUP($B60,学生選抜!$A:$K,9,FALSE),0)</f>
        <v>0</v>
      </c>
      <c r="H60" s="14">
        <f>IFERROR(VLOOKUP($B60,秋関!$A:$K,9,FALSE),0)</f>
        <v>0</v>
      </c>
      <c r="I60" s="14">
        <f>IFERROR(VLOOKUP($B60,全日本学生!$A:$K,9,FALSE),0)</f>
        <v>0</v>
      </c>
      <c r="J60" s="14">
        <f>IFERROR(VLOOKUP($B60,新人戦!$A:$K,9,FALSE),0)</f>
        <v>567.1</v>
      </c>
      <c r="K60" s="4">
        <f t="shared" si="1"/>
        <v>567.1</v>
      </c>
    </row>
    <row r="61" spans="1:11">
      <c r="A61" s="2">
        <f t="shared" si="0"/>
        <v>60</v>
      </c>
      <c r="B61" s="31" t="str">
        <f>(選手!L55)</f>
        <v>藤本 彩恵子</v>
      </c>
      <c r="C61" s="2" t="str">
        <f>IFERROR(VLOOKUP($B61,選手!$L:$N,2,FALSE),"")</f>
        <v>大阪大学</v>
      </c>
      <c r="D61" s="6">
        <f>IFERROR(VLOOKUP($B61,選手!$L:$N,3,FALSE),"")</f>
        <v>4</v>
      </c>
      <c r="E61" s="90">
        <f>IFERROR(VLOOKUP($B61,春関!$A:$K,9,FALSE),0)</f>
        <v>564.5</v>
      </c>
      <c r="F61" s="14">
        <f>IFERROR(VLOOKUP($B61,西日本学生!$A:$K,9,FALSE),0)</f>
        <v>0</v>
      </c>
      <c r="G61" s="14">
        <f>IFERROR(VLOOKUP($B61,学生選抜!$A:$K,9,FALSE),0)</f>
        <v>0</v>
      </c>
      <c r="H61" s="14">
        <f>IFERROR(VLOOKUP($B61,秋関!$A:$K,9,FALSE),0)</f>
        <v>0</v>
      </c>
      <c r="I61" s="14">
        <f>IFERROR(VLOOKUP($B61,全日本学生!$A:$K,9,FALSE),0)</f>
        <v>0</v>
      </c>
      <c r="J61" s="14">
        <f>IFERROR(VLOOKUP($B61,新人戦!$A:$K,9,FALSE),0)</f>
        <v>0</v>
      </c>
      <c r="K61" s="4">
        <f t="shared" si="1"/>
        <v>564.5</v>
      </c>
    </row>
    <row r="62" spans="1:11">
      <c r="A62" s="2">
        <f t="shared" si="0"/>
        <v>61</v>
      </c>
      <c r="B62" s="31" t="str">
        <f>(選手!L11)</f>
        <v>久保 衣里奈</v>
      </c>
      <c r="C62" s="2" t="str">
        <f>IFERROR(VLOOKUP($B62,選手!$L:$N,2,FALSE),"")</f>
        <v>関西学院大学</v>
      </c>
      <c r="D62" s="6">
        <f>IFERROR(VLOOKUP($B62,選手!$L:$N,3,FALSE),"")</f>
        <v>1</v>
      </c>
      <c r="E62" s="90">
        <f>IFERROR(VLOOKUP($B62,春関!$A:$K,9,FALSE),0)</f>
        <v>0</v>
      </c>
      <c r="F62" s="14">
        <f>IFERROR(VLOOKUP($B62,西日本学生!$A:$K,9,FALSE),0)</f>
        <v>0</v>
      </c>
      <c r="G62" s="14">
        <f>IFERROR(VLOOKUP($B62,学生選抜!$A:$K,9,FALSE),0)</f>
        <v>0</v>
      </c>
      <c r="H62" s="14">
        <f>IFERROR(VLOOKUP($B62,秋関!$A:$K,9,FALSE),0)</f>
        <v>0</v>
      </c>
      <c r="I62" s="14">
        <f>IFERROR(VLOOKUP($B62,全日本学生!$A:$K,9,FALSE),0)</f>
        <v>0</v>
      </c>
      <c r="J62" s="14">
        <f>IFERROR(VLOOKUP($B62,新人戦!$A:$K,9,FALSE),0)</f>
        <v>561.9</v>
      </c>
      <c r="K62" s="4">
        <f t="shared" si="1"/>
        <v>561.9</v>
      </c>
    </row>
    <row r="63" spans="1:11">
      <c r="A63" s="2">
        <f t="shared" si="0"/>
        <v>62</v>
      </c>
      <c r="B63" s="31" t="str">
        <f>(選手!L12)</f>
        <v>内藤 夕華子</v>
      </c>
      <c r="C63" s="2" t="str">
        <f>IFERROR(VLOOKUP($B63,選手!$L:$N,2,FALSE),"")</f>
        <v>関西学院大学</v>
      </c>
      <c r="D63" s="6">
        <f>IFERROR(VLOOKUP($B63,選手!$L:$N,3,FALSE),"")</f>
        <v>1</v>
      </c>
      <c r="E63" s="90">
        <f>IFERROR(VLOOKUP($B63,春関!$A:$K,9,FALSE),0)</f>
        <v>0</v>
      </c>
      <c r="F63" s="14">
        <f>IFERROR(VLOOKUP($B63,西日本学生!$A:$K,9,FALSE),0)</f>
        <v>0</v>
      </c>
      <c r="G63" s="14">
        <f>IFERROR(VLOOKUP($B63,学生選抜!$A:$K,9,FALSE),0)</f>
        <v>0</v>
      </c>
      <c r="H63" s="14">
        <f>IFERROR(VLOOKUP($B63,秋関!$A:$K,9,FALSE),0)</f>
        <v>0</v>
      </c>
      <c r="I63" s="14">
        <f>IFERROR(VLOOKUP($B63,全日本学生!$A:$K,9,FALSE),0)</f>
        <v>0</v>
      </c>
      <c r="J63" s="14">
        <f>IFERROR(VLOOKUP($B63,新人戦!$A:$K,9,FALSE),0)</f>
        <v>560</v>
      </c>
      <c r="K63" s="4">
        <f t="shared" si="1"/>
        <v>560</v>
      </c>
    </row>
    <row r="64" spans="1:11">
      <c r="A64" s="2">
        <f t="shared" si="0"/>
        <v>63</v>
      </c>
      <c r="B64" s="31" t="str">
        <f>(選手!L47)</f>
        <v>森田 珠尚</v>
      </c>
      <c r="C64" s="2" t="str">
        <f>IFERROR(VLOOKUP($B64,選手!$L:$N,2,FALSE),"")</f>
        <v>甲南大学</v>
      </c>
      <c r="D64" s="6">
        <f>IFERROR(VLOOKUP($B64,選手!$L:$N,3,FALSE),"")</f>
        <v>1</v>
      </c>
      <c r="E64" s="90">
        <f>IFERROR(VLOOKUP($B64,春関!$A:$K,9,FALSE),0)</f>
        <v>0</v>
      </c>
      <c r="F64" s="14">
        <f>IFERROR(VLOOKUP($B64,西日本学生!$A:$K,9,FALSE),0)</f>
        <v>0</v>
      </c>
      <c r="G64" s="14">
        <f>IFERROR(VLOOKUP($B64,学生選抜!$A:$K,9,FALSE),0)</f>
        <v>0</v>
      </c>
      <c r="H64" s="14">
        <f>IFERROR(VLOOKUP($B64,秋関!$A:$K,9,FALSE),0)</f>
        <v>0</v>
      </c>
      <c r="I64" s="14">
        <f>IFERROR(VLOOKUP($B64,全日本学生!$A:$K,9,FALSE),0)</f>
        <v>0</v>
      </c>
      <c r="J64" s="14">
        <f>IFERROR(VLOOKUP($B64,新人戦!$A:$K,9,FALSE),0)</f>
        <v>552.1</v>
      </c>
      <c r="K64" s="4">
        <f t="shared" si="1"/>
        <v>552.1</v>
      </c>
    </row>
    <row r="65" spans="1:11">
      <c r="A65" s="2">
        <f t="shared" si="0"/>
        <v>64</v>
      </c>
      <c r="B65" s="31" t="str">
        <f>(選手!L49)</f>
        <v>西内 彩花</v>
      </c>
      <c r="C65" s="2" t="str">
        <f>IFERROR(VLOOKUP($B65,選手!$L:$N,2,FALSE),"")</f>
        <v>大阪大学</v>
      </c>
      <c r="D65" s="6">
        <f>IFERROR(VLOOKUP($B65,選手!$L:$N,3,FALSE),"")</f>
        <v>1</v>
      </c>
      <c r="E65" s="90">
        <f>IFERROR(VLOOKUP($B65,春関!$A:$K,9,FALSE),0)</f>
        <v>0</v>
      </c>
      <c r="F65" s="14">
        <f>IFERROR(VLOOKUP($B65,西日本学生!$A:$K,9,FALSE),0)</f>
        <v>0</v>
      </c>
      <c r="G65" s="14">
        <f>IFERROR(VLOOKUP($B65,学生選抜!$A:$K,9,FALSE),0)</f>
        <v>0</v>
      </c>
      <c r="H65" s="14">
        <f>IFERROR(VLOOKUP($B65,秋関!$A:$K,9,FALSE),0)</f>
        <v>498.40000000000003</v>
      </c>
      <c r="I65" s="14">
        <f>IFERROR(VLOOKUP($B65,全日本学生!$A:$K,9,FALSE),0)</f>
        <v>0</v>
      </c>
      <c r="J65" s="14">
        <f>IFERROR(VLOOKUP($B65,新人戦!$A:$K,9,FALSE),0)</f>
        <v>0</v>
      </c>
      <c r="K65" s="4">
        <f t="shared" si="1"/>
        <v>498.40000000000003</v>
      </c>
    </row>
    <row r="66" spans="1:11">
      <c r="A66" s="2">
        <f t="shared" ref="A66:A129" si="2">RANK($K66,$K:$K)</f>
        <v>65</v>
      </c>
      <c r="B66" s="31" t="str">
        <f>(選手!L5)</f>
        <v>寶代地 美咲</v>
      </c>
      <c r="C66" s="2" t="str">
        <f>IFERROR(VLOOKUP($B66,選手!$L:$N,2,FALSE),"")</f>
        <v>関西学院大学</v>
      </c>
      <c r="D66" s="6">
        <f>IFERROR(VLOOKUP($B66,選手!$L:$N,3,FALSE),"")</f>
        <v>4</v>
      </c>
      <c r="E66" s="90">
        <f>IFERROR(VLOOKUP($B66,春関!$A:$K,9,FALSE),0)</f>
        <v>0</v>
      </c>
      <c r="F66" s="14">
        <f>IFERROR(VLOOKUP($B66,西日本学生!$A:$K,9,FALSE),0)</f>
        <v>0</v>
      </c>
      <c r="G66" s="14">
        <f>IFERROR(VLOOKUP($B66,学生選抜!$A:$K,9,FALSE),0)</f>
        <v>0</v>
      </c>
      <c r="H66" s="14">
        <f>IFERROR(VLOOKUP($B66,秋関!$A:$K,9,FALSE),0)</f>
        <v>0</v>
      </c>
      <c r="I66" s="14">
        <f>IFERROR(VLOOKUP($B66,全日本学生!$A:$K,9,FALSE),0)</f>
        <v>0</v>
      </c>
      <c r="J66" s="14">
        <f>IFERROR(VLOOKUP($B66,新人戦!$A:$K,9,FALSE),0)</f>
        <v>0</v>
      </c>
      <c r="K66" s="4">
        <f t="shared" ref="K66:K129" si="3">LARGE(E66:J66,1)+LARGE(E66:J66,2)+LARGE(E66:J66,3)</f>
        <v>0</v>
      </c>
    </row>
    <row r="67" spans="1:11">
      <c r="A67" s="2">
        <f t="shared" si="2"/>
        <v>65</v>
      </c>
      <c r="B67" s="31" t="str">
        <f>(選手!L84)</f>
        <v>小山 莉奈</v>
      </c>
      <c r="C67" s="2" t="str">
        <f>IFERROR(VLOOKUP($B67,選手!$L:$N,2,FALSE),"")</f>
        <v>神戸大学</v>
      </c>
      <c r="D67" s="6">
        <f>IFERROR(VLOOKUP($B67,選手!$L:$N,3,FALSE),"")</f>
        <v>0</v>
      </c>
      <c r="E67" s="90">
        <f>IFERROR(VLOOKUP($B67,春関!$A:$K,9,FALSE),0)</f>
        <v>0</v>
      </c>
      <c r="F67" s="14">
        <f>IFERROR(VLOOKUP($B67,西日本学生!$A:$K,9,FALSE),0)</f>
        <v>0</v>
      </c>
      <c r="G67" s="14">
        <f>IFERROR(VLOOKUP($B67,学生選抜!$A:$K,9,FALSE),0)</f>
        <v>0</v>
      </c>
      <c r="H67" s="14">
        <f>IFERROR(VLOOKUP($B67,秋関!$A:$K,9,FALSE),0)</f>
        <v>0</v>
      </c>
      <c r="I67" s="14">
        <f>IFERROR(VLOOKUP($B67,全日本学生!$A:$K,9,FALSE),0)</f>
        <v>0</v>
      </c>
      <c r="J67" s="14">
        <f>IFERROR(VLOOKUP($B67,新人戦!$A:$K,9,FALSE),0)</f>
        <v>0</v>
      </c>
      <c r="K67" s="4">
        <f t="shared" si="3"/>
        <v>0</v>
      </c>
    </row>
    <row r="68" spans="1:11">
      <c r="A68" s="2">
        <f t="shared" si="2"/>
        <v>65</v>
      </c>
      <c r="B68" s="31" t="str">
        <f>(選手!L85)</f>
        <v>迫 綾香</v>
      </c>
      <c r="C68" s="2" t="str">
        <f>IFERROR(VLOOKUP($B68,選手!$L:$N,2,FALSE),"")</f>
        <v>神戸大学</v>
      </c>
      <c r="D68" s="6">
        <f>IFERROR(VLOOKUP($B68,選手!$L:$N,3,FALSE),"")</f>
        <v>0</v>
      </c>
      <c r="E68" s="90">
        <f>IFERROR(VLOOKUP($B68,春関!$A:$K,9,FALSE),0)</f>
        <v>0</v>
      </c>
      <c r="F68" s="14">
        <f>IFERROR(VLOOKUP($B68,西日本学生!$A:$K,9,FALSE),0)</f>
        <v>0</v>
      </c>
      <c r="G68" s="14">
        <f>IFERROR(VLOOKUP($B68,学生選抜!$A:$K,9,FALSE),0)</f>
        <v>0</v>
      </c>
      <c r="H68" s="14">
        <f>IFERROR(VLOOKUP($B68,秋関!$A:$K,9,FALSE),0)</f>
        <v>0</v>
      </c>
      <c r="I68" s="14">
        <f>IFERROR(VLOOKUP($B68,全日本学生!$A:$K,9,FALSE),0)</f>
        <v>0</v>
      </c>
      <c r="J68" s="14">
        <f>IFERROR(VLOOKUP($B68,新人戦!$A:$K,9,FALSE),0)</f>
        <v>0</v>
      </c>
      <c r="K68" s="4">
        <f t="shared" si="3"/>
        <v>0</v>
      </c>
    </row>
    <row r="69" spans="1:11">
      <c r="A69" s="2">
        <f t="shared" si="2"/>
        <v>65</v>
      </c>
      <c r="B69" s="31" t="str">
        <f>(選手!L86)</f>
        <v>宮内 野乃佳</v>
      </c>
      <c r="C69" s="2" t="str">
        <f>IFERROR(VLOOKUP($B69,選手!$L:$N,2,FALSE),"")</f>
        <v>大阪大学</v>
      </c>
      <c r="D69" s="6">
        <f>IFERROR(VLOOKUP($B69,選手!$L:$N,3,FALSE),"")</f>
        <v>0</v>
      </c>
      <c r="E69" s="90">
        <f>IFERROR(VLOOKUP($B69,春関!$A:$K,9,FALSE),0)</f>
        <v>0</v>
      </c>
      <c r="F69" s="14">
        <f>IFERROR(VLOOKUP($B69,西日本学生!$A:$K,9,FALSE),0)</f>
        <v>0</v>
      </c>
      <c r="G69" s="14">
        <f>IFERROR(VLOOKUP($B69,学生選抜!$A:$K,9,FALSE),0)</f>
        <v>0</v>
      </c>
      <c r="H69" s="14">
        <f>IFERROR(VLOOKUP($B69,秋関!$A:$K,9,FALSE),0)</f>
        <v>0</v>
      </c>
      <c r="I69" s="14">
        <f>IFERROR(VLOOKUP($B69,全日本学生!$A:$K,9,FALSE),0)</f>
        <v>0</v>
      </c>
      <c r="J69" s="14">
        <f>IFERROR(VLOOKUP($B69,新人戦!$A:$K,9,FALSE),0)</f>
        <v>0</v>
      </c>
      <c r="K69" s="4">
        <f t="shared" si="3"/>
        <v>0</v>
      </c>
    </row>
    <row r="70" spans="1:11">
      <c r="A70" s="2">
        <f t="shared" si="2"/>
        <v>65</v>
      </c>
      <c r="B70" s="31" t="str">
        <f>(選手!L87)</f>
        <v>田中 織衣</v>
      </c>
      <c r="C70" s="2" t="str">
        <f>IFERROR(VLOOKUP($B70,選手!$L:$N,2,FALSE),"")</f>
        <v>神戸大学</v>
      </c>
      <c r="D70" s="6">
        <f>IFERROR(VLOOKUP($B70,選手!$L:$N,3,FALSE),"")</f>
        <v>2</v>
      </c>
      <c r="E70" s="90">
        <f>IFERROR(VLOOKUP($B70,春関!$A:$K,9,FALSE),0)</f>
        <v>0</v>
      </c>
      <c r="F70" s="14">
        <f>IFERROR(VLOOKUP($B70,西日本学生!$A:$K,9,FALSE),0)</f>
        <v>0</v>
      </c>
      <c r="G70" s="14">
        <f>IFERROR(VLOOKUP($B70,学生選抜!$A:$K,9,FALSE),0)</f>
        <v>0</v>
      </c>
      <c r="H70" s="14">
        <f>IFERROR(VLOOKUP($B70,秋関!$A:$K,9,FALSE),0)</f>
        <v>0</v>
      </c>
      <c r="I70" s="14">
        <f>IFERROR(VLOOKUP($B70,全日本学生!$A:$K,9,FALSE),0)</f>
        <v>0</v>
      </c>
      <c r="J70" s="14">
        <f>IFERROR(VLOOKUP($B70,新人戦!$A:$K,9,FALSE),0)</f>
        <v>0</v>
      </c>
      <c r="K70" s="4">
        <f t="shared" si="3"/>
        <v>0</v>
      </c>
    </row>
    <row r="71" spans="1:11">
      <c r="A71" s="2">
        <f t="shared" si="2"/>
        <v>65</v>
      </c>
      <c r="B71" s="31" t="str">
        <f>(選手!L88)</f>
        <v>藤井 真子</v>
      </c>
      <c r="C71" s="2" t="str">
        <f>IFERROR(VLOOKUP($B71,選手!$L:$N,2,FALSE),"")</f>
        <v>神戸大学</v>
      </c>
      <c r="D71" s="6">
        <f>IFERROR(VLOOKUP($B71,選手!$L:$N,3,FALSE),"")</f>
        <v>1</v>
      </c>
      <c r="E71" s="90">
        <f>IFERROR(VLOOKUP($B71,春関!$A:$K,9,FALSE),0)</f>
        <v>0</v>
      </c>
      <c r="F71" s="14">
        <f>IFERROR(VLOOKUP($B71,西日本学生!$A:$K,9,FALSE),0)</f>
        <v>0</v>
      </c>
      <c r="G71" s="14">
        <f>IFERROR(VLOOKUP($B71,学生選抜!$A:$K,9,FALSE),0)</f>
        <v>0</v>
      </c>
      <c r="H71" s="14">
        <f>IFERROR(VLOOKUP($B71,秋関!$A:$K,9,FALSE),0)</f>
        <v>0</v>
      </c>
      <c r="I71" s="14">
        <f>IFERROR(VLOOKUP($B71,全日本学生!$A:$K,9,FALSE),0)</f>
        <v>0</v>
      </c>
      <c r="J71" s="14">
        <f>IFERROR(VLOOKUP($B71,新人戦!$A:$K,9,FALSE),0)</f>
        <v>0</v>
      </c>
      <c r="K71" s="4">
        <f t="shared" si="3"/>
        <v>0</v>
      </c>
    </row>
    <row r="72" spans="1:11">
      <c r="A72" s="2">
        <f t="shared" si="2"/>
        <v>65</v>
      </c>
      <c r="B72" s="31">
        <f>(選手!L90)</f>
        <v>0</v>
      </c>
      <c r="C72" s="2" t="str">
        <f>IFERROR(VLOOKUP($B72,選手!$L:$N,2,FALSE),"")</f>
        <v/>
      </c>
      <c r="D72" s="6" t="str">
        <f>IFERROR(VLOOKUP($B72,選手!$L:$N,3,FALSE),"")</f>
        <v/>
      </c>
      <c r="E72" s="90">
        <f>IFERROR(VLOOKUP($B72,春関!$A:$K,9,FALSE),0)</f>
        <v>0</v>
      </c>
      <c r="F72" s="14">
        <f>IFERROR(VLOOKUP($B72,西日本学生!$A:$K,9,FALSE),0)</f>
        <v>0</v>
      </c>
      <c r="G72" s="14">
        <f>IFERROR(VLOOKUP($B72,学生選抜!$A:$K,9,FALSE),0)</f>
        <v>0</v>
      </c>
      <c r="H72" s="14">
        <f>IFERROR(VLOOKUP($B72,秋関!$A:$K,9,FALSE),0)</f>
        <v>0</v>
      </c>
      <c r="I72" s="14">
        <f>IFERROR(VLOOKUP($B72,全日本学生!$A:$K,9,FALSE),0)</f>
        <v>0</v>
      </c>
      <c r="J72" s="14">
        <f>IFERROR(VLOOKUP($B72,新人戦!$A:$K,9,FALSE),0)</f>
        <v>0</v>
      </c>
      <c r="K72" s="4">
        <f t="shared" si="3"/>
        <v>0</v>
      </c>
    </row>
    <row r="73" spans="1:11">
      <c r="A73" s="2">
        <f t="shared" si="2"/>
        <v>65</v>
      </c>
      <c r="B73" s="31">
        <f>(選手!L91)</f>
        <v>0</v>
      </c>
      <c r="C73" s="2" t="str">
        <f>IFERROR(VLOOKUP($B73,選手!$L:$N,2,FALSE),"")</f>
        <v/>
      </c>
      <c r="D73" s="6" t="str">
        <f>IFERROR(VLOOKUP($B73,選手!$L:$N,3,FALSE),"")</f>
        <v/>
      </c>
      <c r="E73" s="90">
        <f>IFERROR(VLOOKUP($B73,春関!$A:$K,9,FALSE),0)</f>
        <v>0</v>
      </c>
      <c r="F73" s="14">
        <f>IFERROR(VLOOKUP($B73,西日本学生!$A:$K,9,FALSE),0)</f>
        <v>0</v>
      </c>
      <c r="G73" s="14">
        <f>IFERROR(VLOOKUP($B73,学生選抜!$A:$K,9,FALSE),0)</f>
        <v>0</v>
      </c>
      <c r="H73" s="14">
        <f>IFERROR(VLOOKUP($B73,秋関!$A:$K,9,FALSE),0)</f>
        <v>0</v>
      </c>
      <c r="I73" s="14">
        <f>IFERROR(VLOOKUP($B73,全日本学生!$A:$K,9,FALSE),0)</f>
        <v>0</v>
      </c>
      <c r="J73" s="14">
        <f>IFERROR(VLOOKUP($B73,新人戦!$A:$K,9,FALSE),0)</f>
        <v>0</v>
      </c>
      <c r="K73" s="4">
        <f t="shared" si="3"/>
        <v>0</v>
      </c>
    </row>
    <row r="74" spans="1:11">
      <c r="A74" s="2">
        <f t="shared" si="2"/>
        <v>65</v>
      </c>
      <c r="B74" s="31">
        <f>(選手!L92)</f>
        <v>0</v>
      </c>
      <c r="C74" s="2" t="str">
        <f>IFERROR(VLOOKUP($B74,選手!$L:$N,2,FALSE),"")</f>
        <v/>
      </c>
      <c r="D74" s="6" t="str">
        <f>IFERROR(VLOOKUP($B74,選手!$L:$N,3,FALSE),"")</f>
        <v/>
      </c>
      <c r="E74" s="90">
        <f>IFERROR(VLOOKUP($B74,春関!$A:$K,9,FALSE),0)</f>
        <v>0</v>
      </c>
      <c r="F74" s="14">
        <f>IFERROR(VLOOKUP($B74,西日本学生!$A:$K,9,FALSE),0)</f>
        <v>0</v>
      </c>
      <c r="G74" s="14">
        <f>IFERROR(VLOOKUP($B74,学生選抜!$A:$K,9,FALSE),0)</f>
        <v>0</v>
      </c>
      <c r="H74" s="14">
        <f>IFERROR(VLOOKUP($B74,秋関!$A:$K,9,FALSE),0)</f>
        <v>0</v>
      </c>
      <c r="I74" s="14">
        <f>IFERROR(VLOOKUP($B74,全日本学生!$A:$K,9,FALSE),0)</f>
        <v>0</v>
      </c>
      <c r="J74" s="14">
        <f>IFERROR(VLOOKUP($B74,新人戦!$A:$K,9,FALSE),0)</f>
        <v>0</v>
      </c>
      <c r="K74" s="4">
        <f t="shared" si="3"/>
        <v>0</v>
      </c>
    </row>
    <row r="75" spans="1:11">
      <c r="A75" s="2">
        <f t="shared" si="2"/>
        <v>65</v>
      </c>
      <c r="B75" s="31">
        <f>(選手!L93)</f>
        <v>0</v>
      </c>
      <c r="C75" s="2" t="str">
        <f>IFERROR(VLOOKUP($B75,選手!$L:$N,2,FALSE),"")</f>
        <v/>
      </c>
      <c r="D75" s="6" t="str">
        <f>IFERROR(VLOOKUP($B75,選手!$L:$N,3,FALSE),"")</f>
        <v/>
      </c>
      <c r="E75" s="90">
        <f>IFERROR(VLOOKUP($B75,春関!$A:$K,9,FALSE),0)</f>
        <v>0</v>
      </c>
      <c r="F75" s="14">
        <f>IFERROR(VLOOKUP($B75,西日本学生!$A:$K,9,FALSE),0)</f>
        <v>0</v>
      </c>
      <c r="G75" s="14">
        <f>IFERROR(VLOOKUP($B75,学生選抜!$A:$K,9,FALSE),0)</f>
        <v>0</v>
      </c>
      <c r="H75" s="14">
        <f>IFERROR(VLOOKUP($B75,秋関!$A:$K,9,FALSE),0)</f>
        <v>0</v>
      </c>
      <c r="I75" s="14">
        <f>IFERROR(VLOOKUP($B75,全日本学生!$A:$K,9,FALSE),0)</f>
        <v>0</v>
      </c>
      <c r="J75" s="14">
        <f>IFERROR(VLOOKUP($B75,新人戦!$A:$K,9,FALSE),0)</f>
        <v>0</v>
      </c>
      <c r="K75" s="4">
        <f t="shared" si="3"/>
        <v>0</v>
      </c>
    </row>
    <row r="76" spans="1:11">
      <c r="A76" s="2">
        <f t="shared" si="2"/>
        <v>65</v>
      </c>
      <c r="B76" s="31">
        <f>(選手!L94)</f>
        <v>0</v>
      </c>
      <c r="C76" s="2" t="str">
        <f>IFERROR(VLOOKUP($B76,選手!$L:$N,2,FALSE),"")</f>
        <v/>
      </c>
      <c r="D76" s="6" t="str">
        <f>IFERROR(VLOOKUP($B76,選手!$L:$N,3,FALSE),"")</f>
        <v/>
      </c>
      <c r="E76" s="90">
        <f>IFERROR(VLOOKUP($B76,春関!$A:$K,9,FALSE),0)</f>
        <v>0</v>
      </c>
      <c r="F76" s="14">
        <f>IFERROR(VLOOKUP($B76,西日本学生!$A:$K,9,FALSE),0)</f>
        <v>0</v>
      </c>
      <c r="G76" s="14">
        <f>IFERROR(VLOOKUP($B76,学生選抜!$A:$K,9,FALSE),0)</f>
        <v>0</v>
      </c>
      <c r="H76" s="14">
        <f>IFERROR(VLOOKUP($B76,秋関!$A:$K,9,FALSE),0)</f>
        <v>0</v>
      </c>
      <c r="I76" s="14">
        <f>IFERROR(VLOOKUP($B76,全日本学生!$A:$K,9,FALSE),0)</f>
        <v>0</v>
      </c>
      <c r="J76" s="14">
        <f>IFERROR(VLOOKUP($B76,新人戦!$A:$K,9,FALSE),0)</f>
        <v>0</v>
      </c>
      <c r="K76" s="4">
        <f t="shared" si="3"/>
        <v>0</v>
      </c>
    </row>
    <row r="77" spans="1:11">
      <c r="A77" s="2">
        <f t="shared" si="2"/>
        <v>65</v>
      </c>
      <c r="B77" s="31">
        <f>(選手!L95)</f>
        <v>0</v>
      </c>
      <c r="C77" s="2" t="str">
        <f>IFERROR(VLOOKUP($B77,選手!$L:$N,2,FALSE),"")</f>
        <v/>
      </c>
      <c r="D77" s="6" t="str">
        <f>IFERROR(VLOOKUP($B77,選手!$L:$N,3,FALSE),"")</f>
        <v/>
      </c>
      <c r="E77" s="90">
        <f>IFERROR(VLOOKUP($B77,春関!$A:$K,9,FALSE),0)</f>
        <v>0</v>
      </c>
      <c r="F77" s="14">
        <f>IFERROR(VLOOKUP($B77,西日本学生!$A:$K,9,FALSE),0)</f>
        <v>0</v>
      </c>
      <c r="G77" s="14">
        <f>IFERROR(VLOOKUP($B77,学生選抜!$A:$K,9,FALSE),0)</f>
        <v>0</v>
      </c>
      <c r="H77" s="14">
        <f>IFERROR(VLOOKUP($B77,秋関!$A:$K,9,FALSE),0)</f>
        <v>0</v>
      </c>
      <c r="I77" s="14">
        <f>IFERROR(VLOOKUP($B77,全日本学生!$A:$K,9,FALSE),0)</f>
        <v>0</v>
      </c>
      <c r="J77" s="14">
        <f>IFERROR(VLOOKUP($B77,新人戦!$A:$K,9,FALSE),0)</f>
        <v>0</v>
      </c>
      <c r="K77" s="4">
        <f t="shared" si="3"/>
        <v>0</v>
      </c>
    </row>
    <row r="78" spans="1:11">
      <c r="A78" s="2">
        <f t="shared" si="2"/>
        <v>65</v>
      </c>
      <c r="B78" s="31">
        <f>(選手!L96)</f>
        <v>0</v>
      </c>
      <c r="C78" s="2" t="str">
        <f>IFERROR(VLOOKUP($B78,選手!$L:$N,2,FALSE),"")</f>
        <v/>
      </c>
      <c r="D78" s="6" t="str">
        <f>IFERROR(VLOOKUP($B78,選手!$L:$N,3,FALSE),"")</f>
        <v/>
      </c>
      <c r="E78" s="90">
        <f>IFERROR(VLOOKUP($B78,春関!$A:$K,9,FALSE),0)</f>
        <v>0</v>
      </c>
      <c r="F78" s="14">
        <f>IFERROR(VLOOKUP($B78,西日本学生!$A:$K,9,FALSE),0)</f>
        <v>0</v>
      </c>
      <c r="G78" s="14">
        <f>IFERROR(VLOOKUP($B78,学生選抜!$A:$K,9,FALSE),0)</f>
        <v>0</v>
      </c>
      <c r="H78" s="14">
        <f>IFERROR(VLOOKUP($B78,秋関!$A:$K,9,FALSE),0)</f>
        <v>0</v>
      </c>
      <c r="I78" s="14">
        <f>IFERROR(VLOOKUP($B78,全日本学生!$A:$K,9,FALSE),0)</f>
        <v>0</v>
      </c>
      <c r="J78" s="14">
        <f>IFERROR(VLOOKUP($B78,新人戦!$A:$K,9,FALSE),0)</f>
        <v>0</v>
      </c>
      <c r="K78" s="4">
        <f t="shared" si="3"/>
        <v>0</v>
      </c>
    </row>
    <row r="79" spans="1:11">
      <c r="A79" s="2">
        <f t="shared" si="2"/>
        <v>65</v>
      </c>
      <c r="B79" s="31">
        <f>(選手!L97)</f>
        <v>0</v>
      </c>
      <c r="C79" s="2" t="str">
        <f>IFERROR(VLOOKUP($B79,選手!$L:$N,2,FALSE),"")</f>
        <v/>
      </c>
      <c r="D79" s="6" t="str">
        <f>IFERROR(VLOOKUP($B79,選手!$L:$N,3,FALSE),"")</f>
        <v/>
      </c>
      <c r="E79" s="90">
        <f>IFERROR(VLOOKUP($B79,春関!$A:$K,9,FALSE),0)</f>
        <v>0</v>
      </c>
      <c r="F79" s="14">
        <f>IFERROR(VLOOKUP($B79,西日本学生!$A:$K,9,FALSE),0)</f>
        <v>0</v>
      </c>
      <c r="G79" s="14">
        <f>IFERROR(VLOOKUP($B79,学生選抜!$A:$K,9,FALSE),0)</f>
        <v>0</v>
      </c>
      <c r="H79" s="14">
        <f>IFERROR(VLOOKUP($B79,秋関!$A:$K,9,FALSE),0)</f>
        <v>0</v>
      </c>
      <c r="I79" s="14">
        <f>IFERROR(VLOOKUP($B79,全日本学生!$A:$K,9,FALSE),0)</f>
        <v>0</v>
      </c>
      <c r="J79" s="14">
        <f>IFERROR(VLOOKUP($B79,新人戦!$A:$K,9,FALSE),0)</f>
        <v>0</v>
      </c>
      <c r="K79" s="4">
        <f t="shared" si="3"/>
        <v>0</v>
      </c>
    </row>
    <row r="80" spans="1:11">
      <c r="A80" s="2">
        <f t="shared" si="2"/>
        <v>65</v>
      </c>
      <c r="B80" s="31">
        <f>(選手!L98)</f>
        <v>0</v>
      </c>
      <c r="C80" s="2" t="str">
        <f>IFERROR(VLOOKUP($B80,選手!$L:$N,2,FALSE),"")</f>
        <v/>
      </c>
      <c r="D80" s="6" t="str">
        <f>IFERROR(VLOOKUP($B80,選手!$L:$N,3,FALSE),"")</f>
        <v/>
      </c>
      <c r="E80" s="90">
        <f>IFERROR(VLOOKUP($B80,春関!$A:$K,9,FALSE),0)</f>
        <v>0</v>
      </c>
      <c r="F80" s="14">
        <f>IFERROR(VLOOKUP($B80,西日本学生!$A:$K,9,FALSE),0)</f>
        <v>0</v>
      </c>
      <c r="G80" s="14">
        <f>IFERROR(VLOOKUP($B80,学生選抜!$A:$K,9,FALSE),0)</f>
        <v>0</v>
      </c>
      <c r="H80" s="14">
        <f>IFERROR(VLOOKUP($B80,秋関!$A:$K,9,FALSE),0)</f>
        <v>0</v>
      </c>
      <c r="I80" s="14">
        <f>IFERROR(VLOOKUP($B80,全日本学生!$A:$K,9,FALSE),0)</f>
        <v>0</v>
      </c>
      <c r="J80" s="14">
        <f>IFERROR(VLOOKUP($B80,新人戦!$A:$K,9,FALSE),0)</f>
        <v>0</v>
      </c>
      <c r="K80" s="4">
        <f t="shared" si="3"/>
        <v>0</v>
      </c>
    </row>
    <row r="81" spans="1:11">
      <c r="A81" s="2">
        <f t="shared" si="2"/>
        <v>65</v>
      </c>
      <c r="B81" s="31">
        <f>(選手!L99)</f>
        <v>0</v>
      </c>
      <c r="C81" s="2" t="str">
        <f>IFERROR(VLOOKUP($B81,選手!$L:$N,2,FALSE),"")</f>
        <v/>
      </c>
      <c r="D81" s="6" t="str">
        <f>IFERROR(VLOOKUP($B81,選手!$L:$N,3,FALSE),"")</f>
        <v/>
      </c>
      <c r="E81" s="90">
        <f>IFERROR(VLOOKUP($B81,春関!$A:$K,9,FALSE),0)</f>
        <v>0</v>
      </c>
      <c r="F81" s="14">
        <f>IFERROR(VLOOKUP($B81,西日本学生!$A:$K,9,FALSE),0)</f>
        <v>0</v>
      </c>
      <c r="G81" s="14">
        <f>IFERROR(VLOOKUP($B81,学生選抜!$A:$K,9,FALSE),0)</f>
        <v>0</v>
      </c>
      <c r="H81" s="14">
        <f>IFERROR(VLOOKUP($B81,秋関!$A:$K,9,FALSE),0)</f>
        <v>0</v>
      </c>
      <c r="I81" s="14">
        <f>IFERROR(VLOOKUP($B81,全日本学生!$A:$K,9,FALSE),0)</f>
        <v>0</v>
      </c>
      <c r="J81" s="14">
        <f>IFERROR(VLOOKUP($B81,新人戦!$A:$K,9,FALSE),0)</f>
        <v>0</v>
      </c>
      <c r="K81" s="4">
        <f t="shared" si="3"/>
        <v>0</v>
      </c>
    </row>
    <row r="82" spans="1:11">
      <c r="A82" s="2">
        <f t="shared" si="2"/>
        <v>65</v>
      </c>
      <c r="B82" s="31">
        <f>(選手!L100)</f>
        <v>0</v>
      </c>
      <c r="C82" s="2" t="str">
        <f>IFERROR(VLOOKUP($B82,選手!$L:$N,2,FALSE),"")</f>
        <v/>
      </c>
      <c r="D82" s="6" t="str">
        <f>IFERROR(VLOOKUP($B82,選手!$L:$N,3,FALSE),"")</f>
        <v/>
      </c>
      <c r="E82" s="90">
        <f>IFERROR(VLOOKUP($B82,春関!$A:$K,9,FALSE),0)</f>
        <v>0</v>
      </c>
      <c r="F82" s="14">
        <f>IFERROR(VLOOKUP($B82,西日本学生!$A:$K,9,FALSE),0)</f>
        <v>0</v>
      </c>
      <c r="G82" s="14">
        <f>IFERROR(VLOOKUP($B82,学生選抜!$A:$K,9,FALSE),0)</f>
        <v>0</v>
      </c>
      <c r="H82" s="14">
        <f>IFERROR(VLOOKUP($B82,秋関!$A:$K,9,FALSE),0)</f>
        <v>0</v>
      </c>
      <c r="I82" s="14">
        <f>IFERROR(VLOOKUP($B82,全日本学生!$A:$K,9,FALSE),0)</f>
        <v>0</v>
      </c>
      <c r="J82" s="14">
        <f>IFERROR(VLOOKUP($B82,新人戦!$A:$K,9,FALSE),0)</f>
        <v>0</v>
      </c>
      <c r="K82" s="4">
        <f t="shared" si="3"/>
        <v>0</v>
      </c>
    </row>
    <row r="83" spans="1:11">
      <c r="A83" s="2">
        <f t="shared" si="2"/>
        <v>65</v>
      </c>
      <c r="B83" s="31">
        <f>(選手!L101)</f>
        <v>0</v>
      </c>
      <c r="C83" s="2" t="str">
        <f>IFERROR(VLOOKUP($B83,選手!$L:$N,2,FALSE),"")</f>
        <v/>
      </c>
      <c r="D83" s="6" t="str">
        <f>IFERROR(VLOOKUP($B83,選手!$L:$N,3,FALSE),"")</f>
        <v/>
      </c>
      <c r="E83" s="90">
        <f>IFERROR(VLOOKUP($B83,春関!$A:$K,9,FALSE),0)</f>
        <v>0</v>
      </c>
      <c r="F83" s="14">
        <f>IFERROR(VLOOKUP($B83,西日本学生!$A:$K,9,FALSE),0)</f>
        <v>0</v>
      </c>
      <c r="G83" s="14">
        <f>IFERROR(VLOOKUP($B83,学生選抜!$A:$K,9,FALSE),0)</f>
        <v>0</v>
      </c>
      <c r="H83" s="14">
        <f>IFERROR(VLOOKUP($B83,秋関!$A:$K,9,FALSE),0)</f>
        <v>0</v>
      </c>
      <c r="I83" s="14">
        <f>IFERROR(VLOOKUP($B83,全日本学生!$A:$K,9,FALSE),0)</f>
        <v>0</v>
      </c>
      <c r="J83" s="14">
        <f>IFERROR(VLOOKUP($B83,新人戦!$A:$K,9,FALSE),0)</f>
        <v>0</v>
      </c>
      <c r="K83" s="4">
        <f t="shared" si="3"/>
        <v>0</v>
      </c>
    </row>
    <row r="84" spans="1:11">
      <c r="A84" s="2">
        <f t="shared" si="2"/>
        <v>65</v>
      </c>
      <c r="B84" s="31">
        <f>(選手!L102)</f>
        <v>0</v>
      </c>
      <c r="C84" s="2" t="str">
        <f>IFERROR(VLOOKUP($B84,選手!$L:$N,2,FALSE),"")</f>
        <v/>
      </c>
      <c r="D84" s="6" t="str">
        <f>IFERROR(VLOOKUP($B84,選手!$L:$N,3,FALSE),"")</f>
        <v/>
      </c>
      <c r="E84" s="90">
        <f>IFERROR(VLOOKUP($B84,春関!$A:$K,9,FALSE),0)</f>
        <v>0</v>
      </c>
      <c r="F84" s="14">
        <f>IFERROR(VLOOKUP($B84,西日本学生!$A:$K,9,FALSE),0)</f>
        <v>0</v>
      </c>
      <c r="G84" s="14">
        <f>IFERROR(VLOOKUP($B84,学生選抜!$A:$K,9,FALSE),0)</f>
        <v>0</v>
      </c>
      <c r="H84" s="14">
        <f>IFERROR(VLOOKUP($B84,秋関!$A:$K,9,FALSE),0)</f>
        <v>0</v>
      </c>
      <c r="I84" s="14">
        <f>IFERROR(VLOOKUP($B84,全日本学生!$A:$K,9,FALSE),0)</f>
        <v>0</v>
      </c>
      <c r="J84" s="14">
        <f>IFERROR(VLOOKUP($B84,新人戦!$A:$K,9,FALSE),0)</f>
        <v>0</v>
      </c>
      <c r="K84" s="4">
        <f t="shared" si="3"/>
        <v>0</v>
      </c>
    </row>
    <row r="85" spans="1:11">
      <c r="A85" s="2">
        <f t="shared" si="2"/>
        <v>65</v>
      </c>
      <c r="B85" s="31">
        <f>(選手!L103)</f>
        <v>0</v>
      </c>
      <c r="C85" s="2" t="str">
        <f>IFERROR(VLOOKUP($B85,選手!$L:$N,2,FALSE),"")</f>
        <v/>
      </c>
      <c r="D85" s="6" t="str">
        <f>IFERROR(VLOOKUP($B85,選手!$L:$N,3,FALSE),"")</f>
        <v/>
      </c>
      <c r="E85" s="90">
        <f>IFERROR(VLOOKUP($B85,春関!$A:$K,9,FALSE),0)</f>
        <v>0</v>
      </c>
      <c r="F85" s="14">
        <f>IFERROR(VLOOKUP($B85,西日本学生!$A:$K,9,FALSE),0)</f>
        <v>0</v>
      </c>
      <c r="G85" s="14">
        <f>IFERROR(VLOOKUP($B85,学生選抜!$A:$K,9,FALSE),0)</f>
        <v>0</v>
      </c>
      <c r="H85" s="14">
        <f>IFERROR(VLOOKUP($B85,秋関!$A:$K,9,FALSE),0)</f>
        <v>0</v>
      </c>
      <c r="I85" s="14">
        <f>IFERROR(VLOOKUP($B85,全日本学生!$A:$K,9,FALSE),0)</f>
        <v>0</v>
      </c>
      <c r="J85" s="14">
        <f>IFERROR(VLOOKUP($B85,新人戦!$A:$K,9,FALSE),0)</f>
        <v>0</v>
      </c>
      <c r="K85" s="4">
        <f t="shared" si="3"/>
        <v>0</v>
      </c>
    </row>
    <row r="86" spans="1:11">
      <c r="A86" s="2">
        <f t="shared" si="2"/>
        <v>65</v>
      </c>
      <c r="B86" s="31">
        <f>(選手!L104)</f>
        <v>0</v>
      </c>
      <c r="C86" s="2" t="str">
        <f>IFERROR(VLOOKUP($B86,選手!$L:$N,2,FALSE),"")</f>
        <v/>
      </c>
      <c r="D86" s="6" t="str">
        <f>IFERROR(VLOOKUP($B86,選手!$L:$N,3,FALSE),"")</f>
        <v/>
      </c>
      <c r="E86" s="90">
        <f>IFERROR(VLOOKUP($B86,春関!$A:$K,9,FALSE),0)</f>
        <v>0</v>
      </c>
      <c r="F86" s="14">
        <f>IFERROR(VLOOKUP($B86,西日本学生!$A:$K,9,FALSE),0)</f>
        <v>0</v>
      </c>
      <c r="G86" s="14">
        <f>IFERROR(VLOOKUP($B86,学生選抜!$A:$K,9,FALSE),0)</f>
        <v>0</v>
      </c>
      <c r="H86" s="14">
        <f>IFERROR(VLOOKUP($B86,秋関!$A:$K,9,FALSE),0)</f>
        <v>0</v>
      </c>
      <c r="I86" s="14">
        <f>IFERROR(VLOOKUP($B86,全日本学生!$A:$K,9,FALSE),0)</f>
        <v>0</v>
      </c>
      <c r="J86" s="14">
        <f>IFERROR(VLOOKUP($B86,新人戦!$A:$K,9,FALSE),0)</f>
        <v>0</v>
      </c>
      <c r="K86" s="4">
        <f t="shared" si="3"/>
        <v>0</v>
      </c>
    </row>
    <row r="87" spans="1:11">
      <c r="A87" s="2">
        <f t="shared" si="2"/>
        <v>65</v>
      </c>
      <c r="B87" s="31">
        <f>(選手!L105)</f>
        <v>0</v>
      </c>
      <c r="C87" s="2" t="str">
        <f>IFERROR(VLOOKUP($B87,選手!$L:$N,2,FALSE),"")</f>
        <v/>
      </c>
      <c r="D87" s="6" t="str">
        <f>IFERROR(VLOOKUP($B87,選手!$L:$N,3,FALSE),"")</f>
        <v/>
      </c>
      <c r="E87" s="90">
        <f>IFERROR(VLOOKUP($B87,春関!$A:$K,9,FALSE),0)</f>
        <v>0</v>
      </c>
      <c r="F87" s="14">
        <f>IFERROR(VLOOKUP($B87,西日本学生!$A:$K,9,FALSE),0)</f>
        <v>0</v>
      </c>
      <c r="G87" s="14">
        <f>IFERROR(VLOOKUP($B87,学生選抜!$A:$K,9,FALSE),0)</f>
        <v>0</v>
      </c>
      <c r="H87" s="14">
        <f>IFERROR(VLOOKUP($B87,秋関!$A:$K,9,FALSE),0)</f>
        <v>0</v>
      </c>
      <c r="I87" s="14">
        <f>IFERROR(VLOOKUP($B87,全日本学生!$A:$K,9,FALSE),0)</f>
        <v>0</v>
      </c>
      <c r="J87" s="14">
        <f>IFERROR(VLOOKUP($B87,新人戦!$A:$K,9,FALSE),0)</f>
        <v>0</v>
      </c>
      <c r="K87" s="4">
        <f t="shared" si="3"/>
        <v>0</v>
      </c>
    </row>
    <row r="88" spans="1:11">
      <c r="A88" s="2">
        <f t="shared" si="2"/>
        <v>65</v>
      </c>
      <c r="B88" s="31">
        <f>(選手!L106)</f>
        <v>0</v>
      </c>
      <c r="C88" s="2" t="str">
        <f>IFERROR(VLOOKUP($B88,選手!$L:$N,2,FALSE),"")</f>
        <v/>
      </c>
      <c r="D88" s="6" t="str">
        <f>IFERROR(VLOOKUP($B88,選手!$L:$N,3,FALSE),"")</f>
        <v/>
      </c>
      <c r="E88" s="90">
        <f>IFERROR(VLOOKUP($B88,春関!$A:$K,9,FALSE),0)</f>
        <v>0</v>
      </c>
      <c r="F88" s="14">
        <f>IFERROR(VLOOKUP($B88,西日本学生!$A:$K,9,FALSE),0)</f>
        <v>0</v>
      </c>
      <c r="G88" s="14">
        <f>IFERROR(VLOOKUP($B88,学生選抜!$A:$K,9,FALSE),0)</f>
        <v>0</v>
      </c>
      <c r="H88" s="14">
        <f>IFERROR(VLOOKUP($B88,秋関!$A:$K,9,FALSE),0)</f>
        <v>0</v>
      </c>
      <c r="I88" s="14">
        <f>IFERROR(VLOOKUP($B88,全日本学生!$A:$K,9,FALSE),0)</f>
        <v>0</v>
      </c>
      <c r="J88" s="14">
        <f>IFERROR(VLOOKUP($B88,新人戦!$A:$K,9,FALSE),0)</f>
        <v>0</v>
      </c>
      <c r="K88" s="4">
        <f t="shared" si="3"/>
        <v>0</v>
      </c>
    </row>
    <row r="89" spans="1:11">
      <c r="A89" s="2">
        <f t="shared" si="2"/>
        <v>65</v>
      </c>
      <c r="B89" s="31">
        <f>(選手!L107)</f>
        <v>0</v>
      </c>
      <c r="C89" s="2" t="str">
        <f>IFERROR(VLOOKUP($B89,選手!$L:$N,2,FALSE),"")</f>
        <v/>
      </c>
      <c r="D89" s="6" t="str">
        <f>IFERROR(VLOOKUP($B89,選手!$L:$N,3,FALSE),"")</f>
        <v/>
      </c>
      <c r="E89" s="90">
        <f>IFERROR(VLOOKUP($B89,春関!$A:$K,9,FALSE),0)</f>
        <v>0</v>
      </c>
      <c r="F89" s="14">
        <f>IFERROR(VLOOKUP($B89,西日本学生!$A:$K,9,FALSE),0)</f>
        <v>0</v>
      </c>
      <c r="G89" s="14">
        <f>IFERROR(VLOOKUP($B89,学生選抜!$A:$K,9,FALSE),0)</f>
        <v>0</v>
      </c>
      <c r="H89" s="14">
        <f>IFERROR(VLOOKUP($B89,秋関!$A:$K,9,FALSE),0)</f>
        <v>0</v>
      </c>
      <c r="I89" s="14">
        <f>IFERROR(VLOOKUP($B89,全日本学生!$A:$K,9,FALSE),0)</f>
        <v>0</v>
      </c>
      <c r="J89" s="14">
        <f>IFERROR(VLOOKUP($B89,新人戦!$A:$K,9,FALSE),0)</f>
        <v>0</v>
      </c>
      <c r="K89" s="4">
        <f t="shared" si="3"/>
        <v>0</v>
      </c>
    </row>
    <row r="90" spans="1:11">
      <c r="A90" s="2">
        <f t="shared" si="2"/>
        <v>65</v>
      </c>
      <c r="B90" s="31">
        <f>(選手!L108)</f>
        <v>0</v>
      </c>
      <c r="C90" s="2" t="str">
        <f>IFERROR(VLOOKUP($B90,選手!$L:$N,2,FALSE),"")</f>
        <v/>
      </c>
      <c r="D90" s="6" t="str">
        <f>IFERROR(VLOOKUP($B90,選手!$L:$N,3,FALSE),"")</f>
        <v/>
      </c>
      <c r="E90" s="90">
        <f>IFERROR(VLOOKUP($B90,春関!$A:$K,9,FALSE),0)</f>
        <v>0</v>
      </c>
      <c r="F90" s="14">
        <f>IFERROR(VLOOKUP($B90,西日本学生!$A:$K,9,FALSE),0)</f>
        <v>0</v>
      </c>
      <c r="G90" s="14">
        <f>IFERROR(VLOOKUP($B90,学生選抜!$A:$K,9,FALSE),0)</f>
        <v>0</v>
      </c>
      <c r="H90" s="14">
        <f>IFERROR(VLOOKUP($B90,秋関!$A:$K,9,FALSE),0)</f>
        <v>0</v>
      </c>
      <c r="I90" s="14">
        <f>IFERROR(VLOOKUP($B90,全日本学生!$A:$K,9,FALSE),0)</f>
        <v>0</v>
      </c>
      <c r="J90" s="14">
        <f>IFERROR(VLOOKUP($B90,新人戦!$A:$K,9,FALSE),0)</f>
        <v>0</v>
      </c>
      <c r="K90" s="4">
        <f t="shared" si="3"/>
        <v>0</v>
      </c>
    </row>
    <row r="91" spans="1:11">
      <c r="A91" s="2">
        <f t="shared" si="2"/>
        <v>65</v>
      </c>
      <c r="B91" s="31">
        <f>(選手!L109)</f>
        <v>0</v>
      </c>
      <c r="C91" s="2" t="str">
        <f>IFERROR(VLOOKUP($B91,選手!$L:$N,2,FALSE),"")</f>
        <v/>
      </c>
      <c r="D91" s="6" t="str">
        <f>IFERROR(VLOOKUP($B91,選手!$L:$N,3,FALSE),"")</f>
        <v/>
      </c>
      <c r="E91" s="90">
        <f>IFERROR(VLOOKUP($B91,春関!$A:$K,9,FALSE),0)</f>
        <v>0</v>
      </c>
      <c r="F91" s="14">
        <f>IFERROR(VLOOKUP($B91,西日本学生!$A:$K,9,FALSE),0)</f>
        <v>0</v>
      </c>
      <c r="G91" s="14">
        <f>IFERROR(VLOOKUP($B91,学生選抜!$A:$K,9,FALSE),0)</f>
        <v>0</v>
      </c>
      <c r="H91" s="14">
        <f>IFERROR(VLOOKUP($B91,秋関!$A:$K,9,FALSE),0)</f>
        <v>0</v>
      </c>
      <c r="I91" s="14">
        <f>IFERROR(VLOOKUP($B91,全日本学生!$A:$K,9,FALSE),0)</f>
        <v>0</v>
      </c>
      <c r="J91" s="14">
        <f>IFERROR(VLOOKUP($B91,新人戦!$A:$K,9,FALSE),0)</f>
        <v>0</v>
      </c>
      <c r="K91" s="4">
        <f t="shared" si="3"/>
        <v>0</v>
      </c>
    </row>
    <row r="92" spans="1:11">
      <c r="A92" s="2">
        <f t="shared" si="2"/>
        <v>65</v>
      </c>
      <c r="B92" s="31">
        <f>(選手!L110)</f>
        <v>0</v>
      </c>
      <c r="C92" s="2" t="str">
        <f>IFERROR(VLOOKUP($B92,選手!$L:$N,2,FALSE),"")</f>
        <v/>
      </c>
      <c r="D92" s="6" t="str">
        <f>IFERROR(VLOOKUP($B92,選手!$L:$N,3,FALSE),"")</f>
        <v/>
      </c>
      <c r="E92" s="90">
        <f>IFERROR(VLOOKUP($B92,春関!$A:$K,9,FALSE),0)</f>
        <v>0</v>
      </c>
      <c r="F92" s="14">
        <f>IFERROR(VLOOKUP($B92,西日本学生!$A:$K,9,FALSE),0)</f>
        <v>0</v>
      </c>
      <c r="G92" s="14">
        <f>IFERROR(VLOOKUP($B92,学生選抜!$A:$K,9,FALSE),0)</f>
        <v>0</v>
      </c>
      <c r="H92" s="14">
        <f>IFERROR(VLOOKUP($B92,秋関!$A:$K,9,FALSE),0)</f>
        <v>0</v>
      </c>
      <c r="I92" s="14">
        <f>IFERROR(VLOOKUP($B92,全日本学生!$A:$K,9,FALSE),0)</f>
        <v>0</v>
      </c>
      <c r="J92" s="14">
        <f>IFERROR(VLOOKUP($B92,新人戦!$A:$K,9,FALSE),0)</f>
        <v>0</v>
      </c>
      <c r="K92" s="4">
        <f t="shared" si="3"/>
        <v>0</v>
      </c>
    </row>
    <row r="93" spans="1:11">
      <c r="A93" s="2">
        <f t="shared" si="2"/>
        <v>65</v>
      </c>
      <c r="B93" s="31">
        <f>(選手!L111)</f>
        <v>0</v>
      </c>
      <c r="C93" s="2" t="str">
        <f>IFERROR(VLOOKUP($B93,選手!$L:$N,2,FALSE),"")</f>
        <v/>
      </c>
      <c r="D93" s="6" t="str">
        <f>IFERROR(VLOOKUP($B93,選手!$L:$N,3,FALSE),"")</f>
        <v/>
      </c>
      <c r="E93" s="90">
        <f>IFERROR(VLOOKUP($B93,春関!$A:$K,9,FALSE),0)</f>
        <v>0</v>
      </c>
      <c r="F93" s="14">
        <f>IFERROR(VLOOKUP($B93,西日本学生!$A:$K,9,FALSE),0)</f>
        <v>0</v>
      </c>
      <c r="G93" s="14">
        <f>IFERROR(VLOOKUP($B93,学生選抜!$A:$K,9,FALSE),0)</f>
        <v>0</v>
      </c>
      <c r="H93" s="14">
        <f>IFERROR(VLOOKUP($B93,秋関!$A:$K,9,FALSE),0)</f>
        <v>0</v>
      </c>
      <c r="I93" s="14">
        <f>IFERROR(VLOOKUP($B93,全日本学生!$A:$K,9,FALSE),0)</f>
        <v>0</v>
      </c>
      <c r="J93" s="14">
        <f>IFERROR(VLOOKUP($B93,新人戦!$A:$K,9,FALSE),0)</f>
        <v>0</v>
      </c>
      <c r="K93" s="4">
        <f t="shared" si="3"/>
        <v>0</v>
      </c>
    </row>
    <row r="94" spans="1:11">
      <c r="A94" s="2">
        <f t="shared" si="2"/>
        <v>65</v>
      </c>
      <c r="B94" s="31">
        <f>(選手!L112)</f>
        <v>0</v>
      </c>
      <c r="C94" s="2" t="str">
        <f>IFERROR(VLOOKUP($B94,選手!$L:$N,2,FALSE),"")</f>
        <v/>
      </c>
      <c r="D94" s="6" t="str">
        <f>IFERROR(VLOOKUP($B94,選手!$L:$N,3,FALSE),"")</f>
        <v/>
      </c>
      <c r="E94" s="90">
        <f>IFERROR(VLOOKUP($B94,春関!$A:$K,9,FALSE),0)</f>
        <v>0</v>
      </c>
      <c r="F94" s="14">
        <f>IFERROR(VLOOKUP($B94,西日本学生!$A:$K,9,FALSE),0)</f>
        <v>0</v>
      </c>
      <c r="G94" s="14">
        <f>IFERROR(VLOOKUP($B94,学生選抜!$A:$K,9,FALSE),0)</f>
        <v>0</v>
      </c>
      <c r="H94" s="14">
        <f>IFERROR(VLOOKUP($B94,秋関!$A:$K,9,FALSE),0)</f>
        <v>0</v>
      </c>
      <c r="I94" s="14">
        <f>IFERROR(VLOOKUP($B94,全日本学生!$A:$K,9,FALSE),0)</f>
        <v>0</v>
      </c>
      <c r="J94" s="14">
        <f>IFERROR(VLOOKUP($B94,新人戦!$A:$K,9,FALSE),0)</f>
        <v>0</v>
      </c>
      <c r="K94" s="4">
        <f t="shared" si="3"/>
        <v>0</v>
      </c>
    </row>
    <row r="95" spans="1:11">
      <c r="A95" s="2">
        <f t="shared" si="2"/>
        <v>65</v>
      </c>
      <c r="B95" s="31">
        <f>(選手!L113)</f>
        <v>0</v>
      </c>
      <c r="C95" s="2" t="str">
        <f>IFERROR(VLOOKUP($B95,選手!$L:$N,2,FALSE),"")</f>
        <v/>
      </c>
      <c r="D95" s="6" t="str">
        <f>IFERROR(VLOOKUP($B95,選手!$L:$N,3,FALSE),"")</f>
        <v/>
      </c>
      <c r="E95" s="90">
        <f>IFERROR(VLOOKUP($B95,春関!$A:$K,9,FALSE),0)</f>
        <v>0</v>
      </c>
      <c r="F95" s="14">
        <f>IFERROR(VLOOKUP($B95,西日本学生!$A:$K,9,FALSE),0)</f>
        <v>0</v>
      </c>
      <c r="G95" s="14">
        <f>IFERROR(VLOOKUP($B95,学生選抜!$A:$K,9,FALSE),0)</f>
        <v>0</v>
      </c>
      <c r="H95" s="14">
        <f>IFERROR(VLOOKUP($B95,秋関!$A:$K,9,FALSE),0)</f>
        <v>0</v>
      </c>
      <c r="I95" s="14">
        <f>IFERROR(VLOOKUP($B95,全日本学生!$A:$K,9,FALSE),0)</f>
        <v>0</v>
      </c>
      <c r="J95" s="14">
        <f>IFERROR(VLOOKUP($B95,新人戦!$A:$K,9,FALSE),0)</f>
        <v>0</v>
      </c>
      <c r="K95" s="4">
        <f t="shared" si="3"/>
        <v>0</v>
      </c>
    </row>
    <row r="96" spans="1:11">
      <c r="A96" s="2">
        <f t="shared" si="2"/>
        <v>65</v>
      </c>
      <c r="B96" s="31">
        <f>(選手!L114)</f>
        <v>0</v>
      </c>
      <c r="C96" s="2" t="str">
        <f>IFERROR(VLOOKUP($B96,選手!$L:$N,2,FALSE),"")</f>
        <v/>
      </c>
      <c r="D96" s="6" t="str">
        <f>IFERROR(VLOOKUP($B96,選手!$L:$N,3,FALSE),"")</f>
        <v/>
      </c>
      <c r="E96" s="90">
        <f>IFERROR(VLOOKUP($B96,春関!$A:$K,9,FALSE),0)</f>
        <v>0</v>
      </c>
      <c r="F96" s="14">
        <f>IFERROR(VLOOKUP($B96,西日本学生!$A:$K,9,FALSE),0)</f>
        <v>0</v>
      </c>
      <c r="G96" s="14">
        <f>IFERROR(VLOOKUP($B96,学生選抜!$A:$K,9,FALSE),0)</f>
        <v>0</v>
      </c>
      <c r="H96" s="14">
        <f>IFERROR(VLOOKUP($B96,秋関!$A:$K,9,FALSE),0)</f>
        <v>0</v>
      </c>
      <c r="I96" s="14">
        <f>IFERROR(VLOOKUP($B96,全日本学生!$A:$K,9,FALSE),0)</f>
        <v>0</v>
      </c>
      <c r="J96" s="14">
        <f>IFERROR(VLOOKUP($B96,新人戦!$A:$K,9,FALSE),0)</f>
        <v>0</v>
      </c>
      <c r="K96" s="4">
        <f t="shared" si="3"/>
        <v>0</v>
      </c>
    </row>
    <row r="97" spans="1:11">
      <c r="A97" s="2">
        <f t="shared" si="2"/>
        <v>65</v>
      </c>
      <c r="B97" s="31">
        <f>(選手!L115)</f>
        <v>0</v>
      </c>
      <c r="C97" s="2" t="str">
        <f>IFERROR(VLOOKUP($B97,選手!$L:$N,2,FALSE),"")</f>
        <v/>
      </c>
      <c r="D97" s="6" t="str">
        <f>IFERROR(VLOOKUP($B97,選手!$L:$N,3,FALSE),"")</f>
        <v/>
      </c>
      <c r="E97" s="90">
        <f>IFERROR(VLOOKUP($B97,春関!$A:$K,9,FALSE),0)</f>
        <v>0</v>
      </c>
      <c r="F97" s="14">
        <f>IFERROR(VLOOKUP($B97,西日本学生!$A:$K,9,FALSE),0)</f>
        <v>0</v>
      </c>
      <c r="G97" s="14">
        <f>IFERROR(VLOOKUP($B97,学生選抜!$A:$K,9,FALSE),0)</f>
        <v>0</v>
      </c>
      <c r="H97" s="14">
        <f>IFERROR(VLOOKUP($B97,秋関!$A:$K,9,FALSE),0)</f>
        <v>0</v>
      </c>
      <c r="I97" s="14">
        <f>IFERROR(VLOOKUP($B97,全日本学生!$A:$K,9,FALSE),0)</f>
        <v>0</v>
      </c>
      <c r="J97" s="14">
        <f>IFERROR(VLOOKUP($B97,新人戦!$A:$K,9,FALSE),0)</f>
        <v>0</v>
      </c>
      <c r="K97" s="4">
        <f t="shared" si="3"/>
        <v>0</v>
      </c>
    </row>
    <row r="98" spans="1:11">
      <c r="A98" s="2">
        <f t="shared" si="2"/>
        <v>65</v>
      </c>
      <c r="B98" s="31">
        <f>(選手!L116)</f>
        <v>0</v>
      </c>
      <c r="C98" s="2" t="str">
        <f>IFERROR(VLOOKUP($B98,選手!$L:$N,2,FALSE),"")</f>
        <v/>
      </c>
      <c r="D98" s="6" t="str">
        <f>IFERROR(VLOOKUP($B98,選手!$L:$N,3,FALSE),"")</f>
        <v/>
      </c>
      <c r="E98" s="90">
        <f>IFERROR(VLOOKUP($B98,春関!$A:$K,9,FALSE),0)</f>
        <v>0</v>
      </c>
      <c r="F98" s="14">
        <f>IFERROR(VLOOKUP($B98,西日本学生!$A:$K,9,FALSE),0)</f>
        <v>0</v>
      </c>
      <c r="G98" s="14">
        <f>IFERROR(VLOOKUP($B98,学生選抜!$A:$K,9,FALSE),0)</f>
        <v>0</v>
      </c>
      <c r="H98" s="14">
        <f>IFERROR(VLOOKUP($B98,秋関!$A:$K,9,FALSE),0)</f>
        <v>0</v>
      </c>
      <c r="I98" s="14">
        <f>IFERROR(VLOOKUP($B98,全日本学生!$A:$K,9,FALSE),0)</f>
        <v>0</v>
      </c>
      <c r="J98" s="14">
        <f>IFERROR(VLOOKUP($B98,新人戦!$A:$K,9,FALSE),0)</f>
        <v>0</v>
      </c>
      <c r="K98" s="4">
        <f t="shared" si="3"/>
        <v>0</v>
      </c>
    </row>
    <row r="99" spans="1:11">
      <c r="A99" s="2">
        <f t="shared" si="2"/>
        <v>65</v>
      </c>
      <c r="B99" s="31">
        <f>(選手!L117)</f>
        <v>0</v>
      </c>
      <c r="C99" s="2" t="str">
        <f>IFERROR(VLOOKUP($B99,選手!$L:$N,2,FALSE),"")</f>
        <v/>
      </c>
      <c r="D99" s="6" t="str">
        <f>IFERROR(VLOOKUP($B99,選手!$L:$N,3,FALSE),"")</f>
        <v/>
      </c>
      <c r="E99" s="90">
        <f>IFERROR(VLOOKUP($B99,春関!$A:$K,9,FALSE),0)</f>
        <v>0</v>
      </c>
      <c r="F99" s="14">
        <f>IFERROR(VLOOKUP($B99,西日本学生!$A:$K,9,FALSE),0)</f>
        <v>0</v>
      </c>
      <c r="G99" s="14">
        <f>IFERROR(VLOOKUP($B99,学生選抜!$A:$K,9,FALSE),0)</f>
        <v>0</v>
      </c>
      <c r="H99" s="14">
        <f>IFERROR(VLOOKUP($B99,秋関!$A:$K,9,FALSE),0)</f>
        <v>0</v>
      </c>
      <c r="I99" s="14">
        <f>IFERROR(VLOOKUP($B99,全日本学生!$A:$K,9,FALSE),0)</f>
        <v>0</v>
      </c>
      <c r="J99" s="14">
        <f>IFERROR(VLOOKUP($B99,新人戦!$A:$K,9,FALSE),0)</f>
        <v>0</v>
      </c>
      <c r="K99" s="4">
        <f t="shared" si="3"/>
        <v>0</v>
      </c>
    </row>
    <row r="100" spans="1:11">
      <c r="A100" s="2">
        <f t="shared" si="2"/>
        <v>65</v>
      </c>
      <c r="B100" s="31">
        <f>(選手!L118)</f>
        <v>0</v>
      </c>
      <c r="C100" s="2" t="str">
        <f>IFERROR(VLOOKUP($B100,選手!$L:$N,2,FALSE),"")</f>
        <v/>
      </c>
      <c r="D100" s="6" t="str">
        <f>IFERROR(VLOOKUP($B100,選手!$L:$N,3,FALSE),"")</f>
        <v/>
      </c>
      <c r="E100" s="90">
        <f>IFERROR(VLOOKUP($B100,春関!$A:$K,9,FALSE),0)</f>
        <v>0</v>
      </c>
      <c r="F100" s="14">
        <f>IFERROR(VLOOKUP($B100,西日本学生!$A:$K,9,FALSE),0)</f>
        <v>0</v>
      </c>
      <c r="G100" s="14">
        <f>IFERROR(VLOOKUP($B100,学生選抜!$A:$K,9,FALSE),0)</f>
        <v>0</v>
      </c>
      <c r="H100" s="14">
        <f>IFERROR(VLOOKUP($B100,秋関!$A:$K,9,FALSE),0)</f>
        <v>0</v>
      </c>
      <c r="I100" s="14">
        <f>IFERROR(VLOOKUP($B100,全日本学生!$A:$K,9,FALSE),0)</f>
        <v>0</v>
      </c>
      <c r="J100" s="14">
        <f>IFERROR(VLOOKUP($B100,新人戦!$A:$K,9,FALSE),0)</f>
        <v>0</v>
      </c>
      <c r="K100" s="4">
        <f t="shared" si="3"/>
        <v>0</v>
      </c>
    </row>
    <row r="101" spans="1:11">
      <c r="A101" s="2">
        <f t="shared" si="2"/>
        <v>65</v>
      </c>
      <c r="B101" s="31">
        <f>(選手!L119)</f>
        <v>0</v>
      </c>
      <c r="C101" s="2" t="str">
        <f>IFERROR(VLOOKUP($B101,選手!$L:$N,2,FALSE),"")</f>
        <v/>
      </c>
      <c r="D101" s="6" t="str">
        <f>IFERROR(VLOOKUP($B101,選手!$L:$N,3,FALSE),"")</f>
        <v/>
      </c>
      <c r="E101" s="90">
        <f>IFERROR(VLOOKUP($B101,春関!$A:$K,9,FALSE),0)</f>
        <v>0</v>
      </c>
      <c r="F101" s="14">
        <f>IFERROR(VLOOKUP($B101,西日本学生!$A:$K,9,FALSE),0)</f>
        <v>0</v>
      </c>
      <c r="G101" s="14">
        <f>IFERROR(VLOOKUP($B101,学生選抜!$A:$K,9,FALSE),0)</f>
        <v>0</v>
      </c>
      <c r="H101" s="14">
        <f>IFERROR(VLOOKUP($B101,秋関!$A:$K,9,FALSE),0)</f>
        <v>0</v>
      </c>
      <c r="I101" s="14">
        <f>IFERROR(VLOOKUP($B101,全日本学生!$A:$K,9,FALSE),0)</f>
        <v>0</v>
      </c>
      <c r="J101" s="14">
        <f>IFERROR(VLOOKUP($B101,新人戦!$A:$K,9,FALSE),0)</f>
        <v>0</v>
      </c>
      <c r="K101" s="4">
        <f t="shared" si="3"/>
        <v>0</v>
      </c>
    </row>
    <row r="102" spans="1:11">
      <c r="A102" s="2">
        <f t="shared" si="2"/>
        <v>65</v>
      </c>
      <c r="B102" s="31">
        <f>(選手!L120)</f>
        <v>0</v>
      </c>
      <c r="C102" s="2" t="str">
        <f>IFERROR(VLOOKUP($B102,選手!$L:$N,2,FALSE),"")</f>
        <v/>
      </c>
      <c r="D102" s="6" t="str">
        <f>IFERROR(VLOOKUP($B102,選手!$L:$N,3,FALSE),"")</f>
        <v/>
      </c>
      <c r="E102" s="90">
        <f>IFERROR(VLOOKUP($B102,春関!$A:$K,9,FALSE),0)</f>
        <v>0</v>
      </c>
      <c r="F102" s="14">
        <f>IFERROR(VLOOKUP($B102,西日本学生!$A:$K,9,FALSE),0)</f>
        <v>0</v>
      </c>
      <c r="G102" s="14">
        <f>IFERROR(VLOOKUP($B102,学生選抜!$A:$K,9,FALSE),0)</f>
        <v>0</v>
      </c>
      <c r="H102" s="14">
        <f>IFERROR(VLOOKUP($B102,秋関!$A:$K,9,FALSE),0)</f>
        <v>0</v>
      </c>
      <c r="I102" s="14">
        <f>IFERROR(VLOOKUP($B102,全日本学生!$A:$K,9,FALSE),0)</f>
        <v>0</v>
      </c>
      <c r="J102" s="14">
        <f>IFERROR(VLOOKUP($B102,新人戦!$A:$K,9,FALSE),0)</f>
        <v>0</v>
      </c>
      <c r="K102" s="4">
        <f t="shared" si="3"/>
        <v>0</v>
      </c>
    </row>
    <row r="103" spans="1:11">
      <c r="A103" s="2">
        <f t="shared" si="2"/>
        <v>65</v>
      </c>
      <c r="B103" s="31">
        <f>(選手!L121)</f>
        <v>0</v>
      </c>
      <c r="C103" s="2" t="str">
        <f>IFERROR(VLOOKUP($B103,選手!$L:$N,2,FALSE),"")</f>
        <v/>
      </c>
      <c r="D103" s="6" t="str">
        <f>IFERROR(VLOOKUP($B103,選手!$L:$N,3,FALSE),"")</f>
        <v/>
      </c>
      <c r="E103" s="90">
        <f>IFERROR(VLOOKUP($B103,春関!$A:$K,9,FALSE),0)</f>
        <v>0</v>
      </c>
      <c r="F103" s="14">
        <f>IFERROR(VLOOKUP($B103,西日本学生!$A:$K,9,FALSE),0)</f>
        <v>0</v>
      </c>
      <c r="G103" s="14">
        <f>IFERROR(VLOOKUP($B103,学生選抜!$A:$K,9,FALSE),0)</f>
        <v>0</v>
      </c>
      <c r="H103" s="14">
        <f>IFERROR(VLOOKUP($B103,秋関!$A:$K,9,FALSE),0)</f>
        <v>0</v>
      </c>
      <c r="I103" s="14">
        <f>IFERROR(VLOOKUP($B103,全日本学生!$A:$K,9,FALSE),0)</f>
        <v>0</v>
      </c>
      <c r="J103" s="14">
        <f>IFERROR(VLOOKUP($B103,新人戦!$A:$K,9,FALSE),0)</f>
        <v>0</v>
      </c>
      <c r="K103" s="4">
        <f t="shared" si="3"/>
        <v>0</v>
      </c>
    </row>
    <row r="104" spans="1:11">
      <c r="A104" s="2">
        <f t="shared" si="2"/>
        <v>65</v>
      </c>
      <c r="B104" s="31">
        <f>(選手!L122)</f>
        <v>0</v>
      </c>
      <c r="C104" s="2" t="str">
        <f>IFERROR(VLOOKUP($B104,選手!$L:$N,2,FALSE),"")</f>
        <v/>
      </c>
      <c r="D104" s="6" t="str">
        <f>IFERROR(VLOOKUP($B104,選手!$L:$N,3,FALSE),"")</f>
        <v/>
      </c>
      <c r="E104" s="90">
        <f>IFERROR(VLOOKUP($B104,春関!$A:$K,9,FALSE),0)</f>
        <v>0</v>
      </c>
      <c r="F104" s="14">
        <f>IFERROR(VLOOKUP($B104,西日本学生!$A:$K,9,FALSE),0)</f>
        <v>0</v>
      </c>
      <c r="G104" s="14">
        <f>IFERROR(VLOOKUP($B104,学生選抜!$A:$K,9,FALSE),0)</f>
        <v>0</v>
      </c>
      <c r="H104" s="14">
        <f>IFERROR(VLOOKUP($B104,秋関!$A:$K,9,FALSE),0)</f>
        <v>0</v>
      </c>
      <c r="I104" s="14">
        <f>IFERROR(VLOOKUP($B104,全日本学生!$A:$K,9,FALSE),0)</f>
        <v>0</v>
      </c>
      <c r="J104" s="14">
        <f>IFERROR(VLOOKUP($B104,新人戦!$A:$K,9,FALSE),0)</f>
        <v>0</v>
      </c>
      <c r="K104" s="4">
        <f t="shared" si="3"/>
        <v>0</v>
      </c>
    </row>
    <row r="105" spans="1:11">
      <c r="A105" s="2">
        <f t="shared" si="2"/>
        <v>65</v>
      </c>
      <c r="B105" s="31">
        <f>(選手!L123)</f>
        <v>0</v>
      </c>
      <c r="C105" s="2" t="str">
        <f>IFERROR(VLOOKUP($B105,選手!$L:$N,2,FALSE),"")</f>
        <v/>
      </c>
      <c r="D105" s="6" t="str">
        <f>IFERROR(VLOOKUP($B105,選手!$L:$N,3,FALSE),"")</f>
        <v/>
      </c>
      <c r="E105" s="90">
        <f>IFERROR(VLOOKUP($B105,春関!$A:$K,9,FALSE),0)</f>
        <v>0</v>
      </c>
      <c r="F105" s="14">
        <f>IFERROR(VLOOKUP($B105,西日本学生!$A:$K,9,FALSE),0)</f>
        <v>0</v>
      </c>
      <c r="G105" s="14">
        <f>IFERROR(VLOOKUP($B105,学生選抜!$A:$K,9,FALSE),0)</f>
        <v>0</v>
      </c>
      <c r="H105" s="14">
        <f>IFERROR(VLOOKUP($B105,秋関!$A:$K,9,FALSE),0)</f>
        <v>0</v>
      </c>
      <c r="I105" s="14">
        <f>IFERROR(VLOOKUP($B105,全日本学生!$A:$K,9,FALSE),0)</f>
        <v>0</v>
      </c>
      <c r="J105" s="14">
        <f>IFERROR(VLOOKUP($B105,新人戦!$A:$K,9,FALSE),0)</f>
        <v>0</v>
      </c>
      <c r="K105" s="4">
        <f t="shared" si="3"/>
        <v>0</v>
      </c>
    </row>
    <row r="106" spans="1:11">
      <c r="A106" s="2">
        <f t="shared" si="2"/>
        <v>65</v>
      </c>
      <c r="B106" s="31">
        <f>(選手!L124)</f>
        <v>0</v>
      </c>
      <c r="C106" s="2" t="str">
        <f>IFERROR(VLOOKUP($B106,選手!$L:$N,2,FALSE),"")</f>
        <v/>
      </c>
      <c r="D106" s="6" t="str">
        <f>IFERROR(VLOOKUP($B106,選手!$L:$N,3,FALSE),"")</f>
        <v/>
      </c>
      <c r="E106" s="90">
        <f>IFERROR(VLOOKUP($B106,春関!$A:$K,9,FALSE),0)</f>
        <v>0</v>
      </c>
      <c r="F106" s="14">
        <f>IFERROR(VLOOKUP($B106,西日本学生!$A:$K,9,FALSE),0)</f>
        <v>0</v>
      </c>
      <c r="G106" s="14">
        <f>IFERROR(VLOOKUP($B106,学生選抜!$A:$K,9,FALSE),0)</f>
        <v>0</v>
      </c>
      <c r="H106" s="14">
        <f>IFERROR(VLOOKUP($B106,秋関!$A:$K,9,FALSE),0)</f>
        <v>0</v>
      </c>
      <c r="I106" s="14">
        <f>IFERROR(VLOOKUP($B106,全日本学生!$A:$K,9,FALSE),0)</f>
        <v>0</v>
      </c>
      <c r="J106" s="14">
        <f>IFERROR(VLOOKUP($B106,新人戦!$A:$K,9,FALSE),0)</f>
        <v>0</v>
      </c>
      <c r="K106" s="4">
        <f t="shared" si="3"/>
        <v>0</v>
      </c>
    </row>
    <row r="107" spans="1:11">
      <c r="A107" s="2">
        <f t="shared" si="2"/>
        <v>65</v>
      </c>
      <c r="B107" s="31">
        <f>(選手!L125)</f>
        <v>0</v>
      </c>
      <c r="C107" s="2" t="str">
        <f>IFERROR(VLOOKUP($B107,選手!$L:$N,2,FALSE),"")</f>
        <v/>
      </c>
      <c r="D107" s="6" t="str">
        <f>IFERROR(VLOOKUP($B107,選手!$L:$N,3,FALSE),"")</f>
        <v/>
      </c>
      <c r="E107" s="90">
        <f>IFERROR(VLOOKUP($B107,春関!$A:$K,9,FALSE),0)</f>
        <v>0</v>
      </c>
      <c r="F107" s="14">
        <f>IFERROR(VLOOKUP($B107,西日本学生!$A:$K,9,FALSE),0)</f>
        <v>0</v>
      </c>
      <c r="G107" s="14">
        <f>IFERROR(VLOOKUP($B107,学生選抜!$A:$K,9,FALSE),0)</f>
        <v>0</v>
      </c>
      <c r="H107" s="14">
        <f>IFERROR(VLOOKUP($B107,秋関!$A:$K,9,FALSE),0)</f>
        <v>0</v>
      </c>
      <c r="I107" s="14">
        <f>IFERROR(VLOOKUP($B107,全日本学生!$A:$K,9,FALSE),0)</f>
        <v>0</v>
      </c>
      <c r="J107" s="14">
        <f>IFERROR(VLOOKUP($B107,新人戦!$A:$K,9,FALSE),0)</f>
        <v>0</v>
      </c>
      <c r="K107" s="4">
        <f t="shared" si="3"/>
        <v>0</v>
      </c>
    </row>
    <row r="108" spans="1:11">
      <c r="A108" s="2">
        <f t="shared" si="2"/>
        <v>65</v>
      </c>
      <c r="B108" s="31">
        <f>(選手!L126)</f>
        <v>0</v>
      </c>
      <c r="C108" s="2" t="str">
        <f>IFERROR(VLOOKUP($B108,選手!$L:$N,2,FALSE),"")</f>
        <v/>
      </c>
      <c r="D108" s="6" t="str">
        <f>IFERROR(VLOOKUP($B108,選手!$L:$N,3,FALSE),"")</f>
        <v/>
      </c>
      <c r="E108" s="90">
        <f>IFERROR(VLOOKUP($B108,春関!$A:$K,9,FALSE),0)</f>
        <v>0</v>
      </c>
      <c r="F108" s="14">
        <f>IFERROR(VLOOKUP($B108,西日本学生!$A:$K,9,FALSE),0)</f>
        <v>0</v>
      </c>
      <c r="G108" s="14">
        <f>IFERROR(VLOOKUP($B108,学生選抜!$A:$K,9,FALSE),0)</f>
        <v>0</v>
      </c>
      <c r="H108" s="14">
        <f>IFERROR(VLOOKUP($B108,秋関!$A:$K,9,FALSE),0)</f>
        <v>0</v>
      </c>
      <c r="I108" s="14">
        <f>IFERROR(VLOOKUP($B108,全日本学生!$A:$K,9,FALSE),0)</f>
        <v>0</v>
      </c>
      <c r="J108" s="14">
        <f>IFERROR(VLOOKUP($B108,新人戦!$A:$K,9,FALSE),0)</f>
        <v>0</v>
      </c>
      <c r="K108" s="4">
        <f t="shared" si="3"/>
        <v>0</v>
      </c>
    </row>
    <row r="109" spans="1:11">
      <c r="A109" s="2">
        <f t="shared" si="2"/>
        <v>65</v>
      </c>
      <c r="B109" s="31">
        <f>(選手!L127)</f>
        <v>0</v>
      </c>
      <c r="C109" s="2" t="str">
        <f>IFERROR(VLOOKUP($B109,選手!$L:$N,2,FALSE),"")</f>
        <v/>
      </c>
      <c r="D109" s="6" t="str">
        <f>IFERROR(VLOOKUP($B109,選手!$L:$N,3,FALSE),"")</f>
        <v/>
      </c>
      <c r="E109" s="90">
        <f>IFERROR(VLOOKUP($B109,春関!$A:$K,9,FALSE),0)</f>
        <v>0</v>
      </c>
      <c r="F109" s="14">
        <f>IFERROR(VLOOKUP($B109,西日本学生!$A:$K,9,FALSE),0)</f>
        <v>0</v>
      </c>
      <c r="G109" s="14">
        <f>IFERROR(VLOOKUP($B109,学生選抜!$A:$K,9,FALSE),0)</f>
        <v>0</v>
      </c>
      <c r="H109" s="14">
        <f>IFERROR(VLOOKUP($B109,秋関!$A:$K,9,FALSE),0)</f>
        <v>0</v>
      </c>
      <c r="I109" s="14">
        <f>IFERROR(VLOOKUP($B109,全日本学生!$A:$K,9,FALSE),0)</f>
        <v>0</v>
      </c>
      <c r="J109" s="14">
        <f>IFERROR(VLOOKUP($B109,新人戦!$A:$K,9,FALSE),0)</f>
        <v>0</v>
      </c>
      <c r="K109" s="4">
        <f t="shared" si="3"/>
        <v>0</v>
      </c>
    </row>
    <row r="110" spans="1:11">
      <c r="A110" s="2">
        <f t="shared" si="2"/>
        <v>65</v>
      </c>
      <c r="B110" s="31">
        <f>(選手!L128)</f>
        <v>0</v>
      </c>
      <c r="C110" s="2" t="str">
        <f>IFERROR(VLOOKUP($B110,選手!$L:$N,2,FALSE),"")</f>
        <v/>
      </c>
      <c r="D110" s="6" t="str">
        <f>IFERROR(VLOOKUP($B110,選手!$L:$N,3,FALSE),"")</f>
        <v/>
      </c>
      <c r="E110" s="90">
        <f>IFERROR(VLOOKUP($B110,春関!$A:$K,9,FALSE),0)</f>
        <v>0</v>
      </c>
      <c r="F110" s="14">
        <f>IFERROR(VLOOKUP($B110,西日本学生!$A:$K,9,FALSE),0)</f>
        <v>0</v>
      </c>
      <c r="G110" s="14">
        <f>IFERROR(VLOOKUP($B110,学生選抜!$A:$K,9,FALSE),0)</f>
        <v>0</v>
      </c>
      <c r="H110" s="14">
        <f>IFERROR(VLOOKUP($B110,秋関!$A:$K,9,FALSE),0)</f>
        <v>0</v>
      </c>
      <c r="I110" s="14">
        <f>IFERROR(VLOOKUP($B110,全日本学生!$A:$K,9,FALSE),0)</f>
        <v>0</v>
      </c>
      <c r="J110" s="14">
        <f>IFERROR(VLOOKUP($B110,新人戦!$A:$K,9,FALSE),0)</f>
        <v>0</v>
      </c>
      <c r="K110" s="4">
        <f t="shared" si="3"/>
        <v>0</v>
      </c>
    </row>
    <row r="111" spans="1:11">
      <c r="A111" s="2">
        <f t="shared" si="2"/>
        <v>65</v>
      </c>
      <c r="B111" s="31">
        <f>(選手!L129)</f>
        <v>0</v>
      </c>
      <c r="C111" s="2" t="str">
        <f>IFERROR(VLOOKUP($B111,選手!$L:$N,2,FALSE),"")</f>
        <v/>
      </c>
      <c r="D111" s="6" t="str">
        <f>IFERROR(VLOOKUP($B111,選手!$L:$N,3,FALSE),"")</f>
        <v/>
      </c>
      <c r="E111" s="90">
        <f>IFERROR(VLOOKUP($B111,春関!$A:$K,9,FALSE),0)</f>
        <v>0</v>
      </c>
      <c r="F111" s="14">
        <f>IFERROR(VLOOKUP($B111,西日本学生!$A:$K,9,FALSE),0)</f>
        <v>0</v>
      </c>
      <c r="G111" s="14">
        <f>IFERROR(VLOOKUP($B111,学生選抜!$A:$K,9,FALSE),0)</f>
        <v>0</v>
      </c>
      <c r="H111" s="14">
        <f>IFERROR(VLOOKUP($B111,秋関!$A:$K,9,FALSE),0)</f>
        <v>0</v>
      </c>
      <c r="I111" s="14">
        <f>IFERROR(VLOOKUP($B111,全日本学生!$A:$K,9,FALSE),0)</f>
        <v>0</v>
      </c>
      <c r="J111" s="14">
        <f>IFERROR(VLOOKUP($B111,新人戦!$A:$K,9,FALSE),0)</f>
        <v>0</v>
      </c>
      <c r="K111" s="4">
        <f t="shared" si="3"/>
        <v>0</v>
      </c>
    </row>
    <row r="112" spans="1:11">
      <c r="A112" s="2">
        <f t="shared" si="2"/>
        <v>65</v>
      </c>
      <c r="B112" s="31">
        <f>(選手!L130)</f>
        <v>0</v>
      </c>
      <c r="C112" s="2" t="str">
        <f>IFERROR(VLOOKUP($B112,選手!$L:$N,2,FALSE),"")</f>
        <v/>
      </c>
      <c r="D112" s="6" t="str">
        <f>IFERROR(VLOOKUP($B112,選手!$L:$N,3,FALSE),"")</f>
        <v/>
      </c>
      <c r="E112" s="90">
        <f>IFERROR(VLOOKUP($B112,春関!$A:$K,9,FALSE),0)</f>
        <v>0</v>
      </c>
      <c r="F112" s="14">
        <f>IFERROR(VLOOKUP($B112,西日本学生!$A:$K,9,FALSE),0)</f>
        <v>0</v>
      </c>
      <c r="G112" s="14">
        <f>IFERROR(VLOOKUP($B112,学生選抜!$A:$K,9,FALSE),0)</f>
        <v>0</v>
      </c>
      <c r="H112" s="14">
        <f>IFERROR(VLOOKUP($B112,秋関!$A:$K,9,FALSE),0)</f>
        <v>0</v>
      </c>
      <c r="I112" s="14">
        <f>IFERROR(VLOOKUP($B112,全日本学生!$A:$K,9,FALSE),0)</f>
        <v>0</v>
      </c>
      <c r="J112" s="14">
        <f>IFERROR(VLOOKUP($B112,新人戦!$A:$K,9,FALSE),0)</f>
        <v>0</v>
      </c>
      <c r="K112" s="4">
        <f t="shared" si="3"/>
        <v>0</v>
      </c>
    </row>
    <row r="113" spans="1:11">
      <c r="A113" s="2">
        <f t="shared" si="2"/>
        <v>65</v>
      </c>
      <c r="B113" s="31">
        <f>(選手!L131)</f>
        <v>0</v>
      </c>
      <c r="C113" s="2" t="str">
        <f>IFERROR(VLOOKUP($B113,選手!$L:$N,2,FALSE),"")</f>
        <v/>
      </c>
      <c r="D113" s="6" t="str">
        <f>IFERROR(VLOOKUP($B113,選手!$L:$N,3,FALSE),"")</f>
        <v/>
      </c>
      <c r="E113" s="90">
        <f>IFERROR(VLOOKUP($B113,春関!$A:$K,9,FALSE),0)</f>
        <v>0</v>
      </c>
      <c r="F113" s="14">
        <f>IFERROR(VLOOKUP($B113,西日本学生!$A:$K,9,FALSE),0)</f>
        <v>0</v>
      </c>
      <c r="G113" s="14">
        <f>IFERROR(VLOOKUP($B113,学生選抜!$A:$K,9,FALSE),0)</f>
        <v>0</v>
      </c>
      <c r="H113" s="14">
        <f>IFERROR(VLOOKUP($B113,秋関!$A:$K,9,FALSE),0)</f>
        <v>0</v>
      </c>
      <c r="I113" s="14">
        <f>IFERROR(VLOOKUP($B113,全日本学生!$A:$K,9,FALSE),0)</f>
        <v>0</v>
      </c>
      <c r="J113" s="14">
        <f>IFERROR(VLOOKUP($B113,新人戦!$A:$K,9,FALSE),0)</f>
        <v>0</v>
      </c>
      <c r="K113" s="4">
        <f t="shared" si="3"/>
        <v>0</v>
      </c>
    </row>
    <row r="114" spans="1:11">
      <c r="A114" s="2">
        <f t="shared" si="2"/>
        <v>65</v>
      </c>
      <c r="B114" s="31">
        <f>(選手!L132)</f>
        <v>0</v>
      </c>
      <c r="C114" s="2" t="str">
        <f>IFERROR(VLOOKUP($B114,選手!$L:$N,2,FALSE),"")</f>
        <v/>
      </c>
      <c r="D114" s="6" t="str">
        <f>IFERROR(VLOOKUP($B114,選手!$L:$N,3,FALSE),"")</f>
        <v/>
      </c>
      <c r="E114" s="90">
        <f>IFERROR(VLOOKUP($B114,春関!$A:$K,9,FALSE),0)</f>
        <v>0</v>
      </c>
      <c r="F114" s="14">
        <f>IFERROR(VLOOKUP($B114,西日本学生!$A:$K,9,FALSE),0)</f>
        <v>0</v>
      </c>
      <c r="G114" s="14">
        <f>IFERROR(VLOOKUP($B114,学生選抜!$A:$K,9,FALSE),0)</f>
        <v>0</v>
      </c>
      <c r="H114" s="14">
        <f>IFERROR(VLOOKUP($B114,秋関!$A:$K,9,FALSE),0)</f>
        <v>0</v>
      </c>
      <c r="I114" s="14">
        <f>IFERROR(VLOOKUP($B114,全日本学生!$A:$K,9,FALSE),0)</f>
        <v>0</v>
      </c>
      <c r="J114" s="14">
        <f>IFERROR(VLOOKUP($B114,新人戦!$A:$K,9,FALSE),0)</f>
        <v>0</v>
      </c>
      <c r="K114" s="4">
        <f t="shared" si="3"/>
        <v>0</v>
      </c>
    </row>
    <row r="115" spans="1:11">
      <c r="A115" s="2">
        <f t="shared" si="2"/>
        <v>65</v>
      </c>
      <c r="B115" s="31">
        <f>(選手!L133)</f>
        <v>0</v>
      </c>
      <c r="C115" s="2" t="str">
        <f>IFERROR(VLOOKUP($B115,選手!$L:$N,2,FALSE),"")</f>
        <v/>
      </c>
      <c r="D115" s="6" t="str">
        <f>IFERROR(VLOOKUP($B115,選手!$L:$N,3,FALSE),"")</f>
        <v/>
      </c>
      <c r="E115" s="90">
        <f>IFERROR(VLOOKUP($B115,春関!$A:$K,9,FALSE),0)</f>
        <v>0</v>
      </c>
      <c r="F115" s="14">
        <f>IFERROR(VLOOKUP($B115,西日本学生!$A:$K,9,FALSE),0)</f>
        <v>0</v>
      </c>
      <c r="G115" s="14">
        <f>IFERROR(VLOOKUP($B115,学生選抜!$A:$K,9,FALSE),0)</f>
        <v>0</v>
      </c>
      <c r="H115" s="14">
        <f>IFERROR(VLOOKUP($B115,秋関!$A:$K,9,FALSE),0)</f>
        <v>0</v>
      </c>
      <c r="I115" s="14">
        <f>IFERROR(VLOOKUP($B115,全日本学生!$A:$K,9,FALSE),0)</f>
        <v>0</v>
      </c>
      <c r="J115" s="14">
        <f>IFERROR(VLOOKUP($B115,新人戦!$A:$K,9,FALSE),0)</f>
        <v>0</v>
      </c>
      <c r="K115" s="4">
        <f t="shared" si="3"/>
        <v>0</v>
      </c>
    </row>
    <row r="116" spans="1:11">
      <c r="A116" s="2">
        <f t="shared" si="2"/>
        <v>65</v>
      </c>
      <c r="B116" s="31">
        <f>(選手!L134)</f>
        <v>0</v>
      </c>
      <c r="C116" s="2" t="str">
        <f>IFERROR(VLOOKUP($B116,選手!$L:$N,2,FALSE),"")</f>
        <v/>
      </c>
      <c r="D116" s="6" t="str">
        <f>IFERROR(VLOOKUP($B116,選手!$L:$N,3,FALSE),"")</f>
        <v/>
      </c>
      <c r="E116" s="90">
        <f>IFERROR(VLOOKUP($B116,春関!$A:$K,9,FALSE),0)</f>
        <v>0</v>
      </c>
      <c r="F116" s="14">
        <f>IFERROR(VLOOKUP($B116,西日本学生!$A:$K,9,FALSE),0)</f>
        <v>0</v>
      </c>
      <c r="G116" s="14">
        <f>IFERROR(VLOOKUP($B116,学生選抜!$A:$K,9,FALSE),0)</f>
        <v>0</v>
      </c>
      <c r="H116" s="14">
        <f>IFERROR(VLOOKUP($B116,秋関!$A:$K,9,FALSE),0)</f>
        <v>0</v>
      </c>
      <c r="I116" s="14">
        <f>IFERROR(VLOOKUP($B116,全日本学生!$A:$K,9,FALSE),0)</f>
        <v>0</v>
      </c>
      <c r="J116" s="14">
        <f>IFERROR(VLOOKUP($B116,新人戦!$A:$K,9,FALSE),0)</f>
        <v>0</v>
      </c>
      <c r="K116" s="4">
        <f t="shared" si="3"/>
        <v>0</v>
      </c>
    </row>
    <row r="117" spans="1:11">
      <c r="A117" s="2">
        <f t="shared" si="2"/>
        <v>65</v>
      </c>
      <c r="B117" s="31">
        <f>(選手!L135)</f>
        <v>0</v>
      </c>
      <c r="C117" s="2" t="str">
        <f>IFERROR(VLOOKUP($B117,選手!$L:$N,2,FALSE),"")</f>
        <v/>
      </c>
      <c r="D117" s="6" t="str">
        <f>IFERROR(VLOOKUP($B117,選手!$L:$N,3,FALSE),"")</f>
        <v/>
      </c>
      <c r="E117" s="90">
        <f>IFERROR(VLOOKUP($B117,春関!$A:$K,9,FALSE),0)</f>
        <v>0</v>
      </c>
      <c r="F117" s="14">
        <f>IFERROR(VLOOKUP($B117,西日本学生!$A:$K,9,FALSE),0)</f>
        <v>0</v>
      </c>
      <c r="G117" s="14">
        <f>IFERROR(VLOOKUP($B117,学生選抜!$A:$K,9,FALSE),0)</f>
        <v>0</v>
      </c>
      <c r="H117" s="14">
        <f>IFERROR(VLOOKUP($B117,秋関!$A:$K,9,FALSE),0)</f>
        <v>0</v>
      </c>
      <c r="I117" s="14">
        <f>IFERROR(VLOOKUP($B117,全日本学生!$A:$K,9,FALSE),0)</f>
        <v>0</v>
      </c>
      <c r="J117" s="14">
        <f>IFERROR(VLOOKUP($B117,新人戦!$A:$K,9,FALSE),0)</f>
        <v>0</v>
      </c>
      <c r="K117" s="4">
        <f t="shared" si="3"/>
        <v>0</v>
      </c>
    </row>
    <row r="118" spans="1:11">
      <c r="A118" s="2">
        <f t="shared" si="2"/>
        <v>65</v>
      </c>
      <c r="B118" s="31">
        <f>(選手!L136)</f>
        <v>0</v>
      </c>
      <c r="C118" s="2" t="str">
        <f>IFERROR(VLOOKUP($B118,選手!$L:$N,2,FALSE),"")</f>
        <v/>
      </c>
      <c r="D118" s="6" t="str">
        <f>IFERROR(VLOOKUP($B118,選手!$L:$N,3,FALSE),"")</f>
        <v/>
      </c>
      <c r="E118" s="90">
        <f>IFERROR(VLOOKUP($B118,春関!$A:$K,9,FALSE),0)</f>
        <v>0</v>
      </c>
      <c r="F118" s="14">
        <f>IFERROR(VLOOKUP($B118,西日本学生!$A:$K,9,FALSE),0)</f>
        <v>0</v>
      </c>
      <c r="G118" s="14">
        <f>IFERROR(VLOOKUP($B118,学生選抜!$A:$K,9,FALSE),0)</f>
        <v>0</v>
      </c>
      <c r="H118" s="14">
        <f>IFERROR(VLOOKUP($B118,秋関!$A:$K,9,FALSE),0)</f>
        <v>0</v>
      </c>
      <c r="I118" s="14">
        <f>IFERROR(VLOOKUP($B118,全日本学生!$A:$K,9,FALSE),0)</f>
        <v>0</v>
      </c>
      <c r="J118" s="14">
        <f>IFERROR(VLOOKUP($B118,新人戦!$A:$K,9,FALSE),0)</f>
        <v>0</v>
      </c>
      <c r="K118" s="4">
        <f t="shared" si="3"/>
        <v>0</v>
      </c>
    </row>
    <row r="119" spans="1:11">
      <c r="A119" s="2">
        <f t="shared" si="2"/>
        <v>65</v>
      </c>
      <c r="B119" s="31">
        <f>(選手!L137)</f>
        <v>0</v>
      </c>
      <c r="C119" s="2" t="str">
        <f>IFERROR(VLOOKUP($B119,選手!$L:$N,2,FALSE),"")</f>
        <v/>
      </c>
      <c r="D119" s="6" t="str">
        <f>IFERROR(VLOOKUP($B119,選手!$L:$N,3,FALSE),"")</f>
        <v/>
      </c>
      <c r="E119" s="90">
        <f>IFERROR(VLOOKUP($B119,春関!$A:$K,9,FALSE),0)</f>
        <v>0</v>
      </c>
      <c r="F119" s="14">
        <f>IFERROR(VLOOKUP($B119,西日本学生!$A:$K,9,FALSE),0)</f>
        <v>0</v>
      </c>
      <c r="G119" s="14">
        <f>IFERROR(VLOOKUP($B119,学生選抜!$A:$K,9,FALSE),0)</f>
        <v>0</v>
      </c>
      <c r="H119" s="14">
        <f>IFERROR(VLOOKUP($B119,秋関!$A:$K,9,FALSE),0)</f>
        <v>0</v>
      </c>
      <c r="I119" s="14">
        <f>IFERROR(VLOOKUP($B119,全日本学生!$A:$K,9,FALSE),0)</f>
        <v>0</v>
      </c>
      <c r="J119" s="14">
        <f>IFERROR(VLOOKUP($B119,新人戦!$A:$K,9,FALSE),0)</f>
        <v>0</v>
      </c>
      <c r="K119" s="4">
        <f t="shared" si="3"/>
        <v>0</v>
      </c>
    </row>
    <row r="120" spans="1:11">
      <c r="A120" s="2">
        <f t="shared" si="2"/>
        <v>65</v>
      </c>
      <c r="B120" s="31">
        <f>(選手!L138)</f>
        <v>0</v>
      </c>
      <c r="C120" s="2" t="str">
        <f>IFERROR(VLOOKUP($B120,選手!$L:$N,2,FALSE),"")</f>
        <v/>
      </c>
      <c r="D120" s="6" t="str">
        <f>IFERROR(VLOOKUP($B120,選手!$L:$N,3,FALSE),"")</f>
        <v/>
      </c>
      <c r="E120" s="90">
        <f>IFERROR(VLOOKUP($B120,春関!$A:$K,9,FALSE),0)</f>
        <v>0</v>
      </c>
      <c r="F120" s="14">
        <f>IFERROR(VLOOKUP($B120,西日本学生!$A:$K,9,FALSE),0)</f>
        <v>0</v>
      </c>
      <c r="G120" s="14">
        <f>IFERROR(VLOOKUP($B120,学生選抜!$A:$K,9,FALSE),0)</f>
        <v>0</v>
      </c>
      <c r="H120" s="14">
        <f>IFERROR(VLOOKUP($B120,秋関!$A:$K,9,FALSE),0)</f>
        <v>0</v>
      </c>
      <c r="I120" s="14">
        <f>IFERROR(VLOOKUP($B120,全日本学生!$A:$K,9,FALSE),0)</f>
        <v>0</v>
      </c>
      <c r="J120" s="14">
        <f>IFERROR(VLOOKUP($B120,新人戦!$A:$K,9,FALSE),0)</f>
        <v>0</v>
      </c>
      <c r="K120" s="4">
        <f t="shared" si="3"/>
        <v>0</v>
      </c>
    </row>
    <row r="121" spans="1:11">
      <c r="A121" s="2">
        <f t="shared" si="2"/>
        <v>65</v>
      </c>
      <c r="B121" s="31">
        <f>(選手!L139)</f>
        <v>0</v>
      </c>
      <c r="C121" s="2" t="str">
        <f>IFERROR(VLOOKUP($B121,選手!$L:$N,2,FALSE),"")</f>
        <v/>
      </c>
      <c r="D121" s="6" t="str">
        <f>IFERROR(VLOOKUP($B121,選手!$L:$N,3,FALSE),"")</f>
        <v/>
      </c>
      <c r="E121" s="90">
        <f>IFERROR(VLOOKUP($B121,春関!$A:$K,9,FALSE),0)</f>
        <v>0</v>
      </c>
      <c r="F121" s="14">
        <f>IFERROR(VLOOKUP($B121,西日本学生!$A:$K,9,FALSE),0)</f>
        <v>0</v>
      </c>
      <c r="G121" s="14">
        <f>IFERROR(VLOOKUP($B121,学生選抜!$A:$K,9,FALSE),0)</f>
        <v>0</v>
      </c>
      <c r="H121" s="14">
        <f>IFERROR(VLOOKUP($B121,秋関!$A:$K,9,FALSE),0)</f>
        <v>0</v>
      </c>
      <c r="I121" s="14">
        <f>IFERROR(VLOOKUP($B121,全日本学生!$A:$K,9,FALSE),0)</f>
        <v>0</v>
      </c>
      <c r="J121" s="14">
        <f>IFERROR(VLOOKUP($B121,新人戦!$A:$K,9,FALSE),0)</f>
        <v>0</v>
      </c>
      <c r="K121" s="4">
        <f t="shared" si="3"/>
        <v>0</v>
      </c>
    </row>
    <row r="122" spans="1:11">
      <c r="A122" s="2">
        <f t="shared" si="2"/>
        <v>65</v>
      </c>
      <c r="B122" s="31">
        <f>(選手!L140)</f>
        <v>0</v>
      </c>
      <c r="C122" s="2" t="str">
        <f>IFERROR(VLOOKUP($B122,選手!$L:$N,2,FALSE),"")</f>
        <v/>
      </c>
      <c r="D122" s="6" t="str">
        <f>IFERROR(VLOOKUP($B122,選手!$L:$N,3,FALSE),"")</f>
        <v/>
      </c>
      <c r="E122" s="90">
        <f>IFERROR(VLOOKUP($B122,春関!$A:$K,9,FALSE),0)</f>
        <v>0</v>
      </c>
      <c r="F122" s="14">
        <f>IFERROR(VLOOKUP($B122,西日本学生!$A:$K,9,FALSE),0)</f>
        <v>0</v>
      </c>
      <c r="G122" s="14">
        <f>IFERROR(VLOOKUP($B122,学生選抜!$A:$K,9,FALSE),0)</f>
        <v>0</v>
      </c>
      <c r="H122" s="14">
        <f>IFERROR(VLOOKUP($B122,秋関!$A:$K,9,FALSE),0)</f>
        <v>0</v>
      </c>
      <c r="I122" s="14">
        <f>IFERROR(VLOOKUP($B122,全日本学生!$A:$K,9,FALSE),0)</f>
        <v>0</v>
      </c>
      <c r="J122" s="14">
        <f>IFERROR(VLOOKUP($B122,新人戦!$A:$K,9,FALSE),0)</f>
        <v>0</v>
      </c>
      <c r="K122" s="4">
        <f t="shared" si="3"/>
        <v>0</v>
      </c>
    </row>
    <row r="123" spans="1:11">
      <c r="A123" s="2">
        <f t="shared" si="2"/>
        <v>65</v>
      </c>
      <c r="B123" s="31">
        <f>(選手!L141)</f>
        <v>0</v>
      </c>
      <c r="C123" s="2" t="str">
        <f>IFERROR(VLOOKUP($B123,選手!$L:$N,2,FALSE),"")</f>
        <v/>
      </c>
      <c r="D123" s="6" t="str">
        <f>IFERROR(VLOOKUP($B123,選手!$L:$N,3,FALSE),"")</f>
        <v/>
      </c>
      <c r="E123" s="90">
        <f>IFERROR(VLOOKUP($B123,春関!$A:$K,9,FALSE),0)</f>
        <v>0</v>
      </c>
      <c r="F123" s="14">
        <f>IFERROR(VLOOKUP($B123,西日本学生!$A:$K,9,FALSE),0)</f>
        <v>0</v>
      </c>
      <c r="G123" s="14">
        <f>IFERROR(VLOOKUP($B123,学生選抜!$A:$K,9,FALSE),0)</f>
        <v>0</v>
      </c>
      <c r="H123" s="14">
        <f>IFERROR(VLOOKUP($B123,秋関!$A:$K,9,FALSE),0)</f>
        <v>0</v>
      </c>
      <c r="I123" s="14">
        <f>IFERROR(VLOOKUP($B123,全日本学生!$A:$K,9,FALSE),0)</f>
        <v>0</v>
      </c>
      <c r="J123" s="14">
        <f>IFERROR(VLOOKUP($B123,新人戦!$A:$K,9,FALSE),0)</f>
        <v>0</v>
      </c>
      <c r="K123" s="4">
        <f t="shared" si="3"/>
        <v>0</v>
      </c>
    </row>
    <row r="124" spans="1:11">
      <c r="A124" s="2">
        <f t="shared" si="2"/>
        <v>65</v>
      </c>
      <c r="B124" s="31">
        <f>(選手!L142)</f>
        <v>0</v>
      </c>
      <c r="C124" s="2" t="str">
        <f>IFERROR(VLOOKUP($B124,選手!$L:$N,2,FALSE),"")</f>
        <v/>
      </c>
      <c r="D124" s="6" t="str">
        <f>IFERROR(VLOOKUP($B124,選手!$L:$N,3,FALSE),"")</f>
        <v/>
      </c>
      <c r="E124" s="90">
        <f>IFERROR(VLOOKUP($B124,春関!$A:$K,9,FALSE),0)</f>
        <v>0</v>
      </c>
      <c r="F124" s="14">
        <f>IFERROR(VLOOKUP($B124,西日本学生!$A:$K,9,FALSE),0)</f>
        <v>0</v>
      </c>
      <c r="G124" s="14">
        <f>IFERROR(VLOOKUP($B124,学生選抜!$A:$K,9,FALSE),0)</f>
        <v>0</v>
      </c>
      <c r="H124" s="14">
        <f>IFERROR(VLOOKUP($B124,秋関!$A:$K,9,FALSE),0)</f>
        <v>0</v>
      </c>
      <c r="I124" s="14">
        <f>IFERROR(VLOOKUP($B124,全日本学生!$A:$K,9,FALSE),0)</f>
        <v>0</v>
      </c>
      <c r="J124" s="14">
        <f>IFERROR(VLOOKUP($B124,新人戦!$A:$K,9,FALSE),0)</f>
        <v>0</v>
      </c>
      <c r="K124" s="4">
        <f t="shared" si="3"/>
        <v>0</v>
      </c>
    </row>
    <row r="125" spans="1:11">
      <c r="A125" s="2">
        <f t="shared" si="2"/>
        <v>65</v>
      </c>
      <c r="B125" s="31">
        <f>(選手!L143)</f>
        <v>0</v>
      </c>
      <c r="C125" s="2" t="str">
        <f>IFERROR(VLOOKUP($B125,選手!$L:$N,2,FALSE),"")</f>
        <v/>
      </c>
      <c r="D125" s="6" t="str">
        <f>IFERROR(VLOOKUP($B125,選手!$L:$N,3,FALSE),"")</f>
        <v/>
      </c>
      <c r="E125" s="90">
        <f>IFERROR(VLOOKUP($B125,春関!$A:$K,9,FALSE),0)</f>
        <v>0</v>
      </c>
      <c r="F125" s="14">
        <f>IFERROR(VLOOKUP($B125,西日本学生!$A:$K,9,FALSE),0)</f>
        <v>0</v>
      </c>
      <c r="G125" s="14">
        <f>IFERROR(VLOOKUP($B125,学生選抜!$A:$K,9,FALSE),0)</f>
        <v>0</v>
      </c>
      <c r="H125" s="14">
        <f>IFERROR(VLOOKUP($B125,秋関!$A:$K,9,FALSE),0)</f>
        <v>0</v>
      </c>
      <c r="I125" s="14">
        <f>IFERROR(VLOOKUP($B125,全日本学生!$A:$K,9,FALSE),0)</f>
        <v>0</v>
      </c>
      <c r="J125" s="14">
        <f>IFERROR(VLOOKUP($B125,新人戦!$A:$K,9,FALSE),0)</f>
        <v>0</v>
      </c>
      <c r="K125" s="4">
        <f t="shared" si="3"/>
        <v>0</v>
      </c>
    </row>
    <row r="126" spans="1:11">
      <c r="A126" s="2">
        <f t="shared" si="2"/>
        <v>65</v>
      </c>
      <c r="B126" s="31">
        <f>(選手!L144)</f>
        <v>0</v>
      </c>
      <c r="C126" s="2" t="str">
        <f>IFERROR(VLOOKUP($B126,選手!$L:$N,2,FALSE),"")</f>
        <v/>
      </c>
      <c r="D126" s="6" t="str">
        <f>IFERROR(VLOOKUP($B126,選手!$L:$N,3,FALSE),"")</f>
        <v/>
      </c>
      <c r="E126" s="90">
        <f>IFERROR(VLOOKUP($B126,春関!$A:$K,9,FALSE),0)</f>
        <v>0</v>
      </c>
      <c r="F126" s="14">
        <f>IFERROR(VLOOKUP($B126,西日本学生!$A:$K,9,FALSE),0)</f>
        <v>0</v>
      </c>
      <c r="G126" s="14">
        <f>IFERROR(VLOOKUP($B126,学生選抜!$A:$K,9,FALSE),0)</f>
        <v>0</v>
      </c>
      <c r="H126" s="14">
        <f>IFERROR(VLOOKUP($B126,秋関!$A:$K,9,FALSE),0)</f>
        <v>0</v>
      </c>
      <c r="I126" s="14">
        <f>IFERROR(VLOOKUP($B126,全日本学生!$A:$K,9,FALSE),0)</f>
        <v>0</v>
      </c>
      <c r="J126" s="14">
        <f>IFERROR(VLOOKUP($B126,新人戦!$A:$K,9,FALSE),0)</f>
        <v>0</v>
      </c>
      <c r="K126" s="4">
        <f t="shared" si="3"/>
        <v>0</v>
      </c>
    </row>
    <row r="127" spans="1:11">
      <c r="A127" s="2">
        <f t="shared" si="2"/>
        <v>65</v>
      </c>
      <c r="B127" s="31">
        <f>(選手!L145)</f>
        <v>0</v>
      </c>
      <c r="C127" s="2" t="str">
        <f>IFERROR(VLOOKUP($B127,選手!$L:$N,2,FALSE),"")</f>
        <v/>
      </c>
      <c r="D127" s="6" t="str">
        <f>IFERROR(VLOOKUP($B127,選手!$L:$N,3,FALSE),"")</f>
        <v/>
      </c>
      <c r="E127" s="90">
        <f>IFERROR(VLOOKUP($B127,春関!$A:$K,9,FALSE),0)</f>
        <v>0</v>
      </c>
      <c r="F127" s="14">
        <f>IFERROR(VLOOKUP($B127,西日本学生!$A:$K,9,FALSE),0)</f>
        <v>0</v>
      </c>
      <c r="G127" s="14">
        <f>IFERROR(VLOOKUP($B127,学生選抜!$A:$K,9,FALSE),0)</f>
        <v>0</v>
      </c>
      <c r="H127" s="14">
        <f>IFERROR(VLOOKUP($B127,秋関!$A:$K,9,FALSE),0)</f>
        <v>0</v>
      </c>
      <c r="I127" s="14">
        <f>IFERROR(VLOOKUP($B127,全日本学生!$A:$K,9,FALSE),0)</f>
        <v>0</v>
      </c>
      <c r="J127" s="14">
        <f>IFERROR(VLOOKUP($B127,新人戦!$A:$K,9,FALSE),0)</f>
        <v>0</v>
      </c>
      <c r="K127" s="4">
        <f t="shared" si="3"/>
        <v>0</v>
      </c>
    </row>
    <row r="128" spans="1:11">
      <c r="A128" s="2">
        <f t="shared" si="2"/>
        <v>65</v>
      </c>
      <c r="B128" s="31">
        <f>(選手!L146)</f>
        <v>0</v>
      </c>
      <c r="C128" s="2" t="str">
        <f>IFERROR(VLOOKUP($B128,選手!$L:$N,2,FALSE),"")</f>
        <v/>
      </c>
      <c r="D128" s="6" t="str">
        <f>IFERROR(VLOOKUP($B128,選手!$L:$N,3,FALSE),"")</f>
        <v/>
      </c>
      <c r="E128" s="90">
        <f>IFERROR(VLOOKUP($B128,春関!$A:$K,9,FALSE),0)</f>
        <v>0</v>
      </c>
      <c r="F128" s="14">
        <f>IFERROR(VLOOKUP($B128,西日本学生!$A:$K,9,FALSE),0)</f>
        <v>0</v>
      </c>
      <c r="G128" s="14">
        <f>IFERROR(VLOOKUP($B128,学生選抜!$A:$K,9,FALSE),0)</f>
        <v>0</v>
      </c>
      <c r="H128" s="14">
        <f>IFERROR(VLOOKUP($B128,秋関!$A:$K,9,FALSE),0)</f>
        <v>0</v>
      </c>
      <c r="I128" s="14">
        <f>IFERROR(VLOOKUP($B128,全日本学生!$A:$K,9,FALSE),0)</f>
        <v>0</v>
      </c>
      <c r="J128" s="14">
        <f>IFERROR(VLOOKUP($B128,新人戦!$A:$K,9,FALSE),0)</f>
        <v>0</v>
      </c>
      <c r="K128" s="4">
        <f t="shared" si="3"/>
        <v>0</v>
      </c>
    </row>
    <row r="129" spans="1:11">
      <c r="A129" s="2">
        <f t="shared" si="2"/>
        <v>65</v>
      </c>
      <c r="B129" s="31">
        <f>(選手!L147)</f>
        <v>0</v>
      </c>
      <c r="C129" s="2" t="str">
        <f>IFERROR(VLOOKUP($B129,選手!$L:$N,2,FALSE),"")</f>
        <v/>
      </c>
      <c r="D129" s="6" t="str">
        <f>IFERROR(VLOOKUP($B129,選手!$L:$N,3,FALSE),"")</f>
        <v/>
      </c>
      <c r="E129" s="90">
        <f>IFERROR(VLOOKUP($B129,春関!$A:$K,9,FALSE),0)</f>
        <v>0</v>
      </c>
      <c r="F129" s="14">
        <f>IFERROR(VLOOKUP($B129,西日本学生!$A:$K,9,FALSE),0)</f>
        <v>0</v>
      </c>
      <c r="G129" s="14">
        <f>IFERROR(VLOOKUP($B129,学生選抜!$A:$K,9,FALSE),0)</f>
        <v>0</v>
      </c>
      <c r="H129" s="14">
        <f>IFERROR(VLOOKUP($B129,秋関!$A:$K,9,FALSE),0)</f>
        <v>0</v>
      </c>
      <c r="I129" s="14">
        <f>IFERROR(VLOOKUP($B129,全日本学生!$A:$K,9,FALSE),0)</f>
        <v>0</v>
      </c>
      <c r="J129" s="14">
        <f>IFERROR(VLOOKUP($B129,新人戦!$A:$K,9,FALSE),0)</f>
        <v>0</v>
      </c>
      <c r="K129" s="4">
        <f t="shared" si="3"/>
        <v>0</v>
      </c>
    </row>
    <row r="130" spans="1:11">
      <c r="A130" s="2">
        <f t="shared" ref="A130:A193" si="4">RANK($K130,$K:$K)</f>
        <v>65</v>
      </c>
      <c r="B130" s="31">
        <f>(選手!L148)</f>
        <v>0</v>
      </c>
      <c r="C130" s="2" t="str">
        <f>IFERROR(VLOOKUP($B130,選手!$L:$N,2,FALSE),"")</f>
        <v/>
      </c>
      <c r="D130" s="6" t="str">
        <f>IFERROR(VLOOKUP($B130,選手!$L:$N,3,FALSE),"")</f>
        <v/>
      </c>
      <c r="E130" s="90">
        <f>IFERROR(VLOOKUP($B130,春関!$A:$K,9,FALSE),0)</f>
        <v>0</v>
      </c>
      <c r="F130" s="14">
        <f>IFERROR(VLOOKUP($B130,西日本学生!$A:$K,9,FALSE),0)</f>
        <v>0</v>
      </c>
      <c r="G130" s="14">
        <f>IFERROR(VLOOKUP($B130,学生選抜!$A:$K,9,FALSE),0)</f>
        <v>0</v>
      </c>
      <c r="H130" s="14">
        <f>IFERROR(VLOOKUP($B130,秋関!$A:$K,9,FALSE),0)</f>
        <v>0</v>
      </c>
      <c r="I130" s="14">
        <f>IFERROR(VLOOKUP($B130,全日本学生!$A:$K,9,FALSE),0)</f>
        <v>0</v>
      </c>
      <c r="J130" s="14">
        <f>IFERROR(VLOOKUP($B130,新人戦!$A:$K,9,FALSE),0)</f>
        <v>0</v>
      </c>
      <c r="K130" s="4">
        <f t="shared" ref="K130:K193" si="5">LARGE(E130:J130,1)+LARGE(E130:J130,2)+LARGE(E130:J130,3)</f>
        <v>0</v>
      </c>
    </row>
    <row r="131" spans="1:11">
      <c r="A131" s="2">
        <f t="shared" si="4"/>
        <v>65</v>
      </c>
      <c r="B131" s="31">
        <f>(選手!L149)</f>
        <v>0</v>
      </c>
      <c r="C131" s="2" t="str">
        <f>IFERROR(VLOOKUP($B131,選手!$L:$N,2,FALSE),"")</f>
        <v/>
      </c>
      <c r="D131" s="6" t="str">
        <f>IFERROR(VLOOKUP($B131,選手!$L:$N,3,FALSE),"")</f>
        <v/>
      </c>
      <c r="E131" s="90">
        <f>IFERROR(VLOOKUP($B131,春関!$A:$K,9,FALSE),0)</f>
        <v>0</v>
      </c>
      <c r="F131" s="14">
        <f>IFERROR(VLOOKUP($B131,西日本学生!$A:$K,9,FALSE),0)</f>
        <v>0</v>
      </c>
      <c r="G131" s="14">
        <f>IFERROR(VLOOKUP($B131,学生選抜!$A:$K,9,FALSE),0)</f>
        <v>0</v>
      </c>
      <c r="H131" s="14">
        <f>IFERROR(VLOOKUP($B131,秋関!$A:$K,9,FALSE),0)</f>
        <v>0</v>
      </c>
      <c r="I131" s="14">
        <f>IFERROR(VLOOKUP($B131,全日本学生!$A:$K,9,FALSE),0)</f>
        <v>0</v>
      </c>
      <c r="J131" s="14">
        <f>IFERROR(VLOOKUP($B131,新人戦!$A:$K,9,FALSE),0)</f>
        <v>0</v>
      </c>
      <c r="K131" s="4">
        <f t="shared" si="5"/>
        <v>0</v>
      </c>
    </row>
    <row r="132" spans="1:11">
      <c r="A132" s="2">
        <f t="shared" si="4"/>
        <v>65</v>
      </c>
      <c r="B132" s="31">
        <f>(選手!L150)</f>
        <v>0</v>
      </c>
      <c r="C132" s="2" t="str">
        <f>IFERROR(VLOOKUP($B132,選手!$L:$N,2,FALSE),"")</f>
        <v/>
      </c>
      <c r="D132" s="6" t="str">
        <f>IFERROR(VLOOKUP($B132,選手!$L:$N,3,FALSE),"")</f>
        <v/>
      </c>
      <c r="E132" s="90">
        <f>IFERROR(VLOOKUP($B132,春関!$A:$K,9,FALSE),0)</f>
        <v>0</v>
      </c>
      <c r="F132" s="14">
        <f>IFERROR(VLOOKUP($B132,西日本学生!$A:$K,9,FALSE),0)</f>
        <v>0</v>
      </c>
      <c r="G132" s="14">
        <f>IFERROR(VLOOKUP($B132,学生選抜!$A:$K,9,FALSE),0)</f>
        <v>0</v>
      </c>
      <c r="H132" s="14">
        <f>IFERROR(VLOOKUP($B132,秋関!$A:$K,9,FALSE),0)</f>
        <v>0</v>
      </c>
      <c r="I132" s="14">
        <f>IFERROR(VLOOKUP($B132,全日本学生!$A:$K,9,FALSE),0)</f>
        <v>0</v>
      </c>
      <c r="J132" s="14">
        <f>IFERROR(VLOOKUP($B132,新人戦!$A:$K,9,FALSE),0)</f>
        <v>0</v>
      </c>
      <c r="K132" s="4">
        <f t="shared" si="5"/>
        <v>0</v>
      </c>
    </row>
    <row r="133" spans="1:11">
      <c r="A133" s="2">
        <f t="shared" si="4"/>
        <v>65</v>
      </c>
      <c r="B133" s="31">
        <f>(選手!L151)</f>
        <v>0</v>
      </c>
      <c r="C133" s="2" t="str">
        <f>IFERROR(VLOOKUP($B133,選手!$L:$N,2,FALSE),"")</f>
        <v/>
      </c>
      <c r="D133" s="6" t="str">
        <f>IFERROR(VLOOKUP($B133,選手!$L:$N,3,FALSE),"")</f>
        <v/>
      </c>
      <c r="E133" s="90">
        <f>IFERROR(VLOOKUP($B133,春関!$A:$K,9,FALSE),0)</f>
        <v>0</v>
      </c>
      <c r="F133" s="14">
        <f>IFERROR(VLOOKUP($B133,西日本学生!$A:$K,9,FALSE),0)</f>
        <v>0</v>
      </c>
      <c r="G133" s="14">
        <f>IFERROR(VLOOKUP($B133,学生選抜!$A:$K,9,FALSE),0)</f>
        <v>0</v>
      </c>
      <c r="H133" s="14">
        <f>IFERROR(VLOOKUP($B133,秋関!$A:$K,9,FALSE),0)</f>
        <v>0</v>
      </c>
      <c r="I133" s="14">
        <f>IFERROR(VLOOKUP($B133,全日本学生!$A:$K,9,FALSE),0)</f>
        <v>0</v>
      </c>
      <c r="J133" s="14">
        <f>IFERROR(VLOOKUP($B133,新人戦!$A:$K,9,FALSE),0)</f>
        <v>0</v>
      </c>
      <c r="K133" s="4">
        <f t="shared" si="5"/>
        <v>0</v>
      </c>
    </row>
    <row r="134" spans="1:11">
      <c r="A134" s="2">
        <f t="shared" si="4"/>
        <v>65</v>
      </c>
      <c r="B134" s="31">
        <f>(選手!L152)</f>
        <v>0</v>
      </c>
      <c r="C134" s="2" t="str">
        <f>IFERROR(VLOOKUP($B134,選手!$L:$N,2,FALSE),"")</f>
        <v/>
      </c>
      <c r="D134" s="6" t="str">
        <f>IFERROR(VLOOKUP($B134,選手!$L:$N,3,FALSE),"")</f>
        <v/>
      </c>
      <c r="E134" s="90">
        <f>IFERROR(VLOOKUP($B134,春関!$A:$K,9,FALSE),0)</f>
        <v>0</v>
      </c>
      <c r="F134" s="14">
        <f>IFERROR(VLOOKUP($B134,西日本学生!$A:$K,9,FALSE),0)</f>
        <v>0</v>
      </c>
      <c r="G134" s="14">
        <f>IFERROR(VLOOKUP($B134,学生選抜!$A:$K,9,FALSE),0)</f>
        <v>0</v>
      </c>
      <c r="H134" s="14">
        <f>IFERROR(VLOOKUP($B134,秋関!$A:$K,9,FALSE),0)</f>
        <v>0</v>
      </c>
      <c r="I134" s="14">
        <f>IFERROR(VLOOKUP($B134,全日本学生!$A:$K,9,FALSE),0)</f>
        <v>0</v>
      </c>
      <c r="J134" s="14">
        <f>IFERROR(VLOOKUP($B134,新人戦!$A:$K,9,FALSE),0)</f>
        <v>0</v>
      </c>
      <c r="K134" s="4">
        <f t="shared" si="5"/>
        <v>0</v>
      </c>
    </row>
    <row r="135" spans="1:11">
      <c r="A135" s="2">
        <f t="shared" si="4"/>
        <v>65</v>
      </c>
      <c r="B135" s="31">
        <f>(選手!L153)</f>
        <v>0</v>
      </c>
      <c r="C135" s="2" t="str">
        <f>IFERROR(VLOOKUP($B135,選手!$L:$N,2,FALSE),"")</f>
        <v/>
      </c>
      <c r="D135" s="6" t="str">
        <f>IFERROR(VLOOKUP($B135,選手!$L:$N,3,FALSE),"")</f>
        <v/>
      </c>
      <c r="E135" s="90">
        <f>IFERROR(VLOOKUP($B135,春関!$A:$K,9,FALSE),0)</f>
        <v>0</v>
      </c>
      <c r="F135" s="14">
        <f>IFERROR(VLOOKUP($B135,西日本学生!$A:$K,9,FALSE),0)</f>
        <v>0</v>
      </c>
      <c r="G135" s="14">
        <f>IFERROR(VLOOKUP($B135,学生選抜!$A:$K,9,FALSE),0)</f>
        <v>0</v>
      </c>
      <c r="H135" s="14">
        <f>IFERROR(VLOOKUP($B135,秋関!$A:$K,9,FALSE),0)</f>
        <v>0</v>
      </c>
      <c r="I135" s="14">
        <f>IFERROR(VLOOKUP($B135,全日本学生!$A:$K,9,FALSE),0)</f>
        <v>0</v>
      </c>
      <c r="J135" s="14">
        <f>IFERROR(VLOOKUP($B135,新人戦!$A:$K,9,FALSE),0)</f>
        <v>0</v>
      </c>
      <c r="K135" s="4">
        <f t="shared" si="5"/>
        <v>0</v>
      </c>
    </row>
    <row r="136" spans="1:11">
      <c r="A136" s="2">
        <f t="shared" si="4"/>
        <v>65</v>
      </c>
      <c r="B136" s="31">
        <f>(選手!L154)</f>
        <v>0</v>
      </c>
      <c r="C136" s="2" t="str">
        <f>IFERROR(VLOOKUP($B136,選手!$L:$N,2,FALSE),"")</f>
        <v/>
      </c>
      <c r="D136" s="6" t="str">
        <f>IFERROR(VLOOKUP($B136,選手!$L:$N,3,FALSE),"")</f>
        <v/>
      </c>
      <c r="E136" s="90">
        <f>IFERROR(VLOOKUP($B136,春関!$A:$K,9,FALSE),0)</f>
        <v>0</v>
      </c>
      <c r="F136" s="14">
        <f>IFERROR(VLOOKUP($B136,西日本学生!$A:$K,9,FALSE),0)</f>
        <v>0</v>
      </c>
      <c r="G136" s="14">
        <f>IFERROR(VLOOKUP($B136,学生選抜!$A:$K,9,FALSE),0)</f>
        <v>0</v>
      </c>
      <c r="H136" s="14">
        <f>IFERROR(VLOOKUP($B136,秋関!$A:$K,9,FALSE),0)</f>
        <v>0</v>
      </c>
      <c r="I136" s="14">
        <f>IFERROR(VLOOKUP($B136,全日本学生!$A:$K,9,FALSE),0)</f>
        <v>0</v>
      </c>
      <c r="J136" s="14">
        <f>IFERROR(VLOOKUP($B136,新人戦!$A:$K,9,FALSE),0)</f>
        <v>0</v>
      </c>
      <c r="K136" s="4">
        <f t="shared" si="5"/>
        <v>0</v>
      </c>
    </row>
    <row r="137" spans="1:11">
      <c r="A137" s="2">
        <f t="shared" si="4"/>
        <v>65</v>
      </c>
      <c r="B137" s="31">
        <f>(選手!L155)</f>
        <v>0</v>
      </c>
      <c r="C137" s="2" t="str">
        <f>IFERROR(VLOOKUP($B137,選手!$L:$N,2,FALSE),"")</f>
        <v/>
      </c>
      <c r="D137" s="6" t="str">
        <f>IFERROR(VLOOKUP($B137,選手!$L:$N,3,FALSE),"")</f>
        <v/>
      </c>
      <c r="E137" s="90">
        <f>IFERROR(VLOOKUP($B137,春関!$A:$K,9,FALSE),0)</f>
        <v>0</v>
      </c>
      <c r="F137" s="14">
        <f>IFERROR(VLOOKUP($B137,西日本学生!$A:$K,9,FALSE),0)</f>
        <v>0</v>
      </c>
      <c r="G137" s="14">
        <f>IFERROR(VLOOKUP($B137,学生選抜!$A:$K,9,FALSE),0)</f>
        <v>0</v>
      </c>
      <c r="H137" s="14">
        <f>IFERROR(VLOOKUP($B137,秋関!$A:$K,9,FALSE),0)</f>
        <v>0</v>
      </c>
      <c r="I137" s="14">
        <f>IFERROR(VLOOKUP($B137,全日本学生!$A:$K,9,FALSE),0)</f>
        <v>0</v>
      </c>
      <c r="J137" s="14">
        <f>IFERROR(VLOOKUP($B137,新人戦!$A:$K,9,FALSE),0)</f>
        <v>0</v>
      </c>
      <c r="K137" s="4">
        <f t="shared" si="5"/>
        <v>0</v>
      </c>
    </row>
    <row r="138" spans="1:11">
      <c r="A138" s="2">
        <f t="shared" si="4"/>
        <v>65</v>
      </c>
      <c r="B138" s="31">
        <f>(選手!L156)</f>
        <v>0</v>
      </c>
      <c r="C138" s="2" t="str">
        <f>IFERROR(VLOOKUP($B138,選手!$L:$N,2,FALSE),"")</f>
        <v/>
      </c>
      <c r="D138" s="6" t="str">
        <f>IFERROR(VLOOKUP($B138,選手!$L:$N,3,FALSE),"")</f>
        <v/>
      </c>
      <c r="E138" s="90">
        <f>IFERROR(VLOOKUP($B138,春関!$A:$K,9,FALSE),0)</f>
        <v>0</v>
      </c>
      <c r="F138" s="14">
        <f>IFERROR(VLOOKUP($B138,西日本学生!$A:$K,9,FALSE),0)</f>
        <v>0</v>
      </c>
      <c r="G138" s="14">
        <f>IFERROR(VLOOKUP($B138,学生選抜!$A:$K,9,FALSE),0)</f>
        <v>0</v>
      </c>
      <c r="H138" s="14">
        <f>IFERROR(VLOOKUP($B138,秋関!$A:$K,9,FALSE),0)</f>
        <v>0</v>
      </c>
      <c r="I138" s="14">
        <f>IFERROR(VLOOKUP($B138,全日本学生!$A:$K,9,FALSE),0)</f>
        <v>0</v>
      </c>
      <c r="J138" s="14">
        <f>IFERROR(VLOOKUP($B138,新人戦!$A:$K,9,FALSE),0)</f>
        <v>0</v>
      </c>
      <c r="K138" s="4">
        <f t="shared" si="5"/>
        <v>0</v>
      </c>
    </row>
    <row r="139" spans="1:11">
      <c r="A139" s="2">
        <f t="shared" si="4"/>
        <v>65</v>
      </c>
      <c r="B139" s="31">
        <f>(選手!L157)</f>
        <v>0</v>
      </c>
      <c r="C139" s="2" t="str">
        <f>IFERROR(VLOOKUP($B139,選手!$L:$N,2,FALSE),"")</f>
        <v/>
      </c>
      <c r="D139" s="6" t="str">
        <f>IFERROR(VLOOKUP($B139,選手!$L:$N,3,FALSE),"")</f>
        <v/>
      </c>
      <c r="E139" s="90">
        <f>IFERROR(VLOOKUP($B139,春関!$A:$K,9,FALSE),0)</f>
        <v>0</v>
      </c>
      <c r="F139" s="14">
        <f>IFERROR(VLOOKUP($B139,西日本学生!$A:$K,9,FALSE),0)</f>
        <v>0</v>
      </c>
      <c r="G139" s="14">
        <f>IFERROR(VLOOKUP($B139,学生選抜!$A:$K,9,FALSE),0)</f>
        <v>0</v>
      </c>
      <c r="H139" s="14">
        <f>IFERROR(VLOOKUP($B139,秋関!$A:$K,9,FALSE),0)</f>
        <v>0</v>
      </c>
      <c r="I139" s="14">
        <f>IFERROR(VLOOKUP($B139,全日本学生!$A:$K,9,FALSE),0)</f>
        <v>0</v>
      </c>
      <c r="J139" s="14">
        <f>IFERROR(VLOOKUP($B139,新人戦!$A:$K,9,FALSE),0)</f>
        <v>0</v>
      </c>
      <c r="K139" s="4">
        <f t="shared" si="5"/>
        <v>0</v>
      </c>
    </row>
    <row r="140" spans="1:11">
      <c r="A140" s="2">
        <f t="shared" si="4"/>
        <v>65</v>
      </c>
      <c r="B140" s="31">
        <f>(選手!L158)</f>
        <v>0</v>
      </c>
      <c r="C140" s="2" t="str">
        <f>IFERROR(VLOOKUP($B140,選手!$L:$N,2,FALSE),"")</f>
        <v/>
      </c>
      <c r="D140" s="6" t="str">
        <f>IFERROR(VLOOKUP($B140,選手!$L:$N,3,FALSE),"")</f>
        <v/>
      </c>
      <c r="E140" s="90">
        <f>IFERROR(VLOOKUP($B140,春関!$A:$K,9,FALSE),0)</f>
        <v>0</v>
      </c>
      <c r="F140" s="14">
        <f>IFERROR(VLOOKUP($B140,西日本学生!$A:$K,9,FALSE),0)</f>
        <v>0</v>
      </c>
      <c r="G140" s="14">
        <f>IFERROR(VLOOKUP($B140,学生選抜!$A:$K,9,FALSE),0)</f>
        <v>0</v>
      </c>
      <c r="H140" s="14">
        <f>IFERROR(VLOOKUP($B140,秋関!$A:$K,9,FALSE),0)</f>
        <v>0</v>
      </c>
      <c r="I140" s="14">
        <f>IFERROR(VLOOKUP($B140,全日本学生!$A:$K,9,FALSE),0)</f>
        <v>0</v>
      </c>
      <c r="J140" s="14">
        <f>IFERROR(VLOOKUP($B140,新人戦!$A:$K,9,FALSE),0)</f>
        <v>0</v>
      </c>
      <c r="K140" s="4">
        <f t="shared" si="5"/>
        <v>0</v>
      </c>
    </row>
    <row r="141" spans="1:11">
      <c r="A141" s="2">
        <f t="shared" si="4"/>
        <v>65</v>
      </c>
      <c r="B141" s="31">
        <f>(選手!L159)</f>
        <v>0</v>
      </c>
      <c r="C141" s="2" t="str">
        <f>IFERROR(VLOOKUP($B141,選手!$L:$N,2,FALSE),"")</f>
        <v/>
      </c>
      <c r="D141" s="6" t="str">
        <f>IFERROR(VLOOKUP($B141,選手!$L:$N,3,FALSE),"")</f>
        <v/>
      </c>
      <c r="E141" s="90">
        <f>IFERROR(VLOOKUP($B141,春関!$A:$K,9,FALSE),0)</f>
        <v>0</v>
      </c>
      <c r="F141" s="14">
        <f>IFERROR(VLOOKUP($B141,西日本学生!$A:$K,9,FALSE),0)</f>
        <v>0</v>
      </c>
      <c r="G141" s="14">
        <f>IFERROR(VLOOKUP($B141,学生選抜!$A:$K,9,FALSE),0)</f>
        <v>0</v>
      </c>
      <c r="H141" s="14">
        <f>IFERROR(VLOOKUP($B141,秋関!$A:$K,9,FALSE),0)</f>
        <v>0</v>
      </c>
      <c r="I141" s="14">
        <f>IFERROR(VLOOKUP($B141,全日本学生!$A:$K,9,FALSE),0)</f>
        <v>0</v>
      </c>
      <c r="J141" s="14">
        <f>IFERROR(VLOOKUP($B141,新人戦!$A:$K,9,FALSE),0)</f>
        <v>0</v>
      </c>
      <c r="K141" s="4">
        <f t="shared" si="5"/>
        <v>0</v>
      </c>
    </row>
    <row r="142" spans="1:11">
      <c r="A142" s="2">
        <f t="shared" si="4"/>
        <v>65</v>
      </c>
      <c r="B142" s="31">
        <f>(選手!L160)</f>
        <v>0</v>
      </c>
      <c r="C142" s="2" t="str">
        <f>IFERROR(VLOOKUP($B142,選手!$L:$N,2,FALSE),"")</f>
        <v/>
      </c>
      <c r="D142" s="6" t="str">
        <f>IFERROR(VLOOKUP($B142,選手!$L:$N,3,FALSE),"")</f>
        <v/>
      </c>
      <c r="E142" s="90">
        <f>IFERROR(VLOOKUP($B142,春関!$A:$K,9,FALSE),0)</f>
        <v>0</v>
      </c>
      <c r="F142" s="14">
        <f>IFERROR(VLOOKUP($B142,西日本学生!$A:$K,9,FALSE),0)</f>
        <v>0</v>
      </c>
      <c r="G142" s="14">
        <f>IFERROR(VLOOKUP($B142,学生選抜!$A:$K,9,FALSE),0)</f>
        <v>0</v>
      </c>
      <c r="H142" s="14">
        <f>IFERROR(VLOOKUP($B142,秋関!$A:$K,9,FALSE),0)</f>
        <v>0</v>
      </c>
      <c r="I142" s="14">
        <f>IFERROR(VLOOKUP($B142,全日本学生!$A:$K,9,FALSE),0)</f>
        <v>0</v>
      </c>
      <c r="J142" s="14">
        <f>IFERROR(VLOOKUP($B142,新人戦!$A:$K,9,FALSE),0)</f>
        <v>0</v>
      </c>
      <c r="K142" s="4">
        <f t="shared" si="5"/>
        <v>0</v>
      </c>
    </row>
    <row r="143" spans="1:11">
      <c r="A143" s="2">
        <f t="shared" si="4"/>
        <v>65</v>
      </c>
      <c r="B143" s="31">
        <f>(選手!L161)</f>
        <v>0</v>
      </c>
      <c r="C143" s="2" t="str">
        <f>IFERROR(VLOOKUP($B143,選手!$L:$N,2,FALSE),"")</f>
        <v/>
      </c>
      <c r="D143" s="6" t="str">
        <f>IFERROR(VLOOKUP($B143,選手!$L:$N,3,FALSE),"")</f>
        <v/>
      </c>
      <c r="E143" s="90">
        <f>IFERROR(VLOOKUP($B143,春関!$A:$K,9,FALSE),0)</f>
        <v>0</v>
      </c>
      <c r="F143" s="14">
        <f>IFERROR(VLOOKUP($B143,西日本学生!$A:$K,9,FALSE),0)</f>
        <v>0</v>
      </c>
      <c r="G143" s="14">
        <f>IFERROR(VLOOKUP($B143,学生選抜!$A:$K,9,FALSE),0)</f>
        <v>0</v>
      </c>
      <c r="H143" s="14">
        <f>IFERROR(VLOOKUP($B143,秋関!$A:$K,9,FALSE),0)</f>
        <v>0</v>
      </c>
      <c r="I143" s="14">
        <f>IFERROR(VLOOKUP($B143,全日本学生!$A:$K,9,FALSE),0)</f>
        <v>0</v>
      </c>
      <c r="J143" s="14">
        <f>IFERROR(VLOOKUP($B143,新人戦!$A:$K,9,FALSE),0)</f>
        <v>0</v>
      </c>
      <c r="K143" s="4">
        <f t="shared" si="5"/>
        <v>0</v>
      </c>
    </row>
    <row r="144" spans="1:11">
      <c r="A144" s="2">
        <f t="shared" si="4"/>
        <v>65</v>
      </c>
      <c r="B144" s="31">
        <f>(選手!L162)</f>
        <v>0</v>
      </c>
      <c r="C144" s="2" t="str">
        <f>IFERROR(VLOOKUP($B144,選手!$L:$N,2,FALSE),"")</f>
        <v/>
      </c>
      <c r="D144" s="6" t="str">
        <f>IFERROR(VLOOKUP($B144,選手!$L:$N,3,FALSE),"")</f>
        <v/>
      </c>
      <c r="E144" s="90">
        <f>IFERROR(VLOOKUP($B144,春関!$A:$K,9,FALSE),0)</f>
        <v>0</v>
      </c>
      <c r="F144" s="14">
        <f>IFERROR(VLOOKUP($B144,西日本学生!$A:$K,9,FALSE),0)</f>
        <v>0</v>
      </c>
      <c r="G144" s="14">
        <f>IFERROR(VLOOKUP($B144,学生選抜!$A:$K,9,FALSE),0)</f>
        <v>0</v>
      </c>
      <c r="H144" s="14">
        <f>IFERROR(VLOOKUP($B144,秋関!$A:$K,9,FALSE),0)</f>
        <v>0</v>
      </c>
      <c r="I144" s="14">
        <f>IFERROR(VLOOKUP($B144,全日本学生!$A:$K,9,FALSE),0)</f>
        <v>0</v>
      </c>
      <c r="J144" s="14">
        <f>IFERROR(VLOOKUP($B144,新人戦!$A:$K,9,FALSE),0)</f>
        <v>0</v>
      </c>
      <c r="K144" s="4">
        <f t="shared" si="5"/>
        <v>0</v>
      </c>
    </row>
    <row r="145" spans="1:11">
      <c r="A145" s="2">
        <f t="shared" si="4"/>
        <v>65</v>
      </c>
      <c r="B145" s="31">
        <f>(選手!L163)</f>
        <v>0</v>
      </c>
      <c r="C145" s="2" t="str">
        <f>IFERROR(VLOOKUP($B145,選手!$L:$N,2,FALSE),"")</f>
        <v/>
      </c>
      <c r="D145" s="6" t="str">
        <f>IFERROR(VLOOKUP($B145,選手!$L:$N,3,FALSE),"")</f>
        <v/>
      </c>
      <c r="E145" s="90">
        <f>IFERROR(VLOOKUP($B145,春関!$A:$K,9,FALSE),0)</f>
        <v>0</v>
      </c>
      <c r="F145" s="14">
        <f>IFERROR(VLOOKUP($B145,西日本学生!$A:$K,9,FALSE),0)</f>
        <v>0</v>
      </c>
      <c r="G145" s="14">
        <f>IFERROR(VLOOKUP($B145,学生選抜!$A:$K,9,FALSE),0)</f>
        <v>0</v>
      </c>
      <c r="H145" s="14">
        <f>IFERROR(VLOOKUP($B145,秋関!$A:$K,9,FALSE),0)</f>
        <v>0</v>
      </c>
      <c r="I145" s="14">
        <f>IFERROR(VLOOKUP($B145,全日本学生!$A:$K,9,FALSE),0)</f>
        <v>0</v>
      </c>
      <c r="J145" s="14">
        <f>IFERROR(VLOOKUP($B145,新人戦!$A:$K,9,FALSE),0)</f>
        <v>0</v>
      </c>
      <c r="K145" s="4">
        <f t="shared" si="5"/>
        <v>0</v>
      </c>
    </row>
    <row r="146" spans="1:11">
      <c r="A146" s="2">
        <f t="shared" si="4"/>
        <v>65</v>
      </c>
      <c r="B146" s="31">
        <f>(選手!L164)</f>
        <v>0</v>
      </c>
      <c r="C146" s="2" t="str">
        <f>IFERROR(VLOOKUP($B146,選手!$L:$N,2,FALSE),"")</f>
        <v/>
      </c>
      <c r="D146" s="6" t="str">
        <f>IFERROR(VLOOKUP($B146,選手!$L:$N,3,FALSE),"")</f>
        <v/>
      </c>
      <c r="E146" s="90">
        <f>IFERROR(VLOOKUP($B146,春関!$A:$K,9,FALSE),0)</f>
        <v>0</v>
      </c>
      <c r="F146" s="14">
        <f>IFERROR(VLOOKUP($B146,西日本学生!$A:$K,9,FALSE),0)</f>
        <v>0</v>
      </c>
      <c r="G146" s="14">
        <f>IFERROR(VLOOKUP($B146,学生選抜!$A:$K,9,FALSE),0)</f>
        <v>0</v>
      </c>
      <c r="H146" s="14">
        <f>IFERROR(VLOOKUP($B146,秋関!$A:$K,9,FALSE),0)</f>
        <v>0</v>
      </c>
      <c r="I146" s="14">
        <f>IFERROR(VLOOKUP($B146,全日本学生!$A:$K,9,FALSE),0)</f>
        <v>0</v>
      </c>
      <c r="J146" s="14">
        <f>IFERROR(VLOOKUP($B146,新人戦!$A:$K,9,FALSE),0)</f>
        <v>0</v>
      </c>
      <c r="K146" s="4">
        <f t="shared" si="5"/>
        <v>0</v>
      </c>
    </row>
    <row r="147" spans="1:11">
      <c r="A147" s="2">
        <f t="shared" si="4"/>
        <v>65</v>
      </c>
      <c r="B147" s="31">
        <f>(選手!L165)</f>
        <v>0</v>
      </c>
      <c r="C147" s="2" t="str">
        <f>IFERROR(VLOOKUP($B147,選手!$L:$N,2,FALSE),"")</f>
        <v/>
      </c>
      <c r="D147" s="6" t="str">
        <f>IFERROR(VLOOKUP($B147,選手!$L:$N,3,FALSE),"")</f>
        <v/>
      </c>
      <c r="E147" s="90">
        <f>IFERROR(VLOOKUP($B147,春関!$A:$K,9,FALSE),0)</f>
        <v>0</v>
      </c>
      <c r="F147" s="14">
        <f>IFERROR(VLOOKUP($B147,西日本学生!$A:$K,9,FALSE),0)</f>
        <v>0</v>
      </c>
      <c r="G147" s="14">
        <f>IFERROR(VLOOKUP($B147,学生選抜!$A:$K,9,FALSE),0)</f>
        <v>0</v>
      </c>
      <c r="H147" s="14">
        <f>IFERROR(VLOOKUP($B147,秋関!$A:$K,9,FALSE),0)</f>
        <v>0</v>
      </c>
      <c r="I147" s="14">
        <f>IFERROR(VLOOKUP($B147,全日本学生!$A:$K,9,FALSE),0)</f>
        <v>0</v>
      </c>
      <c r="J147" s="14">
        <f>IFERROR(VLOOKUP($B147,新人戦!$A:$K,9,FALSE),0)</f>
        <v>0</v>
      </c>
      <c r="K147" s="4">
        <f t="shared" si="5"/>
        <v>0</v>
      </c>
    </row>
    <row r="148" spans="1:11">
      <c r="A148" s="2">
        <f t="shared" si="4"/>
        <v>65</v>
      </c>
      <c r="B148" s="31">
        <f>(選手!L166)</f>
        <v>0</v>
      </c>
      <c r="C148" s="2" t="str">
        <f>IFERROR(VLOOKUP($B148,選手!$L:$N,2,FALSE),"")</f>
        <v/>
      </c>
      <c r="D148" s="6" t="str">
        <f>IFERROR(VLOOKUP($B148,選手!$L:$N,3,FALSE),"")</f>
        <v/>
      </c>
      <c r="E148" s="90">
        <f>IFERROR(VLOOKUP($B148,春関!$A:$K,9,FALSE),0)</f>
        <v>0</v>
      </c>
      <c r="F148" s="14">
        <f>IFERROR(VLOOKUP($B148,西日本学生!$A:$K,9,FALSE),0)</f>
        <v>0</v>
      </c>
      <c r="G148" s="14">
        <f>IFERROR(VLOOKUP($B148,学生選抜!$A:$K,9,FALSE),0)</f>
        <v>0</v>
      </c>
      <c r="H148" s="14">
        <f>IFERROR(VLOOKUP($B148,秋関!$A:$K,9,FALSE),0)</f>
        <v>0</v>
      </c>
      <c r="I148" s="14">
        <f>IFERROR(VLOOKUP($B148,全日本学生!$A:$K,9,FALSE),0)</f>
        <v>0</v>
      </c>
      <c r="J148" s="14">
        <f>IFERROR(VLOOKUP($B148,新人戦!$A:$K,9,FALSE),0)</f>
        <v>0</v>
      </c>
      <c r="K148" s="4">
        <f t="shared" si="5"/>
        <v>0</v>
      </c>
    </row>
    <row r="149" spans="1:11">
      <c r="A149" s="2">
        <f t="shared" si="4"/>
        <v>65</v>
      </c>
      <c r="B149" s="31">
        <f>(選手!L167)</f>
        <v>0</v>
      </c>
      <c r="C149" s="2" t="str">
        <f>IFERROR(VLOOKUP($B149,選手!$L:$N,2,FALSE),"")</f>
        <v/>
      </c>
      <c r="D149" s="6" t="str">
        <f>IFERROR(VLOOKUP($B149,選手!$L:$N,3,FALSE),"")</f>
        <v/>
      </c>
      <c r="E149" s="90">
        <f>IFERROR(VLOOKUP($B149,春関!$A:$K,9,FALSE),0)</f>
        <v>0</v>
      </c>
      <c r="F149" s="14">
        <f>IFERROR(VLOOKUP($B149,西日本学生!$A:$K,9,FALSE),0)</f>
        <v>0</v>
      </c>
      <c r="G149" s="14">
        <f>IFERROR(VLOOKUP($B149,学生選抜!$A:$K,9,FALSE),0)</f>
        <v>0</v>
      </c>
      <c r="H149" s="14">
        <f>IFERROR(VLOOKUP($B149,秋関!$A:$K,9,FALSE),0)</f>
        <v>0</v>
      </c>
      <c r="I149" s="14">
        <f>IFERROR(VLOOKUP($B149,全日本学生!$A:$K,9,FALSE),0)</f>
        <v>0</v>
      </c>
      <c r="J149" s="14">
        <f>IFERROR(VLOOKUP($B149,新人戦!$A:$K,9,FALSE),0)</f>
        <v>0</v>
      </c>
      <c r="K149" s="4">
        <f t="shared" si="5"/>
        <v>0</v>
      </c>
    </row>
    <row r="150" spans="1:11">
      <c r="A150" s="2">
        <f t="shared" si="4"/>
        <v>65</v>
      </c>
      <c r="B150" s="31" t="e">
        <f>(選手!#REF!)</f>
        <v>#REF!</v>
      </c>
      <c r="C150" s="2" t="str">
        <f>IFERROR(VLOOKUP($B150,選手!$L:$N,2,FALSE),"")</f>
        <v/>
      </c>
      <c r="D150" s="6" t="str">
        <f>IFERROR(VLOOKUP($B150,選手!$L:$N,3,FALSE),"")</f>
        <v/>
      </c>
      <c r="E150" s="90">
        <f>IFERROR(VLOOKUP($B150,春関!$A:$K,9,FALSE),0)</f>
        <v>0</v>
      </c>
      <c r="F150" s="14">
        <f>IFERROR(VLOOKUP($B150,西日本学生!$A:$K,9,FALSE),0)</f>
        <v>0</v>
      </c>
      <c r="G150" s="14">
        <f>IFERROR(VLOOKUP($B150,学生選抜!$A:$K,9,FALSE),0)</f>
        <v>0</v>
      </c>
      <c r="H150" s="14">
        <f>IFERROR(VLOOKUP($B150,秋関!$A:$K,9,FALSE),0)</f>
        <v>0</v>
      </c>
      <c r="I150" s="14">
        <f>IFERROR(VLOOKUP($B150,全日本学生!$A:$K,9,FALSE),0)</f>
        <v>0</v>
      </c>
      <c r="J150" s="14">
        <f>IFERROR(VLOOKUP($B150,新人戦!$A:$K,9,FALSE),0)</f>
        <v>0</v>
      </c>
      <c r="K150" s="4">
        <f t="shared" si="5"/>
        <v>0</v>
      </c>
    </row>
    <row r="151" spans="1:11">
      <c r="A151" s="2">
        <f t="shared" si="4"/>
        <v>65</v>
      </c>
      <c r="B151" s="31">
        <f>(選手!L168)</f>
        <v>0</v>
      </c>
      <c r="C151" s="2" t="str">
        <f>IFERROR(VLOOKUP($B151,選手!$L:$N,2,FALSE),"")</f>
        <v/>
      </c>
      <c r="D151" s="6" t="str">
        <f>IFERROR(VLOOKUP($B151,選手!$L:$N,3,FALSE),"")</f>
        <v/>
      </c>
      <c r="E151" s="90">
        <f>IFERROR(VLOOKUP($B151,春関!$A:$K,9,FALSE),0)</f>
        <v>0</v>
      </c>
      <c r="F151" s="14">
        <f>IFERROR(VLOOKUP($B151,西日本学生!$A:$K,9,FALSE),0)</f>
        <v>0</v>
      </c>
      <c r="G151" s="14">
        <f>IFERROR(VLOOKUP($B151,学生選抜!$A:$K,9,FALSE),0)</f>
        <v>0</v>
      </c>
      <c r="H151" s="14">
        <f>IFERROR(VLOOKUP($B151,秋関!$A:$K,9,FALSE),0)</f>
        <v>0</v>
      </c>
      <c r="I151" s="14">
        <f>IFERROR(VLOOKUP($B151,全日本学生!$A:$K,9,FALSE),0)</f>
        <v>0</v>
      </c>
      <c r="J151" s="14">
        <f>IFERROR(VLOOKUP($B151,新人戦!$A:$K,9,FALSE),0)</f>
        <v>0</v>
      </c>
      <c r="K151" s="4">
        <f t="shared" si="5"/>
        <v>0</v>
      </c>
    </row>
    <row r="152" spans="1:11">
      <c r="A152" s="2">
        <f t="shared" si="4"/>
        <v>65</v>
      </c>
      <c r="B152" s="31">
        <f>(選手!L169)</f>
        <v>0</v>
      </c>
      <c r="C152" s="2" t="str">
        <f>IFERROR(VLOOKUP($B152,選手!$L:$N,2,FALSE),"")</f>
        <v/>
      </c>
      <c r="D152" s="6" t="str">
        <f>IFERROR(VLOOKUP($B152,選手!$L:$N,3,FALSE),"")</f>
        <v/>
      </c>
      <c r="E152" s="90">
        <f>IFERROR(VLOOKUP($B152,春関!$A:$K,9,FALSE),0)</f>
        <v>0</v>
      </c>
      <c r="F152" s="14">
        <f>IFERROR(VLOOKUP($B152,西日本学生!$A:$K,9,FALSE),0)</f>
        <v>0</v>
      </c>
      <c r="G152" s="14">
        <f>IFERROR(VLOOKUP($B152,学生選抜!$A:$K,9,FALSE),0)</f>
        <v>0</v>
      </c>
      <c r="H152" s="14">
        <f>IFERROR(VLOOKUP($B152,秋関!$A:$K,9,FALSE),0)</f>
        <v>0</v>
      </c>
      <c r="I152" s="14">
        <f>IFERROR(VLOOKUP($B152,全日本学生!$A:$K,9,FALSE),0)</f>
        <v>0</v>
      </c>
      <c r="J152" s="14">
        <f>IFERROR(VLOOKUP($B152,新人戦!$A:$K,9,FALSE),0)</f>
        <v>0</v>
      </c>
      <c r="K152" s="4">
        <f t="shared" si="5"/>
        <v>0</v>
      </c>
    </row>
    <row r="153" spans="1:11">
      <c r="A153" s="2">
        <f t="shared" si="4"/>
        <v>65</v>
      </c>
      <c r="B153" s="31">
        <f>(選手!L170)</f>
        <v>0</v>
      </c>
      <c r="C153" s="2" t="str">
        <f>IFERROR(VLOOKUP($B153,選手!$L:$N,2,FALSE),"")</f>
        <v/>
      </c>
      <c r="D153" s="6" t="str">
        <f>IFERROR(VLOOKUP($B153,選手!$L:$N,3,FALSE),"")</f>
        <v/>
      </c>
      <c r="E153" s="90">
        <f>IFERROR(VLOOKUP($B153,春関!$A:$K,9,FALSE),0)</f>
        <v>0</v>
      </c>
      <c r="F153" s="14">
        <f>IFERROR(VLOOKUP($B153,西日本学生!$A:$K,9,FALSE),0)</f>
        <v>0</v>
      </c>
      <c r="G153" s="14">
        <f>IFERROR(VLOOKUP($B153,学生選抜!$A:$K,9,FALSE),0)</f>
        <v>0</v>
      </c>
      <c r="H153" s="14">
        <f>IFERROR(VLOOKUP($B153,秋関!$A:$K,9,FALSE),0)</f>
        <v>0</v>
      </c>
      <c r="I153" s="14">
        <f>IFERROR(VLOOKUP($B153,全日本学生!$A:$K,9,FALSE),0)</f>
        <v>0</v>
      </c>
      <c r="J153" s="14">
        <f>IFERROR(VLOOKUP($B153,新人戦!$A:$K,9,FALSE),0)</f>
        <v>0</v>
      </c>
      <c r="K153" s="4">
        <f t="shared" si="5"/>
        <v>0</v>
      </c>
    </row>
    <row r="154" spans="1:11">
      <c r="A154" s="2">
        <f t="shared" si="4"/>
        <v>65</v>
      </c>
      <c r="B154" s="31" t="e">
        <f>(選手!#REF!)</f>
        <v>#REF!</v>
      </c>
      <c r="C154" s="2" t="str">
        <f>IFERROR(VLOOKUP($B154,選手!$L:$N,2,FALSE),"")</f>
        <v/>
      </c>
      <c r="D154" s="6" t="str">
        <f>IFERROR(VLOOKUP($B154,選手!$L:$N,3,FALSE),"")</f>
        <v/>
      </c>
      <c r="E154" s="90">
        <f>IFERROR(VLOOKUP($B154,春関!$A:$K,9,FALSE),0)</f>
        <v>0</v>
      </c>
      <c r="F154" s="14">
        <f>IFERROR(VLOOKUP($B154,西日本学生!$A:$K,9,FALSE),0)</f>
        <v>0</v>
      </c>
      <c r="G154" s="14">
        <f>IFERROR(VLOOKUP($B154,学生選抜!$A:$K,9,FALSE),0)</f>
        <v>0</v>
      </c>
      <c r="H154" s="14">
        <f>IFERROR(VLOOKUP($B154,秋関!$A:$K,9,FALSE),0)</f>
        <v>0</v>
      </c>
      <c r="I154" s="14">
        <f>IFERROR(VLOOKUP($B154,全日本学生!$A:$K,9,FALSE),0)</f>
        <v>0</v>
      </c>
      <c r="J154" s="14">
        <f>IFERROR(VLOOKUP($B154,新人戦!$A:$K,9,FALSE),0)</f>
        <v>0</v>
      </c>
      <c r="K154" s="4">
        <f t="shared" si="5"/>
        <v>0</v>
      </c>
    </row>
    <row r="155" spans="1:11">
      <c r="A155" s="2">
        <f t="shared" si="4"/>
        <v>65</v>
      </c>
      <c r="B155" s="31">
        <f>(選手!L171)</f>
        <v>0</v>
      </c>
      <c r="C155" s="2" t="str">
        <f>IFERROR(VLOOKUP($B155,選手!$L:$N,2,FALSE),"")</f>
        <v/>
      </c>
      <c r="D155" s="6" t="str">
        <f>IFERROR(VLOOKUP($B155,選手!$L:$N,3,FALSE),"")</f>
        <v/>
      </c>
      <c r="E155" s="90">
        <f>IFERROR(VLOOKUP($B155,春関!$A:$K,9,FALSE),0)</f>
        <v>0</v>
      </c>
      <c r="F155" s="14">
        <f>IFERROR(VLOOKUP($B155,西日本学生!$A:$K,9,FALSE),0)</f>
        <v>0</v>
      </c>
      <c r="G155" s="14">
        <f>IFERROR(VLOOKUP($B155,学生選抜!$A:$K,9,FALSE),0)</f>
        <v>0</v>
      </c>
      <c r="H155" s="14">
        <f>IFERROR(VLOOKUP($B155,秋関!$A:$K,9,FALSE),0)</f>
        <v>0</v>
      </c>
      <c r="I155" s="14">
        <f>IFERROR(VLOOKUP($B155,全日本学生!$A:$K,9,FALSE),0)</f>
        <v>0</v>
      </c>
      <c r="J155" s="14">
        <f>IFERROR(VLOOKUP($B155,新人戦!$A:$K,9,FALSE),0)</f>
        <v>0</v>
      </c>
      <c r="K155" s="4">
        <f t="shared" si="5"/>
        <v>0</v>
      </c>
    </row>
    <row r="156" spans="1:11">
      <c r="A156" s="2">
        <f t="shared" si="4"/>
        <v>65</v>
      </c>
      <c r="B156" s="31">
        <f>(選手!L172)</f>
        <v>0</v>
      </c>
      <c r="C156" s="2" t="str">
        <f>IFERROR(VLOOKUP($B156,選手!$L:$N,2,FALSE),"")</f>
        <v/>
      </c>
      <c r="D156" s="6" t="str">
        <f>IFERROR(VLOOKUP($B156,選手!$L:$N,3,FALSE),"")</f>
        <v/>
      </c>
      <c r="E156" s="90">
        <f>IFERROR(VLOOKUP($B156,春関!$A:$K,9,FALSE),0)</f>
        <v>0</v>
      </c>
      <c r="F156" s="14">
        <f>IFERROR(VLOOKUP($B156,西日本学生!$A:$K,9,FALSE),0)</f>
        <v>0</v>
      </c>
      <c r="G156" s="14">
        <f>IFERROR(VLOOKUP($B156,学生選抜!$A:$K,9,FALSE),0)</f>
        <v>0</v>
      </c>
      <c r="H156" s="14">
        <f>IFERROR(VLOOKUP($B156,秋関!$A:$K,9,FALSE),0)</f>
        <v>0</v>
      </c>
      <c r="I156" s="14">
        <f>IFERROR(VLOOKUP($B156,全日本学生!$A:$K,9,FALSE),0)</f>
        <v>0</v>
      </c>
      <c r="J156" s="14">
        <f>IFERROR(VLOOKUP($B156,新人戦!$A:$K,9,FALSE),0)</f>
        <v>0</v>
      </c>
      <c r="K156" s="4">
        <f t="shared" si="5"/>
        <v>0</v>
      </c>
    </row>
    <row r="157" spans="1:11">
      <c r="A157" s="2">
        <f t="shared" si="4"/>
        <v>65</v>
      </c>
      <c r="B157" s="31">
        <f>(選手!L173)</f>
        <v>0</v>
      </c>
      <c r="C157" s="2" t="str">
        <f>IFERROR(VLOOKUP($B157,選手!$L:$N,2,FALSE),"")</f>
        <v/>
      </c>
      <c r="D157" s="6" t="str">
        <f>IFERROR(VLOOKUP($B157,選手!$L:$N,3,FALSE),"")</f>
        <v/>
      </c>
      <c r="E157" s="90">
        <f>IFERROR(VLOOKUP($B157,春関!$A:$K,9,FALSE),0)</f>
        <v>0</v>
      </c>
      <c r="F157" s="14">
        <f>IFERROR(VLOOKUP($B157,西日本学生!$A:$K,9,FALSE),0)</f>
        <v>0</v>
      </c>
      <c r="G157" s="14">
        <f>IFERROR(VLOOKUP($B157,学生選抜!$A:$K,9,FALSE),0)</f>
        <v>0</v>
      </c>
      <c r="H157" s="14">
        <f>IFERROR(VLOOKUP($B157,秋関!$A:$K,9,FALSE),0)</f>
        <v>0</v>
      </c>
      <c r="I157" s="14">
        <f>IFERROR(VLOOKUP($B157,全日本学生!$A:$K,9,FALSE),0)</f>
        <v>0</v>
      </c>
      <c r="J157" s="14">
        <f>IFERROR(VLOOKUP($B157,新人戦!$A:$K,9,FALSE),0)</f>
        <v>0</v>
      </c>
      <c r="K157" s="4">
        <f t="shared" si="5"/>
        <v>0</v>
      </c>
    </row>
    <row r="158" spans="1:11">
      <c r="A158" s="2">
        <f t="shared" si="4"/>
        <v>65</v>
      </c>
      <c r="B158" s="31">
        <f>(選手!L174)</f>
        <v>0</v>
      </c>
      <c r="C158" s="2" t="str">
        <f>IFERROR(VLOOKUP($B158,選手!$L:$N,2,FALSE),"")</f>
        <v/>
      </c>
      <c r="D158" s="6" t="str">
        <f>IFERROR(VLOOKUP($B158,選手!$L:$N,3,FALSE),"")</f>
        <v/>
      </c>
      <c r="E158" s="90">
        <f>IFERROR(VLOOKUP($B158,春関!$A:$K,9,FALSE),0)</f>
        <v>0</v>
      </c>
      <c r="F158" s="14">
        <f>IFERROR(VLOOKUP($B158,西日本学生!$A:$K,9,FALSE),0)</f>
        <v>0</v>
      </c>
      <c r="G158" s="14">
        <f>IFERROR(VLOOKUP($B158,学生選抜!$A:$K,9,FALSE),0)</f>
        <v>0</v>
      </c>
      <c r="H158" s="14">
        <f>IFERROR(VLOOKUP($B158,秋関!$A:$K,9,FALSE),0)</f>
        <v>0</v>
      </c>
      <c r="I158" s="14">
        <f>IFERROR(VLOOKUP($B158,全日本学生!$A:$K,9,FALSE),0)</f>
        <v>0</v>
      </c>
      <c r="J158" s="14">
        <f>IFERROR(VLOOKUP($B158,新人戦!$A:$K,9,FALSE),0)</f>
        <v>0</v>
      </c>
      <c r="K158" s="4">
        <f t="shared" si="5"/>
        <v>0</v>
      </c>
    </row>
    <row r="159" spans="1:11">
      <c r="A159" s="2">
        <f t="shared" si="4"/>
        <v>65</v>
      </c>
      <c r="B159" s="31">
        <f>(選手!L175)</f>
        <v>0</v>
      </c>
      <c r="C159" s="2" t="str">
        <f>IFERROR(VLOOKUP($B159,選手!$L:$N,2,FALSE),"")</f>
        <v/>
      </c>
      <c r="D159" s="6" t="str">
        <f>IFERROR(VLOOKUP($B159,選手!$L:$N,3,FALSE),"")</f>
        <v/>
      </c>
      <c r="E159" s="90">
        <f>IFERROR(VLOOKUP($B159,春関!$A:$K,9,FALSE),0)</f>
        <v>0</v>
      </c>
      <c r="F159" s="14">
        <f>IFERROR(VLOOKUP($B159,西日本学生!$A:$K,9,FALSE),0)</f>
        <v>0</v>
      </c>
      <c r="G159" s="14">
        <f>IFERROR(VLOOKUP($B159,学生選抜!$A:$K,9,FALSE),0)</f>
        <v>0</v>
      </c>
      <c r="H159" s="14">
        <f>IFERROR(VLOOKUP($B159,秋関!$A:$K,9,FALSE),0)</f>
        <v>0</v>
      </c>
      <c r="I159" s="14">
        <f>IFERROR(VLOOKUP($B159,全日本学生!$A:$K,9,FALSE),0)</f>
        <v>0</v>
      </c>
      <c r="J159" s="14">
        <f>IFERROR(VLOOKUP($B159,新人戦!$A:$K,9,FALSE),0)</f>
        <v>0</v>
      </c>
      <c r="K159" s="4">
        <f t="shared" si="5"/>
        <v>0</v>
      </c>
    </row>
    <row r="160" spans="1:11">
      <c r="A160" s="2">
        <f t="shared" si="4"/>
        <v>65</v>
      </c>
      <c r="B160" s="31">
        <f>(選手!L176)</f>
        <v>0</v>
      </c>
      <c r="C160" s="2" t="str">
        <f>IFERROR(VLOOKUP($B160,選手!$L:$N,2,FALSE),"")</f>
        <v/>
      </c>
      <c r="D160" s="6" t="str">
        <f>IFERROR(VLOOKUP($B160,選手!$L:$N,3,FALSE),"")</f>
        <v/>
      </c>
      <c r="E160" s="90">
        <f>IFERROR(VLOOKUP($B160,春関!$A:$K,9,FALSE),0)</f>
        <v>0</v>
      </c>
      <c r="F160" s="14">
        <f>IFERROR(VLOOKUP($B160,西日本学生!$A:$K,9,FALSE),0)</f>
        <v>0</v>
      </c>
      <c r="G160" s="14">
        <f>IFERROR(VLOOKUP($B160,学生選抜!$A:$K,9,FALSE),0)</f>
        <v>0</v>
      </c>
      <c r="H160" s="14">
        <f>IFERROR(VLOOKUP($B160,秋関!$A:$K,9,FALSE),0)</f>
        <v>0</v>
      </c>
      <c r="I160" s="14">
        <f>IFERROR(VLOOKUP($B160,全日本学生!$A:$K,9,FALSE),0)</f>
        <v>0</v>
      </c>
      <c r="J160" s="14">
        <f>IFERROR(VLOOKUP($B160,新人戦!$A:$K,9,FALSE),0)</f>
        <v>0</v>
      </c>
      <c r="K160" s="4">
        <f t="shared" si="5"/>
        <v>0</v>
      </c>
    </row>
    <row r="161" spans="1:11">
      <c r="A161" s="2">
        <f t="shared" si="4"/>
        <v>65</v>
      </c>
      <c r="B161" s="31">
        <f>(選手!L177)</f>
        <v>0</v>
      </c>
      <c r="C161" s="2" t="str">
        <f>IFERROR(VLOOKUP($B161,選手!$L:$N,2,FALSE),"")</f>
        <v/>
      </c>
      <c r="D161" s="6" t="str">
        <f>IFERROR(VLOOKUP($B161,選手!$L:$N,3,FALSE),"")</f>
        <v/>
      </c>
      <c r="E161" s="90">
        <f>IFERROR(VLOOKUP($B161,春関!$A:$K,9,FALSE),0)</f>
        <v>0</v>
      </c>
      <c r="F161" s="14">
        <f>IFERROR(VLOOKUP($B161,西日本学生!$A:$K,9,FALSE),0)</f>
        <v>0</v>
      </c>
      <c r="G161" s="14">
        <f>IFERROR(VLOOKUP($B161,学生選抜!$A:$K,9,FALSE),0)</f>
        <v>0</v>
      </c>
      <c r="H161" s="14">
        <f>IFERROR(VLOOKUP($B161,秋関!$A:$K,9,FALSE),0)</f>
        <v>0</v>
      </c>
      <c r="I161" s="14">
        <f>IFERROR(VLOOKUP($B161,全日本学生!$A:$K,9,FALSE),0)</f>
        <v>0</v>
      </c>
      <c r="J161" s="14">
        <f>IFERROR(VLOOKUP($B161,新人戦!$A:$K,9,FALSE),0)</f>
        <v>0</v>
      </c>
      <c r="K161" s="4">
        <f t="shared" si="5"/>
        <v>0</v>
      </c>
    </row>
    <row r="162" spans="1:11">
      <c r="A162" s="2">
        <f t="shared" si="4"/>
        <v>65</v>
      </c>
      <c r="B162" s="31">
        <f>(選手!L178)</f>
        <v>0</v>
      </c>
      <c r="C162" s="2" t="str">
        <f>IFERROR(VLOOKUP($B162,選手!$L:$N,2,FALSE),"")</f>
        <v/>
      </c>
      <c r="D162" s="6" t="str">
        <f>IFERROR(VLOOKUP($B162,選手!$L:$N,3,FALSE),"")</f>
        <v/>
      </c>
      <c r="E162" s="90">
        <f>IFERROR(VLOOKUP($B162,春関!$A:$K,9,FALSE),0)</f>
        <v>0</v>
      </c>
      <c r="F162" s="14">
        <f>IFERROR(VLOOKUP($B162,西日本学生!$A:$K,9,FALSE),0)</f>
        <v>0</v>
      </c>
      <c r="G162" s="14">
        <f>IFERROR(VLOOKUP($B162,学生選抜!$A:$K,9,FALSE),0)</f>
        <v>0</v>
      </c>
      <c r="H162" s="14">
        <f>IFERROR(VLOOKUP($B162,秋関!$A:$K,9,FALSE),0)</f>
        <v>0</v>
      </c>
      <c r="I162" s="14">
        <f>IFERROR(VLOOKUP($B162,全日本学生!$A:$K,9,FALSE),0)</f>
        <v>0</v>
      </c>
      <c r="J162" s="14">
        <f>IFERROR(VLOOKUP($B162,新人戦!$A:$K,9,FALSE),0)</f>
        <v>0</v>
      </c>
      <c r="K162" s="4">
        <f t="shared" si="5"/>
        <v>0</v>
      </c>
    </row>
    <row r="163" spans="1:11">
      <c r="A163" s="2">
        <f t="shared" si="4"/>
        <v>65</v>
      </c>
      <c r="B163" s="31">
        <f>(選手!L179)</f>
        <v>0</v>
      </c>
      <c r="C163" s="2" t="str">
        <f>IFERROR(VLOOKUP($B163,選手!$L:$N,2,FALSE),"")</f>
        <v/>
      </c>
      <c r="D163" s="6" t="str">
        <f>IFERROR(VLOOKUP($B163,選手!$L:$N,3,FALSE),"")</f>
        <v/>
      </c>
      <c r="E163" s="90">
        <f>IFERROR(VLOOKUP($B163,春関!$A:$K,9,FALSE),0)</f>
        <v>0</v>
      </c>
      <c r="F163" s="14">
        <f>IFERROR(VLOOKUP($B163,西日本学生!$A:$K,9,FALSE),0)</f>
        <v>0</v>
      </c>
      <c r="G163" s="14">
        <f>IFERROR(VLOOKUP($B163,学生選抜!$A:$K,9,FALSE),0)</f>
        <v>0</v>
      </c>
      <c r="H163" s="14">
        <f>IFERROR(VLOOKUP($B163,秋関!$A:$K,9,FALSE),0)</f>
        <v>0</v>
      </c>
      <c r="I163" s="14">
        <f>IFERROR(VLOOKUP($B163,全日本学生!$A:$K,9,FALSE),0)</f>
        <v>0</v>
      </c>
      <c r="J163" s="14">
        <f>IFERROR(VLOOKUP($B163,新人戦!$A:$K,9,FALSE),0)</f>
        <v>0</v>
      </c>
      <c r="K163" s="4">
        <f t="shared" si="5"/>
        <v>0</v>
      </c>
    </row>
    <row r="164" spans="1:11">
      <c r="A164" s="2">
        <f t="shared" si="4"/>
        <v>65</v>
      </c>
      <c r="B164" s="31">
        <f>(選手!L180)</f>
        <v>0</v>
      </c>
      <c r="C164" s="2" t="str">
        <f>IFERROR(VLOOKUP($B164,選手!$L:$N,2,FALSE),"")</f>
        <v/>
      </c>
      <c r="D164" s="6" t="str">
        <f>IFERROR(VLOOKUP($B164,選手!$L:$N,3,FALSE),"")</f>
        <v/>
      </c>
      <c r="E164" s="90">
        <f>IFERROR(VLOOKUP($B164,春関!$A:$K,9,FALSE),0)</f>
        <v>0</v>
      </c>
      <c r="F164" s="14">
        <f>IFERROR(VLOOKUP($B164,西日本学生!$A:$K,9,FALSE),0)</f>
        <v>0</v>
      </c>
      <c r="G164" s="14">
        <f>IFERROR(VLOOKUP($B164,学生選抜!$A:$K,9,FALSE),0)</f>
        <v>0</v>
      </c>
      <c r="H164" s="14">
        <f>IFERROR(VLOOKUP($B164,秋関!$A:$K,9,FALSE),0)</f>
        <v>0</v>
      </c>
      <c r="I164" s="14">
        <f>IFERROR(VLOOKUP($B164,全日本学生!$A:$K,9,FALSE),0)</f>
        <v>0</v>
      </c>
      <c r="J164" s="14">
        <f>IFERROR(VLOOKUP($B164,新人戦!$A:$K,9,FALSE),0)</f>
        <v>0</v>
      </c>
      <c r="K164" s="4">
        <f t="shared" si="5"/>
        <v>0</v>
      </c>
    </row>
    <row r="165" spans="1:11">
      <c r="A165" s="2">
        <f t="shared" si="4"/>
        <v>65</v>
      </c>
      <c r="B165" s="31">
        <f>(選手!L181)</f>
        <v>0</v>
      </c>
      <c r="C165" s="2" t="str">
        <f>IFERROR(VLOOKUP($B165,選手!$L:$N,2,FALSE),"")</f>
        <v/>
      </c>
      <c r="D165" s="6" t="str">
        <f>IFERROR(VLOOKUP($B165,選手!$L:$N,3,FALSE),"")</f>
        <v/>
      </c>
      <c r="E165" s="90">
        <f>IFERROR(VLOOKUP($B165,春関!$A:$K,9,FALSE),0)</f>
        <v>0</v>
      </c>
      <c r="F165" s="14">
        <f>IFERROR(VLOOKUP($B165,西日本学生!$A:$K,9,FALSE),0)</f>
        <v>0</v>
      </c>
      <c r="G165" s="14">
        <f>IFERROR(VLOOKUP($B165,学生選抜!$A:$K,9,FALSE),0)</f>
        <v>0</v>
      </c>
      <c r="H165" s="14">
        <f>IFERROR(VLOOKUP($B165,秋関!$A:$K,9,FALSE),0)</f>
        <v>0</v>
      </c>
      <c r="I165" s="14">
        <f>IFERROR(VLOOKUP($B165,全日本学生!$A:$K,9,FALSE),0)</f>
        <v>0</v>
      </c>
      <c r="J165" s="14">
        <f>IFERROR(VLOOKUP($B165,新人戦!$A:$K,9,FALSE),0)</f>
        <v>0</v>
      </c>
      <c r="K165" s="4">
        <f t="shared" si="5"/>
        <v>0</v>
      </c>
    </row>
    <row r="166" spans="1:11">
      <c r="A166" s="2">
        <f t="shared" si="4"/>
        <v>65</v>
      </c>
      <c r="B166" s="31">
        <f>(選手!L182)</f>
        <v>0</v>
      </c>
      <c r="C166" s="2" t="str">
        <f>IFERROR(VLOOKUP($B166,選手!$L:$N,2,FALSE),"")</f>
        <v/>
      </c>
      <c r="D166" s="6" t="str">
        <f>IFERROR(VLOOKUP($B166,選手!$L:$N,3,FALSE),"")</f>
        <v/>
      </c>
      <c r="E166" s="90">
        <f>IFERROR(VLOOKUP($B166,春関!$A:$K,9,FALSE),0)</f>
        <v>0</v>
      </c>
      <c r="F166" s="14">
        <f>IFERROR(VLOOKUP($B166,西日本学生!$A:$K,9,FALSE),0)</f>
        <v>0</v>
      </c>
      <c r="G166" s="14">
        <f>IFERROR(VLOOKUP($B166,学生選抜!$A:$K,9,FALSE),0)</f>
        <v>0</v>
      </c>
      <c r="H166" s="14">
        <f>IFERROR(VLOOKUP($B166,秋関!$A:$K,9,FALSE),0)</f>
        <v>0</v>
      </c>
      <c r="I166" s="14">
        <f>IFERROR(VLOOKUP($B166,全日本学生!$A:$K,9,FALSE),0)</f>
        <v>0</v>
      </c>
      <c r="J166" s="14">
        <f>IFERROR(VLOOKUP($B166,新人戦!$A:$K,9,FALSE),0)</f>
        <v>0</v>
      </c>
      <c r="K166" s="4">
        <f t="shared" si="5"/>
        <v>0</v>
      </c>
    </row>
    <row r="167" spans="1:11">
      <c r="A167" s="2">
        <f t="shared" si="4"/>
        <v>65</v>
      </c>
      <c r="B167" s="31">
        <f>(選手!L183)</f>
        <v>0</v>
      </c>
      <c r="C167" s="2" t="str">
        <f>IFERROR(VLOOKUP($B167,選手!$L:$N,2,FALSE),"")</f>
        <v/>
      </c>
      <c r="D167" s="6" t="str">
        <f>IFERROR(VLOOKUP($B167,選手!$L:$N,3,FALSE),"")</f>
        <v/>
      </c>
      <c r="E167" s="90">
        <f>IFERROR(VLOOKUP($B167,春関!$A:$K,9,FALSE),0)</f>
        <v>0</v>
      </c>
      <c r="F167" s="14">
        <f>IFERROR(VLOOKUP($B167,西日本学生!$A:$K,9,FALSE),0)</f>
        <v>0</v>
      </c>
      <c r="G167" s="14">
        <f>IFERROR(VLOOKUP($B167,学生選抜!$A:$K,9,FALSE),0)</f>
        <v>0</v>
      </c>
      <c r="H167" s="14">
        <f>IFERROR(VLOOKUP($B167,秋関!$A:$K,9,FALSE),0)</f>
        <v>0</v>
      </c>
      <c r="I167" s="14">
        <f>IFERROR(VLOOKUP($B167,全日本学生!$A:$K,9,FALSE),0)</f>
        <v>0</v>
      </c>
      <c r="J167" s="14">
        <f>IFERROR(VLOOKUP($B167,新人戦!$A:$K,9,FALSE),0)</f>
        <v>0</v>
      </c>
      <c r="K167" s="4">
        <f t="shared" si="5"/>
        <v>0</v>
      </c>
    </row>
    <row r="168" spans="1:11">
      <c r="A168" s="2">
        <f t="shared" si="4"/>
        <v>65</v>
      </c>
      <c r="B168" s="31">
        <f>(選手!L184)</f>
        <v>0</v>
      </c>
      <c r="C168" s="2" t="str">
        <f>IFERROR(VLOOKUP($B168,選手!$L:$N,2,FALSE),"")</f>
        <v/>
      </c>
      <c r="D168" s="6" t="str">
        <f>IFERROR(VLOOKUP($B168,選手!$L:$N,3,FALSE),"")</f>
        <v/>
      </c>
      <c r="E168" s="90">
        <f>IFERROR(VLOOKUP($B168,春関!$A:$K,9,FALSE),0)</f>
        <v>0</v>
      </c>
      <c r="F168" s="14">
        <f>IFERROR(VLOOKUP($B168,西日本学生!$A:$K,9,FALSE),0)</f>
        <v>0</v>
      </c>
      <c r="G168" s="14">
        <f>IFERROR(VLOOKUP($B168,学生選抜!$A:$K,9,FALSE),0)</f>
        <v>0</v>
      </c>
      <c r="H168" s="14">
        <f>IFERROR(VLOOKUP($B168,秋関!$A:$K,9,FALSE),0)</f>
        <v>0</v>
      </c>
      <c r="I168" s="14">
        <f>IFERROR(VLOOKUP($B168,全日本学生!$A:$K,9,FALSE),0)</f>
        <v>0</v>
      </c>
      <c r="J168" s="14">
        <f>IFERROR(VLOOKUP($B168,新人戦!$A:$K,9,FALSE),0)</f>
        <v>0</v>
      </c>
      <c r="K168" s="4">
        <f t="shared" si="5"/>
        <v>0</v>
      </c>
    </row>
    <row r="169" spans="1:11">
      <c r="A169" s="2">
        <f t="shared" si="4"/>
        <v>65</v>
      </c>
      <c r="B169" s="31">
        <f>(選手!L185)</f>
        <v>0</v>
      </c>
      <c r="C169" s="2" t="str">
        <f>IFERROR(VLOOKUP($B169,選手!$L:$N,2,FALSE),"")</f>
        <v/>
      </c>
      <c r="D169" s="6" t="str">
        <f>IFERROR(VLOOKUP($B169,選手!$L:$N,3,FALSE),"")</f>
        <v/>
      </c>
      <c r="E169" s="90">
        <f>IFERROR(VLOOKUP($B169,春関!$A:$K,9,FALSE),0)</f>
        <v>0</v>
      </c>
      <c r="F169" s="14">
        <f>IFERROR(VLOOKUP($B169,西日本学生!$A:$K,9,FALSE),0)</f>
        <v>0</v>
      </c>
      <c r="G169" s="14">
        <f>IFERROR(VLOOKUP($B169,学生選抜!$A:$K,9,FALSE),0)</f>
        <v>0</v>
      </c>
      <c r="H169" s="14">
        <f>IFERROR(VLOOKUP($B169,秋関!$A:$K,9,FALSE),0)</f>
        <v>0</v>
      </c>
      <c r="I169" s="14">
        <f>IFERROR(VLOOKUP($B169,全日本学生!$A:$K,9,FALSE),0)</f>
        <v>0</v>
      </c>
      <c r="J169" s="14">
        <f>IFERROR(VLOOKUP($B169,新人戦!$A:$K,9,FALSE),0)</f>
        <v>0</v>
      </c>
      <c r="K169" s="4">
        <f t="shared" si="5"/>
        <v>0</v>
      </c>
    </row>
    <row r="170" spans="1:11">
      <c r="A170" s="2">
        <f t="shared" si="4"/>
        <v>65</v>
      </c>
      <c r="B170" s="31">
        <f>(選手!L186)</f>
        <v>0</v>
      </c>
      <c r="C170" s="2" t="str">
        <f>IFERROR(VLOOKUP($B170,選手!$L:$N,2,FALSE),"")</f>
        <v/>
      </c>
      <c r="D170" s="6" t="str">
        <f>IFERROR(VLOOKUP($B170,選手!$L:$N,3,FALSE),"")</f>
        <v/>
      </c>
      <c r="E170" s="90">
        <f>IFERROR(VLOOKUP($B170,春関!$A:$K,9,FALSE),0)</f>
        <v>0</v>
      </c>
      <c r="F170" s="14">
        <f>IFERROR(VLOOKUP($B170,西日本学生!$A:$K,9,FALSE),0)</f>
        <v>0</v>
      </c>
      <c r="G170" s="14">
        <f>IFERROR(VLOOKUP($B170,学生選抜!$A:$K,9,FALSE),0)</f>
        <v>0</v>
      </c>
      <c r="H170" s="14">
        <f>IFERROR(VLOOKUP($B170,秋関!$A:$K,9,FALSE),0)</f>
        <v>0</v>
      </c>
      <c r="I170" s="14">
        <f>IFERROR(VLOOKUP($B170,全日本学生!$A:$K,9,FALSE),0)</f>
        <v>0</v>
      </c>
      <c r="J170" s="14">
        <f>IFERROR(VLOOKUP($B170,新人戦!$A:$K,9,FALSE),0)</f>
        <v>0</v>
      </c>
      <c r="K170" s="4">
        <f t="shared" si="5"/>
        <v>0</v>
      </c>
    </row>
    <row r="171" spans="1:11">
      <c r="A171" s="2">
        <f t="shared" si="4"/>
        <v>65</v>
      </c>
      <c r="B171" s="31">
        <f>(選手!L187)</f>
        <v>0</v>
      </c>
      <c r="C171" s="2" t="str">
        <f>IFERROR(VLOOKUP($B171,選手!$L:$N,2,FALSE),"")</f>
        <v/>
      </c>
      <c r="D171" s="6" t="str">
        <f>IFERROR(VLOOKUP($B171,選手!$L:$N,3,FALSE),"")</f>
        <v/>
      </c>
      <c r="E171" s="90">
        <f>IFERROR(VLOOKUP($B171,春関!$A:$K,9,FALSE),0)</f>
        <v>0</v>
      </c>
      <c r="F171" s="14">
        <f>IFERROR(VLOOKUP($B171,西日本学生!$A:$K,9,FALSE),0)</f>
        <v>0</v>
      </c>
      <c r="G171" s="14">
        <f>IFERROR(VLOOKUP($B171,学生選抜!$A:$K,9,FALSE),0)</f>
        <v>0</v>
      </c>
      <c r="H171" s="14">
        <f>IFERROR(VLOOKUP($B171,秋関!$A:$K,9,FALSE),0)</f>
        <v>0</v>
      </c>
      <c r="I171" s="14">
        <f>IFERROR(VLOOKUP($B171,全日本学生!$A:$K,9,FALSE),0)</f>
        <v>0</v>
      </c>
      <c r="J171" s="14">
        <f>IFERROR(VLOOKUP($B171,新人戦!$A:$K,9,FALSE),0)</f>
        <v>0</v>
      </c>
      <c r="K171" s="4">
        <f t="shared" si="5"/>
        <v>0</v>
      </c>
    </row>
    <row r="172" spans="1:11">
      <c r="A172" s="2">
        <f t="shared" si="4"/>
        <v>65</v>
      </c>
      <c r="B172" s="31">
        <f>(選手!L188)</f>
        <v>0</v>
      </c>
      <c r="C172" s="2" t="str">
        <f>IFERROR(VLOOKUP($B172,選手!$L:$N,2,FALSE),"")</f>
        <v/>
      </c>
      <c r="D172" s="6" t="str">
        <f>IFERROR(VLOOKUP($B172,選手!$L:$N,3,FALSE),"")</f>
        <v/>
      </c>
      <c r="E172" s="90">
        <f>IFERROR(VLOOKUP($B172,春関!$A:$K,9,FALSE),0)</f>
        <v>0</v>
      </c>
      <c r="F172" s="14">
        <f>IFERROR(VLOOKUP($B172,西日本学生!$A:$K,9,FALSE),0)</f>
        <v>0</v>
      </c>
      <c r="G172" s="14">
        <f>IFERROR(VLOOKUP($B172,学生選抜!$A:$K,9,FALSE),0)</f>
        <v>0</v>
      </c>
      <c r="H172" s="14">
        <f>IFERROR(VLOOKUP($B172,秋関!$A:$K,9,FALSE),0)</f>
        <v>0</v>
      </c>
      <c r="I172" s="14">
        <f>IFERROR(VLOOKUP($B172,全日本学生!$A:$K,9,FALSE),0)</f>
        <v>0</v>
      </c>
      <c r="J172" s="14">
        <f>IFERROR(VLOOKUP($B172,新人戦!$A:$K,9,FALSE),0)</f>
        <v>0</v>
      </c>
      <c r="K172" s="4">
        <f t="shared" si="5"/>
        <v>0</v>
      </c>
    </row>
    <row r="173" spans="1:11">
      <c r="A173" s="2">
        <f t="shared" si="4"/>
        <v>65</v>
      </c>
      <c r="B173" s="31">
        <f>(選手!L189)</f>
        <v>0</v>
      </c>
      <c r="C173" s="2" t="str">
        <f>IFERROR(VLOOKUP($B173,選手!$L:$N,2,FALSE),"")</f>
        <v/>
      </c>
      <c r="D173" s="6" t="str">
        <f>IFERROR(VLOOKUP($B173,選手!$L:$N,3,FALSE),"")</f>
        <v/>
      </c>
      <c r="E173" s="90">
        <f>IFERROR(VLOOKUP($B173,春関!$A:$K,9,FALSE),0)</f>
        <v>0</v>
      </c>
      <c r="F173" s="14">
        <f>IFERROR(VLOOKUP($B173,西日本学生!$A:$K,9,FALSE),0)</f>
        <v>0</v>
      </c>
      <c r="G173" s="14">
        <f>IFERROR(VLOOKUP($B173,学生選抜!$A:$K,9,FALSE),0)</f>
        <v>0</v>
      </c>
      <c r="H173" s="14">
        <f>IFERROR(VLOOKUP($B173,秋関!$A:$K,9,FALSE),0)</f>
        <v>0</v>
      </c>
      <c r="I173" s="14">
        <f>IFERROR(VLOOKUP($B173,全日本学生!$A:$K,9,FALSE),0)</f>
        <v>0</v>
      </c>
      <c r="J173" s="14">
        <f>IFERROR(VLOOKUP($B173,新人戦!$A:$K,9,FALSE),0)</f>
        <v>0</v>
      </c>
      <c r="K173" s="4">
        <f t="shared" si="5"/>
        <v>0</v>
      </c>
    </row>
    <row r="174" spans="1:11">
      <c r="A174" s="2">
        <f t="shared" si="4"/>
        <v>65</v>
      </c>
      <c r="B174" s="31">
        <f>(選手!L190)</f>
        <v>0</v>
      </c>
      <c r="C174" s="2" t="str">
        <f>IFERROR(VLOOKUP($B174,選手!$L:$N,2,FALSE),"")</f>
        <v/>
      </c>
      <c r="D174" s="6" t="str">
        <f>IFERROR(VLOOKUP($B174,選手!$L:$N,3,FALSE),"")</f>
        <v/>
      </c>
      <c r="E174" s="90">
        <f>IFERROR(VLOOKUP($B174,春関!$A:$K,9,FALSE),0)</f>
        <v>0</v>
      </c>
      <c r="F174" s="14">
        <f>IFERROR(VLOOKUP($B174,西日本学生!$A:$K,9,FALSE),0)</f>
        <v>0</v>
      </c>
      <c r="G174" s="14">
        <f>IFERROR(VLOOKUP($B174,学生選抜!$A:$K,9,FALSE),0)</f>
        <v>0</v>
      </c>
      <c r="H174" s="14">
        <f>IFERROR(VLOOKUP($B174,秋関!$A:$K,9,FALSE),0)</f>
        <v>0</v>
      </c>
      <c r="I174" s="14">
        <f>IFERROR(VLOOKUP($B174,全日本学生!$A:$K,9,FALSE),0)</f>
        <v>0</v>
      </c>
      <c r="J174" s="14">
        <f>IFERROR(VLOOKUP($B174,新人戦!$A:$K,9,FALSE),0)</f>
        <v>0</v>
      </c>
      <c r="K174" s="4">
        <f t="shared" si="5"/>
        <v>0</v>
      </c>
    </row>
    <row r="175" spans="1:11">
      <c r="A175" s="2">
        <f t="shared" si="4"/>
        <v>65</v>
      </c>
      <c r="B175" s="31">
        <f>(選手!L191)</f>
        <v>0</v>
      </c>
      <c r="C175" s="2" t="str">
        <f>IFERROR(VLOOKUP($B175,選手!$L:$N,2,FALSE),"")</f>
        <v/>
      </c>
      <c r="D175" s="6" t="str">
        <f>IFERROR(VLOOKUP($B175,選手!$L:$N,3,FALSE),"")</f>
        <v/>
      </c>
      <c r="E175" s="90">
        <f>IFERROR(VLOOKUP($B175,春関!$A:$K,9,FALSE),0)</f>
        <v>0</v>
      </c>
      <c r="F175" s="14">
        <f>IFERROR(VLOOKUP($B175,西日本学生!$A:$K,9,FALSE),0)</f>
        <v>0</v>
      </c>
      <c r="G175" s="14">
        <f>IFERROR(VLOOKUP($B175,学生選抜!$A:$K,9,FALSE),0)</f>
        <v>0</v>
      </c>
      <c r="H175" s="14">
        <f>IFERROR(VLOOKUP($B175,秋関!$A:$K,9,FALSE),0)</f>
        <v>0</v>
      </c>
      <c r="I175" s="14">
        <f>IFERROR(VLOOKUP($B175,全日本学生!$A:$K,9,FALSE),0)</f>
        <v>0</v>
      </c>
      <c r="J175" s="14">
        <f>IFERROR(VLOOKUP($B175,新人戦!$A:$K,9,FALSE),0)</f>
        <v>0</v>
      </c>
      <c r="K175" s="4">
        <f t="shared" si="5"/>
        <v>0</v>
      </c>
    </row>
    <row r="176" spans="1:11">
      <c r="A176" s="2">
        <f t="shared" si="4"/>
        <v>65</v>
      </c>
      <c r="B176" s="31">
        <f>(選手!L192)</f>
        <v>0</v>
      </c>
      <c r="C176" s="2" t="str">
        <f>IFERROR(VLOOKUP($B176,選手!$L:$N,2,FALSE),"")</f>
        <v/>
      </c>
      <c r="D176" s="6" t="str">
        <f>IFERROR(VLOOKUP($B176,選手!$L:$N,3,FALSE),"")</f>
        <v/>
      </c>
      <c r="E176" s="90">
        <f>IFERROR(VLOOKUP($B176,春関!$A:$K,9,FALSE),0)</f>
        <v>0</v>
      </c>
      <c r="F176" s="14">
        <f>IFERROR(VLOOKUP($B176,西日本学生!$A:$K,9,FALSE),0)</f>
        <v>0</v>
      </c>
      <c r="G176" s="14">
        <f>IFERROR(VLOOKUP($B176,学生選抜!$A:$K,9,FALSE),0)</f>
        <v>0</v>
      </c>
      <c r="H176" s="14">
        <f>IFERROR(VLOOKUP($B176,秋関!$A:$K,9,FALSE),0)</f>
        <v>0</v>
      </c>
      <c r="I176" s="14">
        <f>IFERROR(VLOOKUP($B176,全日本学生!$A:$K,9,FALSE),0)</f>
        <v>0</v>
      </c>
      <c r="J176" s="14">
        <f>IFERROR(VLOOKUP($B176,新人戦!$A:$K,9,FALSE),0)</f>
        <v>0</v>
      </c>
      <c r="K176" s="4">
        <f t="shared" si="5"/>
        <v>0</v>
      </c>
    </row>
    <row r="177" spans="1:11">
      <c r="A177" s="2">
        <f t="shared" si="4"/>
        <v>65</v>
      </c>
      <c r="B177" s="31">
        <f>(選手!L193)</f>
        <v>0</v>
      </c>
      <c r="C177" s="2" t="str">
        <f>IFERROR(VLOOKUP($B177,選手!$L:$N,2,FALSE),"")</f>
        <v/>
      </c>
      <c r="D177" s="6" t="str">
        <f>IFERROR(VLOOKUP($B177,選手!$L:$N,3,FALSE),"")</f>
        <v/>
      </c>
      <c r="E177" s="90">
        <f>IFERROR(VLOOKUP($B177,春関!$A:$K,9,FALSE),0)</f>
        <v>0</v>
      </c>
      <c r="F177" s="14">
        <f>IFERROR(VLOOKUP($B177,西日本学生!$A:$K,9,FALSE),0)</f>
        <v>0</v>
      </c>
      <c r="G177" s="14">
        <f>IFERROR(VLOOKUP($B177,学生選抜!$A:$K,9,FALSE),0)</f>
        <v>0</v>
      </c>
      <c r="H177" s="14">
        <f>IFERROR(VLOOKUP($B177,秋関!$A:$K,9,FALSE),0)</f>
        <v>0</v>
      </c>
      <c r="I177" s="14">
        <f>IFERROR(VLOOKUP($B177,全日本学生!$A:$K,9,FALSE),0)</f>
        <v>0</v>
      </c>
      <c r="J177" s="14">
        <f>IFERROR(VLOOKUP($B177,新人戦!$A:$K,9,FALSE),0)</f>
        <v>0</v>
      </c>
      <c r="K177" s="4">
        <f t="shared" si="5"/>
        <v>0</v>
      </c>
    </row>
    <row r="178" spans="1:11">
      <c r="A178" s="2">
        <f t="shared" si="4"/>
        <v>65</v>
      </c>
      <c r="B178" s="31">
        <f>(選手!L194)</f>
        <v>0</v>
      </c>
      <c r="C178" s="2" t="str">
        <f>IFERROR(VLOOKUP($B178,選手!$L:$N,2,FALSE),"")</f>
        <v/>
      </c>
      <c r="D178" s="6" t="str">
        <f>IFERROR(VLOOKUP($B178,選手!$L:$N,3,FALSE),"")</f>
        <v/>
      </c>
      <c r="E178" s="90">
        <f>IFERROR(VLOOKUP($B178,春関!$A:$K,9,FALSE),0)</f>
        <v>0</v>
      </c>
      <c r="F178" s="14">
        <f>IFERROR(VLOOKUP($B178,西日本学生!$A:$K,9,FALSE),0)</f>
        <v>0</v>
      </c>
      <c r="G178" s="14">
        <f>IFERROR(VLOOKUP($B178,学生選抜!$A:$K,9,FALSE),0)</f>
        <v>0</v>
      </c>
      <c r="H178" s="14">
        <f>IFERROR(VLOOKUP($B178,秋関!$A:$K,9,FALSE),0)</f>
        <v>0</v>
      </c>
      <c r="I178" s="14">
        <f>IFERROR(VLOOKUP($B178,全日本学生!$A:$K,9,FALSE),0)</f>
        <v>0</v>
      </c>
      <c r="J178" s="14">
        <f>IFERROR(VLOOKUP($B178,新人戦!$A:$K,9,FALSE),0)</f>
        <v>0</v>
      </c>
      <c r="K178" s="4">
        <f t="shared" si="5"/>
        <v>0</v>
      </c>
    </row>
    <row r="179" spans="1:11">
      <c r="A179" s="2">
        <f t="shared" si="4"/>
        <v>65</v>
      </c>
      <c r="B179" s="31">
        <f>(選手!L195)</f>
        <v>0</v>
      </c>
      <c r="C179" s="2" t="str">
        <f>IFERROR(VLOOKUP($B179,選手!$L:$N,2,FALSE),"")</f>
        <v/>
      </c>
      <c r="D179" s="6" t="str">
        <f>IFERROR(VLOOKUP($B179,選手!$L:$N,3,FALSE),"")</f>
        <v/>
      </c>
      <c r="E179" s="90">
        <f>IFERROR(VLOOKUP($B179,春関!$A:$K,9,FALSE),0)</f>
        <v>0</v>
      </c>
      <c r="F179" s="14">
        <f>IFERROR(VLOOKUP($B179,西日本学生!$A:$K,9,FALSE),0)</f>
        <v>0</v>
      </c>
      <c r="G179" s="14">
        <f>IFERROR(VLOOKUP($B179,学生選抜!$A:$K,9,FALSE),0)</f>
        <v>0</v>
      </c>
      <c r="H179" s="14">
        <f>IFERROR(VLOOKUP($B179,秋関!$A:$K,9,FALSE),0)</f>
        <v>0</v>
      </c>
      <c r="I179" s="14">
        <f>IFERROR(VLOOKUP($B179,全日本学生!$A:$K,9,FALSE),0)</f>
        <v>0</v>
      </c>
      <c r="J179" s="14">
        <f>IFERROR(VLOOKUP($B179,新人戦!$A:$K,9,FALSE),0)</f>
        <v>0</v>
      </c>
      <c r="K179" s="4">
        <f t="shared" si="5"/>
        <v>0</v>
      </c>
    </row>
    <row r="180" spans="1:11">
      <c r="A180" s="2">
        <f t="shared" si="4"/>
        <v>65</v>
      </c>
      <c r="B180" s="31">
        <f>(選手!L196)</f>
        <v>0</v>
      </c>
      <c r="C180" s="2" t="str">
        <f>IFERROR(VLOOKUP($B180,選手!$L:$N,2,FALSE),"")</f>
        <v/>
      </c>
      <c r="D180" s="6" t="str">
        <f>IFERROR(VLOOKUP($B180,選手!$L:$N,3,FALSE),"")</f>
        <v/>
      </c>
      <c r="E180" s="90">
        <f>IFERROR(VLOOKUP($B180,春関!$A:$K,9,FALSE),0)</f>
        <v>0</v>
      </c>
      <c r="F180" s="14">
        <f>IFERROR(VLOOKUP($B180,西日本学生!$A:$K,9,FALSE),0)</f>
        <v>0</v>
      </c>
      <c r="G180" s="14">
        <f>IFERROR(VLOOKUP($B180,学生選抜!$A:$K,9,FALSE),0)</f>
        <v>0</v>
      </c>
      <c r="H180" s="14">
        <f>IFERROR(VLOOKUP($B180,秋関!$A:$K,9,FALSE),0)</f>
        <v>0</v>
      </c>
      <c r="I180" s="14">
        <f>IFERROR(VLOOKUP($B180,全日本学生!$A:$K,9,FALSE),0)</f>
        <v>0</v>
      </c>
      <c r="J180" s="14">
        <f>IFERROR(VLOOKUP($B180,新人戦!$A:$K,9,FALSE),0)</f>
        <v>0</v>
      </c>
      <c r="K180" s="4">
        <f t="shared" si="5"/>
        <v>0</v>
      </c>
    </row>
    <row r="181" spans="1:11">
      <c r="A181" s="2">
        <f t="shared" si="4"/>
        <v>65</v>
      </c>
      <c r="B181" s="31">
        <f>(選手!L197)</f>
        <v>0</v>
      </c>
      <c r="C181" s="2" t="str">
        <f>IFERROR(VLOOKUP($B181,選手!$L:$N,2,FALSE),"")</f>
        <v/>
      </c>
      <c r="D181" s="6" t="str">
        <f>IFERROR(VLOOKUP($B181,選手!$L:$N,3,FALSE),"")</f>
        <v/>
      </c>
      <c r="E181" s="90">
        <f>IFERROR(VLOOKUP($B181,春関!$A:$K,9,FALSE),0)</f>
        <v>0</v>
      </c>
      <c r="F181" s="14">
        <f>IFERROR(VLOOKUP($B181,西日本学生!$A:$K,9,FALSE),0)</f>
        <v>0</v>
      </c>
      <c r="G181" s="14">
        <f>IFERROR(VLOOKUP($B181,学生選抜!$A:$K,9,FALSE),0)</f>
        <v>0</v>
      </c>
      <c r="H181" s="14">
        <f>IFERROR(VLOOKUP($B181,秋関!$A:$K,9,FALSE),0)</f>
        <v>0</v>
      </c>
      <c r="I181" s="14">
        <f>IFERROR(VLOOKUP($B181,全日本学生!$A:$K,9,FALSE),0)</f>
        <v>0</v>
      </c>
      <c r="J181" s="14">
        <f>IFERROR(VLOOKUP($B181,新人戦!$A:$K,9,FALSE),0)</f>
        <v>0</v>
      </c>
      <c r="K181" s="4">
        <f t="shared" si="5"/>
        <v>0</v>
      </c>
    </row>
    <row r="182" spans="1:11">
      <c r="A182" s="2">
        <f t="shared" si="4"/>
        <v>65</v>
      </c>
      <c r="B182" s="31">
        <f>(選手!L198)</f>
        <v>0</v>
      </c>
      <c r="C182" s="2" t="str">
        <f>IFERROR(VLOOKUP($B182,選手!$L:$N,2,FALSE),"")</f>
        <v/>
      </c>
      <c r="D182" s="6" t="str">
        <f>IFERROR(VLOOKUP($B182,選手!$L:$N,3,FALSE),"")</f>
        <v/>
      </c>
      <c r="E182" s="90">
        <f>IFERROR(VLOOKUP($B182,春関!$A:$K,9,FALSE),0)</f>
        <v>0</v>
      </c>
      <c r="F182" s="14">
        <f>IFERROR(VLOOKUP($B182,西日本学生!$A:$K,9,FALSE),0)</f>
        <v>0</v>
      </c>
      <c r="G182" s="14">
        <f>IFERROR(VLOOKUP($B182,学生選抜!$A:$K,9,FALSE),0)</f>
        <v>0</v>
      </c>
      <c r="H182" s="14">
        <f>IFERROR(VLOOKUP($B182,秋関!$A:$K,9,FALSE),0)</f>
        <v>0</v>
      </c>
      <c r="I182" s="14">
        <f>IFERROR(VLOOKUP($B182,全日本学生!$A:$K,9,FALSE),0)</f>
        <v>0</v>
      </c>
      <c r="J182" s="14">
        <f>IFERROR(VLOOKUP($B182,新人戦!$A:$K,9,FALSE),0)</f>
        <v>0</v>
      </c>
      <c r="K182" s="4">
        <f t="shared" si="5"/>
        <v>0</v>
      </c>
    </row>
    <row r="183" spans="1:11">
      <c r="A183" s="2">
        <f t="shared" si="4"/>
        <v>65</v>
      </c>
      <c r="B183" s="31">
        <f>(選手!L199)</f>
        <v>0</v>
      </c>
      <c r="C183" s="2" t="str">
        <f>IFERROR(VLOOKUP($B183,選手!$L:$N,2,FALSE),"")</f>
        <v/>
      </c>
      <c r="D183" s="6" t="str">
        <f>IFERROR(VLOOKUP($B183,選手!$L:$N,3,FALSE),"")</f>
        <v/>
      </c>
      <c r="E183" s="90">
        <f>IFERROR(VLOOKUP($B183,春関!$A:$K,9,FALSE),0)</f>
        <v>0</v>
      </c>
      <c r="F183" s="14">
        <f>IFERROR(VLOOKUP($B183,西日本学生!$A:$K,9,FALSE),0)</f>
        <v>0</v>
      </c>
      <c r="G183" s="14">
        <f>IFERROR(VLOOKUP($B183,学生選抜!$A:$K,9,FALSE),0)</f>
        <v>0</v>
      </c>
      <c r="H183" s="14">
        <f>IFERROR(VLOOKUP($B183,秋関!$A:$K,9,FALSE),0)</f>
        <v>0</v>
      </c>
      <c r="I183" s="14">
        <f>IFERROR(VLOOKUP($B183,全日本学生!$A:$K,9,FALSE),0)</f>
        <v>0</v>
      </c>
      <c r="J183" s="14">
        <f>IFERROR(VLOOKUP($B183,新人戦!$A:$K,9,FALSE),0)</f>
        <v>0</v>
      </c>
      <c r="K183" s="4">
        <f t="shared" si="5"/>
        <v>0</v>
      </c>
    </row>
    <row r="184" spans="1:11">
      <c r="A184" s="2">
        <f t="shared" si="4"/>
        <v>65</v>
      </c>
      <c r="B184" s="31">
        <f>(選手!L200)</f>
        <v>0</v>
      </c>
      <c r="C184" s="2" t="str">
        <f>IFERROR(VLOOKUP($B184,選手!$L:$N,2,FALSE),"")</f>
        <v/>
      </c>
      <c r="D184" s="6" t="str">
        <f>IFERROR(VLOOKUP($B184,選手!$L:$N,3,FALSE),"")</f>
        <v/>
      </c>
      <c r="E184" s="90">
        <f>IFERROR(VLOOKUP($B184,春関!$A:$K,9,FALSE),0)</f>
        <v>0</v>
      </c>
      <c r="F184" s="14">
        <f>IFERROR(VLOOKUP($B184,西日本学生!$A:$K,9,FALSE),0)</f>
        <v>0</v>
      </c>
      <c r="G184" s="14">
        <f>IFERROR(VLOOKUP($B184,学生選抜!$A:$K,9,FALSE),0)</f>
        <v>0</v>
      </c>
      <c r="H184" s="14">
        <f>IFERROR(VLOOKUP($B184,秋関!$A:$K,9,FALSE),0)</f>
        <v>0</v>
      </c>
      <c r="I184" s="14">
        <f>IFERROR(VLOOKUP($B184,全日本学生!$A:$K,9,FALSE),0)</f>
        <v>0</v>
      </c>
      <c r="J184" s="14">
        <f>IFERROR(VLOOKUP($B184,新人戦!$A:$K,9,FALSE),0)</f>
        <v>0</v>
      </c>
      <c r="K184" s="4">
        <f t="shared" si="5"/>
        <v>0</v>
      </c>
    </row>
    <row r="185" spans="1:11">
      <c r="A185" s="2">
        <f t="shared" si="4"/>
        <v>65</v>
      </c>
      <c r="B185" s="31">
        <f>(選手!L201)</f>
        <v>0</v>
      </c>
      <c r="C185" s="2" t="str">
        <f>IFERROR(VLOOKUP($B185,選手!$L:$N,2,FALSE),"")</f>
        <v/>
      </c>
      <c r="D185" s="6" t="str">
        <f>IFERROR(VLOOKUP($B185,選手!$L:$N,3,FALSE),"")</f>
        <v/>
      </c>
      <c r="E185" s="90">
        <f>IFERROR(VLOOKUP($B185,春関!$A:$K,9,FALSE),0)</f>
        <v>0</v>
      </c>
      <c r="F185" s="14">
        <f>IFERROR(VLOOKUP($B185,西日本学生!$A:$K,9,FALSE),0)</f>
        <v>0</v>
      </c>
      <c r="G185" s="14">
        <f>IFERROR(VLOOKUP($B185,学生選抜!$A:$K,9,FALSE),0)</f>
        <v>0</v>
      </c>
      <c r="H185" s="14">
        <f>IFERROR(VLOOKUP($B185,秋関!$A:$K,9,FALSE),0)</f>
        <v>0</v>
      </c>
      <c r="I185" s="14">
        <f>IFERROR(VLOOKUP($B185,全日本学生!$A:$K,9,FALSE),0)</f>
        <v>0</v>
      </c>
      <c r="J185" s="14">
        <f>IFERROR(VLOOKUP($B185,新人戦!$A:$K,9,FALSE),0)</f>
        <v>0</v>
      </c>
      <c r="K185" s="4">
        <f t="shared" si="5"/>
        <v>0</v>
      </c>
    </row>
    <row r="186" spans="1:11">
      <c r="A186" s="2">
        <f t="shared" si="4"/>
        <v>65</v>
      </c>
      <c r="B186" s="31">
        <f>(選手!L202)</f>
        <v>0</v>
      </c>
      <c r="C186" s="2" t="str">
        <f>IFERROR(VLOOKUP($B186,選手!$L:$N,2,FALSE),"")</f>
        <v/>
      </c>
      <c r="D186" s="6" t="str">
        <f>IFERROR(VLOOKUP($B186,選手!$L:$N,3,FALSE),"")</f>
        <v/>
      </c>
      <c r="E186" s="90">
        <f>IFERROR(VLOOKUP($B186,春関!$A:$K,9,FALSE),0)</f>
        <v>0</v>
      </c>
      <c r="F186" s="14">
        <f>IFERROR(VLOOKUP($B186,西日本学生!$A:$K,9,FALSE),0)</f>
        <v>0</v>
      </c>
      <c r="G186" s="14">
        <f>IFERROR(VLOOKUP($B186,学生選抜!$A:$K,9,FALSE),0)</f>
        <v>0</v>
      </c>
      <c r="H186" s="14">
        <f>IFERROR(VLOOKUP($B186,秋関!$A:$K,9,FALSE),0)</f>
        <v>0</v>
      </c>
      <c r="I186" s="14">
        <f>IFERROR(VLOOKUP($B186,全日本学生!$A:$K,9,FALSE),0)</f>
        <v>0</v>
      </c>
      <c r="J186" s="14">
        <f>IFERROR(VLOOKUP($B186,新人戦!$A:$K,9,FALSE),0)</f>
        <v>0</v>
      </c>
      <c r="K186" s="4">
        <f t="shared" si="5"/>
        <v>0</v>
      </c>
    </row>
    <row r="187" spans="1:11">
      <c r="A187" s="2">
        <f t="shared" si="4"/>
        <v>65</v>
      </c>
      <c r="B187" s="31">
        <f>(選手!L203)</f>
        <v>0</v>
      </c>
      <c r="C187" s="2" t="str">
        <f>IFERROR(VLOOKUP($B187,選手!$L:$N,2,FALSE),"")</f>
        <v/>
      </c>
      <c r="D187" s="6" t="str">
        <f>IFERROR(VLOOKUP($B187,選手!$L:$N,3,FALSE),"")</f>
        <v/>
      </c>
      <c r="E187" s="90">
        <f>IFERROR(VLOOKUP($B187,春関!$A:$K,9,FALSE),0)</f>
        <v>0</v>
      </c>
      <c r="F187" s="14">
        <f>IFERROR(VLOOKUP($B187,西日本学生!$A:$K,9,FALSE),0)</f>
        <v>0</v>
      </c>
      <c r="G187" s="14">
        <f>IFERROR(VLOOKUP($B187,学生選抜!$A:$K,9,FALSE),0)</f>
        <v>0</v>
      </c>
      <c r="H187" s="14">
        <f>IFERROR(VLOOKUP($B187,秋関!$A:$K,9,FALSE),0)</f>
        <v>0</v>
      </c>
      <c r="I187" s="14">
        <f>IFERROR(VLOOKUP($B187,全日本学生!$A:$K,9,FALSE),0)</f>
        <v>0</v>
      </c>
      <c r="J187" s="14">
        <f>IFERROR(VLOOKUP($B187,新人戦!$A:$K,9,FALSE),0)</f>
        <v>0</v>
      </c>
      <c r="K187" s="4">
        <f t="shared" si="5"/>
        <v>0</v>
      </c>
    </row>
    <row r="188" spans="1:11">
      <c r="A188" s="2">
        <f t="shared" si="4"/>
        <v>65</v>
      </c>
      <c r="B188" s="31">
        <f>(選手!L204)</f>
        <v>0</v>
      </c>
      <c r="C188" s="2" t="str">
        <f>IFERROR(VLOOKUP($B188,選手!$L:$N,2,FALSE),"")</f>
        <v/>
      </c>
      <c r="D188" s="6" t="str">
        <f>IFERROR(VLOOKUP($B188,選手!$L:$N,3,FALSE),"")</f>
        <v/>
      </c>
      <c r="E188" s="90">
        <f>IFERROR(VLOOKUP($B188,春関!$A:$K,9,FALSE),0)</f>
        <v>0</v>
      </c>
      <c r="F188" s="14">
        <f>IFERROR(VLOOKUP($B188,西日本学生!$A:$K,9,FALSE),0)</f>
        <v>0</v>
      </c>
      <c r="G188" s="14">
        <f>IFERROR(VLOOKUP($B188,学生選抜!$A:$K,9,FALSE),0)</f>
        <v>0</v>
      </c>
      <c r="H188" s="14">
        <f>IFERROR(VLOOKUP($B188,秋関!$A:$K,9,FALSE),0)</f>
        <v>0</v>
      </c>
      <c r="I188" s="14">
        <f>IFERROR(VLOOKUP($B188,全日本学生!$A:$K,9,FALSE),0)</f>
        <v>0</v>
      </c>
      <c r="J188" s="14">
        <f>IFERROR(VLOOKUP($B188,新人戦!$A:$K,9,FALSE),0)</f>
        <v>0</v>
      </c>
      <c r="K188" s="4">
        <f t="shared" si="5"/>
        <v>0</v>
      </c>
    </row>
    <row r="189" spans="1:11">
      <c r="A189" s="2">
        <f t="shared" si="4"/>
        <v>65</v>
      </c>
      <c r="B189" s="31">
        <f>(選手!L205)</f>
        <v>0</v>
      </c>
      <c r="C189" s="2" t="str">
        <f>IFERROR(VLOOKUP($B189,選手!$L:$N,2,FALSE),"")</f>
        <v/>
      </c>
      <c r="D189" s="6" t="str">
        <f>IFERROR(VLOOKUP($B189,選手!$L:$N,3,FALSE),"")</f>
        <v/>
      </c>
      <c r="E189" s="90">
        <f>IFERROR(VLOOKUP($B189,春関!$A:$K,9,FALSE),0)</f>
        <v>0</v>
      </c>
      <c r="F189" s="14">
        <f>IFERROR(VLOOKUP($B189,西日本学生!$A:$K,9,FALSE),0)</f>
        <v>0</v>
      </c>
      <c r="G189" s="14">
        <f>IFERROR(VLOOKUP($B189,学生選抜!$A:$K,9,FALSE),0)</f>
        <v>0</v>
      </c>
      <c r="H189" s="14">
        <f>IFERROR(VLOOKUP($B189,秋関!$A:$K,9,FALSE),0)</f>
        <v>0</v>
      </c>
      <c r="I189" s="14">
        <f>IFERROR(VLOOKUP($B189,全日本学生!$A:$K,9,FALSE),0)</f>
        <v>0</v>
      </c>
      <c r="J189" s="14">
        <f>IFERROR(VLOOKUP($B189,新人戦!$A:$K,9,FALSE),0)</f>
        <v>0</v>
      </c>
      <c r="K189" s="4">
        <f t="shared" si="5"/>
        <v>0</v>
      </c>
    </row>
    <row r="190" spans="1:11">
      <c r="A190" s="2">
        <f t="shared" si="4"/>
        <v>65</v>
      </c>
      <c r="B190" s="31">
        <f>(選手!L206)</f>
        <v>0</v>
      </c>
      <c r="C190" s="2" t="str">
        <f>IFERROR(VLOOKUP($B190,選手!$L:$N,2,FALSE),"")</f>
        <v/>
      </c>
      <c r="D190" s="6" t="str">
        <f>IFERROR(VLOOKUP($B190,選手!$L:$N,3,FALSE),"")</f>
        <v/>
      </c>
      <c r="E190" s="90">
        <f>IFERROR(VLOOKUP($B190,春関!$A:$K,9,FALSE),0)</f>
        <v>0</v>
      </c>
      <c r="F190" s="14">
        <f>IFERROR(VLOOKUP($B190,西日本学生!$A:$K,9,FALSE),0)</f>
        <v>0</v>
      </c>
      <c r="G190" s="14">
        <f>IFERROR(VLOOKUP($B190,学生選抜!$A:$K,9,FALSE),0)</f>
        <v>0</v>
      </c>
      <c r="H190" s="14">
        <f>IFERROR(VLOOKUP($B190,秋関!$A:$K,9,FALSE),0)</f>
        <v>0</v>
      </c>
      <c r="I190" s="14">
        <f>IFERROR(VLOOKUP($B190,全日本学生!$A:$K,9,FALSE),0)</f>
        <v>0</v>
      </c>
      <c r="J190" s="14">
        <f>IFERROR(VLOOKUP($B190,新人戦!$A:$K,9,FALSE),0)</f>
        <v>0</v>
      </c>
      <c r="K190" s="4">
        <f t="shared" si="5"/>
        <v>0</v>
      </c>
    </row>
    <row r="191" spans="1:11">
      <c r="A191" s="2">
        <f t="shared" si="4"/>
        <v>65</v>
      </c>
      <c r="B191" s="31">
        <f>(選手!L207)</f>
        <v>0</v>
      </c>
      <c r="C191" s="2" t="str">
        <f>IFERROR(VLOOKUP($B191,選手!$L:$N,2,FALSE),"")</f>
        <v/>
      </c>
      <c r="D191" s="6" t="str">
        <f>IFERROR(VLOOKUP($B191,選手!$L:$N,3,FALSE),"")</f>
        <v/>
      </c>
      <c r="E191" s="90">
        <f>IFERROR(VLOOKUP($B191,春関!$A:$K,9,FALSE),0)</f>
        <v>0</v>
      </c>
      <c r="F191" s="14">
        <f>IFERROR(VLOOKUP($B191,西日本学生!$A:$K,9,FALSE),0)</f>
        <v>0</v>
      </c>
      <c r="G191" s="14">
        <f>IFERROR(VLOOKUP($B191,学生選抜!$A:$K,9,FALSE),0)</f>
        <v>0</v>
      </c>
      <c r="H191" s="14">
        <f>IFERROR(VLOOKUP($B191,秋関!$A:$K,9,FALSE),0)</f>
        <v>0</v>
      </c>
      <c r="I191" s="14">
        <f>IFERROR(VLOOKUP($B191,全日本学生!$A:$K,9,FALSE),0)</f>
        <v>0</v>
      </c>
      <c r="J191" s="14">
        <f>IFERROR(VLOOKUP($B191,新人戦!$A:$K,9,FALSE),0)</f>
        <v>0</v>
      </c>
      <c r="K191" s="4">
        <f t="shared" si="5"/>
        <v>0</v>
      </c>
    </row>
    <row r="192" spans="1:11">
      <c r="A192" s="2">
        <f t="shared" si="4"/>
        <v>65</v>
      </c>
      <c r="B192" s="31">
        <f>(選手!L208)</f>
        <v>0</v>
      </c>
      <c r="C192" s="2" t="str">
        <f>IFERROR(VLOOKUP($B192,選手!$L:$N,2,FALSE),"")</f>
        <v/>
      </c>
      <c r="D192" s="6" t="str">
        <f>IFERROR(VLOOKUP($B192,選手!$L:$N,3,FALSE),"")</f>
        <v/>
      </c>
      <c r="E192" s="90">
        <f>IFERROR(VLOOKUP($B192,春関!$A:$K,9,FALSE),0)</f>
        <v>0</v>
      </c>
      <c r="F192" s="14">
        <f>IFERROR(VLOOKUP($B192,西日本学生!$A:$K,9,FALSE),0)</f>
        <v>0</v>
      </c>
      <c r="G192" s="14">
        <f>IFERROR(VLOOKUP($B192,学生選抜!$A:$K,9,FALSE),0)</f>
        <v>0</v>
      </c>
      <c r="H192" s="14">
        <f>IFERROR(VLOOKUP($B192,秋関!$A:$K,9,FALSE),0)</f>
        <v>0</v>
      </c>
      <c r="I192" s="14">
        <f>IFERROR(VLOOKUP($B192,全日本学生!$A:$K,9,FALSE),0)</f>
        <v>0</v>
      </c>
      <c r="J192" s="14">
        <f>IFERROR(VLOOKUP($B192,新人戦!$A:$K,9,FALSE),0)</f>
        <v>0</v>
      </c>
      <c r="K192" s="4">
        <f t="shared" si="5"/>
        <v>0</v>
      </c>
    </row>
    <row r="193" spans="1:11">
      <c r="A193" s="2">
        <f t="shared" si="4"/>
        <v>65</v>
      </c>
      <c r="B193" s="31">
        <f>(選手!L209)</f>
        <v>0</v>
      </c>
      <c r="C193" s="2" t="str">
        <f>IFERROR(VLOOKUP($B193,選手!$L:$N,2,FALSE),"")</f>
        <v/>
      </c>
      <c r="D193" s="6" t="str">
        <f>IFERROR(VLOOKUP($B193,選手!$L:$N,3,FALSE),"")</f>
        <v/>
      </c>
      <c r="E193" s="90">
        <f>IFERROR(VLOOKUP($B193,春関!$A:$K,9,FALSE),0)</f>
        <v>0</v>
      </c>
      <c r="F193" s="14">
        <f>IFERROR(VLOOKUP($B193,西日本学生!$A:$K,9,FALSE),0)</f>
        <v>0</v>
      </c>
      <c r="G193" s="14">
        <f>IFERROR(VLOOKUP($B193,学生選抜!$A:$K,9,FALSE),0)</f>
        <v>0</v>
      </c>
      <c r="H193" s="14">
        <f>IFERROR(VLOOKUP($B193,秋関!$A:$K,9,FALSE),0)</f>
        <v>0</v>
      </c>
      <c r="I193" s="14">
        <f>IFERROR(VLOOKUP($B193,全日本学生!$A:$K,9,FALSE),0)</f>
        <v>0</v>
      </c>
      <c r="J193" s="14">
        <f>IFERROR(VLOOKUP($B193,新人戦!$A:$K,9,FALSE),0)</f>
        <v>0</v>
      </c>
      <c r="K193" s="4">
        <f t="shared" si="5"/>
        <v>0</v>
      </c>
    </row>
    <row r="194" spans="1:11">
      <c r="A194" s="2">
        <f t="shared" ref="A194:A257" si="6">RANK($K194,$K:$K)</f>
        <v>65</v>
      </c>
      <c r="B194" s="31">
        <f>(選手!L210)</f>
        <v>0</v>
      </c>
      <c r="C194" s="2" t="str">
        <f>IFERROR(VLOOKUP($B194,選手!$L:$N,2,FALSE),"")</f>
        <v/>
      </c>
      <c r="D194" s="6" t="str">
        <f>IFERROR(VLOOKUP($B194,選手!$L:$N,3,FALSE),"")</f>
        <v/>
      </c>
      <c r="E194" s="90">
        <f>IFERROR(VLOOKUP($B194,春関!$A:$K,9,FALSE),0)</f>
        <v>0</v>
      </c>
      <c r="F194" s="14">
        <f>IFERROR(VLOOKUP($B194,西日本学生!$A:$K,9,FALSE),0)</f>
        <v>0</v>
      </c>
      <c r="G194" s="14">
        <f>IFERROR(VLOOKUP($B194,学生選抜!$A:$K,9,FALSE),0)</f>
        <v>0</v>
      </c>
      <c r="H194" s="14">
        <f>IFERROR(VLOOKUP($B194,秋関!$A:$K,9,FALSE),0)</f>
        <v>0</v>
      </c>
      <c r="I194" s="14">
        <f>IFERROR(VLOOKUP($B194,全日本学生!$A:$K,9,FALSE),0)</f>
        <v>0</v>
      </c>
      <c r="J194" s="14">
        <f>IFERROR(VLOOKUP($B194,新人戦!$A:$K,9,FALSE),0)</f>
        <v>0</v>
      </c>
      <c r="K194" s="4">
        <f t="shared" ref="K194:K257" si="7">LARGE(E194:J194,1)+LARGE(E194:J194,2)+LARGE(E194:J194,3)</f>
        <v>0</v>
      </c>
    </row>
    <row r="195" spans="1:11">
      <c r="A195" s="2">
        <f t="shared" si="6"/>
        <v>65</v>
      </c>
      <c r="B195" s="31">
        <f>(選手!L211)</f>
        <v>0</v>
      </c>
      <c r="C195" s="2" t="str">
        <f>IFERROR(VLOOKUP($B195,選手!$L:$N,2,FALSE),"")</f>
        <v/>
      </c>
      <c r="D195" s="6" t="str">
        <f>IFERROR(VLOOKUP($B195,選手!$L:$N,3,FALSE),"")</f>
        <v/>
      </c>
      <c r="E195" s="90">
        <f>IFERROR(VLOOKUP($B195,春関!$A:$K,9,FALSE),0)</f>
        <v>0</v>
      </c>
      <c r="F195" s="14">
        <f>IFERROR(VLOOKUP($B195,西日本学生!$A:$K,9,FALSE),0)</f>
        <v>0</v>
      </c>
      <c r="G195" s="14">
        <f>IFERROR(VLOOKUP($B195,学生選抜!$A:$K,9,FALSE),0)</f>
        <v>0</v>
      </c>
      <c r="H195" s="14">
        <f>IFERROR(VLOOKUP($B195,秋関!$A:$K,9,FALSE),0)</f>
        <v>0</v>
      </c>
      <c r="I195" s="14">
        <f>IFERROR(VLOOKUP($B195,全日本学生!$A:$K,9,FALSE),0)</f>
        <v>0</v>
      </c>
      <c r="J195" s="14">
        <f>IFERROR(VLOOKUP($B195,新人戦!$A:$K,9,FALSE),0)</f>
        <v>0</v>
      </c>
      <c r="K195" s="4">
        <f t="shared" si="7"/>
        <v>0</v>
      </c>
    </row>
    <row r="196" spans="1:11">
      <c r="A196" s="2">
        <f t="shared" si="6"/>
        <v>65</v>
      </c>
      <c r="B196" s="31">
        <f>(選手!L212)</f>
        <v>0</v>
      </c>
      <c r="C196" s="2" t="str">
        <f>IFERROR(VLOOKUP($B196,選手!$L:$N,2,FALSE),"")</f>
        <v/>
      </c>
      <c r="D196" s="6" t="str">
        <f>IFERROR(VLOOKUP($B196,選手!$L:$N,3,FALSE),"")</f>
        <v/>
      </c>
      <c r="E196" s="90">
        <f>IFERROR(VLOOKUP($B196,春関!$A:$K,9,FALSE),0)</f>
        <v>0</v>
      </c>
      <c r="F196" s="14">
        <f>IFERROR(VLOOKUP($B196,西日本学生!$A:$K,9,FALSE),0)</f>
        <v>0</v>
      </c>
      <c r="G196" s="14">
        <f>IFERROR(VLOOKUP($B196,学生選抜!$A:$K,9,FALSE),0)</f>
        <v>0</v>
      </c>
      <c r="H196" s="14">
        <f>IFERROR(VLOOKUP($B196,秋関!$A:$K,9,FALSE),0)</f>
        <v>0</v>
      </c>
      <c r="I196" s="14">
        <f>IFERROR(VLOOKUP($B196,全日本学生!$A:$K,9,FALSE),0)</f>
        <v>0</v>
      </c>
      <c r="J196" s="14">
        <f>IFERROR(VLOOKUP($B196,新人戦!$A:$K,9,FALSE),0)</f>
        <v>0</v>
      </c>
      <c r="K196" s="4">
        <f t="shared" si="7"/>
        <v>0</v>
      </c>
    </row>
    <row r="197" spans="1:11">
      <c r="A197" s="2">
        <f t="shared" si="6"/>
        <v>65</v>
      </c>
      <c r="B197" s="31">
        <f>(選手!L213)</f>
        <v>0</v>
      </c>
      <c r="C197" s="2" t="str">
        <f>IFERROR(VLOOKUP($B197,選手!$L:$N,2,FALSE),"")</f>
        <v/>
      </c>
      <c r="D197" s="6" t="str">
        <f>IFERROR(VLOOKUP($B197,選手!$L:$N,3,FALSE),"")</f>
        <v/>
      </c>
      <c r="E197" s="90">
        <f>IFERROR(VLOOKUP($B197,春関!$A:$K,9,FALSE),0)</f>
        <v>0</v>
      </c>
      <c r="F197" s="14">
        <f>IFERROR(VLOOKUP($B197,西日本学生!$A:$K,9,FALSE),0)</f>
        <v>0</v>
      </c>
      <c r="G197" s="14">
        <f>IFERROR(VLOOKUP($B197,学生選抜!$A:$K,9,FALSE),0)</f>
        <v>0</v>
      </c>
      <c r="H197" s="14">
        <f>IFERROR(VLOOKUP($B197,秋関!$A:$K,9,FALSE),0)</f>
        <v>0</v>
      </c>
      <c r="I197" s="14">
        <f>IFERROR(VLOOKUP($B197,全日本学生!$A:$K,9,FALSE),0)</f>
        <v>0</v>
      </c>
      <c r="J197" s="14">
        <f>IFERROR(VLOOKUP($B197,新人戦!$A:$K,9,FALSE),0)</f>
        <v>0</v>
      </c>
      <c r="K197" s="4">
        <f t="shared" si="7"/>
        <v>0</v>
      </c>
    </row>
    <row r="198" spans="1:11">
      <c r="A198" s="2">
        <f t="shared" si="6"/>
        <v>65</v>
      </c>
      <c r="B198" s="31">
        <f>(選手!L214)</f>
        <v>0</v>
      </c>
      <c r="C198" s="2" t="str">
        <f>IFERROR(VLOOKUP($B198,選手!$L:$N,2,FALSE),"")</f>
        <v/>
      </c>
      <c r="D198" s="6" t="str">
        <f>IFERROR(VLOOKUP($B198,選手!$L:$N,3,FALSE),"")</f>
        <v/>
      </c>
      <c r="E198" s="90">
        <f>IFERROR(VLOOKUP($B198,春関!$A:$K,9,FALSE),0)</f>
        <v>0</v>
      </c>
      <c r="F198" s="14">
        <f>IFERROR(VLOOKUP($B198,西日本学生!$A:$K,9,FALSE),0)</f>
        <v>0</v>
      </c>
      <c r="G198" s="14">
        <f>IFERROR(VLOOKUP($B198,学生選抜!$A:$K,9,FALSE),0)</f>
        <v>0</v>
      </c>
      <c r="H198" s="14">
        <f>IFERROR(VLOOKUP($B198,秋関!$A:$K,9,FALSE),0)</f>
        <v>0</v>
      </c>
      <c r="I198" s="14">
        <f>IFERROR(VLOOKUP($B198,全日本学生!$A:$K,9,FALSE),0)</f>
        <v>0</v>
      </c>
      <c r="J198" s="14">
        <f>IFERROR(VLOOKUP($B198,新人戦!$A:$K,9,FALSE),0)</f>
        <v>0</v>
      </c>
      <c r="K198" s="4">
        <f t="shared" si="7"/>
        <v>0</v>
      </c>
    </row>
    <row r="199" spans="1:11">
      <c r="A199" s="2">
        <f t="shared" si="6"/>
        <v>65</v>
      </c>
      <c r="B199" s="31">
        <f>(選手!L215)</f>
        <v>0</v>
      </c>
      <c r="C199" s="2" t="str">
        <f>IFERROR(VLOOKUP($B199,選手!$L:$N,2,FALSE),"")</f>
        <v/>
      </c>
      <c r="D199" s="6" t="str">
        <f>IFERROR(VLOOKUP($B199,選手!$L:$N,3,FALSE),"")</f>
        <v/>
      </c>
      <c r="E199" s="90">
        <f>IFERROR(VLOOKUP($B199,春関!$A:$K,9,FALSE),0)</f>
        <v>0</v>
      </c>
      <c r="F199" s="14">
        <f>IFERROR(VLOOKUP($B199,西日本学生!$A:$K,9,FALSE),0)</f>
        <v>0</v>
      </c>
      <c r="G199" s="14">
        <f>IFERROR(VLOOKUP($B199,学生選抜!$A:$K,9,FALSE),0)</f>
        <v>0</v>
      </c>
      <c r="H199" s="14">
        <f>IFERROR(VLOOKUP($B199,秋関!$A:$K,9,FALSE),0)</f>
        <v>0</v>
      </c>
      <c r="I199" s="14">
        <f>IFERROR(VLOOKUP($B199,全日本学生!$A:$K,9,FALSE),0)</f>
        <v>0</v>
      </c>
      <c r="J199" s="14">
        <f>IFERROR(VLOOKUP($B199,新人戦!$A:$K,9,FALSE),0)</f>
        <v>0</v>
      </c>
      <c r="K199" s="4">
        <f t="shared" si="7"/>
        <v>0</v>
      </c>
    </row>
    <row r="200" spans="1:11">
      <c r="A200" s="2">
        <f t="shared" si="6"/>
        <v>65</v>
      </c>
      <c r="B200" s="31">
        <f>(選手!L216)</f>
        <v>0</v>
      </c>
      <c r="C200" s="2" t="str">
        <f>IFERROR(VLOOKUP($B200,選手!$L:$N,2,FALSE),"")</f>
        <v/>
      </c>
      <c r="D200" s="6" t="str">
        <f>IFERROR(VLOOKUP($B200,選手!$L:$N,3,FALSE),"")</f>
        <v/>
      </c>
      <c r="E200" s="90">
        <f>IFERROR(VLOOKUP($B200,春関!$A:$K,9,FALSE),0)</f>
        <v>0</v>
      </c>
      <c r="F200" s="14">
        <f>IFERROR(VLOOKUP($B200,西日本学生!$A:$K,9,FALSE),0)</f>
        <v>0</v>
      </c>
      <c r="G200" s="14">
        <f>IFERROR(VLOOKUP($B200,学生選抜!$A:$K,9,FALSE),0)</f>
        <v>0</v>
      </c>
      <c r="H200" s="14">
        <f>IFERROR(VLOOKUP($B200,秋関!$A:$K,9,FALSE),0)</f>
        <v>0</v>
      </c>
      <c r="I200" s="14">
        <f>IFERROR(VLOOKUP($B200,全日本学生!$A:$K,9,FALSE),0)</f>
        <v>0</v>
      </c>
      <c r="J200" s="14">
        <f>IFERROR(VLOOKUP($B200,新人戦!$A:$K,9,FALSE),0)</f>
        <v>0</v>
      </c>
      <c r="K200" s="4">
        <f t="shared" si="7"/>
        <v>0</v>
      </c>
    </row>
    <row r="201" spans="1:11">
      <c r="A201" s="2">
        <f t="shared" si="6"/>
        <v>65</v>
      </c>
      <c r="B201" s="31">
        <f>(選手!L217)</f>
        <v>0</v>
      </c>
      <c r="C201" s="2" t="str">
        <f>IFERROR(VLOOKUP($B201,選手!$L:$N,2,FALSE),"")</f>
        <v/>
      </c>
      <c r="D201" s="6" t="str">
        <f>IFERROR(VLOOKUP($B201,選手!$L:$N,3,FALSE),"")</f>
        <v/>
      </c>
      <c r="E201" s="90">
        <f>IFERROR(VLOOKUP($B201,春関!$A:$K,9,FALSE),0)</f>
        <v>0</v>
      </c>
      <c r="F201" s="14">
        <f>IFERROR(VLOOKUP($B201,西日本学生!$A:$K,9,FALSE),0)</f>
        <v>0</v>
      </c>
      <c r="G201" s="14">
        <f>IFERROR(VLOOKUP($B201,学生選抜!$A:$K,9,FALSE),0)</f>
        <v>0</v>
      </c>
      <c r="H201" s="14">
        <f>IFERROR(VLOOKUP($B201,秋関!$A:$K,9,FALSE),0)</f>
        <v>0</v>
      </c>
      <c r="I201" s="14">
        <f>IFERROR(VLOOKUP($B201,全日本学生!$A:$K,9,FALSE),0)</f>
        <v>0</v>
      </c>
      <c r="J201" s="14">
        <f>IFERROR(VLOOKUP($B201,新人戦!$A:$K,9,FALSE),0)</f>
        <v>0</v>
      </c>
      <c r="K201" s="4">
        <f t="shared" si="7"/>
        <v>0</v>
      </c>
    </row>
    <row r="202" spans="1:11">
      <c r="A202" s="2">
        <f t="shared" si="6"/>
        <v>65</v>
      </c>
      <c r="B202" s="31">
        <f>(選手!L218)</f>
        <v>0</v>
      </c>
      <c r="C202" s="2" t="str">
        <f>IFERROR(VLOOKUP($B202,選手!$L:$N,2,FALSE),"")</f>
        <v/>
      </c>
      <c r="D202" s="6" t="str">
        <f>IFERROR(VLOOKUP($B202,選手!$L:$N,3,FALSE),"")</f>
        <v/>
      </c>
      <c r="E202" s="90">
        <f>IFERROR(VLOOKUP($B202,春関!$A:$K,9,FALSE),0)</f>
        <v>0</v>
      </c>
      <c r="F202" s="14">
        <f>IFERROR(VLOOKUP($B202,西日本学生!$A:$K,9,FALSE),0)</f>
        <v>0</v>
      </c>
      <c r="G202" s="14">
        <f>IFERROR(VLOOKUP($B202,学生選抜!$A:$K,9,FALSE),0)</f>
        <v>0</v>
      </c>
      <c r="H202" s="14">
        <f>IFERROR(VLOOKUP($B202,秋関!$A:$K,9,FALSE),0)</f>
        <v>0</v>
      </c>
      <c r="I202" s="14">
        <f>IFERROR(VLOOKUP($B202,全日本学生!$A:$K,9,FALSE),0)</f>
        <v>0</v>
      </c>
      <c r="J202" s="14">
        <f>IFERROR(VLOOKUP($B202,新人戦!$A:$K,9,FALSE),0)</f>
        <v>0</v>
      </c>
      <c r="K202" s="4">
        <f t="shared" si="7"/>
        <v>0</v>
      </c>
    </row>
    <row r="203" spans="1:11">
      <c r="A203" s="2">
        <f t="shared" si="6"/>
        <v>65</v>
      </c>
      <c r="B203" s="31">
        <f>(選手!L219)</f>
        <v>0</v>
      </c>
      <c r="C203" s="2" t="str">
        <f>IFERROR(VLOOKUP($B203,選手!$L:$N,2,FALSE),"")</f>
        <v/>
      </c>
      <c r="D203" s="6" t="str">
        <f>IFERROR(VLOOKUP($B203,選手!$L:$N,3,FALSE),"")</f>
        <v/>
      </c>
      <c r="E203" s="90">
        <f>IFERROR(VLOOKUP($B203,春関!$A:$K,9,FALSE),0)</f>
        <v>0</v>
      </c>
      <c r="F203" s="14">
        <f>IFERROR(VLOOKUP($B203,西日本学生!$A:$K,9,FALSE),0)</f>
        <v>0</v>
      </c>
      <c r="G203" s="14">
        <f>IFERROR(VLOOKUP($B203,学生選抜!$A:$K,9,FALSE),0)</f>
        <v>0</v>
      </c>
      <c r="H203" s="14">
        <f>IFERROR(VLOOKUP($B203,秋関!$A:$K,9,FALSE),0)</f>
        <v>0</v>
      </c>
      <c r="I203" s="14">
        <f>IFERROR(VLOOKUP($B203,全日本学生!$A:$K,9,FALSE),0)</f>
        <v>0</v>
      </c>
      <c r="J203" s="14">
        <f>IFERROR(VLOOKUP($B203,新人戦!$A:$K,9,FALSE),0)</f>
        <v>0</v>
      </c>
      <c r="K203" s="4">
        <f t="shared" si="7"/>
        <v>0</v>
      </c>
    </row>
    <row r="204" spans="1:11">
      <c r="A204" s="2">
        <f t="shared" si="6"/>
        <v>65</v>
      </c>
      <c r="B204" s="31">
        <f>(選手!L220)</f>
        <v>0</v>
      </c>
      <c r="C204" s="2" t="str">
        <f>IFERROR(VLOOKUP($B204,選手!$L:$N,2,FALSE),"")</f>
        <v/>
      </c>
      <c r="D204" s="6" t="str">
        <f>IFERROR(VLOOKUP($B204,選手!$L:$N,3,FALSE),"")</f>
        <v/>
      </c>
      <c r="E204" s="90">
        <f>IFERROR(VLOOKUP($B204,春関!$A:$K,9,FALSE),0)</f>
        <v>0</v>
      </c>
      <c r="F204" s="14">
        <f>IFERROR(VLOOKUP($B204,西日本学生!$A:$K,9,FALSE),0)</f>
        <v>0</v>
      </c>
      <c r="G204" s="14">
        <f>IFERROR(VLOOKUP($B204,学生選抜!$A:$K,9,FALSE),0)</f>
        <v>0</v>
      </c>
      <c r="H204" s="14">
        <f>IFERROR(VLOOKUP($B204,秋関!$A:$K,9,FALSE),0)</f>
        <v>0</v>
      </c>
      <c r="I204" s="14">
        <f>IFERROR(VLOOKUP($B204,全日本学生!$A:$K,9,FALSE),0)</f>
        <v>0</v>
      </c>
      <c r="J204" s="14">
        <f>IFERROR(VLOOKUP($B204,新人戦!$A:$K,9,FALSE),0)</f>
        <v>0</v>
      </c>
      <c r="K204" s="4">
        <f t="shared" si="7"/>
        <v>0</v>
      </c>
    </row>
    <row r="205" spans="1:11">
      <c r="A205" s="2">
        <f t="shared" si="6"/>
        <v>65</v>
      </c>
      <c r="B205" s="31">
        <f>(選手!L221)</f>
        <v>0</v>
      </c>
      <c r="C205" s="2" t="str">
        <f>IFERROR(VLOOKUP($B205,選手!$L:$N,2,FALSE),"")</f>
        <v/>
      </c>
      <c r="D205" s="6" t="str">
        <f>IFERROR(VLOOKUP($B205,選手!$L:$N,3,FALSE),"")</f>
        <v/>
      </c>
      <c r="E205" s="90">
        <f>IFERROR(VLOOKUP($B205,春関!$A:$K,9,FALSE),0)</f>
        <v>0</v>
      </c>
      <c r="F205" s="14">
        <f>IFERROR(VLOOKUP($B205,西日本学生!$A:$K,9,FALSE),0)</f>
        <v>0</v>
      </c>
      <c r="G205" s="14">
        <f>IFERROR(VLOOKUP($B205,学生選抜!$A:$K,9,FALSE),0)</f>
        <v>0</v>
      </c>
      <c r="H205" s="14">
        <f>IFERROR(VLOOKUP($B205,秋関!$A:$K,9,FALSE),0)</f>
        <v>0</v>
      </c>
      <c r="I205" s="14">
        <f>IFERROR(VLOOKUP($B205,全日本学生!$A:$K,9,FALSE),0)</f>
        <v>0</v>
      </c>
      <c r="J205" s="14">
        <f>IFERROR(VLOOKUP($B205,新人戦!$A:$K,9,FALSE),0)</f>
        <v>0</v>
      </c>
      <c r="K205" s="4">
        <f t="shared" si="7"/>
        <v>0</v>
      </c>
    </row>
    <row r="206" spans="1:11">
      <c r="A206" s="2">
        <f t="shared" si="6"/>
        <v>65</v>
      </c>
      <c r="B206" s="31">
        <f>(選手!L222)</f>
        <v>0</v>
      </c>
      <c r="C206" s="2" t="str">
        <f>IFERROR(VLOOKUP($B206,選手!$L:$N,2,FALSE),"")</f>
        <v/>
      </c>
      <c r="D206" s="6" t="str">
        <f>IFERROR(VLOOKUP($B206,選手!$L:$N,3,FALSE),"")</f>
        <v/>
      </c>
      <c r="E206" s="90">
        <f>IFERROR(VLOOKUP($B206,春関!$A:$K,9,FALSE),0)</f>
        <v>0</v>
      </c>
      <c r="F206" s="14">
        <f>IFERROR(VLOOKUP($B206,西日本学生!$A:$K,9,FALSE),0)</f>
        <v>0</v>
      </c>
      <c r="G206" s="14">
        <f>IFERROR(VLOOKUP($B206,学生選抜!$A:$K,9,FALSE),0)</f>
        <v>0</v>
      </c>
      <c r="H206" s="14">
        <f>IFERROR(VLOOKUP($B206,秋関!$A:$K,9,FALSE),0)</f>
        <v>0</v>
      </c>
      <c r="I206" s="14">
        <f>IFERROR(VLOOKUP($B206,全日本学生!$A:$K,9,FALSE),0)</f>
        <v>0</v>
      </c>
      <c r="J206" s="14">
        <f>IFERROR(VLOOKUP($B206,新人戦!$A:$K,9,FALSE),0)</f>
        <v>0</v>
      </c>
      <c r="K206" s="4">
        <f t="shared" si="7"/>
        <v>0</v>
      </c>
    </row>
    <row r="207" spans="1:11">
      <c r="A207" s="2">
        <f t="shared" si="6"/>
        <v>65</v>
      </c>
      <c r="B207" s="31">
        <f>(選手!L223)</f>
        <v>0</v>
      </c>
      <c r="C207" s="2" t="str">
        <f>IFERROR(VLOOKUP($B207,選手!$L:$N,2,FALSE),"")</f>
        <v/>
      </c>
      <c r="D207" s="6" t="str">
        <f>IFERROR(VLOOKUP($B207,選手!$L:$N,3,FALSE),"")</f>
        <v/>
      </c>
      <c r="E207" s="90">
        <f>IFERROR(VLOOKUP($B207,春関!$A:$K,9,FALSE),0)</f>
        <v>0</v>
      </c>
      <c r="F207" s="14">
        <f>IFERROR(VLOOKUP($B207,西日本学生!$A:$K,9,FALSE),0)</f>
        <v>0</v>
      </c>
      <c r="G207" s="14">
        <f>IFERROR(VLOOKUP($B207,学生選抜!$A:$K,9,FALSE),0)</f>
        <v>0</v>
      </c>
      <c r="H207" s="14">
        <f>IFERROR(VLOOKUP($B207,秋関!$A:$K,9,FALSE),0)</f>
        <v>0</v>
      </c>
      <c r="I207" s="14">
        <f>IFERROR(VLOOKUP($B207,全日本学生!$A:$K,9,FALSE),0)</f>
        <v>0</v>
      </c>
      <c r="J207" s="14">
        <f>IFERROR(VLOOKUP($B207,新人戦!$A:$K,9,FALSE),0)</f>
        <v>0</v>
      </c>
      <c r="K207" s="4">
        <f t="shared" si="7"/>
        <v>0</v>
      </c>
    </row>
    <row r="208" spans="1:11">
      <c r="A208" s="2">
        <f t="shared" si="6"/>
        <v>65</v>
      </c>
      <c r="B208" s="31">
        <f>(選手!L224)</f>
        <v>0</v>
      </c>
      <c r="C208" s="2" t="str">
        <f>IFERROR(VLOOKUP($B208,選手!$L:$N,2,FALSE),"")</f>
        <v/>
      </c>
      <c r="D208" s="6" t="str">
        <f>IFERROR(VLOOKUP($B208,選手!$L:$N,3,FALSE),"")</f>
        <v/>
      </c>
      <c r="E208" s="90">
        <f>IFERROR(VLOOKUP($B208,春関!$A:$K,9,FALSE),0)</f>
        <v>0</v>
      </c>
      <c r="F208" s="14">
        <f>IFERROR(VLOOKUP($B208,西日本学生!$A:$K,9,FALSE),0)</f>
        <v>0</v>
      </c>
      <c r="G208" s="14">
        <f>IFERROR(VLOOKUP($B208,学生選抜!$A:$K,9,FALSE),0)</f>
        <v>0</v>
      </c>
      <c r="H208" s="14">
        <f>IFERROR(VLOOKUP($B208,秋関!$A:$K,9,FALSE),0)</f>
        <v>0</v>
      </c>
      <c r="I208" s="14">
        <f>IFERROR(VLOOKUP($B208,全日本学生!$A:$K,9,FALSE),0)</f>
        <v>0</v>
      </c>
      <c r="J208" s="14">
        <f>IFERROR(VLOOKUP($B208,新人戦!$A:$K,9,FALSE),0)</f>
        <v>0</v>
      </c>
      <c r="K208" s="4">
        <f t="shared" si="7"/>
        <v>0</v>
      </c>
    </row>
    <row r="209" spans="1:11">
      <c r="A209" s="2">
        <f t="shared" si="6"/>
        <v>65</v>
      </c>
      <c r="B209" s="31">
        <f>(選手!L225)</f>
        <v>0</v>
      </c>
      <c r="C209" s="2" t="str">
        <f>IFERROR(VLOOKUP($B209,選手!$L:$N,2,FALSE),"")</f>
        <v/>
      </c>
      <c r="D209" s="6" t="str">
        <f>IFERROR(VLOOKUP($B209,選手!$L:$N,3,FALSE),"")</f>
        <v/>
      </c>
      <c r="E209" s="90">
        <f>IFERROR(VLOOKUP($B209,春関!$A:$K,9,FALSE),0)</f>
        <v>0</v>
      </c>
      <c r="F209" s="14">
        <f>IFERROR(VLOOKUP($B209,西日本学生!$A:$K,9,FALSE),0)</f>
        <v>0</v>
      </c>
      <c r="G209" s="14">
        <f>IFERROR(VLOOKUP($B209,学生選抜!$A:$K,9,FALSE),0)</f>
        <v>0</v>
      </c>
      <c r="H209" s="14">
        <f>IFERROR(VLOOKUP($B209,秋関!$A:$K,9,FALSE),0)</f>
        <v>0</v>
      </c>
      <c r="I209" s="14">
        <f>IFERROR(VLOOKUP($B209,全日本学生!$A:$K,9,FALSE),0)</f>
        <v>0</v>
      </c>
      <c r="J209" s="14">
        <f>IFERROR(VLOOKUP($B209,新人戦!$A:$K,9,FALSE),0)</f>
        <v>0</v>
      </c>
      <c r="K209" s="4">
        <f t="shared" si="7"/>
        <v>0</v>
      </c>
    </row>
    <row r="210" spans="1:11">
      <c r="A210" s="2">
        <f t="shared" si="6"/>
        <v>65</v>
      </c>
      <c r="B210" s="31">
        <f>(選手!L226)</f>
        <v>0</v>
      </c>
      <c r="C210" s="2" t="str">
        <f>IFERROR(VLOOKUP($B210,選手!$L:$N,2,FALSE),"")</f>
        <v/>
      </c>
      <c r="D210" s="6" t="str">
        <f>IFERROR(VLOOKUP($B210,選手!$L:$N,3,FALSE),"")</f>
        <v/>
      </c>
      <c r="E210" s="90">
        <f>IFERROR(VLOOKUP($B210,春関!$A:$K,9,FALSE),0)</f>
        <v>0</v>
      </c>
      <c r="F210" s="14">
        <f>IFERROR(VLOOKUP($B210,西日本学生!$A:$K,9,FALSE),0)</f>
        <v>0</v>
      </c>
      <c r="G210" s="14">
        <f>IFERROR(VLOOKUP($B210,学生選抜!$A:$K,9,FALSE),0)</f>
        <v>0</v>
      </c>
      <c r="H210" s="14">
        <f>IFERROR(VLOOKUP($B210,秋関!$A:$K,9,FALSE),0)</f>
        <v>0</v>
      </c>
      <c r="I210" s="14">
        <f>IFERROR(VLOOKUP($B210,全日本学生!$A:$K,9,FALSE),0)</f>
        <v>0</v>
      </c>
      <c r="J210" s="14">
        <f>IFERROR(VLOOKUP($B210,新人戦!$A:$K,9,FALSE),0)</f>
        <v>0</v>
      </c>
      <c r="K210" s="4">
        <f t="shared" si="7"/>
        <v>0</v>
      </c>
    </row>
    <row r="211" spans="1:11">
      <c r="A211" s="2">
        <f t="shared" si="6"/>
        <v>65</v>
      </c>
      <c r="B211" s="31">
        <f>(選手!L227)</f>
        <v>0</v>
      </c>
      <c r="C211" s="2" t="str">
        <f>IFERROR(VLOOKUP($B211,選手!$L:$N,2,FALSE),"")</f>
        <v/>
      </c>
      <c r="D211" s="6" t="str">
        <f>IFERROR(VLOOKUP($B211,選手!$L:$N,3,FALSE),"")</f>
        <v/>
      </c>
      <c r="E211" s="90">
        <f>IFERROR(VLOOKUP($B211,春関!$A:$K,9,FALSE),0)</f>
        <v>0</v>
      </c>
      <c r="F211" s="14">
        <f>IFERROR(VLOOKUP($B211,西日本学生!$A:$K,9,FALSE),0)</f>
        <v>0</v>
      </c>
      <c r="G211" s="14">
        <f>IFERROR(VLOOKUP($B211,学生選抜!$A:$K,9,FALSE),0)</f>
        <v>0</v>
      </c>
      <c r="H211" s="14">
        <f>IFERROR(VLOOKUP($B211,秋関!$A:$K,9,FALSE),0)</f>
        <v>0</v>
      </c>
      <c r="I211" s="14">
        <f>IFERROR(VLOOKUP($B211,全日本学生!$A:$K,9,FALSE),0)</f>
        <v>0</v>
      </c>
      <c r="J211" s="14">
        <f>IFERROR(VLOOKUP($B211,新人戦!$A:$K,9,FALSE),0)</f>
        <v>0</v>
      </c>
      <c r="K211" s="4">
        <f t="shared" si="7"/>
        <v>0</v>
      </c>
    </row>
    <row r="212" spans="1:11">
      <c r="A212" s="2">
        <f t="shared" si="6"/>
        <v>65</v>
      </c>
      <c r="B212" s="31">
        <f>(選手!L228)</f>
        <v>0</v>
      </c>
      <c r="C212" s="2" t="str">
        <f>IFERROR(VLOOKUP($B212,選手!$L:$N,2,FALSE),"")</f>
        <v/>
      </c>
      <c r="D212" s="6" t="str">
        <f>IFERROR(VLOOKUP($B212,選手!$L:$N,3,FALSE),"")</f>
        <v/>
      </c>
      <c r="E212" s="90">
        <f>IFERROR(VLOOKUP($B212,春関!$A:$K,9,FALSE),0)</f>
        <v>0</v>
      </c>
      <c r="F212" s="14">
        <f>IFERROR(VLOOKUP($B212,西日本学生!$A:$K,9,FALSE),0)</f>
        <v>0</v>
      </c>
      <c r="G212" s="14">
        <f>IFERROR(VLOOKUP($B212,学生選抜!$A:$K,9,FALSE),0)</f>
        <v>0</v>
      </c>
      <c r="H212" s="14">
        <f>IFERROR(VLOOKUP($B212,秋関!$A:$K,9,FALSE),0)</f>
        <v>0</v>
      </c>
      <c r="I212" s="14">
        <f>IFERROR(VLOOKUP($B212,全日本学生!$A:$K,9,FALSE),0)</f>
        <v>0</v>
      </c>
      <c r="J212" s="14">
        <f>IFERROR(VLOOKUP($B212,新人戦!$A:$K,9,FALSE),0)</f>
        <v>0</v>
      </c>
      <c r="K212" s="4">
        <f t="shared" si="7"/>
        <v>0</v>
      </c>
    </row>
    <row r="213" spans="1:11">
      <c r="A213" s="2">
        <f t="shared" si="6"/>
        <v>65</v>
      </c>
      <c r="B213" s="31">
        <f>(選手!L229)</f>
        <v>0</v>
      </c>
      <c r="C213" s="2" t="str">
        <f>IFERROR(VLOOKUP($B213,選手!$L:$N,2,FALSE),"")</f>
        <v/>
      </c>
      <c r="D213" s="6" t="str">
        <f>IFERROR(VLOOKUP($B213,選手!$L:$N,3,FALSE),"")</f>
        <v/>
      </c>
      <c r="E213" s="90">
        <f>IFERROR(VLOOKUP($B213,春関!$A:$K,9,FALSE),0)</f>
        <v>0</v>
      </c>
      <c r="F213" s="14">
        <f>IFERROR(VLOOKUP($B213,西日本学生!$A:$K,9,FALSE),0)</f>
        <v>0</v>
      </c>
      <c r="G213" s="14">
        <f>IFERROR(VLOOKUP($B213,学生選抜!$A:$K,9,FALSE),0)</f>
        <v>0</v>
      </c>
      <c r="H213" s="14">
        <f>IFERROR(VLOOKUP($B213,秋関!$A:$K,9,FALSE),0)</f>
        <v>0</v>
      </c>
      <c r="I213" s="14">
        <f>IFERROR(VLOOKUP($B213,全日本学生!$A:$K,9,FALSE),0)</f>
        <v>0</v>
      </c>
      <c r="J213" s="14">
        <f>IFERROR(VLOOKUP($B213,新人戦!$A:$K,9,FALSE),0)</f>
        <v>0</v>
      </c>
      <c r="K213" s="4">
        <f t="shared" si="7"/>
        <v>0</v>
      </c>
    </row>
    <row r="214" spans="1:11">
      <c r="A214" s="2">
        <f t="shared" si="6"/>
        <v>65</v>
      </c>
      <c r="B214" s="31">
        <f>(選手!L230)</f>
        <v>0</v>
      </c>
      <c r="C214" s="2" t="str">
        <f>IFERROR(VLOOKUP($B214,選手!$L:$N,2,FALSE),"")</f>
        <v/>
      </c>
      <c r="D214" s="6" t="str">
        <f>IFERROR(VLOOKUP($B214,選手!$L:$N,3,FALSE),"")</f>
        <v/>
      </c>
      <c r="E214" s="90">
        <f>IFERROR(VLOOKUP($B214,春関!$A:$K,9,FALSE),0)</f>
        <v>0</v>
      </c>
      <c r="F214" s="14">
        <f>IFERROR(VLOOKUP($B214,西日本学生!$A:$K,9,FALSE),0)</f>
        <v>0</v>
      </c>
      <c r="G214" s="14">
        <f>IFERROR(VLOOKUP($B214,学生選抜!$A:$K,9,FALSE),0)</f>
        <v>0</v>
      </c>
      <c r="H214" s="14">
        <f>IFERROR(VLOOKUP($B214,秋関!$A:$K,9,FALSE),0)</f>
        <v>0</v>
      </c>
      <c r="I214" s="14">
        <f>IFERROR(VLOOKUP($B214,全日本学生!$A:$K,9,FALSE),0)</f>
        <v>0</v>
      </c>
      <c r="J214" s="14">
        <f>IFERROR(VLOOKUP($B214,新人戦!$A:$K,9,FALSE),0)</f>
        <v>0</v>
      </c>
      <c r="K214" s="4">
        <f t="shared" si="7"/>
        <v>0</v>
      </c>
    </row>
    <row r="215" spans="1:11">
      <c r="A215" s="2">
        <f t="shared" si="6"/>
        <v>65</v>
      </c>
      <c r="B215" s="31">
        <f>(選手!L231)</f>
        <v>0</v>
      </c>
      <c r="C215" s="2" t="str">
        <f>IFERROR(VLOOKUP($B215,選手!$L:$N,2,FALSE),"")</f>
        <v/>
      </c>
      <c r="D215" s="6" t="str">
        <f>IFERROR(VLOOKUP($B215,選手!$L:$N,3,FALSE),"")</f>
        <v/>
      </c>
      <c r="E215" s="90">
        <f>IFERROR(VLOOKUP($B215,春関!$A:$K,9,FALSE),0)</f>
        <v>0</v>
      </c>
      <c r="F215" s="14">
        <f>IFERROR(VLOOKUP($B215,西日本学生!$A:$K,9,FALSE),0)</f>
        <v>0</v>
      </c>
      <c r="G215" s="14">
        <f>IFERROR(VLOOKUP($B215,学生選抜!$A:$K,9,FALSE),0)</f>
        <v>0</v>
      </c>
      <c r="H215" s="14">
        <f>IFERROR(VLOOKUP($B215,秋関!$A:$K,9,FALSE),0)</f>
        <v>0</v>
      </c>
      <c r="I215" s="14">
        <f>IFERROR(VLOOKUP($B215,全日本学生!$A:$K,9,FALSE),0)</f>
        <v>0</v>
      </c>
      <c r="J215" s="14">
        <f>IFERROR(VLOOKUP($B215,新人戦!$A:$K,9,FALSE),0)</f>
        <v>0</v>
      </c>
      <c r="K215" s="4">
        <f t="shared" si="7"/>
        <v>0</v>
      </c>
    </row>
    <row r="216" spans="1:11">
      <c r="A216" s="2">
        <f t="shared" si="6"/>
        <v>65</v>
      </c>
      <c r="B216" s="31">
        <f>(選手!L232)</f>
        <v>0</v>
      </c>
      <c r="C216" s="2" t="str">
        <f>IFERROR(VLOOKUP($B216,選手!$L:$N,2,FALSE),"")</f>
        <v/>
      </c>
      <c r="D216" s="6" t="str">
        <f>IFERROR(VLOOKUP($B216,選手!$L:$N,3,FALSE),"")</f>
        <v/>
      </c>
      <c r="E216" s="90">
        <f>IFERROR(VLOOKUP($B216,春関!$A:$K,9,FALSE),0)</f>
        <v>0</v>
      </c>
      <c r="F216" s="14">
        <f>IFERROR(VLOOKUP($B216,西日本学生!$A:$K,9,FALSE),0)</f>
        <v>0</v>
      </c>
      <c r="G216" s="14">
        <f>IFERROR(VLOOKUP($B216,学生選抜!$A:$K,9,FALSE),0)</f>
        <v>0</v>
      </c>
      <c r="H216" s="14">
        <f>IFERROR(VLOOKUP($B216,秋関!$A:$K,9,FALSE),0)</f>
        <v>0</v>
      </c>
      <c r="I216" s="14">
        <f>IFERROR(VLOOKUP($B216,全日本学生!$A:$K,9,FALSE),0)</f>
        <v>0</v>
      </c>
      <c r="J216" s="14">
        <f>IFERROR(VLOOKUP($B216,新人戦!$A:$K,9,FALSE),0)</f>
        <v>0</v>
      </c>
      <c r="K216" s="4">
        <f t="shared" si="7"/>
        <v>0</v>
      </c>
    </row>
    <row r="217" spans="1:11">
      <c r="A217" s="2">
        <f t="shared" si="6"/>
        <v>65</v>
      </c>
      <c r="B217" s="31">
        <f>(選手!L233)</f>
        <v>0</v>
      </c>
      <c r="C217" s="2" t="str">
        <f>IFERROR(VLOOKUP($B217,選手!$L:$N,2,FALSE),"")</f>
        <v/>
      </c>
      <c r="D217" s="6" t="str">
        <f>IFERROR(VLOOKUP($B217,選手!$L:$N,3,FALSE),"")</f>
        <v/>
      </c>
      <c r="E217" s="90">
        <f>IFERROR(VLOOKUP($B217,春関!$A:$K,9,FALSE),0)</f>
        <v>0</v>
      </c>
      <c r="F217" s="14">
        <f>IFERROR(VLOOKUP($B217,西日本学生!$A:$K,9,FALSE),0)</f>
        <v>0</v>
      </c>
      <c r="G217" s="14">
        <f>IFERROR(VLOOKUP($B217,学生選抜!$A:$K,9,FALSE),0)</f>
        <v>0</v>
      </c>
      <c r="H217" s="14">
        <f>IFERROR(VLOOKUP($B217,秋関!$A:$K,9,FALSE),0)</f>
        <v>0</v>
      </c>
      <c r="I217" s="14">
        <f>IFERROR(VLOOKUP($B217,全日本学生!$A:$K,9,FALSE),0)</f>
        <v>0</v>
      </c>
      <c r="J217" s="14">
        <f>IFERROR(VLOOKUP($B217,新人戦!$A:$K,9,FALSE),0)</f>
        <v>0</v>
      </c>
      <c r="K217" s="4">
        <f t="shared" si="7"/>
        <v>0</v>
      </c>
    </row>
    <row r="218" spans="1:11">
      <c r="A218" s="2">
        <f t="shared" si="6"/>
        <v>65</v>
      </c>
      <c r="B218" s="31">
        <f>(選手!L234)</f>
        <v>0</v>
      </c>
      <c r="C218" s="2" t="str">
        <f>IFERROR(VLOOKUP($B218,選手!$L:$N,2,FALSE),"")</f>
        <v/>
      </c>
      <c r="D218" s="6" t="str">
        <f>IFERROR(VLOOKUP($B218,選手!$L:$N,3,FALSE),"")</f>
        <v/>
      </c>
      <c r="E218" s="90">
        <f>IFERROR(VLOOKUP($B218,春関!$A:$K,9,FALSE),0)</f>
        <v>0</v>
      </c>
      <c r="F218" s="14">
        <f>IFERROR(VLOOKUP($B218,西日本学生!$A:$K,9,FALSE),0)</f>
        <v>0</v>
      </c>
      <c r="G218" s="14">
        <f>IFERROR(VLOOKUP($B218,学生選抜!$A:$K,9,FALSE),0)</f>
        <v>0</v>
      </c>
      <c r="H218" s="14">
        <f>IFERROR(VLOOKUP($B218,秋関!$A:$K,9,FALSE),0)</f>
        <v>0</v>
      </c>
      <c r="I218" s="14">
        <f>IFERROR(VLOOKUP($B218,全日本学生!$A:$K,9,FALSE),0)</f>
        <v>0</v>
      </c>
      <c r="J218" s="14">
        <f>IFERROR(VLOOKUP($B218,新人戦!$A:$K,9,FALSE),0)</f>
        <v>0</v>
      </c>
      <c r="K218" s="4">
        <f t="shared" si="7"/>
        <v>0</v>
      </c>
    </row>
    <row r="219" spans="1:11">
      <c r="A219" s="2">
        <f t="shared" si="6"/>
        <v>65</v>
      </c>
      <c r="B219" s="31">
        <f>(選手!L235)</f>
        <v>0</v>
      </c>
      <c r="C219" s="2" t="str">
        <f>IFERROR(VLOOKUP($B219,選手!$L:$N,2,FALSE),"")</f>
        <v/>
      </c>
      <c r="D219" s="6" t="str">
        <f>IFERROR(VLOOKUP($B219,選手!$L:$N,3,FALSE),"")</f>
        <v/>
      </c>
      <c r="E219" s="90">
        <f>IFERROR(VLOOKUP($B219,春関!$A:$K,9,FALSE),0)</f>
        <v>0</v>
      </c>
      <c r="F219" s="14">
        <f>IFERROR(VLOOKUP($B219,西日本学生!$A:$K,9,FALSE),0)</f>
        <v>0</v>
      </c>
      <c r="G219" s="14">
        <f>IFERROR(VLOOKUP($B219,学生選抜!$A:$K,9,FALSE),0)</f>
        <v>0</v>
      </c>
      <c r="H219" s="14">
        <f>IFERROR(VLOOKUP($B219,秋関!$A:$K,9,FALSE),0)</f>
        <v>0</v>
      </c>
      <c r="I219" s="14">
        <f>IFERROR(VLOOKUP($B219,全日本学生!$A:$K,9,FALSE),0)</f>
        <v>0</v>
      </c>
      <c r="J219" s="14">
        <f>IFERROR(VLOOKUP($B219,新人戦!$A:$K,9,FALSE),0)</f>
        <v>0</v>
      </c>
      <c r="K219" s="4">
        <f t="shared" si="7"/>
        <v>0</v>
      </c>
    </row>
    <row r="220" spans="1:11">
      <c r="A220" s="2">
        <f t="shared" si="6"/>
        <v>65</v>
      </c>
      <c r="B220" s="31">
        <f>(選手!L236)</f>
        <v>0</v>
      </c>
      <c r="C220" s="2" t="str">
        <f>IFERROR(VLOOKUP($B220,選手!$L:$N,2,FALSE),"")</f>
        <v/>
      </c>
      <c r="D220" s="6" t="str">
        <f>IFERROR(VLOOKUP($B220,選手!$L:$N,3,FALSE),"")</f>
        <v/>
      </c>
      <c r="E220" s="90">
        <f>IFERROR(VLOOKUP($B220,春関!$A:$K,9,FALSE),0)</f>
        <v>0</v>
      </c>
      <c r="F220" s="14">
        <f>IFERROR(VLOOKUP($B220,西日本学生!$A:$K,9,FALSE),0)</f>
        <v>0</v>
      </c>
      <c r="G220" s="14">
        <f>IFERROR(VLOOKUP($B220,学生選抜!$A:$K,9,FALSE),0)</f>
        <v>0</v>
      </c>
      <c r="H220" s="14">
        <f>IFERROR(VLOOKUP($B220,秋関!$A:$K,9,FALSE),0)</f>
        <v>0</v>
      </c>
      <c r="I220" s="14">
        <f>IFERROR(VLOOKUP($B220,全日本学生!$A:$K,9,FALSE),0)</f>
        <v>0</v>
      </c>
      <c r="J220" s="14">
        <f>IFERROR(VLOOKUP($B220,新人戦!$A:$K,9,FALSE),0)</f>
        <v>0</v>
      </c>
      <c r="K220" s="4">
        <f t="shared" si="7"/>
        <v>0</v>
      </c>
    </row>
    <row r="221" spans="1:11">
      <c r="A221" s="2">
        <f t="shared" si="6"/>
        <v>65</v>
      </c>
      <c r="B221" s="31">
        <f>(選手!L237)</f>
        <v>0</v>
      </c>
      <c r="C221" s="2" t="str">
        <f>IFERROR(VLOOKUP($B221,選手!$L:$N,2,FALSE),"")</f>
        <v/>
      </c>
      <c r="D221" s="6" t="str">
        <f>IFERROR(VLOOKUP($B221,選手!$L:$N,3,FALSE),"")</f>
        <v/>
      </c>
      <c r="E221" s="90">
        <f>IFERROR(VLOOKUP($B221,春関!$A:$K,9,FALSE),0)</f>
        <v>0</v>
      </c>
      <c r="F221" s="14">
        <f>IFERROR(VLOOKUP($B221,西日本学生!$A:$K,9,FALSE),0)</f>
        <v>0</v>
      </c>
      <c r="G221" s="14">
        <f>IFERROR(VLOOKUP($B221,学生選抜!$A:$K,9,FALSE),0)</f>
        <v>0</v>
      </c>
      <c r="H221" s="14">
        <f>IFERROR(VLOOKUP($B221,秋関!$A:$K,9,FALSE),0)</f>
        <v>0</v>
      </c>
      <c r="I221" s="14">
        <f>IFERROR(VLOOKUP($B221,全日本学生!$A:$K,9,FALSE),0)</f>
        <v>0</v>
      </c>
      <c r="J221" s="14">
        <f>IFERROR(VLOOKUP($B221,新人戦!$A:$K,9,FALSE),0)</f>
        <v>0</v>
      </c>
      <c r="K221" s="4">
        <f t="shared" si="7"/>
        <v>0</v>
      </c>
    </row>
    <row r="222" spans="1:11">
      <c r="A222" s="2">
        <f t="shared" si="6"/>
        <v>65</v>
      </c>
      <c r="B222" s="31">
        <f>(選手!L238)</f>
        <v>0</v>
      </c>
      <c r="C222" s="2" t="str">
        <f>IFERROR(VLOOKUP($B222,選手!$L:$N,2,FALSE),"")</f>
        <v/>
      </c>
      <c r="D222" s="6" t="str">
        <f>IFERROR(VLOOKUP($B222,選手!$L:$N,3,FALSE),"")</f>
        <v/>
      </c>
      <c r="E222" s="90">
        <f>IFERROR(VLOOKUP($B222,春関!$A:$K,9,FALSE),0)</f>
        <v>0</v>
      </c>
      <c r="F222" s="14">
        <f>IFERROR(VLOOKUP($B222,西日本学生!$A:$K,9,FALSE),0)</f>
        <v>0</v>
      </c>
      <c r="G222" s="14">
        <f>IFERROR(VLOOKUP($B222,学生選抜!$A:$K,9,FALSE),0)</f>
        <v>0</v>
      </c>
      <c r="H222" s="14">
        <f>IFERROR(VLOOKUP($B222,秋関!$A:$K,9,FALSE),0)</f>
        <v>0</v>
      </c>
      <c r="I222" s="14">
        <f>IFERROR(VLOOKUP($B222,全日本学生!$A:$K,9,FALSE),0)</f>
        <v>0</v>
      </c>
      <c r="J222" s="14">
        <f>IFERROR(VLOOKUP($B222,新人戦!$A:$K,9,FALSE),0)</f>
        <v>0</v>
      </c>
      <c r="K222" s="4">
        <f t="shared" si="7"/>
        <v>0</v>
      </c>
    </row>
    <row r="223" spans="1:11">
      <c r="A223" s="2">
        <f t="shared" si="6"/>
        <v>65</v>
      </c>
      <c r="B223" s="31">
        <f>(選手!L239)</f>
        <v>0</v>
      </c>
      <c r="C223" s="2" t="str">
        <f>IFERROR(VLOOKUP($B223,選手!$L:$N,2,FALSE),"")</f>
        <v/>
      </c>
      <c r="D223" s="6" t="str">
        <f>IFERROR(VLOOKUP($B223,選手!$L:$N,3,FALSE),"")</f>
        <v/>
      </c>
      <c r="E223" s="90">
        <f>IFERROR(VLOOKUP($B223,春関!$A:$K,9,FALSE),0)</f>
        <v>0</v>
      </c>
      <c r="F223" s="14">
        <f>IFERROR(VLOOKUP($B223,西日本学生!$A:$K,9,FALSE),0)</f>
        <v>0</v>
      </c>
      <c r="G223" s="14">
        <f>IFERROR(VLOOKUP($B223,学生選抜!$A:$K,9,FALSE),0)</f>
        <v>0</v>
      </c>
      <c r="H223" s="14">
        <f>IFERROR(VLOOKUP($B223,秋関!$A:$K,9,FALSE),0)</f>
        <v>0</v>
      </c>
      <c r="I223" s="14">
        <f>IFERROR(VLOOKUP($B223,全日本学生!$A:$K,9,FALSE),0)</f>
        <v>0</v>
      </c>
      <c r="J223" s="14">
        <f>IFERROR(VLOOKUP($B223,新人戦!$A:$K,9,FALSE),0)</f>
        <v>0</v>
      </c>
      <c r="K223" s="4">
        <f t="shared" si="7"/>
        <v>0</v>
      </c>
    </row>
    <row r="224" spans="1:11">
      <c r="A224" s="2">
        <f t="shared" si="6"/>
        <v>65</v>
      </c>
      <c r="B224" s="31">
        <f>(選手!L240)</f>
        <v>0</v>
      </c>
      <c r="C224" s="2" t="str">
        <f>IFERROR(VLOOKUP($B224,選手!$L:$N,2,FALSE),"")</f>
        <v/>
      </c>
      <c r="D224" s="6" t="str">
        <f>IFERROR(VLOOKUP($B224,選手!$L:$N,3,FALSE),"")</f>
        <v/>
      </c>
      <c r="E224" s="90">
        <f>IFERROR(VLOOKUP($B224,春関!$A:$K,9,FALSE),0)</f>
        <v>0</v>
      </c>
      <c r="F224" s="14">
        <f>IFERROR(VLOOKUP($B224,西日本学生!$A:$K,9,FALSE),0)</f>
        <v>0</v>
      </c>
      <c r="G224" s="14">
        <f>IFERROR(VLOOKUP($B224,学生選抜!$A:$K,9,FALSE),0)</f>
        <v>0</v>
      </c>
      <c r="H224" s="14">
        <f>IFERROR(VLOOKUP($B224,秋関!$A:$K,9,FALSE),0)</f>
        <v>0</v>
      </c>
      <c r="I224" s="14">
        <f>IFERROR(VLOOKUP($B224,全日本学生!$A:$K,9,FALSE),0)</f>
        <v>0</v>
      </c>
      <c r="J224" s="14">
        <f>IFERROR(VLOOKUP($B224,新人戦!$A:$K,9,FALSE),0)</f>
        <v>0</v>
      </c>
      <c r="K224" s="4">
        <f t="shared" si="7"/>
        <v>0</v>
      </c>
    </row>
    <row r="225" spans="1:11">
      <c r="A225" s="2">
        <f t="shared" si="6"/>
        <v>65</v>
      </c>
      <c r="B225" s="31">
        <f>(選手!L241)</f>
        <v>0</v>
      </c>
      <c r="C225" s="2" t="str">
        <f>IFERROR(VLOOKUP($B225,選手!$L:$N,2,FALSE),"")</f>
        <v/>
      </c>
      <c r="D225" s="6" t="str">
        <f>IFERROR(VLOOKUP($B225,選手!$L:$N,3,FALSE),"")</f>
        <v/>
      </c>
      <c r="E225" s="90">
        <f>IFERROR(VLOOKUP($B225,春関!$A:$K,9,FALSE),0)</f>
        <v>0</v>
      </c>
      <c r="F225" s="14">
        <f>IFERROR(VLOOKUP($B225,西日本学生!$A:$K,9,FALSE),0)</f>
        <v>0</v>
      </c>
      <c r="G225" s="14">
        <f>IFERROR(VLOOKUP($B225,学生選抜!$A:$K,9,FALSE),0)</f>
        <v>0</v>
      </c>
      <c r="H225" s="14">
        <f>IFERROR(VLOOKUP($B225,秋関!$A:$K,9,FALSE),0)</f>
        <v>0</v>
      </c>
      <c r="I225" s="14">
        <f>IFERROR(VLOOKUP($B225,全日本学生!$A:$K,9,FALSE),0)</f>
        <v>0</v>
      </c>
      <c r="J225" s="14">
        <f>IFERROR(VLOOKUP($B225,新人戦!$A:$K,9,FALSE),0)</f>
        <v>0</v>
      </c>
      <c r="K225" s="4">
        <f t="shared" si="7"/>
        <v>0</v>
      </c>
    </row>
    <row r="226" spans="1:11">
      <c r="A226" s="2">
        <f t="shared" si="6"/>
        <v>65</v>
      </c>
      <c r="B226" s="31">
        <f>(選手!L242)</f>
        <v>0</v>
      </c>
      <c r="C226" s="2" t="str">
        <f>IFERROR(VLOOKUP($B226,選手!$L:$N,2,FALSE),"")</f>
        <v/>
      </c>
      <c r="D226" s="6" t="str">
        <f>IFERROR(VLOOKUP($B226,選手!$L:$N,3,FALSE),"")</f>
        <v/>
      </c>
      <c r="E226" s="90">
        <f>IFERROR(VLOOKUP($B226,春関!$A:$K,9,FALSE),0)</f>
        <v>0</v>
      </c>
      <c r="F226" s="14">
        <f>IFERROR(VLOOKUP($B226,西日本学生!$A:$K,9,FALSE),0)</f>
        <v>0</v>
      </c>
      <c r="G226" s="14">
        <f>IFERROR(VLOOKUP($B226,学生選抜!$A:$K,9,FALSE),0)</f>
        <v>0</v>
      </c>
      <c r="H226" s="14">
        <f>IFERROR(VLOOKUP($B226,秋関!$A:$K,9,FALSE),0)</f>
        <v>0</v>
      </c>
      <c r="I226" s="14">
        <f>IFERROR(VLOOKUP($B226,全日本学生!$A:$K,9,FALSE),0)</f>
        <v>0</v>
      </c>
      <c r="J226" s="14">
        <f>IFERROR(VLOOKUP($B226,新人戦!$A:$K,9,FALSE),0)</f>
        <v>0</v>
      </c>
      <c r="K226" s="4">
        <f t="shared" si="7"/>
        <v>0</v>
      </c>
    </row>
    <row r="227" spans="1:11">
      <c r="A227" s="2">
        <f t="shared" si="6"/>
        <v>65</v>
      </c>
      <c r="B227" s="31">
        <f>(選手!L243)</f>
        <v>0</v>
      </c>
      <c r="C227" s="2" t="str">
        <f>IFERROR(VLOOKUP($B227,選手!$L:$N,2,FALSE),"")</f>
        <v/>
      </c>
      <c r="D227" s="6" t="str">
        <f>IFERROR(VLOOKUP($B227,選手!$L:$N,3,FALSE),"")</f>
        <v/>
      </c>
      <c r="E227" s="90">
        <f>IFERROR(VLOOKUP($B227,春関!$A:$K,9,FALSE),0)</f>
        <v>0</v>
      </c>
      <c r="F227" s="14">
        <f>IFERROR(VLOOKUP($B227,西日本学生!$A:$K,9,FALSE),0)</f>
        <v>0</v>
      </c>
      <c r="G227" s="14">
        <f>IFERROR(VLOOKUP($B227,学生選抜!$A:$K,9,FALSE),0)</f>
        <v>0</v>
      </c>
      <c r="H227" s="14">
        <f>IFERROR(VLOOKUP($B227,秋関!$A:$K,9,FALSE),0)</f>
        <v>0</v>
      </c>
      <c r="I227" s="14">
        <f>IFERROR(VLOOKUP($B227,全日本学生!$A:$K,9,FALSE),0)</f>
        <v>0</v>
      </c>
      <c r="J227" s="14">
        <f>IFERROR(VLOOKUP($B227,新人戦!$A:$K,9,FALSE),0)</f>
        <v>0</v>
      </c>
      <c r="K227" s="4">
        <f t="shared" si="7"/>
        <v>0</v>
      </c>
    </row>
    <row r="228" spans="1:11">
      <c r="A228" s="2">
        <f t="shared" si="6"/>
        <v>65</v>
      </c>
      <c r="B228" s="31">
        <f>(選手!L244)</f>
        <v>0</v>
      </c>
      <c r="C228" s="2" t="str">
        <f>IFERROR(VLOOKUP($B228,選手!$L:$N,2,FALSE),"")</f>
        <v/>
      </c>
      <c r="D228" s="6" t="str">
        <f>IFERROR(VLOOKUP($B228,選手!$L:$N,3,FALSE),"")</f>
        <v/>
      </c>
      <c r="E228" s="90">
        <f>IFERROR(VLOOKUP($B228,春関!$A:$K,9,FALSE),0)</f>
        <v>0</v>
      </c>
      <c r="F228" s="14">
        <f>IFERROR(VLOOKUP($B228,西日本学生!$A:$K,9,FALSE),0)</f>
        <v>0</v>
      </c>
      <c r="G228" s="14">
        <f>IFERROR(VLOOKUP($B228,学生選抜!$A:$K,9,FALSE),0)</f>
        <v>0</v>
      </c>
      <c r="H228" s="14">
        <f>IFERROR(VLOOKUP($B228,秋関!$A:$K,9,FALSE),0)</f>
        <v>0</v>
      </c>
      <c r="I228" s="14">
        <f>IFERROR(VLOOKUP($B228,全日本学生!$A:$K,9,FALSE),0)</f>
        <v>0</v>
      </c>
      <c r="J228" s="14">
        <f>IFERROR(VLOOKUP($B228,新人戦!$A:$K,9,FALSE),0)</f>
        <v>0</v>
      </c>
      <c r="K228" s="4">
        <f t="shared" si="7"/>
        <v>0</v>
      </c>
    </row>
    <row r="229" spans="1:11">
      <c r="A229" s="2">
        <f t="shared" si="6"/>
        <v>65</v>
      </c>
      <c r="B229" s="31">
        <f>(選手!L245)</f>
        <v>0</v>
      </c>
      <c r="C229" s="2" t="str">
        <f>IFERROR(VLOOKUP($B229,選手!$L:$N,2,FALSE),"")</f>
        <v/>
      </c>
      <c r="D229" s="6" t="str">
        <f>IFERROR(VLOOKUP($B229,選手!$L:$N,3,FALSE),"")</f>
        <v/>
      </c>
      <c r="E229" s="90">
        <f>IFERROR(VLOOKUP($B229,春関!$A:$K,9,FALSE),0)</f>
        <v>0</v>
      </c>
      <c r="F229" s="14">
        <f>IFERROR(VLOOKUP($B229,西日本学生!$A:$K,9,FALSE),0)</f>
        <v>0</v>
      </c>
      <c r="G229" s="14">
        <f>IFERROR(VLOOKUP($B229,学生選抜!$A:$K,9,FALSE),0)</f>
        <v>0</v>
      </c>
      <c r="H229" s="14">
        <f>IFERROR(VLOOKUP($B229,秋関!$A:$K,9,FALSE),0)</f>
        <v>0</v>
      </c>
      <c r="I229" s="14">
        <f>IFERROR(VLOOKUP($B229,全日本学生!$A:$K,9,FALSE),0)</f>
        <v>0</v>
      </c>
      <c r="J229" s="14">
        <f>IFERROR(VLOOKUP($B229,新人戦!$A:$K,9,FALSE),0)</f>
        <v>0</v>
      </c>
      <c r="K229" s="4">
        <f t="shared" si="7"/>
        <v>0</v>
      </c>
    </row>
    <row r="230" spans="1:11">
      <c r="A230" s="2">
        <f t="shared" si="6"/>
        <v>65</v>
      </c>
      <c r="B230" s="31">
        <f>(選手!L246)</f>
        <v>0</v>
      </c>
      <c r="C230" s="2" t="str">
        <f>IFERROR(VLOOKUP($B230,選手!$L:$N,2,FALSE),"")</f>
        <v/>
      </c>
      <c r="D230" s="6" t="str">
        <f>IFERROR(VLOOKUP($B230,選手!$L:$N,3,FALSE),"")</f>
        <v/>
      </c>
      <c r="E230" s="90">
        <f>IFERROR(VLOOKUP($B230,春関!$A:$K,9,FALSE),0)</f>
        <v>0</v>
      </c>
      <c r="F230" s="14">
        <f>IFERROR(VLOOKUP($B230,西日本学生!$A:$K,9,FALSE),0)</f>
        <v>0</v>
      </c>
      <c r="G230" s="14">
        <f>IFERROR(VLOOKUP($B230,学生選抜!$A:$K,9,FALSE),0)</f>
        <v>0</v>
      </c>
      <c r="H230" s="14">
        <f>IFERROR(VLOOKUP($B230,秋関!$A:$K,9,FALSE),0)</f>
        <v>0</v>
      </c>
      <c r="I230" s="14">
        <f>IFERROR(VLOOKUP($B230,全日本学生!$A:$K,9,FALSE),0)</f>
        <v>0</v>
      </c>
      <c r="J230" s="14">
        <f>IFERROR(VLOOKUP($B230,新人戦!$A:$K,9,FALSE),0)</f>
        <v>0</v>
      </c>
      <c r="K230" s="4">
        <f t="shared" si="7"/>
        <v>0</v>
      </c>
    </row>
    <row r="231" spans="1:11">
      <c r="A231" s="2">
        <f t="shared" si="6"/>
        <v>65</v>
      </c>
      <c r="B231" s="31">
        <f>(選手!L247)</f>
        <v>0</v>
      </c>
      <c r="C231" s="2" t="str">
        <f>IFERROR(VLOOKUP($B231,選手!$L:$N,2,FALSE),"")</f>
        <v/>
      </c>
      <c r="D231" s="6" t="str">
        <f>IFERROR(VLOOKUP($B231,選手!$L:$N,3,FALSE),"")</f>
        <v/>
      </c>
      <c r="E231" s="90">
        <f>IFERROR(VLOOKUP($B231,春関!$A:$K,9,FALSE),0)</f>
        <v>0</v>
      </c>
      <c r="F231" s="14">
        <f>IFERROR(VLOOKUP($B231,西日本学生!$A:$K,9,FALSE),0)</f>
        <v>0</v>
      </c>
      <c r="G231" s="14">
        <f>IFERROR(VLOOKUP($B231,学生選抜!$A:$K,9,FALSE),0)</f>
        <v>0</v>
      </c>
      <c r="H231" s="14">
        <f>IFERROR(VLOOKUP($B231,秋関!$A:$K,9,FALSE),0)</f>
        <v>0</v>
      </c>
      <c r="I231" s="14">
        <f>IFERROR(VLOOKUP($B231,全日本学生!$A:$K,9,FALSE),0)</f>
        <v>0</v>
      </c>
      <c r="J231" s="14">
        <f>IFERROR(VLOOKUP($B231,新人戦!$A:$K,9,FALSE),0)</f>
        <v>0</v>
      </c>
      <c r="K231" s="4">
        <f t="shared" si="7"/>
        <v>0</v>
      </c>
    </row>
    <row r="232" spans="1:11">
      <c r="A232" s="2">
        <f t="shared" si="6"/>
        <v>65</v>
      </c>
      <c r="B232" s="31">
        <f>(選手!L248)</f>
        <v>0</v>
      </c>
      <c r="C232" s="2" t="str">
        <f>IFERROR(VLOOKUP($B232,選手!$L:$N,2,FALSE),"")</f>
        <v/>
      </c>
      <c r="D232" s="6" t="str">
        <f>IFERROR(VLOOKUP($B232,選手!$L:$N,3,FALSE),"")</f>
        <v/>
      </c>
      <c r="E232" s="90">
        <f>IFERROR(VLOOKUP($B232,春関!$A:$K,9,FALSE),0)</f>
        <v>0</v>
      </c>
      <c r="F232" s="14">
        <f>IFERROR(VLOOKUP($B232,西日本学生!$A:$K,9,FALSE),0)</f>
        <v>0</v>
      </c>
      <c r="G232" s="14">
        <f>IFERROR(VLOOKUP($B232,学生選抜!$A:$K,9,FALSE),0)</f>
        <v>0</v>
      </c>
      <c r="H232" s="14">
        <f>IFERROR(VLOOKUP($B232,秋関!$A:$K,9,FALSE),0)</f>
        <v>0</v>
      </c>
      <c r="I232" s="14">
        <f>IFERROR(VLOOKUP($B232,全日本学生!$A:$K,9,FALSE),0)</f>
        <v>0</v>
      </c>
      <c r="J232" s="14">
        <f>IFERROR(VLOOKUP($B232,新人戦!$A:$K,9,FALSE),0)</f>
        <v>0</v>
      </c>
      <c r="K232" s="4">
        <f t="shared" si="7"/>
        <v>0</v>
      </c>
    </row>
    <row r="233" spans="1:11">
      <c r="A233" s="2">
        <f t="shared" si="6"/>
        <v>65</v>
      </c>
      <c r="B233" s="31">
        <f>(選手!L249)</f>
        <v>0</v>
      </c>
      <c r="C233" s="2" t="str">
        <f>IFERROR(VLOOKUP($B233,選手!$L:$N,2,FALSE),"")</f>
        <v/>
      </c>
      <c r="D233" s="6" t="str">
        <f>IFERROR(VLOOKUP($B233,選手!$L:$N,3,FALSE),"")</f>
        <v/>
      </c>
      <c r="E233" s="90">
        <f>IFERROR(VLOOKUP($B233,春関!$A:$K,9,FALSE),0)</f>
        <v>0</v>
      </c>
      <c r="F233" s="14">
        <f>IFERROR(VLOOKUP($B233,西日本学生!$A:$K,9,FALSE),0)</f>
        <v>0</v>
      </c>
      <c r="G233" s="14">
        <f>IFERROR(VLOOKUP($B233,学生選抜!$A:$K,9,FALSE),0)</f>
        <v>0</v>
      </c>
      <c r="H233" s="14">
        <f>IFERROR(VLOOKUP($B233,秋関!$A:$K,9,FALSE),0)</f>
        <v>0</v>
      </c>
      <c r="I233" s="14">
        <f>IFERROR(VLOOKUP($B233,全日本学生!$A:$K,9,FALSE),0)</f>
        <v>0</v>
      </c>
      <c r="J233" s="14">
        <f>IFERROR(VLOOKUP($B233,新人戦!$A:$K,9,FALSE),0)</f>
        <v>0</v>
      </c>
      <c r="K233" s="4">
        <f t="shared" si="7"/>
        <v>0</v>
      </c>
    </row>
    <row r="234" spans="1:11">
      <c r="A234" s="2">
        <f t="shared" si="6"/>
        <v>65</v>
      </c>
      <c r="B234" s="31">
        <f>(選手!L250)</f>
        <v>0</v>
      </c>
      <c r="C234" s="2" t="str">
        <f>IFERROR(VLOOKUP($B234,選手!$L:$N,2,FALSE),"")</f>
        <v/>
      </c>
      <c r="D234" s="6" t="str">
        <f>IFERROR(VLOOKUP($B234,選手!$L:$N,3,FALSE),"")</f>
        <v/>
      </c>
      <c r="E234" s="90">
        <f>IFERROR(VLOOKUP($B234,春関!$A:$K,9,FALSE),0)</f>
        <v>0</v>
      </c>
      <c r="F234" s="14">
        <f>IFERROR(VLOOKUP($B234,西日本学生!$A:$K,9,FALSE),0)</f>
        <v>0</v>
      </c>
      <c r="G234" s="14">
        <f>IFERROR(VLOOKUP($B234,学生選抜!$A:$K,9,FALSE),0)</f>
        <v>0</v>
      </c>
      <c r="H234" s="14">
        <f>IFERROR(VLOOKUP($B234,秋関!$A:$K,9,FALSE),0)</f>
        <v>0</v>
      </c>
      <c r="I234" s="14">
        <f>IFERROR(VLOOKUP($B234,全日本学生!$A:$K,9,FALSE),0)</f>
        <v>0</v>
      </c>
      <c r="J234" s="14">
        <f>IFERROR(VLOOKUP($B234,新人戦!$A:$K,9,FALSE),0)</f>
        <v>0</v>
      </c>
      <c r="K234" s="4">
        <f t="shared" si="7"/>
        <v>0</v>
      </c>
    </row>
    <row r="235" spans="1:11">
      <c r="A235" s="2">
        <f t="shared" si="6"/>
        <v>65</v>
      </c>
      <c r="B235" s="31">
        <f>(選手!L251)</f>
        <v>0</v>
      </c>
      <c r="C235" s="2" t="str">
        <f>IFERROR(VLOOKUP($B235,選手!$L:$N,2,FALSE),"")</f>
        <v/>
      </c>
      <c r="D235" s="6" t="str">
        <f>IFERROR(VLOOKUP($B235,選手!$L:$N,3,FALSE),"")</f>
        <v/>
      </c>
      <c r="E235" s="90">
        <f>IFERROR(VLOOKUP($B235,春関!$A:$K,9,FALSE),0)</f>
        <v>0</v>
      </c>
      <c r="F235" s="14">
        <f>IFERROR(VLOOKUP($B235,西日本学生!$A:$K,9,FALSE),0)</f>
        <v>0</v>
      </c>
      <c r="G235" s="14">
        <f>IFERROR(VLOOKUP($B235,学生選抜!$A:$K,9,FALSE),0)</f>
        <v>0</v>
      </c>
      <c r="H235" s="14">
        <f>IFERROR(VLOOKUP($B235,秋関!$A:$K,9,FALSE),0)</f>
        <v>0</v>
      </c>
      <c r="I235" s="14">
        <f>IFERROR(VLOOKUP($B235,全日本学生!$A:$K,9,FALSE),0)</f>
        <v>0</v>
      </c>
      <c r="J235" s="14">
        <f>IFERROR(VLOOKUP($B235,新人戦!$A:$K,9,FALSE),0)</f>
        <v>0</v>
      </c>
      <c r="K235" s="4">
        <f t="shared" si="7"/>
        <v>0</v>
      </c>
    </row>
    <row r="236" spans="1:11">
      <c r="A236" s="2">
        <f t="shared" si="6"/>
        <v>65</v>
      </c>
      <c r="B236" s="31">
        <f>(選手!L252)</f>
        <v>0</v>
      </c>
      <c r="C236" s="2" t="str">
        <f>IFERROR(VLOOKUP($B236,選手!$L:$N,2,FALSE),"")</f>
        <v/>
      </c>
      <c r="D236" s="6" t="str">
        <f>IFERROR(VLOOKUP($B236,選手!$L:$N,3,FALSE),"")</f>
        <v/>
      </c>
      <c r="E236" s="90">
        <f>IFERROR(VLOOKUP($B236,春関!$A:$K,9,FALSE),0)</f>
        <v>0</v>
      </c>
      <c r="F236" s="14">
        <f>IFERROR(VLOOKUP($B236,西日本学生!$A:$K,9,FALSE),0)</f>
        <v>0</v>
      </c>
      <c r="G236" s="14">
        <f>IFERROR(VLOOKUP($B236,学生選抜!$A:$K,9,FALSE),0)</f>
        <v>0</v>
      </c>
      <c r="H236" s="14">
        <f>IFERROR(VLOOKUP($B236,秋関!$A:$K,9,FALSE),0)</f>
        <v>0</v>
      </c>
      <c r="I236" s="14">
        <f>IFERROR(VLOOKUP($B236,全日本学生!$A:$K,9,FALSE),0)</f>
        <v>0</v>
      </c>
      <c r="J236" s="14">
        <f>IFERROR(VLOOKUP($B236,新人戦!$A:$K,9,FALSE),0)</f>
        <v>0</v>
      </c>
      <c r="K236" s="4">
        <f t="shared" si="7"/>
        <v>0</v>
      </c>
    </row>
    <row r="237" spans="1:11">
      <c r="A237" s="2">
        <f t="shared" si="6"/>
        <v>65</v>
      </c>
      <c r="B237" s="31">
        <f>(選手!L253)</f>
        <v>0</v>
      </c>
      <c r="C237" s="2" t="str">
        <f>IFERROR(VLOOKUP($B237,選手!$L:$N,2,FALSE),"")</f>
        <v/>
      </c>
      <c r="D237" s="6" t="str">
        <f>IFERROR(VLOOKUP($B237,選手!$L:$N,3,FALSE),"")</f>
        <v/>
      </c>
      <c r="E237" s="90">
        <f>IFERROR(VLOOKUP($B237,春関!$A:$K,9,FALSE),0)</f>
        <v>0</v>
      </c>
      <c r="F237" s="14">
        <f>IFERROR(VLOOKUP($B237,西日本学生!$A:$K,9,FALSE),0)</f>
        <v>0</v>
      </c>
      <c r="G237" s="14">
        <f>IFERROR(VLOOKUP($B237,学生選抜!$A:$K,9,FALSE),0)</f>
        <v>0</v>
      </c>
      <c r="H237" s="14">
        <f>IFERROR(VLOOKUP($B237,秋関!$A:$K,9,FALSE),0)</f>
        <v>0</v>
      </c>
      <c r="I237" s="14">
        <f>IFERROR(VLOOKUP($B237,全日本学生!$A:$K,9,FALSE),0)</f>
        <v>0</v>
      </c>
      <c r="J237" s="14">
        <f>IFERROR(VLOOKUP($B237,新人戦!$A:$K,9,FALSE),0)</f>
        <v>0</v>
      </c>
      <c r="K237" s="4">
        <f t="shared" si="7"/>
        <v>0</v>
      </c>
    </row>
    <row r="238" spans="1:11">
      <c r="A238" s="2">
        <f t="shared" si="6"/>
        <v>65</v>
      </c>
      <c r="B238" s="31">
        <f>(選手!L254)</f>
        <v>0</v>
      </c>
      <c r="C238" s="2" t="str">
        <f>IFERROR(VLOOKUP($B238,選手!$L:$N,2,FALSE),"")</f>
        <v/>
      </c>
      <c r="D238" s="6" t="str">
        <f>IFERROR(VLOOKUP($B238,選手!$L:$N,3,FALSE),"")</f>
        <v/>
      </c>
      <c r="E238" s="90">
        <f>IFERROR(VLOOKUP($B238,春関!$A:$K,9,FALSE),0)</f>
        <v>0</v>
      </c>
      <c r="F238" s="14">
        <f>IFERROR(VLOOKUP($B238,西日本学生!$A:$K,9,FALSE),0)</f>
        <v>0</v>
      </c>
      <c r="G238" s="14">
        <f>IFERROR(VLOOKUP($B238,学生選抜!$A:$K,9,FALSE),0)</f>
        <v>0</v>
      </c>
      <c r="H238" s="14">
        <f>IFERROR(VLOOKUP($B238,秋関!$A:$K,9,FALSE),0)</f>
        <v>0</v>
      </c>
      <c r="I238" s="14">
        <f>IFERROR(VLOOKUP($B238,全日本学生!$A:$K,9,FALSE),0)</f>
        <v>0</v>
      </c>
      <c r="J238" s="14">
        <f>IFERROR(VLOOKUP($B238,新人戦!$A:$K,9,FALSE),0)</f>
        <v>0</v>
      </c>
      <c r="K238" s="4">
        <f t="shared" si="7"/>
        <v>0</v>
      </c>
    </row>
    <row r="239" spans="1:11">
      <c r="A239" s="2">
        <f t="shared" si="6"/>
        <v>65</v>
      </c>
      <c r="B239" s="31">
        <f>(選手!L255)</f>
        <v>0</v>
      </c>
      <c r="C239" s="2" t="str">
        <f>IFERROR(VLOOKUP($B239,選手!$L:$N,2,FALSE),"")</f>
        <v/>
      </c>
      <c r="D239" s="6" t="str">
        <f>IFERROR(VLOOKUP($B239,選手!$L:$N,3,FALSE),"")</f>
        <v/>
      </c>
      <c r="E239" s="90">
        <f>IFERROR(VLOOKUP($B239,春関!$A:$K,9,FALSE),0)</f>
        <v>0</v>
      </c>
      <c r="F239" s="14">
        <f>IFERROR(VLOOKUP($B239,西日本学生!$A:$K,9,FALSE),0)</f>
        <v>0</v>
      </c>
      <c r="G239" s="14">
        <f>IFERROR(VLOOKUP($B239,学生選抜!$A:$K,9,FALSE),0)</f>
        <v>0</v>
      </c>
      <c r="H239" s="14">
        <f>IFERROR(VLOOKUP($B239,秋関!$A:$K,9,FALSE),0)</f>
        <v>0</v>
      </c>
      <c r="I239" s="14">
        <f>IFERROR(VLOOKUP($B239,全日本学生!$A:$K,9,FALSE),0)</f>
        <v>0</v>
      </c>
      <c r="J239" s="14">
        <f>IFERROR(VLOOKUP($B239,新人戦!$A:$K,9,FALSE),0)</f>
        <v>0</v>
      </c>
      <c r="K239" s="4">
        <f t="shared" si="7"/>
        <v>0</v>
      </c>
    </row>
    <row r="240" spans="1:11">
      <c r="A240" s="2">
        <f t="shared" si="6"/>
        <v>65</v>
      </c>
      <c r="B240" s="31">
        <f>(選手!L256)</f>
        <v>0</v>
      </c>
      <c r="C240" s="2" t="str">
        <f>IFERROR(VLOOKUP($B240,選手!$L:$N,2,FALSE),"")</f>
        <v/>
      </c>
      <c r="D240" s="6" t="str">
        <f>IFERROR(VLOOKUP($B240,選手!$L:$N,3,FALSE),"")</f>
        <v/>
      </c>
      <c r="E240" s="90">
        <f>IFERROR(VLOOKUP($B240,春関!$A:$K,9,FALSE),0)</f>
        <v>0</v>
      </c>
      <c r="F240" s="14">
        <f>IFERROR(VLOOKUP($B240,西日本学生!$A:$K,9,FALSE),0)</f>
        <v>0</v>
      </c>
      <c r="G240" s="14">
        <f>IFERROR(VLOOKUP($B240,学生選抜!$A:$K,9,FALSE),0)</f>
        <v>0</v>
      </c>
      <c r="H240" s="14">
        <f>IFERROR(VLOOKUP($B240,秋関!$A:$K,9,FALSE),0)</f>
        <v>0</v>
      </c>
      <c r="I240" s="14">
        <f>IFERROR(VLOOKUP($B240,全日本学生!$A:$K,9,FALSE),0)</f>
        <v>0</v>
      </c>
      <c r="J240" s="14">
        <f>IFERROR(VLOOKUP($B240,新人戦!$A:$K,9,FALSE),0)</f>
        <v>0</v>
      </c>
      <c r="K240" s="4">
        <f t="shared" si="7"/>
        <v>0</v>
      </c>
    </row>
    <row r="241" spans="1:11">
      <c r="A241" s="2">
        <f t="shared" si="6"/>
        <v>65</v>
      </c>
      <c r="B241" s="31">
        <f>(選手!L257)</f>
        <v>0</v>
      </c>
      <c r="C241" s="2" t="str">
        <f>IFERROR(VLOOKUP($B241,選手!$L:$N,2,FALSE),"")</f>
        <v/>
      </c>
      <c r="D241" s="6" t="str">
        <f>IFERROR(VLOOKUP($B241,選手!$L:$N,3,FALSE),"")</f>
        <v/>
      </c>
      <c r="E241" s="90">
        <f>IFERROR(VLOOKUP($B241,春関!$A:$K,9,FALSE),0)</f>
        <v>0</v>
      </c>
      <c r="F241" s="14">
        <f>IFERROR(VLOOKUP($B241,西日本学生!$A:$K,9,FALSE),0)</f>
        <v>0</v>
      </c>
      <c r="G241" s="14">
        <f>IFERROR(VLOOKUP($B241,学生選抜!$A:$K,9,FALSE),0)</f>
        <v>0</v>
      </c>
      <c r="H241" s="14">
        <f>IFERROR(VLOOKUP($B241,秋関!$A:$K,9,FALSE),0)</f>
        <v>0</v>
      </c>
      <c r="I241" s="14">
        <f>IFERROR(VLOOKUP($B241,全日本学生!$A:$K,9,FALSE),0)</f>
        <v>0</v>
      </c>
      <c r="J241" s="14">
        <f>IFERROR(VLOOKUP($B241,新人戦!$A:$K,9,FALSE),0)</f>
        <v>0</v>
      </c>
      <c r="K241" s="4">
        <f t="shared" si="7"/>
        <v>0</v>
      </c>
    </row>
    <row r="242" spans="1:11">
      <c r="A242" s="2">
        <f t="shared" si="6"/>
        <v>65</v>
      </c>
      <c r="B242" s="31">
        <f>(選手!L258)</f>
        <v>0</v>
      </c>
      <c r="C242" s="2" t="str">
        <f>IFERROR(VLOOKUP($B242,選手!$L:$N,2,FALSE),"")</f>
        <v/>
      </c>
      <c r="D242" s="6" t="str">
        <f>IFERROR(VLOOKUP($B242,選手!$L:$N,3,FALSE),"")</f>
        <v/>
      </c>
      <c r="E242" s="90">
        <f>IFERROR(VLOOKUP($B242,春関!$A:$K,9,FALSE),0)</f>
        <v>0</v>
      </c>
      <c r="F242" s="14">
        <f>IFERROR(VLOOKUP($B242,西日本学生!$A:$K,9,FALSE),0)</f>
        <v>0</v>
      </c>
      <c r="G242" s="14">
        <f>IFERROR(VLOOKUP($B242,学生選抜!$A:$K,9,FALSE),0)</f>
        <v>0</v>
      </c>
      <c r="H242" s="14">
        <f>IFERROR(VLOOKUP($B242,秋関!$A:$K,9,FALSE),0)</f>
        <v>0</v>
      </c>
      <c r="I242" s="14">
        <f>IFERROR(VLOOKUP($B242,全日本学生!$A:$K,9,FALSE),0)</f>
        <v>0</v>
      </c>
      <c r="J242" s="14">
        <f>IFERROR(VLOOKUP($B242,新人戦!$A:$K,9,FALSE),0)</f>
        <v>0</v>
      </c>
      <c r="K242" s="4">
        <f t="shared" si="7"/>
        <v>0</v>
      </c>
    </row>
    <row r="243" spans="1:11">
      <c r="A243" s="2">
        <f t="shared" si="6"/>
        <v>65</v>
      </c>
      <c r="B243" s="31">
        <f>(選手!L259)</f>
        <v>0</v>
      </c>
      <c r="C243" s="2" t="str">
        <f>IFERROR(VLOOKUP($B243,選手!$L:$N,2,FALSE),"")</f>
        <v/>
      </c>
      <c r="D243" s="6" t="str">
        <f>IFERROR(VLOOKUP($B243,選手!$L:$N,3,FALSE),"")</f>
        <v/>
      </c>
      <c r="E243" s="90">
        <f>IFERROR(VLOOKUP($B243,春関!$A:$K,9,FALSE),0)</f>
        <v>0</v>
      </c>
      <c r="F243" s="14">
        <f>IFERROR(VLOOKUP($B243,西日本学生!$A:$K,9,FALSE),0)</f>
        <v>0</v>
      </c>
      <c r="G243" s="14">
        <f>IFERROR(VLOOKUP($B243,学生選抜!$A:$K,9,FALSE),0)</f>
        <v>0</v>
      </c>
      <c r="H243" s="14">
        <f>IFERROR(VLOOKUP($B243,秋関!$A:$K,9,FALSE),0)</f>
        <v>0</v>
      </c>
      <c r="I243" s="14">
        <f>IFERROR(VLOOKUP($B243,全日本学生!$A:$K,9,FALSE),0)</f>
        <v>0</v>
      </c>
      <c r="J243" s="14">
        <f>IFERROR(VLOOKUP($B243,新人戦!$A:$K,9,FALSE),0)</f>
        <v>0</v>
      </c>
      <c r="K243" s="4">
        <f t="shared" si="7"/>
        <v>0</v>
      </c>
    </row>
    <row r="244" spans="1:11">
      <c r="A244" s="2">
        <f t="shared" si="6"/>
        <v>65</v>
      </c>
      <c r="B244" s="31">
        <f>(選手!L260)</f>
        <v>0</v>
      </c>
      <c r="C244" s="2" t="str">
        <f>IFERROR(VLOOKUP($B244,選手!$L:$N,2,FALSE),"")</f>
        <v/>
      </c>
      <c r="D244" s="6" t="str">
        <f>IFERROR(VLOOKUP($B244,選手!$L:$N,3,FALSE),"")</f>
        <v/>
      </c>
      <c r="E244" s="90">
        <f>IFERROR(VLOOKUP($B244,春関!$A:$K,9,FALSE),0)</f>
        <v>0</v>
      </c>
      <c r="F244" s="14">
        <f>IFERROR(VLOOKUP($B244,西日本学生!$A:$K,9,FALSE),0)</f>
        <v>0</v>
      </c>
      <c r="G244" s="14">
        <f>IFERROR(VLOOKUP($B244,学生選抜!$A:$K,9,FALSE),0)</f>
        <v>0</v>
      </c>
      <c r="H244" s="14">
        <f>IFERROR(VLOOKUP($B244,秋関!$A:$K,9,FALSE),0)</f>
        <v>0</v>
      </c>
      <c r="I244" s="14">
        <f>IFERROR(VLOOKUP($B244,全日本学生!$A:$K,9,FALSE),0)</f>
        <v>0</v>
      </c>
      <c r="J244" s="14">
        <f>IFERROR(VLOOKUP($B244,新人戦!$A:$K,9,FALSE),0)</f>
        <v>0</v>
      </c>
      <c r="K244" s="4">
        <f t="shared" si="7"/>
        <v>0</v>
      </c>
    </row>
    <row r="245" spans="1:11">
      <c r="A245" s="2">
        <f t="shared" si="6"/>
        <v>65</v>
      </c>
      <c r="B245" s="31">
        <f>(選手!L261)</f>
        <v>0</v>
      </c>
      <c r="C245" s="2" t="str">
        <f>IFERROR(VLOOKUP($B245,選手!$L:$N,2,FALSE),"")</f>
        <v/>
      </c>
      <c r="D245" s="6" t="str">
        <f>IFERROR(VLOOKUP($B245,選手!$L:$N,3,FALSE),"")</f>
        <v/>
      </c>
      <c r="E245" s="90">
        <f>IFERROR(VLOOKUP($B245,春関!$A:$K,9,FALSE),0)</f>
        <v>0</v>
      </c>
      <c r="F245" s="14">
        <f>IFERROR(VLOOKUP($B245,西日本学生!$A:$K,9,FALSE),0)</f>
        <v>0</v>
      </c>
      <c r="G245" s="14">
        <f>IFERROR(VLOOKUP($B245,学生選抜!$A:$K,9,FALSE),0)</f>
        <v>0</v>
      </c>
      <c r="H245" s="14">
        <f>IFERROR(VLOOKUP($B245,秋関!$A:$K,9,FALSE),0)</f>
        <v>0</v>
      </c>
      <c r="I245" s="14">
        <f>IFERROR(VLOOKUP($B245,全日本学生!$A:$K,9,FALSE),0)</f>
        <v>0</v>
      </c>
      <c r="J245" s="14">
        <f>IFERROR(VLOOKUP($B245,新人戦!$A:$K,9,FALSE),0)</f>
        <v>0</v>
      </c>
      <c r="K245" s="4">
        <f t="shared" si="7"/>
        <v>0</v>
      </c>
    </row>
    <row r="246" spans="1:11">
      <c r="A246" s="2">
        <f t="shared" si="6"/>
        <v>65</v>
      </c>
      <c r="B246" s="31">
        <f>(選手!L262)</f>
        <v>0</v>
      </c>
      <c r="C246" s="2" t="str">
        <f>IFERROR(VLOOKUP($B246,選手!$L:$N,2,FALSE),"")</f>
        <v/>
      </c>
      <c r="D246" s="6" t="str">
        <f>IFERROR(VLOOKUP($B246,選手!$L:$N,3,FALSE),"")</f>
        <v/>
      </c>
      <c r="E246" s="90">
        <f>IFERROR(VLOOKUP($B246,春関!$A:$K,9,FALSE),0)</f>
        <v>0</v>
      </c>
      <c r="F246" s="14">
        <f>IFERROR(VLOOKUP($B246,西日本学生!$A:$K,9,FALSE),0)</f>
        <v>0</v>
      </c>
      <c r="G246" s="14">
        <f>IFERROR(VLOOKUP($B246,学生選抜!$A:$K,9,FALSE),0)</f>
        <v>0</v>
      </c>
      <c r="H246" s="14">
        <f>IFERROR(VLOOKUP($B246,秋関!$A:$K,9,FALSE),0)</f>
        <v>0</v>
      </c>
      <c r="I246" s="14">
        <f>IFERROR(VLOOKUP($B246,全日本学生!$A:$K,9,FALSE),0)</f>
        <v>0</v>
      </c>
      <c r="J246" s="14">
        <f>IFERROR(VLOOKUP($B246,新人戦!$A:$K,9,FALSE),0)</f>
        <v>0</v>
      </c>
      <c r="K246" s="4">
        <f t="shared" si="7"/>
        <v>0</v>
      </c>
    </row>
    <row r="247" spans="1:11">
      <c r="A247" s="2">
        <f t="shared" si="6"/>
        <v>65</v>
      </c>
      <c r="B247" s="31">
        <f>(選手!L263)</f>
        <v>0</v>
      </c>
      <c r="C247" s="2" t="str">
        <f>IFERROR(VLOOKUP($B247,選手!$L:$N,2,FALSE),"")</f>
        <v/>
      </c>
      <c r="D247" s="6" t="str">
        <f>IFERROR(VLOOKUP($B247,選手!$L:$N,3,FALSE),"")</f>
        <v/>
      </c>
      <c r="E247" s="90">
        <f>IFERROR(VLOOKUP($B247,春関!$A:$K,9,FALSE),0)</f>
        <v>0</v>
      </c>
      <c r="F247" s="14">
        <f>IFERROR(VLOOKUP($B247,西日本学生!$A:$K,9,FALSE),0)</f>
        <v>0</v>
      </c>
      <c r="G247" s="14">
        <f>IFERROR(VLOOKUP($B247,学生選抜!$A:$K,9,FALSE),0)</f>
        <v>0</v>
      </c>
      <c r="H247" s="14">
        <f>IFERROR(VLOOKUP($B247,秋関!$A:$K,9,FALSE),0)</f>
        <v>0</v>
      </c>
      <c r="I247" s="14">
        <f>IFERROR(VLOOKUP($B247,全日本学生!$A:$K,9,FALSE),0)</f>
        <v>0</v>
      </c>
      <c r="J247" s="14">
        <f>IFERROR(VLOOKUP($B247,新人戦!$A:$K,9,FALSE),0)</f>
        <v>0</v>
      </c>
      <c r="K247" s="4">
        <f t="shared" si="7"/>
        <v>0</v>
      </c>
    </row>
    <row r="248" spans="1:11">
      <c r="A248" s="2">
        <f t="shared" si="6"/>
        <v>65</v>
      </c>
      <c r="B248" s="31">
        <f>(選手!L264)</f>
        <v>0</v>
      </c>
      <c r="C248" s="2" t="str">
        <f>IFERROR(VLOOKUP($B248,選手!$L:$N,2,FALSE),"")</f>
        <v/>
      </c>
      <c r="D248" s="6" t="str">
        <f>IFERROR(VLOOKUP($B248,選手!$L:$N,3,FALSE),"")</f>
        <v/>
      </c>
      <c r="E248" s="90">
        <f>IFERROR(VLOOKUP($B248,春関!$A:$K,9,FALSE),0)</f>
        <v>0</v>
      </c>
      <c r="F248" s="14">
        <f>IFERROR(VLOOKUP($B248,西日本学生!$A:$K,9,FALSE),0)</f>
        <v>0</v>
      </c>
      <c r="G248" s="14">
        <f>IFERROR(VLOOKUP($B248,学生選抜!$A:$K,9,FALSE),0)</f>
        <v>0</v>
      </c>
      <c r="H248" s="14">
        <f>IFERROR(VLOOKUP($B248,秋関!$A:$K,9,FALSE),0)</f>
        <v>0</v>
      </c>
      <c r="I248" s="14">
        <f>IFERROR(VLOOKUP($B248,全日本学生!$A:$K,9,FALSE),0)</f>
        <v>0</v>
      </c>
      <c r="J248" s="14">
        <f>IFERROR(VLOOKUP($B248,新人戦!$A:$K,9,FALSE),0)</f>
        <v>0</v>
      </c>
      <c r="K248" s="4">
        <f t="shared" si="7"/>
        <v>0</v>
      </c>
    </row>
    <row r="249" spans="1:11">
      <c r="A249" s="2">
        <f t="shared" si="6"/>
        <v>65</v>
      </c>
      <c r="B249" s="31">
        <f>(選手!L265)</f>
        <v>0</v>
      </c>
      <c r="C249" s="2" t="str">
        <f>IFERROR(VLOOKUP($B249,選手!$L:$N,2,FALSE),"")</f>
        <v/>
      </c>
      <c r="D249" s="6" t="str">
        <f>IFERROR(VLOOKUP($B249,選手!$L:$N,3,FALSE),"")</f>
        <v/>
      </c>
      <c r="E249" s="90">
        <f>IFERROR(VLOOKUP($B249,春関!$A:$K,9,FALSE),0)</f>
        <v>0</v>
      </c>
      <c r="F249" s="14">
        <f>IFERROR(VLOOKUP($B249,西日本学生!$A:$K,9,FALSE),0)</f>
        <v>0</v>
      </c>
      <c r="G249" s="14">
        <f>IFERROR(VLOOKUP($B249,学生選抜!$A:$K,9,FALSE),0)</f>
        <v>0</v>
      </c>
      <c r="H249" s="14">
        <f>IFERROR(VLOOKUP($B249,秋関!$A:$K,9,FALSE),0)</f>
        <v>0</v>
      </c>
      <c r="I249" s="14">
        <f>IFERROR(VLOOKUP($B249,全日本学生!$A:$K,9,FALSE),0)</f>
        <v>0</v>
      </c>
      <c r="J249" s="14">
        <f>IFERROR(VLOOKUP($B249,新人戦!$A:$K,9,FALSE),0)</f>
        <v>0</v>
      </c>
      <c r="K249" s="4">
        <f t="shared" si="7"/>
        <v>0</v>
      </c>
    </row>
    <row r="250" spans="1:11">
      <c r="A250" s="2">
        <f t="shared" si="6"/>
        <v>65</v>
      </c>
      <c r="B250" s="31">
        <f>(選手!L266)</f>
        <v>0</v>
      </c>
      <c r="C250" s="2" t="str">
        <f>IFERROR(VLOOKUP($B250,選手!$L:$N,2,FALSE),"")</f>
        <v/>
      </c>
      <c r="D250" s="6" t="str">
        <f>IFERROR(VLOOKUP($B250,選手!$L:$N,3,FALSE),"")</f>
        <v/>
      </c>
      <c r="E250" s="90">
        <f>IFERROR(VLOOKUP($B250,春関!$A:$K,9,FALSE),0)</f>
        <v>0</v>
      </c>
      <c r="F250" s="14">
        <f>IFERROR(VLOOKUP($B250,西日本学生!$A:$K,9,FALSE),0)</f>
        <v>0</v>
      </c>
      <c r="G250" s="14">
        <f>IFERROR(VLOOKUP($B250,学生選抜!$A:$K,9,FALSE),0)</f>
        <v>0</v>
      </c>
      <c r="H250" s="14">
        <f>IFERROR(VLOOKUP($B250,秋関!$A:$K,9,FALSE),0)</f>
        <v>0</v>
      </c>
      <c r="I250" s="14">
        <f>IFERROR(VLOOKUP($B250,全日本学生!$A:$K,9,FALSE),0)</f>
        <v>0</v>
      </c>
      <c r="J250" s="14">
        <f>IFERROR(VLOOKUP($B250,新人戦!$A:$K,9,FALSE),0)</f>
        <v>0</v>
      </c>
      <c r="K250" s="4">
        <f t="shared" si="7"/>
        <v>0</v>
      </c>
    </row>
    <row r="251" spans="1:11">
      <c r="A251" s="2">
        <f t="shared" si="6"/>
        <v>65</v>
      </c>
      <c r="B251" s="31">
        <f>(選手!L267)</f>
        <v>0</v>
      </c>
      <c r="C251" s="2" t="str">
        <f>IFERROR(VLOOKUP($B251,選手!$L:$N,2,FALSE),"")</f>
        <v/>
      </c>
      <c r="D251" s="6" t="str">
        <f>IFERROR(VLOOKUP($B251,選手!$L:$N,3,FALSE),"")</f>
        <v/>
      </c>
      <c r="E251" s="90">
        <f>IFERROR(VLOOKUP($B251,春関!$A:$K,9,FALSE),0)</f>
        <v>0</v>
      </c>
      <c r="F251" s="14">
        <f>IFERROR(VLOOKUP($B251,西日本学生!$A:$K,9,FALSE),0)</f>
        <v>0</v>
      </c>
      <c r="G251" s="14">
        <f>IFERROR(VLOOKUP($B251,学生選抜!$A:$K,9,FALSE),0)</f>
        <v>0</v>
      </c>
      <c r="H251" s="14">
        <f>IFERROR(VLOOKUP($B251,秋関!$A:$K,9,FALSE),0)</f>
        <v>0</v>
      </c>
      <c r="I251" s="14">
        <f>IFERROR(VLOOKUP($B251,全日本学生!$A:$K,9,FALSE),0)</f>
        <v>0</v>
      </c>
      <c r="J251" s="14">
        <f>IFERROR(VLOOKUP($B251,新人戦!$A:$K,9,FALSE),0)</f>
        <v>0</v>
      </c>
      <c r="K251" s="4">
        <f t="shared" si="7"/>
        <v>0</v>
      </c>
    </row>
    <row r="252" spans="1:11">
      <c r="A252" s="2">
        <f t="shared" si="6"/>
        <v>65</v>
      </c>
      <c r="B252" s="31">
        <f>(選手!L268)</f>
        <v>0</v>
      </c>
      <c r="C252" s="2" t="str">
        <f>IFERROR(VLOOKUP($B252,選手!$L:$N,2,FALSE),"")</f>
        <v/>
      </c>
      <c r="D252" s="6" t="str">
        <f>IFERROR(VLOOKUP($B252,選手!$L:$N,3,FALSE),"")</f>
        <v/>
      </c>
      <c r="E252" s="90">
        <f>IFERROR(VLOOKUP($B252,春関!$A:$K,9,FALSE),0)</f>
        <v>0</v>
      </c>
      <c r="F252" s="14">
        <f>IFERROR(VLOOKUP($B252,西日本学生!$A:$K,9,FALSE),0)</f>
        <v>0</v>
      </c>
      <c r="G252" s="14">
        <f>IFERROR(VLOOKUP($B252,学生選抜!$A:$K,9,FALSE),0)</f>
        <v>0</v>
      </c>
      <c r="H252" s="14">
        <f>IFERROR(VLOOKUP($B252,秋関!$A:$K,9,FALSE),0)</f>
        <v>0</v>
      </c>
      <c r="I252" s="14">
        <f>IFERROR(VLOOKUP($B252,全日本学生!$A:$K,9,FALSE),0)</f>
        <v>0</v>
      </c>
      <c r="J252" s="14">
        <f>IFERROR(VLOOKUP($B252,新人戦!$A:$K,9,FALSE),0)</f>
        <v>0</v>
      </c>
      <c r="K252" s="4">
        <f t="shared" si="7"/>
        <v>0</v>
      </c>
    </row>
    <row r="253" spans="1:11">
      <c r="A253" s="2">
        <f t="shared" si="6"/>
        <v>65</v>
      </c>
      <c r="B253" s="31">
        <f>(選手!L269)</f>
        <v>0</v>
      </c>
      <c r="C253" s="2" t="str">
        <f>IFERROR(VLOOKUP($B253,選手!$L:$N,2,FALSE),"")</f>
        <v/>
      </c>
      <c r="D253" s="6" t="str">
        <f>IFERROR(VLOOKUP($B253,選手!$L:$N,3,FALSE),"")</f>
        <v/>
      </c>
      <c r="E253" s="90">
        <f>IFERROR(VLOOKUP($B253,春関!$A:$K,9,FALSE),0)</f>
        <v>0</v>
      </c>
      <c r="F253" s="14">
        <f>IFERROR(VLOOKUP($B253,西日本学生!$A:$K,9,FALSE),0)</f>
        <v>0</v>
      </c>
      <c r="G253" s="14">
        <f>IFERROR(VLOOKUP($B253,学生選抜!$A:$K,9,FALSE),0)</f>
        <v>0</v>
      </c>
      <c r="H253" s="14">
        <f>IFERROR(VLOOKUP($B253,秋関!$A:$K,9,FALSE),0)</f>
        <v>0</v>
      </c>
      <c r="I253" s="14">
        <f>IFERROR(VLOOKUP($B253,全日本学生!$A:$K,9,FALSE),0)</f>
        <v>0</v>
      </c>
      <c r="J253" s="14">
        <f>IFERROR(VLOOKUP($B253,新人戦!$A:$K,9,FALSE),0)</f>
        <v>0</v>
      </c>
      <c r="K253" s="4">
        <f t="shared" si="7"/>
        <v>0</v>
      </c>
    </row>
    <row r="254" spans="1:11">
      <c r="A254" s="2">
        <f t="shared" si="6"/>
        <v>65</v>
      </c>
      <c r="B254" s="31">
        <f>(選手!L270)</f>
        <v>0</v>
      </c>
      <c r="C254" s="2" t="str">
        <f>IFERROR(VLOOKUP($B254,選手!$L:$N,2,FALSE),"")</f>
        <v/>
      </c>
      <c r="D254" s="6" t="str">
        <f>IFERROR(VLOOKUP($B254,選手!$L:$N,3,FALSE),"")</f>
        <v/>
      </c>
      <c r="E254" s="90">
        <f>IFERROR(VLOOKUP($B254,春関!$A:$K,9,FALSE),0)</f>
        <v>0</v>
      </c>
      <c r="F254" s="14">
        <f>IFERROR(VLOOKUP($B254,西日本学生!$A:$K,9,FALSE),0)</f>
        <v>0</v>
      </c>
      <c r="G254" s="14">
        <f>IFERROR(VLOOKUP($B254,学生選抜!$A:$K,9,FALSE),0)</f>
        <v>0</v>
      </c>
      <c r="H254" s="14">
        <f>IFERROR(VLOOKUP($B254,秋関!$A:$K,9,FALSE),0)</f>
        <v>0</v>
      </c>
      <c r="I254" s="14">
        <f>IFERROR(VLOOKUP($B254,全日本学生!$A:$K,9,FALSE),0)</f>
        <v>0</v>
      </c>
      <c r="J254" s="14">
        <f>IFERROR(VLOOKUP($B254,新人戦!$A:$K,9,FALSE),0)</f>
        <v>0</v>
      </c>
      <c r="K254" s="4">
        <f t="shared" si="7"/>
        <v>0</v>
      </c>
    </row>
    <row r="255" spans="1:11">
      <c r="A255" s="2">
        <f t="shared" si="6"/>
        <v>65</v>
      </c>
      <c r="B255" s="31">
        <f>(選手!L271)</f>
        <v>0</v>
      </c>
      <c r="C255" s="2" t="str">
        <f>IFERROR(VLOOKUP($B255,選手!$L:$N,2,FALSE),"")</f>
        <v/>
      </c>
      <c r="D255" s="6" t="str">
        <f>IFERROR(VLOOKUP($B255,選手!$L:$N,3,FALSE),"")</f>
        <v/>
      </c>
      <c r="E255" s="90">
        <f>IFERROR(VLOOKUP($B255,春関!$A:$K,9,FALSE),0)</f>
        <v>0</v>
      </c>
      <c r="F255" s="14">
        <f>IFERROR(VLOOKUP($B255,西日本学生!$A:$K,9,FALSE),0)</f>
        <v>0</v>
      </c>
      <c r="G255" s="14">
        <f>IFERROR(VLOOKUP($B255,学生選抜!$A:$K,9,FALSE),0)</f>
        <v>0</v>
      </c>
      <c r="H255" s="14">
        <f>IFERROR(VLOOKUP($B255,秋関!$A:$K,9,FALSE),0)</f>
        <v>0</v>
      </c>
      <c r="I255" s="14">
        <f>IFERROR(VLOOKUP($B255,全日本学生!$A:$K,9,FALSE),0)</f>
        <v>0</v>
      </c>
      <c r="J255" s="14">
        <f>IFERROR(VLOOKUP($B255,新人戦!$A:$K,9,FALSE),0)</f>
        <v>0</v>
      </c>
      <c r="K255" s="4">
        <f t="shared" si="7"/>
        <v>0</v>
      </c>
    </row>
    <row r="256" spans="1:11">
      <c r="A256" s="2">
        <f t="shared" si="6"/>
        <v>65</v>
      </c>
      <c r="B256" s="31">
        <f>(選手!L272)</f>
        <v>0</v>
      </c>
      <c r="C256" s="2" t="str">
        <f>IFERROR(VLOOKUP($B256,選手!$L:$N,2,FALSE),"")</f>
        <v/>
      </c>
      <c r="D256" s="6" t="str">
        <f>IFERROR(VLOOKUP($B256,選手!$L:$N,3,FALSE),"")</f>
        <v/>
      </c>
      <c r="E256" s="90">
        <f>IFERROR(VLOOKUP($B256,春関!$A:$K,9,FALSE),0)</f>
        <v>0</v>
      </c>
      <c r="F256" s="14">
        <f>IFERROR(VLOOKUP($B256,西日本学生!$A:$K,9,FALSE),0)</f>
        <v>0</v>
      </c>
      <c r="G256" s="14">
        <f>IFERROR(VLOOKUP($B256,学生選抜!$A:$K,9,FALSE),0)</f>
        <v>0</v>
      </c>
      <c r="H256" s="14">
        <f>IFERROR(VLOOKUP($B256,秋関!$A:$K,9,FALSE),0)</f>
        <v>0</v>
      </c>
      <c r="I256" s="14">
        <f>IFERROR(VLOOKUP($B256,全日本学生!$A:$K,9,FALSE),0)</f>
        <v>0</v>
      </c>
      <c r="J256" s="14">
        <f>IFERROR(VLOOKUP($B256,新人戦!$A:$K,9,FALSE),0)</f>
        <v>0</v>
      </c>
      <c r="K256" s="4">
        <f t="shared" si="7"/>
        <v>0</v>
      </c>
    </row>
    <row r="257" spans="1:11">
      <c r="A257" s="2">
        <f t="shared" si="6"/>
        <v>65</v>
      </c>
      <c r="B257" s="31">
        <f>(選手!L273)</f>
        <v>0</v>
      </c>
      <c r="C257" s="2" t="str">
        <f>IFERROR(VLOOKUP($B257,選手!$L:$N,2,FALSE),"")</f>
        <v/>
      </c>
      <c r="D257" s="6" t="str">
        <f>IFERROR(VLOOKUP($B257,選手!$L:$N,3,FALSE),"")</f>
        <v/>
      </c>
      <c r="E257" s="90">
        <f>IFERROR(VLOOKUP($B257,春関!$A:$K,9,FALSE),0)</f>
        <v>0</v>
      </c>
      <c r="F257" s="14">
        <f>IFERROR(VLOOKUP($B257,西日本学生!$A:$K,9,FALSE),0)</f>
        <v>0</v>
      </c>
      <c r="G257" s="14">
        <f>IFERROR(VLOOKUP($B257,学生選抜!$A:$K,9,FALSE),0)</f>
        <v>0</v>
      </c>
      <c r="H257" s="14">
        <f>IFERROR(VLOOKUP($B257,秋関!$A:$K,9,FALSE),0)</f>
        <v>0</v>
      </c>
      <c r="I257" s="14">
        <f>IFERROR(VLOOKUP($B257,全日本学生!$A:$K,9,FALSE),0)</f>
        <v>0</v>
      </c>
      <c r="J257" s="14">
        <f>IFERROR(VLOOKUP($B257,新人戦!$A:$K,9,FALSE),0)</f>
        <v>0</v>
      </c>
      <c r="K257" s="4">
        <f t="shared" si="7"/>
        <v>0</v>
      </c>
    </row>
    <row r="258" spans="1:11">
      <c r="A258" s="2">
        <f t="shared" ref="A258:A280" si="8">RANK($K258,$K:$K)</f>
        <v>65</v>
      </c>
      <c r="B258" s="31">
        <f>(選手!L274)</f>
        <v>0</v>
      </c>
      <c r="C258" s="2" t="str">
        <f>IFERROR(VLOOKUP($B258,選手!$L:$N,2,FALSE),"")</f>
        <v/>
      </c>
      <c r="D258" s="6" t="str">
        <f>IFERROR(VLOOKUP($B258,選手!$L:$N,3,FALSE),"")</f>
        <v/>
      </c>
      <c r="E258" s="90">
        <f>IFERROR(VLOOKUP($B258,春関!$A:$K,9,FALSE),0)</f>
        <v>0</v>
      </c>
      <c r="F258" s="14">
        <f>IFERROR(VLOOKUP($B258,西日本学生!$A:$K,9,FALSE),0)</f>
        <v>0</v>
      </c>
      <c r="G258" s="14">
        <f>IFERROR(VLOOKUP($B258,学生選抜!$A:$K,9,FALSE),0)</f>
        <v>0</v>
      </c>
      <c r="H258" s="14">
        <f>IFERROR(VLOOKUP($B258,秋関!$A:$K,9,FALSE),0)</f>
        <v>0</v>
      </c>
      <c r="I258" s="14">
        <f>IFERROR(VLOOKUP($B258,全日本学生!$A:$K,9,FALSE),0)</f>
        <v>0</v>
      </c>
      <c r="J258" s="14">
        <f>IFERROR(VLOOKUP($B258,新人戦!$A:$K,9,FALSE),0)</f>
        <v>0</v>
      </c>
      <c r="K258" s="4">
        <f t="shared" ref="K258:K321" si="9">LARGE(E258:J258,1)+LARGE(E258:J258,2)+LARGE(E258:J258,3)</f>
        <v>0</v>
      </c>
    </row>
    <row r="259" spans="1:11">
      <c r="A259" s="2">
        <f t="shared" si="8"/>
        <v>65</v>
      </c>
      <c r="B259" s="31">
        <f>(選手!L275)</f>
        <v>0</v>
      </c>
      <c r="C259" s="2" t="str">
        <f>IFERROR(VLOOKUP($B259,選手!$L:$N,2,FALSE),"")</f>
        <v/>
      </c>
      <c r="D259" s="6" t="str">
        <f>IFERROR(VLOOKUP($B259,選手!$L:$N,3,FALSE),"")</f>
        <v/>
      </c>
      <c r="E259" s="90">
        <f>IFERROR(VLOOKUP($B259,春関!$A:$K,9,FALSE),0)</f>
        <v>0</v>
      </c>
      <c r="F259" s="14">
        <f>IFERROR(VLOOKUP($B259,西日本学生!$A:$K,9,FALSE),0)</f>
        <v>0</v>
      </c>
      <c r="G259" s="14">
        <f>IFERROR(VLOOKUP($B259,学生選抜!$A:$K,9,FALSE),0)</f>
        <v>0</v>
      </c>
      <c r="H259" s="14">
        <f>IFERROR(VLOOKUP($B259,秋関!$A:$K,9,FALSE),0)</f>
        <v>0</v>
      </c>
      <c r="I259" s="14">
        <f>IFERROR(VLOOKUP($B259,全日本学生!$A:$K,9,FALSE),0)</f>
        <v>0</v>
      </c>
      <c r="J259" s="14">
        <f>IFERROR(VLOOKUP($B259,新人戦!$A:$K,9,FALSE),0)</f>
        <v>0</v>
      </c>
      <c r="K259" s="4">
        <f t="shared" si="9"/>
        <v>0</v>
      </c>
    </row>
    <row r="260" spans="1:11">
      <c r="A260" s="2">
        <f t="shared" si="8"/>
        <v>65</v>
      </c>
      <c r="B260" s="31">
        <f>(選手!L276)</f>
        <v>0</v>
      </c>
      <c r="C260" s="2" t="str">
        <f>IFERROR(VLOOKUP($B260,選手!$L:$N,2,FALSE),"")</f>
        <v/>
      </c>
      <c r="D260" s="6" t="str">
        <f>IFERROR(VLOOKUP($B260,選手!$L:$N,3,FALSE),"")</f>
        <v/>
      </c>
      <c r="E260" s="90">
        <f>IFERROR(VLOOKUP($B260,春関!$A:$K,9,FALSE),0)</f>
        <v>0</v>
      </c>
      <c r="F260" s="14">
        <f>IFERROR(VLOOKUP($B260,西日本学生!$A:$K,9,FALSE),0)</f>
        <v>0</v>
      </c>
      <c r="G260" s="14">
        <f>IFERROR(VLOOKUP($B260,学生選抜!$A:$K,9,FALSE),0)</f>
        <v>0</v>
      </c>
      <c r="H260" s="14">
        <f>IFERROR(VLOOKUP($B260,秋関!$A:$K,9,FALSE),0)</f>
        <v>0</v>
      </c>
      <c r="I260" s="14">
        <f>IFERROR(VLOOKUP($B260,全日本学生!$A:$K,9,FALSE),0)</f>
        <v>0</v>
      </c>
      <c r="J260" s="14">
        <f>IFERROR(VLOOKUP($B260,新人戦!$A:$K,9,FALSE),0)</f>
        <v>0</v>
      </c>
      <c r="K260" s="4">
        <f t="shared" si="9"/>
        <v>0</v>
      </c>
    </row>
    <row r="261" spans="1:11">
      <c r="A261" s="2">
        <f t="shared" si="8"/>
        <v>65</v>
      </c>
      <c r="B261" s="31">
        <f>(選手!L277)</f>
        <v>0</v>
      </c>
      <c r="C261" s="2" t="str">
        <f>IFERROR(VLOOKUP($B261,選手!$L:$N,2,FALSE),"")</f>
        <v/>
      </c>
      <c r="D261" s="6" t="str">
        <f>IFERROR(VLOOKUP($B261,選手!$L:$N,3,FALSE),"")</f>
        <v/>
      </c>
      <c r="E261" s="90">
        <f>IFERROR(VLOOKUP($B261,春関!$A:$K,9,FALSE),0)</f>
        <v>0</v>
      </c>
      <c r="F261" s="14">
        <f>IFERROR(VLOOKUP($B261,西日本学生!$A:$K,9,FALSE),0)</f>
        <v>0</v>
      </c>
      <c r="G261" s="14">
        <f>IFERROR(VLOOKUP($B261,学生選抜!$A:$K,9,FALSE),0)</f>
        <v>0</v>
      </c>
      <c r="H261" s="14">
        <f>IFERROR(VLOOKUP($B261,秋関!$A:$K,9,FALSE),0)</f>
        <v>0</v>
      </c>
      <c r="I261" s="14">
        <f>IFERROR(VLOOKUP($B261,全日本学生!$A:$K,9,FALSE),0)</f>
        <v>0</v>
      </c>
      <c r="J261" s="14">
        <f>IFERROR(VLOOKUP($B261,新人戦!$A:$K,9,FALSE),0)</f>
        <v>0</v>
      </c>
      <c r="K261" s="4">
        <f t="shared" si="9"/>
        <v>0</v>
      </c>
    </row>
    <row r="262" spans="1:11">
      <c r="A262" s="2">
        <f t="shared" si="8"/>
        <v>65</v>
      </c>
      <c r="B262" s="31">
        <f>(選手!L278)</f>
        <v>0</v>
      </c>
      <c r="C262" s="2" t="str">
        <f>IFERROR(VLOOKUP($B262,選手!$L:$N,2,FALSE),"")</f>
        <v/>
      </c>
      <c r="D262" s="6" t="str">
        <f>IFERROR(VLOOKUP($B262,選手!$L:$N,3,FALSE),"")</f>
        <v/>
      </c>
      <c r="E262" s="90">
        <f>IFERROR(VLOOKUP($B262,春関!$A:$K,9,FALSE),0)</f>
        <v>0</v>
      </c>
      <c r="F262" s="14">
        <f>IFERROR(VLOOKUP($B262,西日本学生!$A:$K,9,FALSE),0)</f>
        <v>0</v>
      </c>
      <c r="G262" s="14">
        <f>IFERROR(VLOOKUP($B262,学生選抜!$A:$K,9,FALSE),0)</f>
        <v>0</v>
      </c>
      <c r="H262" s="14">
        <f>IFERROR(VLOOKUP($B262,秋関!$A:$K,9,FALSE),0)</f>
        <v>0</v>
      </c>
      <c r="I262" s="14">
        <f>IFERROR(VLOOKUP($B262,全日本学生!$A:$K,9,FALSE),0)</f>
        <v>0</v>
      </c>
      <c r="J262" s="14">
        <f>IFERROR(VLOOKUP($B262,新人戦!$A:$K,9,FALSE),0)</f>
        <v>0</v>
      </c>
      <c r="K262" s="4">
        <f t="shared" si="9"/>
        <v>0</v>
      </c>
    </row>
    <row r="263" spans="1:11">
      <c r="A263" s="2">
        <f t="shared" si="8"/>
        <v>65</v>
      </c>
      <c r="B263" s="31">
        <f>(選手!L279)</f>
        <v>0</v>
      </c>
      <c r="C263" s="2" t="str">
        <f>IFERROR(VLOOKUP($B263,選手!$L:$N,2,FALSE),"")</f>
        <v/>
      </c>
      <c r="D263" s="6" t="str">
        <f>IFERROR(VLOOKUP($B263,選手!$L:$N,3,FALSE),"")</f>
        <v/>
      </c>
      <c r="E263" s="90">
        <f>IFERROR(VLOOKUP($B263,春関!$A:$K,9,FALSE),0)</f>
        <v>0</v>
      </c>
      <c r="F263" s="14">
        <f>IFERROR(VLOOKUP($B263,西日本学生!$A:$K,9,FALSE),0)</f>
        <v>0</v>
      </c>
      <c r="G263" s="14">
        <f>IFERROR(VLOOKUP($B263,学生選抜!$A:$K,9,FALSE),0)</f>
        <v>0</v>
      </c>
      <c r="H263" s="14">
        <f>IFERROR(VLOOKUP($B263,秋関!$A:$K,9,FALSE),0)</f>
        <v>0</v>
      </c>
      <c r="I263" s="14">
        <f>IFERROR(VLOOKUP($B263,全日本学生!$A:$K,9,FALSE),0)</f>
        <v>0</v>
      </c>
      <c r="J263" s="14">
        <f>IFERROR(VLOOKUP($B263,新人戦!$A:$K,9,FALSE),0)</f>
        <v>0</v>
      </c>
      <c r="K263" s="4">
        <f t="shared" si="9"/>
        <v>0</v>
      </c>
    </row>
    <row r="264" spans="1:11">
      <c r="A264" s="2">
        <f t="shared" si="8"/>
        <v>65</v>
      </c>
      <c r="B264" s="31" t="str">
        <f>(選手!L34)</f>
        <v>KANG YENA</v>
      </c>
      <c r="C264" s="2" t="str">
        <f>IFERROR(VLOOKUP($B264,選手!$L:$N,2,FALSE),"")</f>
        <v>京都大学</v>
      </c>
      <c r="D264" s="6">
        <f>IFERROR(VLOOKUP($B264,選手!$L:$N,3,FALSE),"")</f>
        <v>1</v>
      </c>
      <c r="E264" s="90">
        <f>IFERROR(VLOOKUP($B264,春関!$A:$K,9,FALSE),0)</f>
        <v>0</v>
      </c>
      <c r="F264" s="14">
        <f>IFERROR(VLOOKUP($B264,西日本学生!$A:$K,9,FALSE),0)</f>
        <v>0</v>
      </c>
      <c r="G264" s="14">
        <f>IFERROR(VLOOKUP($B264,学生選抜!$A:$K,9,FALSE),0)</f>
        <v>0</v>
      </c>
      <c r="H264" s="14">
        <f>IFERROR(VLOOKUP($B264,秋関!$A:$K,9,FALSE),0)</f>
        <v>0</v>
      </c>
      <c r="I264" s="14">
        <f>IFERROR(VLOOKUP($B264,全日本学生!$A:$K,9,FALSE),0)</f>
        <v>0</v>
      </c>
      <c r="J264" s="14">
        <f>IFERROR(VLOOKUP($B264,新人戦!$A:$K,9,FALSE),0)</f>
        <v>0</v>
      </c>
      <c r="K264" s="4">
        <f t="shared" si="9"/>
        <v>0</v>
      </c>
    </row>
    <row r="265" spans="1:11">
      <c r="A265" s="2">
        <f t="shared" si="8"/>
        <v>65</v>
      </c>
      <c r="B265" s="31" t="str">
        <f>(選手!L80)</f>
        <v>家城 ミチコ</v>
      </c>
      <c r="C265" s="2" t="str">
        <f>IFERROR(VLOOKUP($B265,選手!$L:$N,2,FALSE),"")</f>
        <v>四国大学</v>
      </c>
      <c r="D265" s="6">
        <f>IFERROR(VLOOKUP($B265,選手!$L:$N,3,FALSE),"")</f>
        <v>2</v>
      </c>
      <c r="E265" s="90">
        <f>IFERROR(VLOOKUP($B265,春関!$A:$K,9,FALSE),0)</f>
        <v>0</v>
      </c>
      <c r="F265" s="14">
        <f>IFERROR(VLOOKUP($B265,西日本学生!$A:$K,9,FALSE),0)</f>
        <v>0</v>
      </c>
      <c r="G265" s="14">
        <f>IFERROR(VLOOKUP($B265,学生選抜!$A:$K,9,FALSE),0)</f>
        <v>0</v>
      </c>
      <c r="H265" s="14">
        <f>IFERROR(VLOOKUP($B265,秋関!$A:$K,9,FALSE),0)</f>
        <v>0</v>
      </c>
      <c r="I265" s="14">
        <f>IFERROR(VLOOKUP($B265,全日本学生!$A:$K,9,FALSE),0)</f>
        <v>0</v>
      </c>
      <c r="J265" s="14">
        <f>IFERROR(VLOOKUP($B265,新人戦!$A:$K,9,FALSE),0)</f>
        <v>0</v>
      </c>
      <c r="K265" s="4">
        <f t="shared" si="9"/>
        <v>0</v>
      </c>
    </row>
    <row r="266" spans="1:11">
      <c r="A266" s="2">
        <f t="shared" si="8"/>
        <v>65</v>
      </c>
      <c r="B266" s="31" t="str">
        <f>(選手!L50)</f>
        <v>宮内 野乃花</v>
      </c>
      <c r="C266" s="2" t="str">
        <f>IFERROR(VLOOKUP($B266,選手!$L:$N,2,FALSE),"")</f>
        <v>大阪大学</v>
      </c>
      <c r="D266" s="6">
        <f>IFERROR(VLOOKUP($B266,選手!$L:$N,3,FALSE),"")</f>
        <v>1</v>
      </c>
      <c r="E266" s="90">
        <f>IFERROR(VLOOKUP($B266,春関!$A:$K,9,FALSE),0)</f>
        <v>0</v>
      </c>
      <c r="F266" s="14">
        <f>IFERROR(VLOOKUP($B266,西日本学生!$A:$K,9,FALSE),0)</f>
        <v>0</v>
      </c>
      <c r="G266" s="14">
        <f>IFERROR(VLOOKUP($B266,学生選抜!$A:$K,9,FALSE),0)</f>
        <v>0</v>
      </c>
      <c r="H266" s="14">
        <f>IFERROR(VLOOKUP($B266,秋関!$A:$K,9,FALSE),0)</f>
        <v>0</v>
      </c>
      <c r="I266" s="14">
        <f>IFERROR(VLOOKUP($B266,全日本学生!$A:$K,9,FALSE),0)</f>
        <v>0</v>
      </c>
      <c r="J266" s="14">
        <f>IFERROR(VLOOKUP($B266,新人戦!$A:$K,9,FALSE),0)</f>
        <v>0</v>
      </c>
      <c r="K266" s="4">
        <f t="shared" si="9"/>
        <v>0</v>
      </c>
    </row>
    <row r="267" spans="1:11">
      <c r="A267" s="2">
        <f t="shared" si="8"/>
        <v>65</v>
      </c>
      <c r="B267" s="31" t="str">
        <f>(選手!L20)</f>
        <v>宮﨑 環</v>
      </c>
      <c r="C267" s="2" t="str">
        <f>IFERROR(VLOOKUP($B267,選手!$L:$N,2,FALSE),"")</f>
        <v>関西大学</v>
      </c>
      <c r="D267" s="6">
        <f>IFERROR(VLOOKUP($B267,選手!$L:$N,3,FALSE),"")</f>
        <v>1</v>
      </c>
      <c r="E267" s="90">
        <f>IFERROR(VLOOKUP($B267,春関!$A:$K,9,FALSE),0)</f>
        <v>0</v>
      </c>
      <c r="F267" s="14">
        <f>IFERROR(VLOOKUP($B267,西日本学生!$A:$K,9,FALSE),0)</f>
        <v>0</v>
      </c>
      <c r="G267" s="14">
        <f>IFERROR(VLOOKUP($B267,学生選抜!$A:$K,9,FALSE),0)</f>
        <v>0</v>
      </c>
      <c r="H267" s="14">
        <f>IFERROR(VLOOKUP($B267,秋関!$A:$K,9,FALSE),0)</f>
        <v>0</v>
      </c>
      <c r="I267" s="14">
        <f>IFERROR(VLOOKUP($B267,全日本学生!$A:$K,9,FALSE),0)</f>
        <v>0</v>
      </c>
      <c r="J267" s="14">
        <f>IFERROR(VLOOKUP($B267,新人戦!$A:$K,9,FALSE),0)</f>
        <v>0</v>
      </c>
      <c r="K267" s="4">
        <f t="shared" si="9"/>
        <v>0</v>
      </c>
    </row>
    <row r="268" spans="1:11">
      <c r="A268" s="2">
        <f t="shared" si="8"/>
        <v>65</v>
      </c>
      <c r="B268" s="31" t="str">
        <f>(選手!L66)</f>
        <v>近藤 麻耶</v>
      </c>
      <c r="C268" s="2" t="str">
        <f>IFERROR(VLOOKUP($B268,選手!$L:$N,2,FALSE),"")</f>
        <v>同志社大学</v>
      </c>
      <c r="D268" s="6">
        <f>IFERROR(VLOOKUP($B268,選手!$L:$N,3,FALSE),"")</f>
        <v>1</v>
      </c>
      <c r="E268" s="90">
        <f>IFERROR(VLOOKUP($B268,春関!$A:$K,9,FALSE),0)</f>
        <v>0</v>
      </c>
      <c r="F268" s="14">
        <f>IFERROR(VLOOKUP($B268,西日本学生!$A:$K,9,FALSE),0)</f>
        <v>0</v>
      </c>
      <c r="G268" s="14">
        <f>IFERROR(VLOOKUP($B268,学生選抜!$A:$K,9,FALSE),0)</f>
        <v>0</v>
      </c>
      <c r="H268" s="14">
        <f>IFERROR(VLOOKUP($B268,秋関!$A:$K,9,FALSE),0)</f>
        <v>0</v>
      </c>
      <c r="I268" s="14">
        <f>IFERROR(VLOOKUP($B268,全日本学生!$A:$K,9,FALSE),0)</f>
        <v>0</v>
      </c>
      <c r="J268" s="14">
        <f>IFERROR(VLOOKUP($B268,新人戦!$A:$K,9,FALSE),0)</f>
        <v>0</v>
      </c>
      <c r="K268" s="4">
        <f t="shared" si="9"/>
        <v>0</v>
      </c>
    </row>
    <row r="269" spans="1:11">
      <c r="A269" s="2">
        <f t="shared" si="8"/>
        <v>65</v>
      </c>
      <c r="B269" s="31" t="str">
        <f>(選手!L75)</f>
        <v>古本 聖奈</v>
      </c>
      <c r="C269" s="2" t="str">
        <f>IFERROR(VLOOKUP($B269,選手!$L:$N,2,FALSE),"")</f>
        <v>立命館大学</v>
      </c>
      <c r="D269" s="6">
        <f>IFERROR(VLOOKUP($B269,選手!$L:$N,3,FALSE),"")</f>
        <v>1</v>
      </c>
      <c r="E269" s="90">
        <f>IFERROR(VLOOKUP($B269,春関!$A:$K,9,FALSE),0)</f>
        <v>0</v>
      </c>
      <c r="F269" s="14">
        <f>IFERROR(VLOOKUP($B269,西日本学生!$A:$K,9,FALSE),0)</f>
        <v>0</v>
      </c>
      <c r="G269" s="14">
        <f>IFERROR(VLOOKUP($B269,学生選抜!$A:$K,9,FALSE),0)</f>
        <v>0</v>
      </c>
      <c r="H269" s="14">
        <f>IFERROR(VLOOKUP($B269,秋関!$A:$K,9,FALSE),0)</f>
        <v>0</v>
      </c>
      <c r="I269" s="14">
        <f>IFERROR(VLOOKUP($B269,全日本学生!$A:$K,9,FALSE),0)</f>
        <v>0</v>
      </c>
      <c r="J269" s="14">
        <f>IFERROR(VLOOKUP($B269,新人戦!$A:$K,9,FALSE),0)</f>
        <v>0</v>
      </c>
      <c r="K269" s="4">
        <f t="shared" si="9"/>
        <v>0</v>
      </c>
    </row>
    <row r="270" spans="1:11">
      <c r="A270" s="2">
        <f t="shared" si="8"/>
        <v>65</v>
      </c>
      <c r="B270" s="31" t="str">
        <f>(選手!L71)</f>
        <v xml:space="preserve">香美 杏奈 </v>
      </c>
      <c r="C270" s="2" t="str">
        <f>IFERROR(VLOOKUP($B270,選手!$L:$N,2,FALSE),"")</f>
        <v>立命館大学</v>
      </c>
      <c r="D270" s="6">
        <f>IFERROR(VLOOKUP($B270,選手!$L:$N,3,FALSE),"")</f>
        <v>2</v>
      </c>
      <c r="E270" s="90">
        <f>IFERROR(VLOOKUP($B270,春関!$A:$K,9,FALSE),0)</f>
        <v>0</v>
      </c>
      <c r="F270" s="14">
        <f>IFERROR(VLOOKUP($B270,西日本学生!$A:$K,9,FALSE),0)</f>
        <v>0</v>
      </c>
      <c r="G270" s="14">
        <f>IFERROR(VLOOKUP($B270,学生選抜!$A:$K,9,FALSE),0)</f>
        <v>0</v>
      </c>
      <c r="H270" s="14">
        <f>IFERROR(VLOOKUP($B270,秋関!$A:$K,9,FALSE),0)</f>
        <v>0</v>
      </c>
      <c r="I270" s="14">
        <f>IFERROR(VLOOKUP($B270,全日本学生!$A:$K,9,FALSE),0)</f>
        <v>0</v>
      </c>
      <c r="J270" s="14">
        <f>IFERROR(VLOOKUP($B270,新人戦!$A:$K,9,FALSE),0)</f>
        <v>0</v>
      </c>
      <c r="K270" s="4">
        <f t="shared" si="9"/>
        <v>0</v>
      </c>
    </row>
    <row r="271" spans="1:11">
      <c r="A271" s="2">
        <f t="shared" si="8"/>
        <v>65</v>
      </c>
      <c r="B271" s="31" t="str">
        <f>(選手!L36)</f>
        <v>松尾 絢海</v>
      </c>
      <c r="C271" s="2" t="str">
        <f>IFERROR(VLOOKUP($B271,選手!$L:$N,2,FALSE),"")</f>
        <v>京都大学</v>
      </c>
      <c r="D271" s="6">
        <f>IFERROR(VLOOKUP($B271,選手!$L:$N,3,FALSE),"")</f>
        <v>1</v>
      </c>
      <c r="E271" s="90">
        <f>IFERROR(VLOOKUP($B271,春関!$A:$K,9,FALSE),0)</f>
        <v>0</v>
      </c>
      <c r="F271" s="14">
        <f>IFERROR(VLOOKUP($B271,西日本学生!$A:$K,9,FALSE),0)</f>
        <v>0</v>
      </c>
      <c r="G271" s="14">
        <f>IFERROR(VLOOKUP($B271,学生選抜!$A:$K,9,FALSE),0)</f>
        <v>0</v>
      </c>
      <c r="H271" s="14">
        <f>IFERROR(VLOOKUP($B271,秋関!$A:$K,9,FALSE),0)</f>
        <v>0</v>
      </c>
      <c r="I271" s="14">
        <f>IFERROR(VLOOKUP($B271,全日本学生!$A:$K,9,FALSE),0)</f>
        <v>0</v>
      </c>
      <c r="J271" s="14">
        <f>IFERROR(VLOOKUP($B271,新人戦!$A:$K,9,FALSE),0)</f>
        <v>0</v>
      </c>
      <c r="K271" s="4">
        <f t="shared" si="9"/>
        <v>0</v>
      </c>
    </row>
    <row r="272" spans="1:11">
      <c r="A272" s="2">
        <f t="shared" si="8"/>
        <v>65</v>
      </c>
      <c r="B272" s="31" t="str">
        <f>(選手!L59)</f>
        <v>足立 利佐子</v>
      </c>
      <c r="C272" s="2" t="str">
        <f>IFERROR(VLOOKUP($B272,選手!$L:$N,2,FALSE),"")</f>
        <v>同志社大学</v>
      </c>
      <c r="D272" s="6">
        <f>IFERROR(VLOOKUP($B272,選手!$L:$N,3,FALSE),"")</f>
        <v>4</v>
      </c>
      <c r="E272" s="90">
        <f>IFERROR(VLOOKUP($B272,春関!$A:$K,9,FALSE),0)</f>
        <v>0</v>
      </c>
      <c r="F272" s="14">
        <f>IFERROR(VLOOKUP($B272,西日本学生!$A:$K,9,FALSE),0)</f>
        <v>0</v>
      </c>
      <c r="G272" s="14">
        <f>IFERROR(VLOOKUP($B272,学生選抜!$A:$K,9,FALSE),0)</f>
        <v>0</v>
      </c>
      <c r="H272" s="14">
        <f>IFERROR(VLOOKUP($B272,秋関!$A:$K,9,FALSE),0)</f>
        <v>0</v>
      </c>
      <c r="I272" s="14">
        <f>IFERROR(VLOOKUP($B272,全日本学生!$A:$K,9,FALSE),0)</f>
        <v>0</v>
      </c>
      <c r="J272" s="14">
        <f>IFERROR(VLOOKUP($B272,新人戦!$A:$K,9,FALSE),0)</f>
        <v>0</v>
      </c>
      <c r="K272" s="4">
        <f t="shared" si="9"/>
        <v>0</v>
      </c>
    </row>
    <row r="273" spans="1:11">
      <c r="A273" s="2">
        <f t="shared" si="8"/>
        <v>65</v>
      </c>
      <c r="B273" s="31" t="str">
        <f>(選手!L38)</f>
        <v>村坂 虹音</v>
      </c>
      <c r="C273" s="2" t="str">
        <f>IFERROR(VLOOKUP($B273,選手!$L:$N,2,FALSE),"")</f>
        <v>京都大学</v>
      </c>
      <c r="D273" s="6">
        <f>IFERROR(VLOOKUP($B273,選手!$L:$N,3,FALSE),"")</f>
        <v>1</v>
      </c>
      <c r="E273" s="90">
        <f>IFERROR(VLOOKUP($B273,春関!$A:$K,9,FALSE),0)</f>
        <v>0</v>
      </c>
      <c r="F273" s="14">
        <f>IFERROR(VLOOKUP($B273,西日本学生!$A:$K,9,FALSE),0)</f>
        <v>0</v>
      </c>
      <c r="G273" s="14">
        <f>IFERROR(VLOOKUP($B273,学生選抜!$A:$K,9,FALSE),0)</f>
        <v>0</v>
      </c>
      <c r="H273" s="14">
        <f>IFERROR(VLOOKUP($B273,秋関!$A:$K,9,FALSE),0)</f>
        <v>0</v>
      </c>
      <c r="I273" s="14">
        <f>IFERROR(VLOOKUP($B273,全日本学生!$A:$K,9,FALSE),0)</f>
        <v>0</v>
      </c>
      <c r="J273" s="14">
        <f>IFERROR(VLOOKUP($B273,新人戦!$A:$K,9,FALSE),0)</f>
        <v>0</v>
      </c>
      <c r="K273" s="4">
        <f t="shared" si="9"/>
        <v>0</v>
      </c>
    </row>
    <row r="274" spans="1:11">
      <c r="A274" s="2">
        <f t="shared" si="8"/>
        <v>65</v>
      </c>
      <c r="B274" s="31" t="str">
        <f>(選手!L78)</f>
        <v>池田 彩乃</v>
      </c>
      <c r="C274" s="2" t="str">
        <f>IFERROR(VLOOKUP($B274,選手!$L:$N,2,FALSE),"")</f>
        <v>岡山商科大学</v>
      </c>
      <c r="D274" s="6">
        <f>IFERROR(VLOOKUP($B274,選手!$L:$N,3,FALSE),"")</f>
        <v>2</v>
      </c>
      <c r="E274" s="90">
        <f>IFERROR(VLOOKUP($B274,春関!$A:$K,9,FALSE),0)</f>
        <v>0</v>
      </c>
      <c r="F274" s="14">
        <f>IFERROR(VLOOKUP($B274,西日本学生!$A:$K,9,FALSE),0)</f>
        <v>0</v>
      </c>
      <c r="G274" s="14">
        <f>IFERROR(VLOOKUP($B274,学生選抜!$A:$K,9,FALSE),0)</f>
        <v>0</v>
      </c>
      <c r="H274" s="14">
        <f>IFERROR(VLOOKUP($B274,秋関!$A:$K,9,FALSE),0)</f>
        <v>0</v>
      </c>
      <c r="I274" s="14">
        <f>IFERROR(VLOOKUP($B274,全日本学生!$A:$K,9,FALSE),0)</f>
        <v>0</v>
      </c>
      <c r="J274" s="14">
        <f>IFERROR(VLOOKUP($B274,新人戦!$A:$K,9,FALSE),0)</f>
        <v>0</v>
      </c>
      <c r="K274" s="4">
        <f t="shared" si="9"/>
        <v>0</v>
      </c>
    </row>
    <row r="275" spans="1:11">
      <c r="A275" s="2">
        <f t="shared" si="8"/>
        <v>65</v>
      </c>
      <c r="B275" s="31" t="str">
        <f>(選手!L77)</f>
        <v>田畑 実菜</v>
      </c>
      <c r="C275" s="2" t="str">
        <f>IFERROR(VLOOKUP($B275,選手!$L:$N,2,FALSE),"")</f>
        <v>びわこ学院大学</v>
      </c>
      <c r="D275" s="6">
        <f>IFERROR(VLOOKUP($B275,選手!$L:$N,3,FALSE),"")</f>
        <v>0</v>
      </c>
      <c r="E275" s="90">
        <f>IFERROR(VLOOKUP($B275,春関!$A:$K,9,FALSE),0)</f>
        <v>0</v>
      </c>
      <c r="F275" s="14">
        <f>IFERROR(VLOOKUP($B275,西日本学生!$A:$K,9,FALSE),0)</f>
        <v>0</v>
      </c>
      <c r="G275" s="14">
        <f>IFERROR(VLOOKUP($B275,学生選抜!$A:$K,9,FALSE),0)</f>
        <v>0</v>
      </c>
      <c r="H275" s="14">
        <f>IFERROR(VLOOKUP($B275,秋関!$A:$K,9,FALSE),0)</f>
        <v>0</v>
      </c>
      <c r="I275" s="14">
        <f>IFERROR(VLOOKUP($B275,全日本学生!$A:$K,9,FALSE),0)</f>
        <v>0</v>
      </c>
      <c r="J275" s="14">
        <f>IFERROR(VLOOKUP($B275,新人戦!$A:$K,9,FALSE),0)</f>
        <v>0</v>
      </c>
      <c r="K275" s="4">
        <f t="shared" si="9"/>
        <v>0</v>
      </c>
    </row>
    <row r="276" spans="1:11">
      <c r="A276" s="2">
        <f t="shared" si="8"/>
        <v>65</v>
      </c>
      <c r="B276" s="31" t="str">
        <f>(選手!L21)</f>
        <v>渡瀬 羽菜</v>
      </c>
      <c r="C276" s="2" t="str">
        <f>IFERROR(VLOOKUP($B276,選手!$L:$N,2,FALSE),"")</f>
        <v>関西大学</v>
      </c>
      <c r="D276" s="6">
        <f>IFERROR(VLOOKUP($B276,選手!$L:$N,3,FALSE),"")</f>
        <v>1</v>
      </c>
      <c r="E276" s="90">
        <f>IFERROR(VLOOKUP($B276,春関!$A:$K,9,FALSE),0)</f>
        <v>0</v>
      </c>
      <c r="F276" s="14">
        <f>IFERROR(VLOOKUP($B276,西日本学生!$A:$K,9,FALSE),0)</f>
        <v>0</v>
      </c>
      <c r="G276" s="14">
        <f>IFERROR(VLOOKUP($B276,学生選抜!$A:$K,9,FALSE),0)</f>
        <v>0</v>
      </c>
      <c r="H276" s="14">
        <f>IFERROR(VLOOKUP($B276,秋関!$A:$K,9,FALSE),0)</f>
        <v>0</v>
      </c>
      <c r="I276" s="14">
        <f>IFERROR(VLOOKUP($B276,全日本学生!$A:$K,9,FALSE),0)</f>
        <v>0</v>
      </c>
      <c r="J276" s="14">
        <f>IFERROR(VLOOKUP($B276,新人戦!$A:$K,9,FALSE),0)</f>
        <v>0</v>
      </c>
      <c r="K276" s="4">
        <f t="shared" si="9"/>
        <v>0</v>
      </c>
    </row>
    <row r="277" spans="1:11">
      <c r="A277" s="2">
        <f t="shared" si="8"/>
        <v>65</v>
      </c>
      <c r="B277" s="31" t="str">
        <f>(選手!L56)</f>
        <v>渡部 琴絵</v>
      </c>
      <c r="C277" s="2" t="str">
        <f>IFERROR(VLOOKUP($B277,選手!$L:$N,2,FALSE),"")</f>
        <v>大阪大学</v>
      </c>
      <c r="D277" s="6">
        <f>IFERROR(VLOOKUP($B277,選手!$L:$N,3,FALSE),"")</f>
        <v>4</v>
      </c>
      <c r="E277" s="90">
        <f>IFERROR(VLOOKUP($B277,春関!$A:$K,9,FALSE),0)</f>
        <v>0</v>
      </c>
      <c r="F277" s="14">
        <f>IFERROR(VLOOKUP($B277,西日本学生!$A:$K,9,FALSE),0)</f>
        <v>0</v>
      </c>
      <c r="G277" s="14">
        <f>IFERROR(VLOOKUP($B277,学生選抜!$A:$K,9,FALSE),0)</f>
        <v>0</v>
      </c>
      <c r="H277" s="14">
        <f>IFERROR(VLOOKUP($B277,秋関!$A:$K,9,FALSE),0)</f>
        <v>0</v>
      </c>
      <c r="I277" s="14">
        <f>IFERROR(VLOOKUP($B277,全日本学生!$A:$K,9,FALSE),0)</f>
        <v>0</v>
      </c>
      <c r="J277" s="14">
        <f>IFERROR(VLOOKUP($B277,新人戦!$A:$K,9,FALSE),0)</f>
        <v>0</v>
      </c>
      <c r="K277" s="4">
        <f t="shared" si="9"/>
        <v>0</v>
      </c>
    </row>
    <row r="278" spans="1:11">
      <c r="A278" s="2">
        <f t="shared" si="8"/>
        <v>65</v>
      </c>
      <c r="B278" s="31" t="str">
        <f>(選手!L76)</f>
        <v>藤田 佳奈</v>
      </c>
      <c r="C278" s="2" t="str">
        <f>IFERROR(VLOOKUP($B278,選手!$L:$N,2,FALSE),"")</f>
        <v>立命館大学</v>
      </c>
      <c r="D278" s="6">
        <f>IFERROR(VLOOKUP($B278,選手!$L:$N,3,FALSE),"")</f>
        <v>1</v>
      </c>
      <c r="E278" s="90">
        <f>IFERROR(VLOOKUP($B278,春関!$A:$K,9,FALSE),0)</f>
        <v>0</v>
      </c>
      <c r="F278" s="14">
        <f>IFERROR(VLOOKUP($B278,西日本学生!$A:$K,9,FALSE),0)</f>
        <v>0</v>
      </c>
      <c r="G278" s="14">
        <f>IFERROR(VLOOKUP($B278,学生選抜!$A:$K,9,FALSE),0)</f>
        <v>0</v>
      </c>
      <c r="H278" s="14">
        <f>IFERROR(VLOOKUP($B278,秋関!$A:$K,9,FALSE),0)</f>
        <v>0</v>
      </c>
      <c r="I278" s="14">
        <f>IFERROR(VLOOKUP($B278,全日本学生!$A:$K,9,FALSE),0)</f>
        <v>0</v>
      </c>
      <c r="J278" s="14">
        <f>IFERROR(VLOOKUP($B278,新人戦!$A:$K,9,FALSE),0)</f>
        <v>0</v>
      </c>
      <c r="K278" s="4">
        <f t="shared" si="9"/>
        <v>0</v>
      </c>
    </row>
    <row r="279" spans="1:11">
      <c r="A279" s="2">
        <f t="shared" si="8"/>
        <v>65</v>
      </c>
      <c r="B279" s="31" t="str">
        <f>(選手!L48)</f>
        <v>末廣 アリサ</v>
      </c>
      <c r="C279" s="2" t="str">
        <f>IFERROR(VLOOKUP($B279,選手!$L:$N,2,FALSE),"")</f>
        <v>甲南大学</v>
      </c>
      <c r="D279" s="6">
        <f>IFERROR(VLOOKUP($B279,選手!$L:$N,3,FALSE),"")</f>
        <v>1</v>
      </c>
      <c r="E279" s="90">
        <f>IFERROR(VLOOKUP($B279,春関!$A:$K,9,FALSE),0)</f>
        <v>0</v>
      </c>
      <c r="F279" s="14">
        <f>IFERROR(VLOOKUP($B279,西日本学生!$A:$K,9,FALSE),0)</f>
        <v>0</v>
      </c>
      <c r="G279" s="14">
        <f>IFERROR(VLOOKUP($B279,学生選抜!$A:$K,9,FALSE),0)</f>
        <v>0</v>
      </c>
      <c r="H279" s="14">
        <f>IFERROR(VLOOKUP($B279,秋関!$A:$K,9,FALSE),0)</f>
        <v>0</v>
      </c>
      <c r="I279" s="14">
        <f>IFERROR(VLOOKUP($B279,全日本学生!$A:$K,9,FALSE),0)</f>
        <v>0</v>
      </c>
      <c r="J279" s="14">
        <f>IFERROR(VLOOKUP($B279,新人戦!$A:$K,9,FALSE),0)</f>
        <v>0</v>
      </c>
      <c r="K279" s="4">
        <f t="shared" si="9"/>
        <v>0</v>
      </c>
    </row>
    <row r="280" spans="1:11">
      <c r="A280" s="2">
        <f t="shared" si="8"/>
        <v>65</v>
      </c>
      <c r="B280" s="31" t="str">
        <f>(選手!L60)</f>
        <v>國松 美優</v>
      </c>
      <c r="C280" s="2" t="str">
        <f>IFERROR(VLOOKUP($B280,選手!$L:$N,2,FALSE),"")</f>
        <v>同志社大学</v>
      </c>
      <c r="D280" s="6">
        <f>IFERROR(VLOOKUP($B280,選手!$L:$N,3,FALSE),"")</f>
        <v>2</v>
      </c>
      <c r="E280" s="90">
        <f>IFERROR(VLOOKUP($B280,春関!$A:$K,9,FALSE),0)</f>
        <v>0</v>
      </c>
      <c r="F280" s="14">
        <f>IFERROR(VLOOKUP($B280,西日本学生!$A:$K,9,FALSE),0)</f>
        <v>0</v>
      </c>
      <c r="G280" s="14">
        <f>IFERROR(VLOOKUP($B280,学生選抜!$A:$K,9,FALSE),0)</f>
        <v>0</v>
      </c>
      <c r="H280" s="14">
        <f>IFERROR(VLOOKUP($B280,秋関!$A:$K,9,FALSE),0)</f>
        <v>0</v>
      </c>
      <c r="I280" s="14">
        <f>IFERROR(VLOOKUP($B280,全日本学生!$A:$K,9,FALSE),0)</f>
        <v>0</v>
      </c>
      <c r="J280" s="14">
        <f>IFERROR(VLOOKUP($B280,新人戦!$A:$K,9,FALSE),0)</f>
        <v>0</v>
      </c>
      <c r="K280" s="4">
        <f t="shared" si="9"/>
        <v>0</v>
      </c>
    </row>
  </sheetData>
  <autoFilter ref="A1:K280" xr:uid="{00000000-0009-0000-0000-000001000000}">
    <sortState xmlns:xlrd2="http://schemas.microsoft.com/office/spreadsheetml/2017/richdata2" ref="A2:K280">
      <sortCondition ref="A1:A280"/>
    </sortState>
  </autoFilter>
  <phoneticPr fontId="1"/>
  <conditionalFormatting sqref="C2:C280">
    <cfRule type="containsText" dxfId="112" priority="2" operator="containsText" text="立命館">
      <formula>NOT(ISERROR(SEARCH("立命館",C2)))</formula>
    </cfRule>
    <cfRule type="containsText" dxfId="111" priority="3" operator="containsText" text="同志社">
      <formula>NOT(ISERROR(SEARCH("同志社",C2)))</formula>
    </cfRule>
    <cfRule type="containsText" dxfId="110" priority="4" operator="containsText" text="甲南">
      <formula>NOT(ISERROR(SEARCH("甲南",C2)))</formula>
    </cfRule>
    <cfRule type="containsText" dxfId="109" priority="5" operator="containsText" text="京都大学">
      <formula>NOT(ISERROR(SEARCH("京都大学",C2)))</formula>
    </cfRule>
    <cfRule type="containsText" dxfId="108" priority="6" operator="containsText" text="京都産業">
      <formula>NOT(ISERROR(SEARCH("京都産業",C2)))</formula>
    </cfRule>
    <cfRule type="containsText" dxfId="107" priority="7" operator="containsText" text="関西大学">
      <formula>NOT(ISERROR(SEARCH("関西大学",C2)))</formula>
    </cfRule>
    <cfRule type="containsText" dxfId="106" priority="8" operator="containsText" text="関西学院">
      <formula>NOT(ISERROR(SEARCH("関西学院",C2)))</formula>
    </cfRule>
    <cfRule type="containsText" dxfId="105" priority="9" operator="containsText" text="大阪大学">
      <formula>NOT(ISERROR(SEARCH("大阪大学",C2)))</formula>
    </cfRule>
    <cfRule type="containsText" dxfId="104" priority="10" operator="containsText" text="大阪産業">
      <formula>NOT(ISERROR(SEARCH("大阪産業",C2)))</formula>
    </cfRule>
  </conditionalFormatting>
  <conditionalFormatting sqref="C2:C280">
    <cfRule type="containsText" dxfId="103" priority="1" operator="containsText" text="近畿大学">
      <formula>NOT(ISERROR(SEARCH("近畿大学",C2)))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K237"/>
  <sheetViews>
    <sheetView zoomScale="116" workbookViewId="0">
      <selection activeCell="A9" sqref="A9"/>
    </sheetView>
  </sheetViews>
  <sheetFormatPr defaultRowHeight="12.75"/>
  <cols>
    <col min="1" max="1" width="6.53125" style="3" customWidth="1"/>
    <col min="2" max="2" width="12.9296875" style="1" customWidth="1"/>
    <col min="3" max="3" width="17.06640625" customWidth="1"/>
    <col min="4" max="4" width="7.33203125" style="3" customWidth="1"/>
    <col min="5" max="9" width="9" style="5" customWidth="1"/>
    <col min="10" max="10" width="9" style="5"/>
    <col min="11" max="11" width="15.796875" customWidth="1"/>
  </cols>
  <sheetData>
    <row r="1" spans="1:11" s="3" customFormat="1">
      <c r="A1" s="7" t="s">
        <v>0</v>
      </c>
      <c r="B1" s="7" t="s">
        <v>1</v>
      </c>
      <c r="C1" s="7" t="s">
        <v>2</v>
      </c>
      <c r="D1" s="8" t="s">
        <v>3</v>
      </c>
      <c r="E1" s="7" t="s">
        <v>7</v>
      </c>
      <c r="F1" s="7" t="s">
        <v>10</v>
      </c>
      <c r="G1" s="23" t="s">
        <v>58</v>
      </c>
      <c r="H1" s="7" t="s">
        <v>4</v>
      </c>
      <c r="I1" s="23" t="s">
        <v>44</v>
      </c>
      <c r="J1" s="7" t="s">
        <v>5</v>
      </c>
      <c r="K1" s="7" t="s">
        <v>13</v>
      </c>
    </row>
    <row r="2" spans="1:11" s="3" customFormat="1">
      <c r="A2" s="172">
        <f>RANK($K2,$K:$K)</f>
        <v>1</v>
      </c>
      <c r="B2" s="140" t="str">
        <f>(選手!G148)</f>
        <v>山口 航輝</v>
      </c>
      <c r="C2" s="2" t="str">
        <f>IFERROR(VLOOKUP(B2,選手!$G:$I,2,FALSE),"")</f>
        <v>同志社大学</v>
      </c>
      <c r="D2" s="6">
        <f>IFERROR(VLOOKUP($B2,選手!$G:$CI,3,FALSE),"")</f>
        <v>1</v>
      </c>
      <c r="E2" s="14">
        <f>IFERROR(VLOOKUP($B2,春関!$M:$W,9,FALSE),0)</f>
        <v>561</v>
      </c>
      <c r="F2" s="14">
        <f>IFERROR(VLOOKUP($B2,西日本学生!$M:$W,9,FALSE),0)</f>
        <v>572</v>
      </c>
      <c r="G2" s="14">
        <f>IFERROR(VLOOKUP($B2,学生選抜!$M:$W,9,FALSE),0)</f>
        <v>563</v>
      </c>
      <c r="H2" s="14">
        <f>IFERROR(VLOOKUP($B2,秋関!$M:$W,9,FALSE),0)</f>
        <v>562</v>
      </c>
      <c r="I2" s="14">
        <f>IFERROR(VLOOKUP($B2,全日本学生!$M:$W,9,FALSE),0)</f>
        <v>565</v>
      </c>
      <c r="J2" s="14">
        <f>IFERROR(VLOOKUP($B2,新人戦!$M:$W,9,FALSE),0)</f>
        <v>573</v>
      </c>
      <c r="K2" s="138">
        <f>LARGE(E2:J2,1)+LARGE(E2:J2,2)</f>
        <v>1145</v>
      </c>
    </row>
    <row r="3" spans="1:11">
      <c r="A3" s="172">
        <f>RANK($K3,$K:$K)</f>
        <v>2</v>
      </c>
      <c r="B3" s="140" t="str">
        <f>(選手!G144)</f>
        <v>佐藤 匡哉</v>
      </c>
      <c r="C3" s="2" t="str">
        <f>IFERROR(VLOOKUP(B3,選手!$G:$I,2,FALSE),"")</f>
        <v>同志社大学</v>
      </c>
      <c r="D3" s="6">
        <f>IFERROR(VLOOKUP($B3,選手!$G:$CI,3,FALSE),"")</f>
        <v>3</v>
      </c>
      <c r="E3" s="14">
        <f>IFERROR(VLOOKUP($B3,春関!$M:$W,9,FALSE),0)</f>
        <v>554</v>
      </c>
      <c r="F3" s="14">
        <f>IFERROR(VLOOKUP($B3,西日本学生!$M:$W,9,FALSE),0)</f>
        <v>546</v>
      </c>
      <c r="G3" s="14">
        <f>IFERROR(VLOOKUP($B3,学生選抜!$M:$W,9,FALSE),0)</f>
        <v>555</v>
      </c>
      <c r="H3" s="14">
        <f>IFERROR(VLOOKUP($B3,秋関!$M:$W,9,FALSE),0)</f>
        <v>550</v>
      </c>
      <c r="I3" s="14">
        <f>IFERROR(VLOOKUP($B3,全日本学生!$M:$W,9,FALSE),0)</f>
        <v>553</v>
      </c>
      <c r="J3" s="14">
        <f>IFERROR(VLOOKUP($B3,新人戦!$M:$W,9,FALSE),0)</f>
        <v>557</v>
      </c>
      <c r="K3" s="138">
        <f>LARGE(E3:J3,1)+LARGE(E3:J3,2)</f>
        <v>1112</v>
      </c>
    </row>
    <row r="4" spans="1:11">
      <c r="A4" s="172">
        <f>RANK($K4,$K:$K)</f>
        <v>3</v>
      </c>
      <c r="B4" s="140" t="str">
        <f>(選手!G142)</f>
        <v>工藤 湧士</v>
      </c>
      <c r="C4" s="2" t="str">
        <f>IFERROR(VLOOKUP(B4,選手!$G:$I,2,FALSE),"")</f>
        <v>同志社大学</v>
      </c>
      <c r="D4" s="6">
        <f>IFERROR(VLOOKUP($B4,選手!$G:$CI,3,FALSE),"")</f>
        <v>4</v>
      </c>
      <c r="E4" s="14">
        <f>IFERROR(VLOOKUP($B4,春関!$M:$W,9,FALSE),0)</f>
        <v>546</v>
      </c>
      <c r="F4" s="14">
        <f>IFERROR(VLOOKUP($B4,西日本学生!$M:$W,9,FALSE),0)</f>
        <v>543</v>
      </c>
      <c r="G4" s="14">
        <f>IFERROR(VLOOKUP($B4,学生選抜!$M:$W,9,FALSE),0)</f>
        <v>545</v>
      </c>
      <c r="H4" s="14">
        <f>IFERROR(VLOOKUP($B4,秋関!$M:$W,9,FALSE),0)</f>
        <v>548</v>
      </c>
      <c r="I4" s="14">
        <f>IFERROR(VLOOKUP($B4,全日本学生!$M:$W,9,FALSE),0)</f>
        <v>560</v>
      </c>
      <c r="J4" s="14">
        <f>IFERROR(VLOOKUP($B4,新人戦!$M:$W,9,FALSE),0)</f>
        <v>0</v>
      </c>
      <c r="K4" s="138">
        <f>LARGE(E4:J4,1)+LARGE(E4:J4,2)</f>
        <v>1108</v>
      </c>
    </row>
    <row r="5" spans="1:11">
      <c r="A5" s="172">
        <f>RANK($K5,$K:$K)</f>
        <v>4</v>
      </c>
      <c r="B5" s="140" t="str">
        <f>(選手!G168)</f>
        <v>宮田 和政</v>
      </c>
      <c r="C5" s="2" t="str">
        <f>IFERROR(VLOOKUP(B5,選手!$G:$I,2,FALSE),"")</f>
        <v>岡山商科大学</v>
      </c>
      <c r="D5" s="6">
        <f>IFERROR(VLOOKUP($B5,選手!$G:$CI,3,FALSE),"")</f>
        <v>2</v>
      </c>
      <c r="E5" s="14">
        <f>IFERROR(VLOOKUP($B5,春関!$M:$W,9,FALSE),0)</f>
        <v>504</v>
      </c>
      <c r="F5" s="14">
        <f>IFERROR(VLOOKUP($B5,西日本学生!$M:$W,9,FALSE),0)</f>
        <v>537</v>
      </c>
      <c r="G5" s="14">
        <f>IFERROR(VLOOKUP($B5,学生選抜!$M:$W,9,FALSE),0)</f>
        <v>537</v>
      </c>
      <c r="H5" s="14">
        <f>IFERROR(VLOOKUP($B5,秋関!$M:$W,9,FALSE),0)</f>
        <v>530</v>
      </c>
      <c r="I5" s="14">
        <f>IFERROR(VLOOKUP($B5,全日本学生!$M:$W,9,FALSE),0)</f>
        <v>0</v>
      </c>
      <c r="J5" s="14">
        <f>IFERROR(VLOOKUP($B5,新人戦!$M:$W,9,FALSE),0)</f>
        <v>0</v>
      </c>
      <c r="K5" s="138">
        <f>LARGE(E5:J5,1)+LARGE(E5:J5,2)</f>
        <v>1074</v>
      </c>
    </row>
    <row r="6" spans="1:11">
      <c r="A6" s="172">
        <f>RANK($K6,$K:$K)</f>
        <v>5</v>
      </c>
      <c r="B6" s="140" t="str">
        <f>(選手!G169)</f>
        <v>石川 海渡</v>
      </c>
      <c r="C6" s="2" t="str">
        <f>IFERROR(VLOOKUP(B6,選手!$G:$I,2,FALSE),"")</f>
        <v>岡山商科大学</v>
      </c>
      <c r="D6" s="6">
        <f>IFERROR(VLOOKUP($B6,選手!$G:$CI,3,FALSE),"")</f>
        <v>3</v>
      </c>
      <c r="E6" s="14">
        <f>IFERROR(VLOOKUP($B6,春関!$M:$W,9,FALSE),0)</f>
        <v>533</v>
      </c>
      <c r="F6" s="14">
        <f>IFERROR(VLOOKUP($B6,西日本学生!$M:$W,9,FALSE),0)</f>
        <v>535</v>
      </c>
      <c r="G6" s="14">
        <f>IFERROR(VLOOKUP($B6,学生選抜!$M:$W,9,FALSE),0)</f>
        <v>532</v>
      </c>
      <c r="H6" s="14">
        <f>IFERROR(VLOOKUP($B6,秋関!$M:$W,9,FALSE),0)</f>
        <v>522</v>
      </c>
      <c r="I6" s="14">
        <f>IFERROR(VLOOKUP($B6,全日本学生!$M:$W,9,FALSE),0)</f>
        <v>0</v>
      </c>
      <c r="J6" s="14">
        <f>IFERROR(VLOOKUP($B6,新人戦!$M:$W,9,FALSE),0)</f>
        <v>536</v>
      </c>
      <c r="K6" s="138">
        <f>LARGE(E6:J6,1)+LARGE(E6:J6,2)</f>
        <v>1071</v>
      </c>
    </row>
    <row r="7" spans="1:11">
      <c r="A7" s="172">
        <f>RANK($K7,$K:$K)</f>
        <v>6</v>
      </c>
      <c r="B7" s="140" t="str">
        <f>(選手!G40)</f>
        <v>岡部 皓喜</v>
      </c>
      <c r="C7" s="2" t="str">
        <f>IFERROR(VLOOKUP(B7,選手!$G:$I,2,FALSE),"")</f>
        <v>京都産業大学</v>
      </c>
      <c r="D7" s="6">
        <f>IFERROR(VLOOKUP($B7,選手!$G:$CI,3,FALSE),"")</f>
        <v>2</v>
      </c>
      <c r="E7" s="14">
        <f>IFERROR(VLOOKUP($B7,春関!$M:$W,9,FALSE),0)</f>
        <v>526</v>
      </c>
      <c r="F7" s="14">
        <f>IFERROR(VLOOKUP($B7,西日本学生!$M:$W,9,FALSE),0)</f>
        <v>527</v>
      </c>
      <c r="G7" s="14">
        <f>IFERROR(VLOOKUP($B7,学生選抜!$M:$W,9,FALSE),0)</f>
        <v>537</v>
      </c>
      <c r="H7" s="14">
        <f>IFERROR(VLOOKUP($B7,秋関!$M:$W,9,FALSE),0)</f>
        <v>522</v>
      </c>
      <c r="I7" s="14">
        <f>IFERROR(VLOOKUP($B7,全日本学生!$M:$W,9,FALSE),0)</f>
        <v>0</v>
      </c>
      <c r="J7" s="14">
        <f>IFERROR(VLOOKUP($B7,新人戦!$M:$W,9,FALSE),0)</f>
        <v>523</v>
      </c>
      <c r="K7" s="138">
        <f>LARGE(E7:J7,1)+LARGE(E7:J7,2)</f>
        <v>1064</v>
      </c>
    </row>
    <row r="8" spans="1:11">
      <c r="A8" s="172">
        <f>RANK($K8,$K:$K)</f>
        <v>6</v>
      </c>
      <c r="B8" s="140" t="str">
        <f>(選手!G166)</f>
        <v>佐藤 翔太</v>
      </c>
      <c r="C8" s="2" t="str">
        <f>IFERROR(VLOOKUP(B8,選手!$G:$I,2,FALSE),"")</f>
        <v>神戸大学</v>
      </c>
      <c r="D8" s="6">
        <f>IFERROR(VLOOKUP($B8,選手!$G:$CI,3,FALSE),"")</f>
        <v>0</v>
      </c>
      <c r="E8" s="14">
        <f>IFERROR(VLOOKUP($B8,春関!$M:$W,9,FALSE),0)</f>
        <v>543</v>
      </c>
      <c r="F8" s="14">
        <f>IFERROR(VLOOKUP($B8,西日本学生!$M:$W,9,FALSE),0)</f>
        <v>0</v>
      </c>
      <c r="G8" s="14">
        <f>IFERROR(VLOOKUP($B8,学生選抜!$M:$W,9,FALSE),0)</f>
        <v>0</v>
      </c>
      <c r="H8" s="14">
        <f>IFERROR(VLOOKUP($B8,秋関!$M:$W,9,FALSE),0)</f>
        <v>521</v>
      </c>
      <c r="I8" s="14">
        <f>IFERROR(VLOOKUP($B8,全日本学生!$M:$W,9,FALSE),0)</f>
        <v>0</v>
      </c>
      <c r="J8" s="14">
        <f>IFERROR(VLOOKUP($B8,新人戦!$M:$W,9,FALSE),0)</f>
        <v>509</v>
      </c>
      <c r="K8" s="138">
        <f>LARGE(E8:J8,1)+LARGE(E8:J8,2)</f>
        <v>1064</v>
      </c>
    </row>
    <row r="9" spans="1:11">
      <c r="A9" s="172">
        <f>RANK($K9,$K:$K)</f>
        <v>8</v>
      </c>
      <c r="B9" s="140" t="str">
        <f>(選手!G73)</f>
        <v>奥田 紘士</v>
      </c>
      <c r="C9" s="2" t="str">
        <f>IFERROR(VLOOKUP(B9,選手!$G:$I,2,FALSE),"")</f>
        <v>近畿大学</v>
      </c>
      <c r="D9" s="6">
        <f>IFERROR(VLOOKUP($B9,選手!$G:$CI,3,FALSE),"")</f>
        <v>3</v>
      </c>
      <c r="E9" s="14">
        <f>IFERROR(VLOOKUP($B9,春関!$M:$W,9,FALSE),0)</f>
        <v>0</v>
      </c>
      <c r="F9" s="14">
        <f>IFERROR(VLOOKUP($B9,西日本学生!$M:$W,9,FALSE),0)</f>
        <v>0</v>
      </c>
      <c r="G9" s="14">
        <f>IFERROR(VLOOKUP($B9,学生選抜!$M:$W,9,FALSE),0)</f>
        <v>0</v>
      </c>
      <c r="H9" s="14">
        <f>IFERROR(VLOOKUP($B9,秋関!$M:$W,9,FALSE),0)</f>
        <v>445</v>
      </c>
      <c r="I9" s="14">
        <f>IFERROR(VLOOKUP($B9,全日本学生!$M:$W,9,FALSE),0)</f>
        <v>485</v>
      </c>
      <c r="J9" s="14">
        <f>IFERROR(VLOOKUP($B9,新人戦!$M:$W,9,FALSE),0)</f>
        <v>501</v>
      </c>
      <c r="K9" s="138">
        <f>LARGE(E9:J9,1)+LARGE(E9:J9,2)</f>
        <v>986</v>
      </c>
    </row>
    <row r="10" spans="1:11">
      <c r="A10" s="172">
        <f>RANK($K10,$K:$K)</f>
        <v>9</v>
      </c>
      <c r="B10" s="140" t="str">
        <f>(選手!G162)</f>
        <v>濵野 和也</v>
      </c>
      <c r="C10" s="2" t="str">
        <f>IFERROR(VLOOKUP(B10,選手!$G:$I,2,FALSE),"")</f>
        <v>立命館大学</v>
      </c>
      <c r="D10" s="6">
        <f>IFERROR(VLOOKUP($B10,選手!$G:$CI,3,FALSE),"")</f>
        <v>1</v>
      </c>
      <c r="E10" s="14">
        <f>IFERROR(VLOOKUP($B10,春関!$M:$W,9,FALSE),0)</f>
        <v>0</v>
      </c>
      <c r="F10" s="14">
        <f>IFERROR(VLOOKUP($B10,西日本学生!$M:$W,9,FALSE),0)</f>
        <v>0</v>
      </c>
      <c r="G10" s="14">
        <f>IFERROR(VLOOKUP($B10,学生選抜!$M:$W,9,FALSE),0)</f>
        <v>0</v>
      </c>
      <c r="H10" s="14">
        <f>IFERROR(VLOOKUP($B10,秋関!$M:$W,9,FALSE),0)</f>
        <v>0</v>
      </c>
      <c r="I10" s="14">
        <f>IFERROR(VLOOKUP($B10,全日本学生!$M:$W,9,FALSE),0)</f>
        <v>0</v>
      </c>
      <c r="J10" s="14">
        <f>IFERROR(VLOOKUP($B10,新人戦!$M:$W,9,FALSE),0)</f>
        <v>0</v>
      </c>
      <c r="K10" s="138">
        <f>LARGE(E10:J10,1)+LARGE(E10:J10,2)</f>
        <v>0</v>
      </c>
    </row>
    <row r="11" spans="1:11">
      <c r="A11" s="172">
        <f>RANK($K11,$K:$K)</f>
        <v>9</v>
      </c>
      <c r="B11" s="140" t="str">
        <f>(選手!G61)</f>
        <v>舩本 裕介</v>
      </c>
      <c r="C11" s="2" t="str">
        <f>IFERROR(VLOOKUP(B11,選手!$G:$I,2,FALSE),"")</f>
        <v>京都大学</v>
      </c>
      <c r="D11" s="6">
        <f>IFERROR(VLOOKUP($B11,選手!$G:$CI,3,FALSE),"")</f>
        <v>2</v>
      </c>
      <c r="E11" s="14">
        <f>IFERROR(VLOOKUP($B11,春関!$M:$W,9,FALSE),0)</f>
        <v>0</v>
      </c>
      <c r="F11" s="14">
        <f>IFERROR(VLOOKUP($B11,西日本学生!$M:$W,9,FALSE),0)</f>
        <v>0</v>
      </c>
      <c r="G11" s="14">
        <f>IFERROR(VLOOKUP($B11,学生選抜!$M:$W,9,FALSE),0)</f>
        <v>0</v>
      </c>
      <c r="H11" s="14">
        <f>IFERROR(VLOOKUP($B11,秋関!$M:$W,9,FALSE),0)</f>
        <v>0</v>
      </c>
      <c r="I11" s="14">
        <f>IFERROR(VLOOKUP($B11,全日本学生!$M:$W,9,FALSE),0)</f>
        <v>0</v>
      </c>
      <c r="J11" s="14">
        <f>IFERROR(VLOOKUP($B11,新人戦!$M:$W,9,FALSE),0)</f>
        <v>0</v>
      </c>
      <c r="K11" s="138">
        <f>LARGE(E11:J11,1)+LARGE(E11:J11,2)</f>
        <v>0</v>
      </c>
    </row>
    <row r="12" spans="1:11">
      <c r="A12" s="172">
        <f>RANK($K12,$K:$K)</f>
        <v>9</v>
      </c>
      <c r="B12" s="140" t="str">
        <f>(選手!G78)</f>
        <v>舩越 海</v>
      </c>
      <c r="C12" s="2" t="str">
        <f>IFERROR(VLOOKUP(B12,選手!$G:$I,2,FALSE),"")</f>
        <v>近畿大学</v>
      </c>
      <c r="D12" s="6">
        <f>IFERROR(VLOOKUP($B12,選手!$G:$CI,3,FALSE),"")</f>
        <v>3</v>
      </c>
      <c r="E12" s="14">
        <f>IFERROR(VLOOKUP($B12,春関!$M:$W,9,FALSE),0)</f>
        <v>0</v>
      </c>
      <c r="F12" s="14">
        <f>IFERROR(VLOOKUP($B12,西日本学生!$M:$W,9,FALSE),0)</f>
        <v>0</v>
      </c>
      <c r="G12" s="14">
        <f>IFERROR(VLOOKUP($B12,学生選抜!$M:$W,9,FALSE),0)</f>
        <v>0</v>
      </c>
      <c r="H12" s="14">
        <f>IFERROR(VLOOKUP($B12,秋関!$M:$W,9,FALSE),0)</f>
        <v>0</v>
      </c>
      <c r="I12" s="14">
        <f>IFERROR(VLOOKUP($B12,全日本学生!$M:$W,9,FALSE),0)</f>
        <v>0</v>
      </c>
      <c r="J12" s="14">
        <f>IFERROR(VLOOKUP($B12,新人戦!$M:$W,9,FALSE),0)</f>
        <v>0</v>
      </c>
      <c r="K12" s="138">
        <f>LARGE(E12:J12,1)+LARGE(E12:J12,2)</f>
        <v>0</v>
      </c>
    </row>
    <row r="13" spans="1:11">
      <c r="A13" s="172">
        <f>RANK($K13,$K:$K)</f>
        <v>9</v>
      </c>
      <c r="B13" s="140" t="str">
        <f>(選手!G85)</f>
        <v>眞鍋 委</v>
      </c>
      <c r="C13" s="2" t="str">
        <f>IFERROR(VLOOKUP(B13,選手!$G:$I,2,FALSE),"")</f>
        <v>近畿大学</v>
      </c>
      <c r="D13" s="6">
        <f>IFERROR(VLOOKUP($B13,選手!$G:$CI,3,FALSE),"")</f>
        <v>2</v>
      </c>
      <c r="E13" s="14">
        <f>IFERROR(VLOOKUP($B13,春関!$M:$W,9,FALSE),0)</f>
        <v>0</v>
      </c>
      <c r="F13" s="14">
        <f>IFERROR(VLOOKUP($B13,西日本学生!$M:$W,9,FALSE),0)</f>
        <v>0</v>
      </c>
      <c r="G13" s="14">
        <f>IFERROR(VLOOKUP($B13,学生選抜!$M:$W,9,FALSE),0)</f>
        <v>0</v>
      </c>
      <c r="H13" s="14">
        <f>IFERROR(VLOOKUP($B13,秋関!$M:$W,9,FALSE),0)</f>
        <v>0</v>
      </c>
      <c r="I13" s="14">
        <f>IFERROR(VLOOKUP($B13,全日本学生!$M:$W,9,FALSE),0)</f>
        <v>0</v>
      </c>
      <c r="J13" s="14">
        <f>IFERROR(VLOOKUP($B13,新人戦!$M:$W,9,FALSE),0)</f>
        <v>0</v>
      </c>
      <c r="K13" s="138">
        <f>LARGE(E13:J13,1)+LARGE(E13:J13,2)</f>
        <v>0</v>
      </c>
    </row>
    <row r="14" spans="1:11">
      <c r="A14" s="172">
        <f>RANK($K14,$K:$K)</f>
        <v>9</v>
      </c>
      <c r="B14" s="140" t="str">
        <f>(選手!G55)</f>
        <v>濱島 圭佑</v>
      </c>
      <c r="C14" s="2" t="str">
        <f>IFERROR(VLOOKUP(B14,選手!$G:$I,2,FALSE),"")</f>
        <v>京都大学</v>
      </c>
      <c r="D14" s="6">
        <f>IFERROR(VLOOKUP($B14,選手!$G:$CI,3,FALSE),"")</f>
        <v>3</v>
      </c>
      <c r="E14" s="14">
        <f>IFERROR(VLOOKUP($B14,春関!$M:$W,9,FALSE),0)</f>
        <v>0</v>
      </c>
      <c r="F14" s="14">
        <f>IFERROR(VLOOKUP($B14,西日本学生!$M:$W,9,FALSE),0)</f>
        <v>0</v>
      </c>
      <c r="G14" s="14">
        <f>IFERROR(VLOOKUP($B14,学生選抜!$M:$W,9,FALSE),0)</f>
        <v>0</v>
      </c>
      <c r="H14" s="14">
        <f>IFERROR(VLOOKUP($B14,秋関!$M:$W,9,FALSE),0)</f>
        <v>0</v>
      </c>
      <c r="I14" s="14">
        <f>IFERROR(VLOOKUP($B14,全日本学生!$M:$W,9,FALSE),0)</f>
        <v>0</v>
      </c>
      <c r="J14" s="14">
        <f>IFERROR(VLOOKUP($B14,新人戦!$M:$W,9,FALSE),0)</f>
        <v>0</v>
      </c>
      <c r="K14" s="138">
        <f>LARGE(E14:J14,1)+LARGE(E14:J14,2)</f>
        <v>0</v>
      </c>
    </row>
    <row r="15" spans="1:11">
      <c r="A15" s="172">
        <f>RANK($K15,$K:$K)</f>
        <v>9</v>
      </c>
      <c r="B15" s="140" t="str">
        <f>(選手!G76)</f>
        <v>澤田 喜一</v>
      </c>
      <c r="C15" s="2" t="str">
        <f>IFERROR(VLOOKUP(B15,選手!$G:$I,2,FALSE),"")</f>
        <v>近畿大学</v>
      </c>
      <c r="D15" s="6">
        <f>IFERROR(VLOOKUP($B15,選手!$G:$CI,3,FALSE),"")</f>
        <v>3</v>
      </c>
      <c r="E15" s="14">
        <f>IFERROR(VLOOKUP($B15,春関!$M:$W,9,FALSE),0)</f>
        <v>0</v>
      </c>
      <c r="F15" s="14">
        <f>IFERROR(VLOOKUP($B15,西日本学生!$M:$W,9,FALSE),0)</f>
        <v>0</v>
      </c>
      <c r="G15" s="14">
        <f>IFERROR(VLOOKUP($B15,学生選抜!$M:$W,9,FALSE),0)</f>
        <v>0</v>
      </c>
      <c r="H15" s="14">
        <f>IFERROR(VLOOKUP($B15,秋関!$M:$W,9,FALSE),0)</f>
        <v>0</v>
      </c>
      <c r="I15" s="14">
        <f>IFERROR(VLOOKUP($B15,全日本学生!$M:$W,9,FALSE),0)</f>
        <v>0</v>
      </c>
      <c r="J15" s="14">
        <f>IFERROR(VLOOKUP($B15,新人戦!$M:$W,9,FALSE),0)</f>
        <v>0</v>
      </c>
      <c r="K15" s="138">
        <f>LARGE(E15:J15,1)+LARGE(E15:J15,2)</f>
        <v>0</v>
      </c>
    </row>
    <row r="16" spans="1:11">
      <c r="A16" s="172">
        <f>RANK($K16,$K:$K)</f>
        <v>9</v>
      </c>
      <c r="B16" s="140" t="str">
        <f>(選手!G95)</f>
        <v>淺木 良太</v>
      </c>
      <c r="C16" s="2" t="str">
        <f>IFERROR(VLOOKUP(B16,選手!$G:$I,2,FALSE),"")</f>
        <v>甲南大学</v>
      </c>
      <c r="D16" s="6">
        <f>IFERROR(VLOOKUP($B16,選手!$G:$CI,3,FALSE),"")</f>
        <v>3</v>
      </c>
      <c r="E16" s="14">
        <f>IFERROR(VLOOKUP($B16,春関!$M:$W,9,FALSE),0)</f>
        <v>0</v>
      </c>
      <c r="F16" s="14">
        <f>IFERROR(VLOOKUP($B16,西日本学生!$M:$W,9,FALSE),0)</f>
        <v>0</v>
      </c>
      <c r="G16" s="14">
        <f>IFERROR(VLOOKUP($B16,学生選抜!$M:$W,9,FALSE),0)</f>
        <v>0</v>
      </c>
      <c r="H16" s="14">
        <f>IFERROR(VLOOKUP($B16,秋関!$M:$W,9,FALSE),0)</f>
        <v>0</v>
      </c>
      <c r="I16" s="14">
        <f>IFERROR(VLOOKUP($B16,全日本学生!$M:$W,9,FALSE),0)</f>
        <v>0</v>
      </c>
      <c r="J16" s="14">
        <f>IFERROR(VLOOKUP($B16,新人戦!$M:$W,9,FALSE),0)</f>
        <v>0</v>
      </c>
      <c r="K16" s="138">
        <f>LARGE(E16:J16,1)+LARGE(E16:J16,2)</f>
        <v>0</v>
      </c>
    </row>
    <row r="17" spans="1:11">
      <c r="A17" s="172">
        <f>RANK($K17,$K:$K)</f>
        <v>9</v>
      </c>
      <c r="B17" s="140" t="str">
        <f>(選手!G92)</f>
        <v>榮 光幸</v>
      </c>
      <c r="C17" s="2" t="str">
        <f>IFERROR(VLOOKUP(B17,選手!$G:$I,2,FALSE),"")</f>
        <v>甲南大学</v>
      </c>
      <c r="D17" s="6">
        <f>IFERROR(VLOOKUP($B17,選手!$G:$CI,3,FALSE),"")</f>
        <v>4</v>
      </c>
      <c r="E17" s="14">
        <f>IFERROR(VLOOKUP($B17,春関!$M:$W,9,FALSE),0)</f>
        <v>0</v>
      </c>
      <c r="F17" s="14">
        <f>IFERROR(VLOOKUP($B17,西日本学生!$M:$W,9,FALSE),0)</f>
        <v>0</v>
      </c>
      <c r="G17" s="14">
        <f>IFERROR(VLOOKUP($B17,学生選抜!$M:$W,9,FALSE),0)</f>
        <v>0</v>
      </c>
      <c r="H17" s="14">
        <f>IFERROR(VLOOKUP($B17,秋関!$M:$W,9,FALSE),0)</f>
        <v>0</v>
      </c>
      <c r="I17" s="14">
        <f>IFERROR(VLOOKUP($B17,全日本学生!$M:$W,9,FALSE),0)</f>
        <v>0</v>
      </c>
      <c r="J17" s="14">
        <f>IFERROR(VLOOKUP($B17,新人戦!$M:$W,9,FALSE),0)</f>
        <v>0</v>
      </c>
      <c r="K17" s="138">
        <f>LARGE(E17:J17,1)+LARGE(E17:J17,2)</f>
        <v>0</v>
      </c>
    </row>
    <row r="18" spans="1:11">
      <c r="A18" s="172">
        <f>RANK($K18,$K:$K)</f>
        <v>9</v>
      </c>
      <c r="B18" s="140" t="str">
        <f>(選手!G100)</f>
        <v>惠良 早輔路</v>
      </c>
      <c r="C18" s="2" t="str">
        <f>IFERROR(VLOOKUP(B18,選手!$G:$I,2,FALSE),"")</f>
        <v>甲南大学</v>
      </c>
      <c r="D18" s="6">
        <f>IFERROR(VLOOKUP($B18,選手!$G:$CI,3,FALSE),"")</f>
        <v>2</v>
      </c>
      <c r="E18" s="14">
        <f>IFERROR(VLOOKUP($B18,春関!$M:$W,9,FALSE),0)</f>
        <v>0</v>
      </c>
      <c r="F18" s="14">
        <f>IFERROR(VLOOKUP($B18,西日本学生!$M:$W,9,FALSE),0)</f>
        <v>0</v>
      </c>
      <c r="G18" s="14">
        <f>IFERROR(VLOOKUP($B18,学生選抜!$M:$W,9,FALSE),0)</f>
        <v>0</v>
      </c>
      <c r="H18" s="14">
        <f>IFERROR(VLOOKUP($B18,秋関!$M:$W,9,FALSE),0)</f>
        <v>0</v>
      </c>
      <c r="I18" s="14">
        <f>IFERROR(VLOOKUP($B18,全日本学生!$M:$W,9,FALSE),0)</f>
        <v>0</v>
      </c>
      <c r="J18" s="14">
        <f>IFERROR(VLOOKUP($B18,新人戦!$M:$W,9,FALSE),0)</f>
        <v>0</v>
      </c>
      <c r="K18" s="138">
        <f>LARGE(E18:J18,1)+LARGE(E18:J18,2)</f>
        <v>0</v>
      </c>
    </row>
    <row r="19" spans="1:11">
      <c r="A19" s="172">
        <f>RANK($K19,$K:$K)</f>
        <v>9</v>
      </c>
      <c r="B19" s="140" t="str">
        <f>(選手!G120)</f>
        <v>廣橋 詩音</v>
      </c>
      <c r="C19" s="2" t="str">
        <f>IFERROR(VLOOKUP(B19,選手!$G:$I,2,FALSE),"")</f>
        <v>大阪商業大学</v>
      </c>
      <c r="D19" s="6">
        <f>IFERROR(VLOOKUP($B19,選手!$G:$CI,3,FALSE),"")</f>
        <v>2</v>
      </c>
      <c r="E19" s="14">
        <f>IFERROR(VLOOKUP($B19,春関!$M:$W,9,FALSE),0)</f>
        <v>0</v>
      </c>
      <c r="F19" s="14">
        <f>IFERROR(VLOOKUP($B19,西日本学生!$M:$W,9,FALSE),0)</f>
        <v>0</v>
      </c>
      <c r="G19" s="14">
        <f>IFERROR(VLOOKUP($B19,学生選抜!$M:$W,9,FALSE),0)</f>
        <v>0</v>
      </c>
      <c r="H19" s="14">
        <f>IFERROR(VLOOKUP($B19,秋関!$M:$W,9,FALSE),0)</f>
        <v>0</v>
      </c>
      <c r="I19" s="14">
        <f>IFERROR(VLOOKUP($B19,全日本学生!$M:$W,9,FALSE),0)</f>
        <v>0</v>
      </c>
      <c r="J19" s="14">
        <f>IFERROR(VLOOKUP($B19,新人戦!$M:$W,9,FALSE),0)</f>
        <v>0</v>
      </c>
      <c r="K19" s="138">
        <f>LARGE(E19:J19,1)+LARGE(E19:J19,2)</f>
        <v>0</v>
      </c>
    </row>
    <row r="20" spans="1:11">
      <c r="A20" s="172">
        <f>RANK($K20,$K:$K)</f>
        <v>9</v>
      </c>
      <c r="B20" s="140" t="str">
        <f>(選手!G89)</f>
        <v>姜 亦姚</v>
      </c>
      <c r="C20" s="2" t="str">
        <f>IFERROR(VLOOKUP(B20,選手!$G:$I,2,FALSE),"")</f>
        <v>近畿大学</v>
      </c>
      <c r="D20" s="6">
        <f>IFERROR(VLOOKUP($B20,選手!$G:$CI,3,FALSE),"")</f>
        <v>1</v>
      </c>
      <c r="E20" s="14">
        <f>IFERROR(VLOOKUP($B20,春関!$M:$W,9,FALSE),0)</f>
        <v>0</v>
      </c>
      <c r="F20" s="14">
        <f>IFERROR(VLOOKUP($B20,西日本学生!$M:$W,9,FALSE),0)</f>
        <v>0</v>
      </c>
      <c r="G20" s="14">
        <f>IFERROR(VLOOKUP($B20,学生選抜!$M:$W,9,FALSE),0)</f>
        <v>0</v>
      </c>
      <c r="H20" s="14">
        <f>IFERROR(VLOOKUP($B20,秋関!$M:$W,9,FALSE),0)</f>
        <v>0</v>
      </c>
      <c r="I20" s="14">
        <f>IFERROR(VLOOKUP($B20,全日本学生!$M:$W,9,FALSE),0)</f>
        <v>0</v>
      </c>
      <c r="J20" s="14">
        <f>IFERROR(VLOOKUP($B20,新人戦!$M:$W,9,FALSE),0)</f>
        <v>0</v>
      </c>
      <c r="K20" s="138">
        <f>LARGE(E20:J20,1)+LARGE(E20:J20,2)</f>
        <v>0</v>
      </c>
    </row>
    <row r="21" spans="1:11">
      <c r="A21" s="172">
        <f>RANK($K21,$K:$K)</f>
        <v>9</v>
      </c>
      <c r="B21" s="140" t="str">
        <f>(選手!G123)</f>
        <v>鷲見 真太郎</v>
      </c>
      <c r="C21" s="2" t="str">
        <f>IFERROR(VLOOKUP(B21,選手!$G:$I,2,FALSE),"")</f>
        <v>大阪大学</v>
      </c>
      <c r="D21" s="6">
        <f>IFERROR(VLOOKUP($B21,選手!$G:$CI,3,FALSE),"")</f>
        <v>1</v>
      </c>
      <c r="E21" s="14">
        <f>IFERROR(VLOOKUP($B21,春関!$M:$W,9,FALSE),0)</f>
        <v>0</v>
      </c>
      <c r="F21" s="14">
        <f>IFERROR(VLOOKUP($B21,西日本学生!$M:$W,9,FALSE),0)</f>
        <v>0</v>
      </c>
      <c r="G21" s="14">
        <f>IFERROR(VLOOKUP($B21,学生選抜!$M:$W,9,FALSE),0)</f>
        <v>0</v>
      </c>
      <c r="H21" s="14">
        <f>IFERROR(VLOOKUP($B21,秋関!$M:$W,9,FALSE),0)</f>
        <v>0</v>
      </c>
      <c r="I21" s="14">
        <f>IFERROR(VLOOKUP($B21,全日本学生!$M:$W,9,FALSE),0)</f>
        <v>0</v>
      </c>
      <c r="J21" s="14">
        <f>IFERROR(VLOOKUP($B21,新人戦!$M:$W,9,FALSE),0)</f>
        <v>0</v>
      </c>
      <c r="K21" s="138">
        <f>LARGE(E21:J21,1)+LARGE(E21:J21,2)</f>
        <v>0</v>
      </c>
    </row>
    <row r="22" spans="1:11">
      <c r="A22" s="172">
        <f>RANK($K22,$K:$K)</f>
        <v>9</v>
      </c>
      <c r="B22" s="140" t="str">
        <f>(選手!G167)</f>
        <v>和田 光輔</v>
      </c>
      <c r="C22" s="2" t="str">
        <f>IFERROR(VLOOKUP(B22,選手!$G:$I,2,FALSE),"")</f>
        <v>岡山商科大学</v>
      </c>
      <c r="D22" s="6">
        <f>IFERROR(VLOOKUP($B22,選手!$G:$CI,3,FALSE),"")</f>
        <v>3</v>
      </c>
      <c r="E22" s="14">
        <f>IFERROR(VLOOKUP($B22,春関!$M:$W,9,FALSE),0)</f>
        <v>0</v>
      </c>
      <c r="F22" s="14">
        <f>IFERROR(VLOOKUP($B22,西日本学生!$M:$W,9,FALSE),0)</f>
        <v>0</v>
      </c>
      <c r="G22" s="14">
        <f>IFERROR(VLOOKUP($B22,学生選抜!$M:$W,9,FALSE),0)</f>
        <v>0</v>
      </c>
      <c r="H22" s="14">
        <f>IFERROR(VLOOKUP($B22,秋関!$M:$W,9,FALSE),0)</f>
        <v>0</v>
      </c>
      <c r="I22" s="14">
        <f>IFERROR(VLOOKUP($B22,全日本学生!$M:$W,9,FALSE),0)</f>
        <v>0</v>
      </c>
      <c r="J22" s="14">
        <f>IFERROR(VLOOKUP($B22,新人戦!$M:$W,9,FALSE),0)</f>
        <v>0</v>
      </c>
      <c r="K22" s="138">
        <f>LARGE(E22:J22,1)+LARGE(E22:J22,2)</f>
        <v>0</v>
      </c>
    </row>
    <row r="23" spans="1:11">
      <c r="A23" s="172">
        <f>RANK($K23,$K:$K)</f>
        <v>9</v>
      </c>
      <c r="B23" s="140" t="str">
        <f>(選手!G54)</f>
        <v>鈴木 淳平</v>
      </c>
      <c r="C23" s="2" t="str">
        <f>IFERROR(VLOOKUP(B23,選手!$G:$I,2,FALSE),"")</f>
        <v>京都大学</v>
      </c>
      <c r="D23" s="6">
        <f>IFERROR(VLOOKUP($B23,選手!$G:$CI,3,FALSE),"")</f>
        <v>3</v>
      </c>
      <c r="E23" s="14">
        <f>IFERROR(VLOOKUP($B23,春関!$M:$W,9,FALSE),0)</f>
        <v>0</v>
      </c>
      <c r="F23" s="14">
        <f>IFERROR(VLOOKUP($B23,西日本学生!$M:$W,9,FALSE),0)</f>
        <v>0</v>
      </c>
      <c r="G23" s="14">
        <f>IFERROR(VLOOKUP($B23,学生選抜!$M:$W,9,FALSE),0)</f>
        <v>0</v>
      </c>
      <c r="H23" s="14">
        <f>IFERROR(VLOOKUP($B23,秋関!$M:$W,9,FALSE),0)</f>
        <v>0</v>
      </c>
      <c r="I23" s="14">
        <f>IFERROR(VLOOKUP($B23,全日本学生!$M:$W,9,FALSE),0)</f>
        <v>0</v>
      </c>
      <c r="J23" s="14">
        <f>IFERROR(VLOOKUP($B23,新人戦!$M:$W,9,FALSE),0)</f>
        <v>0</v>
      </c>
      <c r="K23" s="138">
        <f>LARGE(E23:J23,1)+LARGE(E23:J23,2)</f>
        <v>0</v>
      </c>
    </row>
    <row r="24" spans="1:11">
      <c r="A24" s="172">
        <f>RANK($K24,$K:$K)</f>
        <v>9</v>
      </c>
      <c r="B24" s="140" t="str">
        <f>(選手!G60)</f>
        <v>林 泰誠</v>
      </c>
      <c r="C24" s="2" t="str">
        <f>IFERROR(VLOOKUP(B24,選手!$G:$I,2,FALSE),"")</f>
        <v>京都大学</v>
      </c>
      <c r="D24" s="6">
        <f>IFERROR(VLOOKUP($B24,選手!$G:$CI,3,FALSE),"")</f>
        <v>2</v>
      </c>
      <c r="E24" s="14">
        <f>IFERROR(VLOOKUP($B24,春関!$M:$W,9,FALSE),0)</f>
        <v>0</v>
      </c>
      <c r="F24" s="14">
        <f>IFERROR(VLOOKUP($B24,西日本学生!$M:$W,9,FALSE),0)</f>
        <v>0</v>
      </c>
      <c r="G24" s="14">
        <f>IFERROR(VLOOKUP($B24,学生選抜!$M:$W,9,FALSE),0)</f>
        <v>0</v>
      </c>
      <c r="H24" s="14">
        <f>IFERROR(VLOOKUP($B24,秋関!$M:$W,9,FALSE),0)</f>
        <v>0</v>
      </c>
      <c r="I24" s="14">
        <f>IFERROR(VLOOKUP($B24,全日本学生!$M:$W,9,FALSE),0)</f>
        <v>0</v>
      </c>
      <c r="J24" s="14">
        <f>IFERROR(VLOOKUP($B24,新人戦!$M:$W,9,FALSE),0)</f>
        <v>0</v>
      </c>
      <c r="K24" s="138">
        <f>LARGE(E24:J24,1)+LARGE(E24:J24,2)</f>
        <v>0</v>
      </c>
    </row>
    <row r="25" spans="1:11">
      <c r="A25" s="172">
        <f>RANK($K25,$K:$K)</f>
        <v>9</v>
      </c>
      <c r="B25" s="140" t="str">
        <f>(選手!G99)</f>
        <v>林 克洋</v>
      </c>
      <c r="C25" s="2" t="str">
        <f>IFERROR(VLOOKUP(B25,選手!$G:$I,2,FALSE),"")</f>
        <v>甲南大学</v>
      </c>
      <c r="D25" s="6">
        <f>IFERROR(VLOOKUP($B25,選手!$G:$CI,3,FALSE),"")</f>
        <v>3</v>
      </c>
      <c r="E25" s="14">
        <f>IFERROR(VLOOKUP($B25,春関!$M:$W,9,FALSE),0)</f>
        <v>0</v>
      </c>
      <c r="F25" s="14">
        <f>IFERROR(VLOOKUP($B25,西日本学生!$M:$W,9,FALSE),0)</f>
        <v>0</v>
      </c>
      <c r="G25" s="14">
        <f>IFERROR(VLOOKUP($B25,学生選抜!$M:$W,9,FALSE),0)</f>
        <v>0</v>
      </c>
      <c r="H25" s="14">
        <f>IFERROR(VLOOKUP($B25,秋関!$M:$W,9,FALSE),0)</f>
        <v>0</v>
      </c>
      <c r="I25" s="14">
        <f>IFERROR(VLOOKUP($B25,全日本学生!$M:$W,9,FALSE),0)</f>
        <v>0</v>
      </c>
      <c r="J25" s="14">
        <f>IFERROR(VLOOKUP($B25,新人戦!$M:$W,9,FALSE),0)</f>
        <v>0</v>
      </c>
      <c r="K25" s="138">
        <f>LARGE(E25:J25,1)+LARGE(E25:J25,2)</f>
        <v>0</v>
      </c>
    </row>
    <row r="26" spans="1:11">
      <c r="A26" s="172">
        <f>RANK($K26,$K:$K)</f>
        <v>9</v>
      </c>
      <c r="B26" s="140" t="str">
        <f>(選手!G119)</f>
        <v>林 壱剛</v>
      </c>
      <c r="C26" s="2" t="str">
        <f>IFERROR(VLOOKUP(B26,選手!$G:$I,2,FALSE),"")</f>
        <v>大阪商業大学</v>
      </c>
      <c r="D26" s="6">
        <f>IFERROR(VLOOKUP($B26,選手!$G:$CI,3,FALSE),"")</f>
        <v>3</v>
      </c>
      <c r="E26" s="14">
        <f>IFERROR(VLOOKUP($B26,春関!$M:$W,9,FALSE),0)</f>
        <v>0</v>
      </c>
      <c r="F26" s="14">
        <f>IFERROR(VLOOKUP($B26,西日本学生!$M:$W,9,FALSE),0)</f>
        <v>0</v>
      </c>
      <c r="G26" s="14">
        <f>IFERROR(VLOOKUP($B26,学生選抜!$M:$W,9,FALSE),0)</f>
        <v>0</v>
      </c>
      <c r="H26" s="14">
        <f>IFERROR(VLOOKUP($B26,秋関!$M:$W,9,FALSE),0)</f>
        <v>0</v>
      </c>
      <c r="I26" s="14">
        <f>IFERROR(VLOOKUP($B26,全日本学生!$M:$W,9,FALSE),0)</f>
        <v>0</v>
      </c>
      <c r="J26" s="14">
        <f>IFERROR(VLOOKUP($B26,新人戦!$M:$W,9,FALSE),0)</f>
        <v>0</v>
      </c>
      <c r="K26" s="138">
        <f>LARGE(E26:J26,1)+LARGE(E26:J26,2)</f>
        <v>0</v>
      </c>
    </row>
    <row r="27" spans="1:11">
      <c r="A27" s="172">
        <f>RANK($K27,$K:$K)</f>
        <v>9</v>
      </c>
      <c r="B27" s="140" t="str">
        <f>(選手!G44)</f>
        <v>立木 友晴</v>
      </c>
      <c r="C27" s="2" t="str">
        <f>IFERROR(VLOOKUP(B27,選手!$G:$I,2,FALSE),"")</f>
        <v>京都産業大学</v>
      </c>
      <c r="D27" s="6">
        <f>IFERROR(VLOOKUP($B27,選手!$G:$CI,3,FALSE),"")</f>
        <v>1</v>
      </c>
      <c r="E27" s="14">
        <f>IFERROR(VLOOKUP($B27,春関!$M:$W,9,FALSE),0)</f>
        <v>0</v>
      </c>
      <c r="F27" s="14">
        <f>IFERROR(VLOOKUP($B27,西日本学生!$M:$W,9,FALSE),0)</f>
        <v>0</v>
      </c>
      <c r="G27" s="14">
        <f>IFERROR(VLOOKUP($B27,学生選抜!$M:$W,9,FALSE),0)</f>
        <v>0</v>
      </c>
      <c r="H27" s="14">
        <f>IFERROR(VLOOKUP($B27,秋関!$M:$W,9,FALSE),0)</f>
        <v>0</v>
      </c>
      <c r="I27" s="14">
        <f>IFERROR(VLOOKUP($B27,全日本学生!$M:$W,9,FALSE),0)</f>
        <v>0</v>
      </c>
      <c r="J27" s="14">
        <f>IFERROR(VLOOKUP($B27,新人戦!$M:$W,9,FALSE),0)</f>
        <v>0</v>
      </c>
      <c r="K27" s="138">
        <f>LARGE(E27:J27,1)+LARGE(E27:J27,2)</f>
        <v>0</v>
      </c>
    </row>
    <row r="28" spans="1:11">
      <c r="A28" s="172">
        <f>RANK($K28,$K:$K)</f>
        <v>9</v>
      </c>
      <c r="B28" s="140" t="str">
        <f>(選手!G105)</f>
        <v>友藤 章裕</v>
      </c>
      <c r="C28" s="2" t="str">
        <f>IFERROR(VLOOKUP(B28,選手!$G:$I,2,FALSE),"")</f>
        <v>甲南大学</v>
      </c>
      <c r="D28" s="6">
        <f>IFERROR(VLOOKUP($B28,選手!$G:$CI,3,FALSE),"")</f>
        <v>1</v>
      </c>
      <c r="E28" s="14">
        <f>IFERROR(VLOOKUP($B28,春関!$M:$W,9,FALSE),0)</f>
        <v>0</v>
      </c>
      <c r="F28" s="14">
        <f>IFERROR(VLOOKUP($B28,西日本学生!$M:$W,9,FALSE),0)</f>
        <v>0</v>
      </c>
      <c r="G28" s="14">
        <f>IFERROR(VLOOKUP($B28,学生選抜!$M:$W,9,FALSE),0)</f>
        <v>0</v>
      </c>
      <c r="H28" s="14">
        <f>IFERROR(VLOOKUP($B28,秋関!$M:$W,9,FALSE),0)</f>
        <v>0</v>
      </c>
      <c r="I28" s="14">
        <f>IFERROR(VLOOKUP($B28,全日本学生!$M:$W,9,FALSE),0)</f>
        <v>0</v>
      </c>
      <c r="J28" s="14">
        <f>IFERROR(VLOOKUP($B28,新人戦!$M:$W,9,FALSE),0)</f>
        <v>0</v>
      </c>
      <c r="K28" s="138">
        <f>LARGE(E28:J28,1)+LARGE(E28:J28,2)</f>
        <v>0</v>
      </c>
    </row>
    <row r="29" spans="1:11">
      <c r="A29" s="172">
        <f>RANK($K29,$K:$K)</f>
        <v>9</v>
      </c>
      <c r="B29" s="140" t="str">
        <f>(選手!G66)</f>
        <v>矢野 隆之</v>
      </c>
      <c r="C29" s="2" t="str">
        <f>IFERROR(VLOOKUP(B29,選手!$G:$I,2,FALSE),"")</f>
        <v>京都大学</v>
      </c>
      <c r="D29" s="6">
        <f>IFERROR(VLOOKUP($B29,選手!$G:$CI,3,FALSE),"")</f>
        <v>2</v>
      </c>
      <c r="E29" s="14">
        <f>IFERROR(VLOOKUP($B29,春関!$M:$W,9,FALSE),0)</f>
        <v>0</v>
      </c>
      <c r="F29" s="14">
        <f>IFERROR(VLOOKUP($B29,西日本学生!$M:$W,9,FALSE),0)</f>
        <v>0</v>
      </c>
      <c r="G29" s="14">
        <f>IFERROR(VLOOKUP($B29,学生選抜!$M:$W,9,FALSE),0)</f>
        <v>0</v>
      </c>
      <c r="H29" s="14">
        <f>IFERROR(VLOOKUP($B29,秋関!$M:$W,9,FALSE),0)</f>
        <v>0</v>
      </c>
      <c r="I29" s="14">
        <f>IFERROR(VLOOKUP($B29,全日本学生!$M:$W,9,FALSE),0)</f>
        <v>0</v>
      </c>
      <c r="J29" s="14">
        <f>IFERROR(VLOOKUP($B29,新人戦!$M:$W,9,FALSE),0)</f>
        <v>0</v>
      </c>
      <c r="K29" s="138">
        <f>LARGE(E29:J29,1)+LARGE(E29:J29,2)</f>
        <v>0</v>
      </c>
    </row>
    <row r="30" spans="1:11">
      <c r="A30" s="172">
        <f>RANK($K30,$K:$K)</f>
        <v>9</v>
      </c>
      <c r="B30" s="140" t="str">
        <f>(選手!G152)</f>
        <v>矢島 昂一朗</v>
      </c>
      <c r="C30" s="2" t="str">
        <f>IFERROR(VLOOKUP(B30,選手!$G:$I,2,FALSE),"")</f>
        <v>立命館大学</v>
      </c>
      <c r="D30" s="6">
        <f>IFERROR(VLOOKUP($B30,選手!$G:$CI,3,FALSE),"")</f>
        <v>4</v>
      </c>
      <c r="E30" s="14">
        <f>IFERROR(VLOOKUP($B30,春関!$M:$W,9,FALSE),0)</f>
        <v>0</v>
      </c>
      <c r="F30" s="14">
        <f>IFERROR(VLOOKUP($B30,西日本学生!$M:$W,9,FALSE),0)</f>
        <v>0</v>
      </c>
      <c r="G30" s="14">
        <f>IFERROR(VLOOKUP($B30,学生選抜!$M:$W,9,FALSE),0)</f>
        <v>0</v>
      </c>
      <c r="H30" s="14">
        <f>IFERROR(VLOOKUP($B30,秋関!$M:$W,9,FALSE),0)</f>
        <v>0</v>
      </c>
      <c r="I30" s="14">
        <f>IFERROR(VLOOKUP($B30,全日本学生!$M:$W,9,FALSE),0)</f>
        <v>0</v>
      </c>
      <c r="J30" s="14">
        <f>IFERROR(VLOOKUP($B30,新人戦!$M:$W,9,FALSE),0)</f>
        <v>0</v>
      </c>
      <c r="K30" s="138">
        <f>LARGE(E30:J30,1)+LARGE(E30:J30,2)</f>
        <v>0</v>
      </c>
    </row>
    <row r="31" spans="1:11">
      <c r="A31" s="172">
        <f>RANK($K31,$K:$K)</f>
        <v>9</v>
      </c>
      <c r="B31" s="140" t="str">
        <f>(選手!G86)</f>
        <v>矢田部 昴</v>
      </c>
      <c r="C31" s="2" t="str">
        <f>IFERROR(VLOOKUP(B31,選手!$G:$I,2,FALSE),"")</f>
        <v>近畿大学</v>
      </c>
      <c r="D31" s="6">
        <f>IFERROR(VLOOKUP($B31,選手!$G:$CI,3,FALSE),"")</f>
        <v>2</v>
      </c>
      <c r="E31" s="14">
        <f>IFERROR(VLOOKUP($B31,春関!$M:$W,9,FALSE),0)</f>
        <v>0</v>
      </c>
      <c r="F31" s="14">
        <f>IFERROR(VLOOKUP($B31,西日本学生!$M:$W,9,FALSE),0)</f>
        <v>0</v>
      </c>
      <c r="G31" s="14">
        <f>IFERROR(VLOOKUP($B31,学生選抜!$M:$W,9,FALSE),0)</f>
        <v>0</v>
      </c>
      <c r="H31" s="14">
        <f>IFERROR(VLOOKUP($B31,秋関!$M:$W,9,FALSE),0)</f>
        <v>0</v>
      </c>
      <c r="I31" s="14">
        <f>IFERROR(VLOOKUP($B31,全日本学生!$M:$W,9,FALSE),0)</f>
        <v>0</v>
      </c>
      <c r="J31" s="14">
        <f>IFERROR(VLOOKUP($B31,新人戦!$M:$W,9,FALSE),0)</f>
        <v>0</v>
      </c>
      <c r="K31" s="138">
        <f>LARGE(E31:J31,1)+LARGE(E31:J31,2)</f>
        <v>0</v>
      </c>
    </row>
    <row r="32" spans="1:11">
      <c r="A32" s="172">
        <f>RANK($K32,$K:$K)</f>
        <v>9</v>
      </c>
      <c r="B32" s="140" t="str">
        <f>(選手!G80)</f>
        <v>矢ヶ部 芳</v>
      </c>
      <c r="C32" s="2" t="str">
        <f>IFERROR(VLOOKUP(B32,選手!$G:$I,2,FALSE),"")</f>
        <v>近畿大学</v>
      </c>
      <c r="D32" s="6">
        <f>IFERROR(VLOOKUP($B32,選手!$G:$CI,3,FALSE),"")</f>
        <v>3</v>
      </c>
      <c r="E32" s="14">
        <f>IFERROR(VLOOKUP($B32,春関!$M:$W,9,FALSE),0)</f>
        <v>0</v>
      </c>
      <c r="F32" s="14">
        <f>IFERROR(VLOOKUP($B32,西日本学生!$M:$W,9,FALSE),0)</f>
        <v>0</v>
      </c>
      <c r="G32" s="14">
        <f>IFERROR(VLOOKUP($B32,学生選抜!$M:$W,9,FALSE),0)</f>
        <v>0</v>
      </c>
      <c r="H32" s="14">
        <f>IFERROR(VLOOKUP($B32,秋関!$M:$W,9,FALSE),0)</f>
        <v>0</v>
      </c>
      <c r="I32" s="14">
        <f>IFERROR(VLOOKUP($B32,全日本学生!$M:$W,9,FALSE),0)</f>
        <v>0</v>
      </c>
      <c r="J32" s="14">
        <f>IFERROR(VLOOKUP($B32,新人戦!$M:$W,9,FALSE),0)</f>
        <v>0</v>
      </c>
      <c r="K32" s="138">
        <f>LARGE(E32:J32,1)+LARGE(E32:J32,2)</f>
        <v>0</v>
      </c>
    </row>
    <row r="33" spans="1:11">
      <c r="A33" s="172">
        <f>RANK($K33,$K:$K)</f>
        <v>9</v>
      </c>
      <c r="B33" s="140" t="str">
        <f>(選手!G157)</f>
        <v>木嶋 真之介</v>
      </c>
      <c r="C33" s="2" t="str">
        <f>IFERROR(VLOOKUP(B33,選手!$G:$I,2,FALSE),"")</f>
        <v>立命館大学</v>
      </c>
      <c r="D33" s="6">
        <f>IFERROR(VLOOKUP($B33,選手!$G:$CI,3,FALSE),"")</f>
        <v>2</v>
      </c>
      <c r="E33" s="14">
        <f>IFERROR(VLOOKUP($B33,春関!$M:$W,9,FALSE),0)</f>
        <v>0</v>
      </c>
      <c r="F33" s="14">
        <f>IFERROR(VLOOKUP($B33,西日本学生!$M:$W,9,FALSE),0)</f>
        <v>0</v>
      </c>
      <c r="G33" s="14">
        <f>IFERROR(VLOOKUP($B33,学生選抜!$M:$W,9,FALSE),0)</f>
        <v>0</v>
      </c>
      <c r="H33" s="14">
        <f>IFERROR(VLOOKUP($B33,秋関!$M:$W,9,FALSE),0)</f>
        <v>0</v>
      </c>
      <c r="I33" s="14">
        <f>IFERROR(VLOOKUP($B33,全日本学生!$M:$W,9,FALSE),0)</f>
        <v>0</v>
      </c>
      <c r="J33" s="14">
        <f>IFERROR(VLOOKUP($B33,新人戦!$M:$W,9,FALSE),0)</f>
        <v>0</v>
      </c>
      <c r="K33" s="138">
        <f>LARGE(E33:J33,1)+LARGE(E33:J33,2)</f>
        <v>0</v>
      </c>
    </row>
    <row r="34" spans="1:11">
      <c r="A34" s="172">
        <f>RANK($K34,$K:$K)</f>
        <v>9</v>
      </c>
      <c r="B34" s="140" t="str">
        <f>(選手!G74)</f>
        <v>木村 龍介</v>
      </c>
      <c r="C34" s="2" t="str">
        <f>IFERROR(VLOOKUP(B34,選手!$G:$I,2,FALSE),"")</f>
        <v>近畿大学</v>
      </c>
      <c r="D34" s="6">
        <f>IFERROR(VLOOKUP($B34,選手!$G:$CI,3,FALSE),"")</f>
        <v>3</v>
      </c>
      <c r="E34" s="14">
        <f>IFERROR(VLOOKUP($B34,春関!$M:$W,9,FALSE),0)</f>
        <v>0</v>
      </c>
      <c r="F34" s="14">
        <f>IFERROR(VLOOKUP($B34,西日本学生!$M:$W,9,FALSE),0)</f>
        <v>0</v>
      </c>
      <c r="G34" s="14">
        <f>IFERROR(VLOOKUP($B34,学生選抜!$M:$W,9,FALSE),0)</f>
        <v>0</v>
      </c>
      <c r="H34" s="14">
        <f>IFERROR(VLOOKUP($B34,秋関!$M:$W,9,FALSE),0)</f>
        <v>0</v>
      </c>
      <c r="I34" s="14">
        <f>IFERROR(VLOOKUP($B34,全日本学生!$M:$W,9,FALSE),0)</f>
        <v>0</v>
      </c>
      <c r="J34" s="14">
        <f>IFERROR(VLOOKUP($B34,新人戦!$M:$W,9,FALSE),0)</f>
        <v>0</v>
      </c>
      <c r="K34" s="138">
        <f>LARGE(E34:J34,1)+LARGE(E34:J34,2)</f>
        <v>0</v>
      </c>
    </row>
    <row r="35" spans="1:11">
      <c r="A35" s="172">
        <f>RANK($K35,$K:$K)</f>
        <v>9</v>
      </c>
      <c r="B35" s="140" t="str">
        <f>(選手!G50)</f>
        <v>木原 遥大</v>
      </c>
      <c r="C35" s="2" t="str">
        <f>IFERROR(VLOOKUP(B35,選手!$G:$I,2,FALSE),"")</f>
        <v>京都大学</v>
      </c>
      <c r="D35" s="6">
        <f>IFERROR(VLOOKUP($B35,選手!$G:$CI,3,FALSE),"")</f>
        <v>4</v>
      </c>
      <c r="E35" s="14">
        <f>IFERROR(VLOOKUP($B35,春関!$M:$W,9,FALSE),0)</f>
        <v>0</v>
      </c>
      <c r="F35" s="14">
        <f>IFERROR(VLOOKUP($B35,西日本学生!$M:$W,9,FALSE),0)</f>
        <v>0</v>
      </c>
      <c r="G35" s="14">
        <f>IFERROR(VLOOKUP($B35,学生選抜!$M:$W,9,FALSE),0)</f>
        <v>0</v>
      </c>
      <c r="H35" s="14">
        <f>IFERROR(VLOOKUP($B35,秋関!$M:$W,9,FALSE),0)</f>
        <v>0</v>
      </c>
      <c r="I35" s="14">
        <f>IFERROR(VLOOKUP($B35,全日本学生!$M:$W,9,FALSE),0)</f>
        <v>0</v>
      </c>
      <c r="J35" s="14">
        <f>IFERROR(VLOOKUP($B35,新人戦!$M:$W,9,FALSE),0)</f>
        <v>0</v>
      </c>
      <c r="K35" s="138">
        <f>LARGE(E35:J35,1)+LARGE(E35:J35,2)</f>
        <v>0</v>
      </c>
    </row>
    <row r="36" spans="1:11">
      <c r="A36" s="172">
        <f>RANK($K36,$K:$K)</f>
        <v>9</v>
      </c>
      <c r="B36" s="140" t="str">
        <f>(選手!G35)</f>
        <v>北川 玄</v>
      </c>
      <c r="C36" s="2" t="str">
        <f>IFERROR(VLOOKUP(B36,選手!$G:$I,2,FALSE),"")</f>
        <v>関西大学</v>
      </c>
      <c r="D36" s="6">
        <f>IFERROR(VLOOKUP($B36,選手!$G:$CI,3,FALSE),"")</f>
        <v>1</v>
      </c>
      <c r="E36" s="14">
        <f>IFERROR(VLOOKUP($B36,春関!$M:$W,9,FALSE),0)</f>
        <v>0</v>
      </c>
      <c r="F36" s="14">
        <f>IFERROR(VLOOKUP($B36,西日本学生!$M:$W,9,FALSE),0)</f>
        <v>0</v>
      </c>
      <c r="G36" s="14">
        <f>IFERROR(VLOOKUP($B36,学生選抜!$M:$W,9,FALSE),0)</f>
        <v>0</v>
      </c>
      <c r="H36" s="14">
        <f>IFERROR(VLOOKUP($B36,秋関!$M:$W,9,FALSE),0)</f>
        <v>0</v>
      </c>
      <c r="I36" s="14">
        <f>IFERROR(VLOOKUP($B36,全日本学生!$M:$W,9,FALSE),0)</f>
        <v>0</v>
      </c>
      <c r="J36" s="14">
        <f>IFERROR(VLOOKUP($B36,新人戦!$M:$W,9,FALSE),0)</f>
        <v>0</v>
      </c>
      <c r="K36" s="138">
        <f>LARGE(E36:J36,1)+LARGE(E36:J36,2)</f>
        <v>0</v>
      </c>
    </row>
    <row r="37" spans="1:11">
      <c r="A37" s="172">
        <f>RANK($K37,$K:$K)</f>
        <v>9</v>
      </c>
      <c r="B37" s="140" t="str">
        <f>(選手!G97)</f>
        <v>北 健斗</v>
      </c>
      <c r="C37" s="2" t="str">
        <f>IFERROR(VLOOKUP(B37,選手!$G:$I,2,FALSE),"")</f>
        <v>甲南大学</v>
      </c>
      <c r="D37" s="6">
        <f>IFERROR(VLOOKUP($B37,選手!$G:$CI,3,FALSE),"")</f>
        <v>3</v>
      </c>
      <c r="E37" s="14">
        <f>IFERROR(VLOOKUP($B37,春関!$M:$W,9,FALSE),0)</f>
        <v>0</v>
      </c>
      <c r="F37" s="14">
        <f>IFERROR(VLOOKUP($B37,西日本学生!$M:$W,9,FALSE),0)</f>
        <v>0</v>
      </c>
      <c r="G37" s="14">
        <f>IFERROR(VLOOKUP($B37,学生選抜!$M:$W,9,FALSE),0)</f>
        <v>0</v>
      </c>
      <c r="H37" s="14">
        <f>IFERROR(VLOOKUP($B37,秋関!$M:$W,9,FALSE),0)</f>
        <v>0</v>
      </c>
      <c r="I37" s="14">
        <f>IFERROR(VLOOKUP($B37,全日本学生!$M:$W,9,FALSE),0)</f>
        <v>0</v>
      </c>
      <c r="J37" s="14">
        <f>IFERROR(VLOOKUP($B37,新人戦!$M:$W,9,FALSE),0)</f>
        <v>0</v>
      </c>
      <c r="K37" s="138">
        <f>LARGE(E37:J37,1)+LARGE(E37:J37,2)</f>
        <v>0</v>
      </c>
    </row>
    <row r="38" spans="1:11">
      <c r="A38" s="172">
        <f>RANK($K38,$K:$K)</f>
        <v>9</v>
      </c>
      <c r="B38" s="140" t="str">
        <f>(選手!G30)</f>
        <v>米田 積昌</v>
      </c>
      <c r="C38" s="2" t="str">
        <f>IFERROR(VLOOKUP(B38,選手!$G:$I,2,FALSE),"")</f>
        <v>関西大学</v>
      </c>
      <c r="D38" s="6">
        <f>IFERROR(VLOOKUP($B38,選手!$G:$CI,3,FALSE),"")</f>
        <v>3</v>
      </c>
      <c r="E38" s="14">
        <f>IFERROR(VLOOKUP($B38,春関!$M:$W,9,FALSE),0)</f>
        <v>0</v>
      </c>
      <c r="F38" s="14">
        <f>IFERROR(VLOOKUP($B38,西日本学生!$M:$W,9,FALSE),0)</f>
        <v>0</v>
      </c>
      <c r="G38" s="14">
        <f>IFERROR(VLOOKUP($B38,学生選抜!$M:$W,9,FALSE),0)</f>
        <v>0</v>
      </c>
      <c r="H38" s="14">
        <f>IFERROR(VLOOKUP($B38,秋関!$M:$W,9,FALSE),0)</f>
        <v>0</v>
      </c>
      <c r="I38" s="14">
        <f>IFERROR(VLOOKUP($B38,全日本学生!$M:$W,9,FALSE),0)</f>
        <v>0</v>
      </c>
      <c r="J38" s="14">
        <f>IFERROR(VLOOKUP($B38,新人戦!$M:$W,9,FALSE),0)</f>
        <v>0</v>
      </c>
      <c r="K38" s="138">
        <f>LARGE(E38:J38,1)+LARGE(E38:J38,2)</f>
        <v>0</v>
      </c>
    </row>
    <row r="39" spans="1:11">
      <c r="A39" s="172">
        <f>RANK($K39,$K:$K)</f>
        <v>9</v>
      </c>
      <c r="B39" s="140" t="str">
        <f>(選手!G98)</f>
        <v>米谷 泰志</v>
      </c>
      <c r="C39" s="2" t="str">
        <f>IFERROR(VLOOKUP(B39,選手!$G:$I,2,FALSE),"")</f>
        <v>甲南大学</v>
      </c>
      <c r="D39" s="6">
        <f>IFERROR(VLOOKUP($B39,選手!$G:$CI,3,FALSE),"")</f>
        <v>3</v>
      </c>
      <c r="E39" s="14">
        <f>IFERROR(VLOOKUP($B39,春関!$M:$W,9,FALSE),0)</f>
        <v>0</v>
      </c>
      <c r="F39" s="14">
        <f>IFERROR(VLOOKUP($B39,西日本学生!$M:$W,9,FALSE),0)</f>
        <v>0</v>
      </c>
      <c r="G39" s="14">
        <f>IFERROR(VLOOKUP($B39,学生選抜!$M:$W,9,FALSE),0)</f>
        <v>0</v>
      </c>
      <c r="H39" s="14">
        <f>IFERROR(VLOOKUP($B39,秋関!$M:$W,9,FALSE),0)</f>
        <v>0</v>
      </c>
      <c r="I39" s="14">
        <f>IFERROR(VLOOKUP($B39,全日本学生!$M:$W,9,FALSE),0)</f>
        <v>0</v>
      </c>
      <c r="J39" s="14">
        <f>IFERROR(VLOOKUP($B39,新人戦!$M:$W,9,FALSE),0)</f>
        <v>0</v>
      </c>
      <c r="K39" s="138">
        <f>LARGE(E39:J39,1)+LARGE(E39:J39,2)</f>
        <v>0</v>
      </c>
    </row>
    <row r="40" spans="1:11">
      <c r="A40" s="172">
        <f>RANK($K40,$K:$K)</f>
        <v>9</v>
      </c>
      <c r="B40" s="140" t="str">
        <f>(選手!G139)</f>
        <v>平手 優登</v>
      </c>
      <c r="C40" s="2" t="str">
        <f>IFERROR(VLOOKUP(B40,選手!$G:$I,2,FALSE),"")</f>
        <v>大阪大学</v>
      </c>
      <c r="D40" s="6">
        <f>IFERROR(VLOOKUP($B40,選手!$G:$CI,3,FALSE),"")</f>
        <v>4</v>
      </c>
      <c r="E40" s="14">
        <f>IFERROR(VLOOKUP($B40,春関!$M:$W,9,FALSE),0)</f>
        <v>0</v>
      </c>
      <c r="F40" s="14">
        <f>IFERROR(VLOOKUP($B40,西日本学生!$M:$W,9,FALSE),0)</f>
        <v>0</v>
      </c>
      <c r="G40" s="14">
        <f>IFERROR(VLOOKUP($B40,学生選抜!$M:$W,9,FALSE),0)</f>
        <v>0</v>
      </c>
      <c r="H40" s="14">
        <f>IFERROR(VLOOKUP($B40,秋関!$M:$W,9,FALSE),0)</f>
        <v>0</v>
      </c>
      <c r="I40" s="14">
        <f>IFERROR(VLOOKUP($B40,全日本学生!$M:$W,9,FALSE),0)</f>
        <v>0</v>
      </c>
      <c r="J40" s="14">
        <f>IFERROR(VLOOKUP($B40,新人戦!$M:$W,9,FALSE),0)</f>
        <v>0</v>
      </c>
      <c r="K40" s="138">
        <f>LARGE(E40:J40,1)+LARGE(E40:J40,2)</f>
        <v>0</v>
      </c>
    </row>
    <row r="41" spans="1:11">
      <c r="A41" s="172">
        <f>RANK($K41,$K:$K)</f>
        <v>9</v>
      </c>
      <c r="B41" s="140" t="str">
        <f>(選手!G46)</f>
        <v>福田 勇輝</v>
      </c>
      <c r="C41" s="2" t="str">
        <f>IFERROR(VLOOKUP(B41,選手!$G:$I,2,FALSE),"")</f>
        <v>京都産業大学</v>
      </c>
      <c r="D41" s="6">
        <f>IFERROR(VLOOKUP($B41,選手!$G:$CI,3,FALSE),"")</f>
        <v>1</v>
      </c>
      <c r="E41" s="14">
        <f>IFERROR(VLOOKUP($B41,春関!$M:$W,9,FALSE),0)</f>
        <v>0</v>
      </c>
      <c r="F41" s="14">
        <f>IFERROR(VLOOKUP($B41,西日本学生!$M:$W,9,FALSE),0)</f>
        <v>0</v>
      </c>
      <c r="G41" s="14">
        <f>IFERROR(VLOOKUP($B41,学生選抜!$M:$W,9,FALSE),0)</f>
        <v>0</v>
      </c>
      <c r="H41" s="14">
        <f>IFERROR(VLOOKUP($B41,秋関!$M:$W,9,FALSE),0)</f>
        <v>0</v>
      </c>
      <c r="I41" s="14">
        <f>IFERROR(VLOOKUP($B41,全日本学生!$M:$W,9,FALSE),0)</f>
        <v>0</v>
      </c>
      <c r="J41" s="14">
        <f>IFERROR(VLOOKUP($B41,新人戦!$M:$W,9,FALSE),0)</f>
        <v>0</v>
      </c>
      <c r="K41" s="138">
        <f>LARGE(E41:J41,1)+LARGE(E41:J41,2)</f>
        <v>0</v>
      </c>
    </row>
    <row r="42" spans="1:11">
      <c r="A42" s="172">
        <f>RANK($K42,$K:$K)</f>
        <v>9</v>
      </c>
      <c r="B42" s="140" t="str">
        <f>(選手!G107)</f>
        <v>武元 章</v>
      </c>
      <c r="C42" s="2" t="str">
        <f>IFERROR(VLOOKUP(B42,選手!$G:$I,2,FALSE),"")</f>
        <v>大阪産業大学</v>
      </c>
      <c r="D42" s="6">
        <f>IFERROR(VLOOKUP($B42,選手!$G:$CI,3,FALSE),"")</f>
        <v>4</v>
      </c>
      <c r="E42" s="14">
        <f>IFERROR(VLOOKUP($B42,春関!$M:$W,9,FALSE),0)</f>
        <v>0</v>
      </c>
      <c r="F42" s="14">
        <f>IFERROR(VLOOKUP($B42,西日本学生!$M:$W,9,FALSE),0)</f>
        <v>0</v>
      </c>
      <c r="G42" s="14">
        <f>IFERROR(VLOOKUP($B42,学生選抜!$M:$W,9,FALSE),0)</f>
        <v>0</v>
      </c>
      <c r="H42" s="14">
        <f>IFERROR(VLOOKUP($B42,秋関!$M:$W,9,FALSE),0)</f>
        <v>0</v>
      </c>
      <c r="I42" s="14">
        <f>IFERROR(VLOOKUP($B42,全日本学生!$M:$W,9,FALSE),0)</f>
        <v>0</v>
      </c>
      <c r="J42" s="14">
        <f>IFERROR(VLOOKUP($B42,新人戦!$M:$W,9,FALSE),0)</f>
        <v>0</v>
      </c>
      <c r="K42" s="138">
        <f>LARGE(E42:J42,1)+LARGE(E42:J42,2)</f>
        <v>0</v>
      </c>
    </row>
    <row r="43" spans="1:11">
      <c r="A43" s="172">
        <f>RANK($K43,$K:$K)</f>
        <v>9</v>
      </c>
      <c r="B43" s="140" t="str">
        <f>(選手!G125)</f>
        <v>飯田 隼矢</v>
      </c>
      <c r="C43" s="2" t="str">
        <f>IFERROR(VLOOKUP(B43,選手!$G:$I,2,FALSE),"")</f>
        <v>大阪大学</v>
      </c>
      <c r="D43" s="6">
        <f>IFERROR(VLOOKUP($B43,選手!$G:$CI,3,FALSE),"")</f>
        <v>2</v>
      </c>
      <c r="E43" s="14">
        <f>IFERROR(VLOOKUP($B43,春関!$M:$W,9,FALSE),0)</f>
        <v>0</v>
      </c>
      <c r="F43" s="14">
        <f>IFERROR(VLOOKUP($B43,西日本学生!$M:$W,9,FALSE),0)</f>
        <v>0</v>
      </c>
      <c r="G43" s="14">
        <f>IFERROR(VLOOKUP($B43,学生選抜!$M:$W,9,FALSE),0)</f>
        <v>0</v>
      </c>
      <c r="H43" s="14">
        <f>IFERROR(VLOOKUP($B43,秋関!$M:$W,9,FALSE),0)</f>
        <v>0</v>
      </c>
      <c r="I43" s="14">
        <f>IFERROR(VLOOKUP($B43,全日本学生!$M:$W,9,FALSE),0)</f>
        <v>0</v>
      </c>
      <c r="J43" s="14">
        <f>IFERROR(VLOOKUP($B43,新人戦!$M:$W,9,FALSE),0)</f>
        <v>0</v>
      </c>
      <c r="K43" s="138">
        <f>LARGE(E43:J43,1)+LARGE(E43:J43,2)</f>
        <v>0</v>
      </c>
    </row>
    <row r="44" spans="1:11">
      <c r="A44" s="172">
        <f>RANK($K44,$K:$K)</f>
        <v>9</v>
      </c>
      <c r="B44" s="140" t="str">
        <f>(選手!G146)</f>
        <v>飯田 樹</v>
      </c>
      <c r="C44" s="2" t="str">
        <f>IFERROR(VLOOKUP(B44,選手!$G:$I,2,FALSE),"")</f>
        <v>同志社大学</v>
      </c>
      <c r="D44" s="6">
        <f>IFERROR(VLOOKUP($B44,選手!$G:$CI,3,FALSE),"")</f>
        <v>2</v>
      </c>
      <c r="E44" s="14">
        <f>IFERROR(VLOOKUP($B44,春関!$M:$W,9,FALSE),0)</f>
        <v>0</v>
      </c>
      <c r="F44" s="14">
        <f>IFERROR(VLOOKUP($B44,西日本学生!$M:$W,9,FALSE),0)</f>
        <v>0</v>
      </c>
      <c r="G44" s="14">
        <f>IFERROR(VLOOKUP($B44,学生選抜!$M:$W,9,FALSE),0)</f>
        <v>0</v>
      </c>
      <c r="H44" s="14">
        <f>IFERROR(VLOOKUP($B44,秋関!$M:$W,9,FALSE),0)</f>
        <v>0</v>
      </c>
      <c r="I44" s="14">
        <f>IFERROR(VLOOKUP($B44,全日本学生!$M:$W,9,FALSE),0)</f>
        <v>0</v>
      </c>
      <c r="J44" s="14">
        <f>IFERROR(VLOOKUP($B44,新人戦!$M:$W,9,FALSE),0)</f>
        <v>0</v>
      </c>
      <c r="K44" s="138">
        <f>LARGE(E44:J44,1)+LARGE(E44:J44,2)</f>
        <v>0</v>
      </c>
    </row>
    <row r="45" spans="1:11">
      <c r="A45" s="172">
        <f>RANK($K45,$K:$K)</f>
        <v>9</v>
      </c>
      <c r="B45" s="140" t="str">
        <f>(選手!G31)</f>
        <v>飯坂 太輔</v>
      </c>
      <c r="C45" s="2" t="str">
        <f>IFERROR(VLOOKUP(B45,選手!$G:$I,2,FALSE),"")</f>
        <v>関西大学</v>
      </c>
      <c r="D45" s="6">
        <f>IFERROR(VLOOKUP($B45,選手!$G:$CI,3,FALSE),"")</f>
        <v>2</v>
      </c>
      <c r="E45" s="14">
        <f>IFERROR(VLOOKUP($B45,春関!$M:$W,9,FALSE),0)</f>
        <v>0</v>
      </c>
      <c r="F45" s="14">
        <f>IFERROR(VLOOKUP($B45,西日本学生!$M:$W,9,FALSE),0)</f>
        <v>0</v>
      </c>
      <c r="G45" s="14">
        <f>IFERROR(VLOOKUP($B45,学生選抜!$M:$W,9,FALSE),0)</f>
        <v>0</v>
      </c>
      <c r="H45" s="14">
        <f>IFERROR(VLOOKUP($B45,秋関!$M:$W,9,FALSE),0)</f>
        <v>0</v>
      </c>
      <c r="I45" s="14">
        <f>IFERROR(VLOOKUP($B45,全日本学生!$M:$W,9,FALSE),0)</f>
        <v>0</v>
      </c>
      <c r="J45" s="14">
        <f>IFERROR(VLOOKUP($B45,新人戦!$M:$W,9,FALSE),0)</f>
        <v>0</v>
      </c>
      <c r="K45" s="138">
        <f>LARGE(E45:J45,1)+LARGE(E45:J45,2)</f>
        <v>0</v>
      </c>
    </row>
    <row r="46" spans="1:11">
      <c r="A46" s="172">
        <f>RANK($K46,$K:$K)</f>
        <v>9</v>
      </c>
      <c r="B46" s="140" t="str">
        <f>(選手!G94)</f>
        <v>八幡 隆太</v>
      </c>
      <c r="C46" s="2" t="str">
        <f>IFERROR(VLOOKUP(B46,選手!$G:$I,2,FALSE),"")</f>
        <v>甲南大学</v>
      </c>
      <c r="D46" s="6">
        <f>IFERROR(VLOOKUP($B46,選手!$G:$CI,3,FALSE),"")</f>
        <v>4</v>
      </c>
      <c r="E46" s="14">
        <f>IFERROR(VLOOKUP($B46,春関!$M:$W,9,FALSE),0)</f>
        <v>0</v>
      </c>
      <c r="F46" s="14">
        <f>IFERROR(VLOOKUP($B46,西日本学生!$M:$W,9,FALSE),0)</f>
        <v>0</v>
      </c>
      <c r="G46" s="14">
        <f>IFERROR(VLOOKUP($B46,学生選抜!$M:$W,9,FALSE),0)</f>
        <v>0</v>
      </c>
      <c r="H46" s="14">
        <f>IFERROR(VLOOKUP($B46,秋関!$M:$W,9,FALSE),0)</f>
        <v>0</v>
      </c>
      <c r="I46" s="14">
        <f>IFERROR(VLOOKUP($B46,全日本学生!$M:$W,9,FALSE),0)</f>
        <v>0</v>
      </c>
      <c r="J46" s="14">
        <f>IFERROR(VLOOKUP($B46,新人戦!$M:$W,9,FALSE),0)</f>
        <v>0</v>
      </c>
      <c r="K46" s="138">
        <f>LARGE(E46:J46,1)+LARGE(E46:J46,2)</f>
        <v>0</v>
      </c>
    </row>
    <row r="47" spans="1:11">
      <c r="A47" s="172">
        <f>RANK($K47,$K:$K)</f>
        <v>9</v>
      </c>
      <c r="B47" s="140" t="str">
        <f>(選手!G121)</f>
        <v>梅園 幸弥</v>
      </c>
      <c r="C47" s="2" t="str">
        <f>IFERROR(VLOOKUP(B47,選手!$G:$I,2,FALSE),"")</f>
        <v>大阪大学</v>
      </c>
      <c r="D47" s="6">
        <f>IFERROR(VLOOKUP($B47,選手!$G:$CI,3,FALSE),"")</f>
        <v>1</v>
      </c>
      <c r="E47" s="14">
        <f>IFERROR(VLOOKUP($B47,春関!$M:$W,9,FALSE),0)</f>
        <v>0</v>
      </c>
      <c r="F47" s="14">
        <f>IFERROR(VLOOKUP($B47,西日本学生!$M:$W,9,FALSE),0)</f>
        <v>0</v>
      </c>
      <c r="G47" s="14">
        <f>IFERROR(VLOOKUP($B47,学生選抜!$M:$W,9,FALSE),0)</f>
        <v>0</v>
      </c>
      <c r="H47" s="14">
        <f>IFERROR(VLOOKUP($B47,秋関!$M:$W,9,FALSE),0)</f>
        <v>0</v>
      </c>
      <c r="I47" s="14">
        <f>IFERROR(VLOOKUP($B47,全日本学生!$M:$W,9,FALSE),0)</f>
        <v>0</v>
      </c>
      <c r="J47" s="14">
        <f>IFERROR(VLOOKUP($B47,新人戦!$M:$W,9,FALSE),0)</f>
        <v>0</v>
      </c>
      <c r="K47" s="138">
        <f>LARGE(E47:J47,1)+LARGE(E47:J47,2)</f>
        <v>0</v>
      </c>
    </row>
    <row r="48" spans="1:11">
      <c r="A48" s="172">
        <f>RANK($K48,$K:$K)</f>
        <v>9</v>
      </c>
      <c r="B48" s="140" t="str">
        <f>(選手!G64)</f>
        <v>南 光太郎</v>
      </c>
      <c r="C48" s="2" t="str">
        <f>IFERROR(VLOOKUP(B48,選手!$G:$I,2,FALSE),"")</f>
        <v>京都大学</v>
      </c>
      <c r="D48" s="6">
        <f>IFERROR(VLOOKUP($B48,選手!$G:$CI,3,FALSE),"")</f>
        <v>2</v>
      </c>
      <c r="E48" s="14">
        <f>IFERROR(VLOOKUP($B48,春関!$M:$W,9,FALSE),0)</f>
        <v>0</v>
      </c>
      <c r="F48" s="14">
        <f>IFERROR(VLOOKUP($B48,西日本学生!$M:$W,9,FALSE),0)</f>
        <v>0</v>
      </c>
      <c r="G48" s="14">
        <f>IFERROR(VLOOKUP($B48,学生選抜!$M:$W,9,FALSE),0)</f>
        <v>0</v>
      </c>
      <c r="H48" s="14">
        <f>IFERROR(VLOOKUP($B48,秋関!$M:$W,9,FALSE),0)</f>
        <v>0</v>
      </c>
      <c r="I48" s="14">
        <f>IFERROR(VLOOKUP($B48,全日本学生!$M:$W,9,FALSE),0)</f>
        <v>0</v>
      </c>
      <c r="J48" s="14">
        <f>IFERROR(VLOOKUP($B48,新人戦!$M:$W,9,FALSE),0)</f>
        <v>0</v>
      </c>
      <c r="K48" s="138">
        <f>LARGE(E48:J48,1)+LARGE(E48:J48,2)</f>
        <v>0</v>
      </c>
    </row>
    <row r="49" spans="1:11">
      <c r="A49" s="172">
        <f>RANK($K49,$K:$K)</f>
        <v>9</v>
      </c>
      <c r="B49" s="140" t="str">
        <f>(選手!G145)</f>
        <v>藤野 航平</v>
      </c>
      <c r="C49" s="2" t="str">
        <f>IFERROR(VLOOKUP(B49,選手!$G:$I,2,FALSE),"")</f>
        <v>同志社大学</v>
      </c>
      <c r="D49" s="6">
        <f>IFERROR(VLOOKUP($B49,選手!$G:$CI,3,FALSE),"")</f>
        <v>3</v>
      </c>
      <c r="E49" s="14">
        <f>IFERROR(VLOOKUP($B49,春関!$M:$W,9,FALSE),0)</f>
        <v>0</v>
      </c>
      <c r="F49" s="14">
        <f>IFERROR(VLOOKUP($B49,西日本学生!$M:$W,9,FALSE),0)</f>
        <v>0</v>
      </c>
      <c r="G49" s="14">
        <f>IFERROR(VLOOKUP($B49,学生選抜!$M:$W,9,FALSE),0)</f>
        <v>0</v>
      </c>
      <c r="H49" s="14">
        <f>IFERROR(VLOOKUP($B49,秋関!$M:$W,9,FALSE),0)</f>
        <v>0</v>
      </c>
      <c r="I49" s="14">
        <f>IFERROR(VLOOKUP($B49,全日本学生!$M:$W,9,FALSE),0)</f>
        <v>0</v>
      </c>
      <c r="J49" s="14">
        <f>IFERROR(VLOOKUP($B49,新人戦!$M:$W,9,FALSE),0)</f>
        <v>0</v>
      </c>
      <c r="K49" s="138">
        <f>LARGE(E49:J49,1)+LARGE(E49:J49,2)</f>
        <v>0</v>
      </c>
    </row>
    <row r="50" spans="1:11">
      <c r="A50" s="172">
        <f>RANK($K50,$K:$K)</f>
        <v>9</v>
      </c>
      <c r="B50" s="140" t="str">
        <f>(選手!G154)</f>
        <v>藤野 航士朗</v>
      </c>
      <c r="C50" s="2" t="str">
        <f>IFERROR(VLOOKUP(B50,選手!$G:$I,2,FALSE),"")</f>
        <v>立命館大学</v>
      </c>
      <c r="D50" s="6">
        <f>IFERROR(VLOOKUP($B50,選手!$G:$CI,3,FALSE),"")</f>
        <v>3</v>
      </c>
      <c r="E50" s="14">
        <f>IFERROR(VLOOKUP($B50,春関!$M:$W,9,FALSE),0)</f>
        <v>0</v>
      </c>
      <c r="F50" s="14">
        <f>IFERROR(VLOOKUP($B50,西日本学生!$M:$W,9,FALSE),0)</f>
        <v>0</v>
      </c>
      <c r="G50" s="14">
        <f>IFERROR(VLOOKUP($B50,学生選抜!$M:$W,9,FALSE),0)</f>
        <v>0</v>
      </c>
      <c r="H50" s="14">
        <f>IFERROR(VLOOKUP($B50,秋関!$M:$W,9,FALSE),0)</f>
        <v>0</v>
      </c>
      <c r="I50" s="14">
        <f>IFERROR(VLOOKUP($B50,全日本学生!$M:$W,9,FALSE),0)</f>
        <v>0</v>
      </c>
      <c r="J50" s="14">
        <f>IFERROR(VLOOKUP($B50,新人戦!$M:$W,9,FALSE),0)</f>
        <v>0</v>
      </c>
      <c r="K50" s="138">
        <f>LARGE(E50:J50,1)+LARGE(E50:J50,2)</f>
        <v>0</v>
      </c>
    </row>
    <row r="51" spans="1:11">
      <c r="A51" s="172">
        <f>RANK($K51,$K:$K)</f>
        <v>9</v>
      </c>
      <c r="B51" s="140" t="str">
        <f>(選手!G34)</f>
        <v>藤田 龍臣</v>
      </c>
      <c r="C51" s="2" t="str">
        <f>IFERROR(VLOOKUP(B51,選手!$G:$I,2,FALSE),"")</f>
        <v>関西大学</v>
      </c>
      <c r="D51" s="6">
        <f>IFERROR(VLOOKUP($B51,選手!$G:$CI,3,FALSE),"")</f>
        <v>2</v>
      </c>
      <c r="E51" s="14">
        <f>IFERROR(VLOOKUP($B51,春関!$M:$W,9,FALSE),0)</f>
        <v>0</v>
      </c>
      <c r="F51" s="14">
        <f>IFERROR(VLOOKUP($B51,西日本学生!$M:$W,9,FALSE),0)</f>
        <v>0</v>
      </c>
      <c r="G51" s="14">
        <f>IFERROR(VLOOKUP($B51,学生選抜!$M:$W,9,FALSE),0)</f>
        <v>0</v>
      </c>
      <c r="H51" s="14">
        <f>IFERROR(VLOOKUP($B51,秋関!$M:$W,9,FALSE),0)</f>
        <v>0</v>
      </c>
      <c r="I51" s="14">
        <f>IFERROR(VLOOKUP($B51,全日本学生!$M:$W,9,FALSE),0)</f>
        <v>0</v>
      </c>
      <c r="J51" s="14">
        <f>IFERROR(VLOOKUP($B51,新人戦!$M:$W,9,FALSE),0)</f>
        <v>0</v>
      </c>
      <c r="K51" s="138">
        <f>LARGE(E51:J51,1)+LARGE(E51:J51,2)</f>
        <v>0</v>
      </c>
    </row>
    <row r="52" spans="1:11">
      <c r="A52" s="172">
        <f>RANK($K52,$K:$K)</f>
        <v>9</v>
      </c>
      <c r="B52" s="140" t="str">
        <f>(選手!G171)</f>
        <v>筒井 順也</v>
      </c>
      <c r="C52" s="2" t="str">
        <f>IFERROR(VLOOKUP(B52,選手!$G:$I,2,FALSE),"")</f>
        <v>四国大学</v>
      </c>
      <c r="D52" s="6">
        <f>IFERROR(VLOOKUP($B52,選手!$G:$CI,3,FALSE),"")</f>
        <v>4</v>
      </c>
      <c r="E52" s="14">
        <f>IFERROR(VLOOKUP($B52,春関!$M:$W,9,FALSE),0)</f>
        <v>0</v>
      </c>
      <c r="F52" s="14">
        <f>IFERROR(VLOOKUP($B52,西日本学生!$M:$W,9,FALSE),0)</f>
        <v>0</v>
      </c>
      <c r="G52" s="14">
        <f>IFERROR(VLOOKUP($B52,学生選抜!$M:$W,9,FALSE),0)</f>
        <v>0</v>
      </c>
      <c r="H52" s="14">
        <f>IFERROR(VLOOKUP($B52,秋関!$M:$W,9,FALSE),0)</f>
        <v>0</v>
      </c>
      <c r="I52" s="14">
        <f>IFERROR(VLOOKUP($B52,全日本学生!$M:$W,9,FALSE),0)</f>
        <v>0</v>
      </c>
      <c r="J52" s="14">
        <f>IFERROR(VLOOKUP($B52,新人戦!$M:$W,9,FALSE),0)</f>
        <v>0</v>
      </c>
      <c r="K52" s="138">
        <f>LARGE(E52:J52,1)+LARGE(E52:J52,2)</f>
        <v>0</v>
      </c>
    </row>
    <row r="53" spans="1:11">
      <c r="A53" s="172">
        <f>RANK($K53,$K:$K)</f>
        <v>9</v>
      </c>
      <c r="B53" s="140" t="str">
        <f>(選手!G112)</f>
        <v>嶋岡 大幸</v>
      </c>
      <c r="C53" s="2" t="str">
        <f>IFERROR(VLOOKUP(B53,選手!$G:$I,2,FALSE),"")</f>
        <v>大阪産業大学</v>
      </c>
      <c r="D53" s="6">
        <f>IFERROR(VLOOKUP($B53,選手!$G:$CI,3,FALSE),"")</f>
        <v>3</v>
      </c>
      <c r="E53" s="14">
        <f>IFERROR(VLOOKUP($B53,春関!$M:$W,9,FALSE),0)</f>
        <v>0</v>
      </c>
      <c r="F53" s="14">
        <f>IFERROR(VLOOKUP($B53,西日本学生!$M:$W,9,FALSE),0)</f>
        <v>0</v>
      </c>
      <c r="G53" s="14">
        <f>IFERROR(VLOOKUP($B53,学生選抜!$M:$W,9,FALSE),0)</f>
        <v>0</v>
      </c>
      <c r="H53" s="14">
        <f>IFERROR(VLOOKUP($B53,秋関!$M:$W,9,FALSE),0)</f>
        <v>0</v>
      </c>
      <c r="I53" s="14">
        <f>IFERROR(VLOOKUP($B53,全日本学生!$M:$W,9,FALSE),0)</f>
        <v>0</v>
      </c>
      <c r="J53" s="14">
        <f>IFERROR(VLOOKUP($B53,新人戦!$M:$W,9,FALSE),0)</f>
        <v>0</v>
      </c>
      <c r="K53" s="138">
        <f>LARGE(E53:J53,1)+LARGE(E53:J53,2)</f>
        <v>0</v>
      </c>
    </row>
    <row r="54" spans="1:11">
      <c r="A54" s="172">
        <f>RANK($K54,$K:$K)</f>
        <v>9</v>
      </c>
      <c r="B54" s="140" t="str">
        <f>(選手!G153)</f>
        <v>渡名喜 尚斗</v>
      </c>
      <c r="C54" s="2" t="str">
        <f>IFERROR(VLOOKUP(B54,選手!$G:$I,2,FALSE),"")</f>
        <v>立命館大学</v>
      </c>
      <c r="D54" s="6">
        <f>IFERROR(VLOOKUP($B54,選手!$G:$CI,3,FALSE),"")</f>
        <v>4</v>
      </c>
      <c r="E54" s="14">
        <f>IFERROR(VLOOKUP($B54,春関!$M:$W,9,FALSE),0)</f>
        <v>0</v>
      </c>
      <c r="F54" s="14">
        <f>IFERROR(VLOOKUP($B54,西日本学生!$M:$W,9,FALSE),0)</f>
        <v>0</v>
      </c>
      <c r="G54" s="14">
        <f>IFERROR(VLOOKUP($B54,学生選抜!$M:$W,9,FALSE),0)</f>
        <v>0</v>
      </c>
      <c r="H54" s="14">
        <f>IFERROR(VLOOKUP($B54,秋関!$M:$W,9,FALSE),0)</f>
        <v>0</v>
      </c>
      <c r="I54" s="14">
        <f>IFERROR(VLOOKUP($B54,全日本学生!$M:$W,9,FALSE),0)</f>
        <v>0</v>
      </c>
      <c r="J54" s="14">
        <f>IFERROR(VLOOKUP($B54,新人戦!$M:$W,9,FALSE),0)</f>
        <v>0</v>
      </c>
      <c r="K54" s="138">
        <f>LARGE(E54:J54,1)+LARGE(E54:J54,2)</f>
        <v>0</v>
      </c>
    </row>
    <row r="55" spans="1:11">
      <c r="A55" s="172">
        <f>RANK($K55,$K:$K)</f>
        <v>9</v>
      </c>
      <c r="B55" s="140" t="str">
        <f>(選手!G36)</f>
        <v>田中 佑弥</v>
      </c>
      <c r="C55" s="2" t="str">
        <f>IFERROR(VLOOKUP(B55,選手!$G:$I,2,FALSE),"")</f>
        <v>関西大学</v>
      </c>
      <c r="D55" s="6">
        <f>IFERROR(VLOOKUP($B55,選手!$G:$CI,3,FALSE),"")</f>
        <v>1</v>
      </c>
      <c r="E55" s="14">
        <f>IFERROR(VLOOKUP($B55,春関!$M:$W,9,FALSE),0)</f>
        <v>0</v>
      </c>
      <c r="F55" s="14">
        <f>IFERROR(VLOOKUP($B55,西日本学生!$M:$W,9,FALSE),0)</f>
        <v>0</v>
      </c>
      <c r="G55" s="14">
        <f>IFERROR(VLOOKUP($B55,学生選抜!$M:$W,9,FALSE),0)</f>
        <v>0</v>
      </c>
      <c r="H55" s="14">
        <f>IFERROR(VLOOKUP($B55,秋関!$M:$W,9,FALSE),0)</f>
        <v>0</v>
      </c>
      <c r="I55" s="14">
        <f>IFERROR(VLOOKUP($B55,全日本学生!$M:$W,9,FALSE),0)</f>
        <v>0</v>
      </c>
      <c r="J55" s="14">
        <f>IFERROR(VLOOKUP($B55,新人戦!$M:$W,9,FALSE),0)</f>
        <v>0</v>
      </c>
      <c r="K55" s="138">
        <f>LARGE(E55:J55,1)+LARGE(E55:J55,2)</f>
        <v>0</v>
      </c>
    </row>
    <row r="56" spans="1:11">
      <c r="A56" s="172">
        <f>RANK($K56,$K:$K)</f>
        <v>9</v>
      </c>
      <c r="B56" s="140" t="str">
        <f>(選手!G129)</f>
        <v>田中 爽大</v>
      </c>
      <c r="C56" s="2" t="str">
        <f>IFERROR(VLOOKUP(B56,選手!$G:$I,2,FALSE),"")</f>
        <v>大阪大学</v>
      </c>
      <c r="D56" s="6">
        <f>IFERROR(VLOOKUP($B56,選手!$G:$CI,3,FALSE),"")</f>
        <v>2</v>
      </c>
      <c r="E56" s="14">
        <f>IFERROR(VLOOKUP($B56,春関!$M:$W,9,FALSE),0)</f>
        <v>0</v>
      </c>
      <c r="F56" s="14">
        <f>IFERROR(VLOOKUP($B56,西日本学生!$M:$W,9,FALSE),0)</f>
        <v>0</v>
      </c>
      <c r="G56" s="14">
        <f>IFERROR(VLOOKUP($B56,学生選抜!$M:$W,9,FALSE),0)</f>
        <v>0</v>
      </c>
      <c r="H56" s="14">
        <f>IFERROR(VLOOKUP($B56,秋関!$M:$W,9,FALSE),0)</f>
        <v>0</v>
      </c>
      <c r="I56" s="14">
        <f>IFERROR(VLOOKUP($B56,全日本学生!$M:$W,9,FALSE),0)</f>
        <v>0</v>
      </c>
      <c r="J56" s="14">
        <f>IFERROR(VLOOKUP($B56,新人戦!$M:$W,9,FALSE),0)</f>
        <v>0</v>
      </c>
      <c r="K56" s="138">
        <f>LARGE(E56:J56,1)+LARGE(E56:J56,2)</f>
        <v>0</v>
      </c>
    </row>
    <row r="57" spans="1:11">
      <c r="A57" s="172">
        <f>RANK($K57,$K:$K)</f>
        <v>9</v>
      </c>
      <c r="B57" s="140" t="str">
        <f>(選手!G57)</f>
        <v>田中 貴将</v>
      </c>
      <c r="C57" s="2" t="str">
        <f>IFERROR(VLOOKUP(B57,選手!$G:$I,2,FALSE),"")</f>
        <v>京都大学</v>
      </c>
      <c r="D57" s="6">
        <f>IFERROR(VLOOKUP($B57,選手!$G:$CI,3,FALSE),"")</f>
        <v>2</v>
      </c>
      <c r="E57" s="14">
        <f>IFERROR(VLOOKUP($B57,春関!$M:$W,9,FALSE),0)</f>
        <v>0</v>
      </c>
      <c r="F57" s="14">
        <f>IFERROR(VLOOKUP($B57,西日本学生!$M:$W,9,FALSE),0)</f>
        <v>0</v>
      </c>
      <c r="G57" s="14">
        <f>IFERROR(VLOOKUP($B57,学生選抜!$M:$W,9,FALSE),0)</f>
        <v>0</v>
      </c>
      <c r="H57" s="14">
        <f>IFERROR(VLOOKUP($B57,秋関!$M:$W,9,FALSE),0)</f>
        <v>0</v>
      </c>
      <c r="I57" s="14">
        <f>IFERROR(VLOOKUP($B57,全日本学生!$M:$W,9,FALSE),0)</f>
        <v>0</v>
      </c>
      <c r="J57" s="14">
        <f>IFERROR(VLOOKUP($B57,新人戦!$M:$W,9,FALSE),0)</f>
        <v>0</v>
      </c>
      <c r="K57" s="138">
        <f>LARGE(E57:J57,1)+LARGE(E57:J57,2)</f>
        <v>0</v>
      </c>
    </row>
    <row r="58" spans="1:11">
      <c r="A58" s="172">
        <f>RANK($K58,$K:$K)</f>
        <v>9</v>
      </c>
      <c r="B58" s="140" t="str">
        <f>(選手!G124)</f>
        <v>田代 大和</v>
      </c>
      <c r="C58" s="2" t="str">
        <f>IFERROR(VLOOKUP(B58,選手!$G:$I,2,FALSE),"")</f>
        <v>大阪大学</v>
      </c>
      <c r="D58" s="6">
        <f>IFERROR(VLOOKUP($B58,選手!$G:$CI,3,FALSE),"")</f>
        <v>1</v>
      </c>
      <c r="E58" s="14">
        <f>IFERROR(VLOOKUP($B58,春関!$M:$W,9,FALSE),0)</f>
        <v>0</v>
      </c>
      <c r="F58" s="14">
        <f>IFERROR(VLOOKUP($B58,西日本学生!$M:$W,9,FALSE),0)</f>
        <v>0</v>
      </c>
      <c r="G58" s="14">
        <f>IFERROR(VLOOKUP($B58,学生選抜!$M:$W,9,FALSE),0)</f>
        <v>0</v>
      </c>
      <c r="H58" s="14">
        <f>IFERROR(VLOOKUP($B58,秋関!$M:$W,9,FALSE),0)</f>
        <v>0</v>
      </c>
      <c r="I58" s="14">
        <f>IFERROR(VLOOKUP($B58,全日本学生!$M:$W,9,FALSE),0)</f>
        <v>0</v>
      </c>
      <c r="J58" s="14">
        <f>IFERROR(VLOOKUP($B58,新人戦!$M:$W,9,FALSE),0)</f>
        <v>0</v>
      </c>
      <c r="K58" s="138">
        <f>LARGE(E58:J58,1)+LARGE(E58:J58,2)</f>
        <v>0</v>
      </c>
    </row>
    <row r="59" spans="1:11">
      <c r="A59" s="172">
        <f>RANK($K59,$K:$K)</f>
        <v>9</v>
      </c>
      <c r="B59" s="140" t="str">
        <f>(選手!G18)</f>
        <v>天白 航太</v>
      </c>
      <c r="C59" s="2" t="str">
        <f>IFERROR(VLOOKUP(B59,選手!$G:$I,2,FALSE),"")</f>
        <v>関西学院大学</v>
      </c>
      <c r="D59" s="6">
        <f>IFERROR(VLOOKUP($B59,選手!$G:$CI,3,FALSE),"")</f>
        <v>1</v>
      </c>
      <c r="E59" s="14">
        <f>IFERROR(VLOOKUP($B59,春関!$M:$W,9,FALSE),0)</f>
        <v>0</v>
      </c>
      <c r="F59" s="14">
        <f>IFERROR(VLOOKUP($B59,西日本学生!$M:$W,9,FALSE),0)</f>
        <v>0</v>
      </c>
      <c r="G59" s="14">
        <f>IFERROR(VLOOKUP($B59,学生選抜!$M:$W,9,FALSE),0)</f>
        <v>0</v>
      </c>
      <c r="H59" s="14">
        <f>IFERROR(VLOOKUP($B59,秋関!$M:$W,9,FALSE),0)</f>
        <v>0</v>
      </c>
      <c r="I59" s="14">
        <f>IFERROR(VLOOKUP($B59,全日本学生!$M:$W,9,FALSE),0)</f>
        <v>0</v>
      </c>
      <c r="J59" s="14">
        <f>IFERROR(VLOOKUP($B59,新人戦!$M:$W,9,FALSE),0)</f>
        <v>0</v>
      </c>
      <c r="K59" s="138">
        <f>LARGE(E59:J59,1)+LARGE(E59:J59,2)</f>
        <v>0</v>
      </c>
    </row>
    <row r="60" spans="1:11">
      <c r="A60" s="172">
        <f>RANK($K60,$K:$K)</f>
        <v>9</v>
      </c>
      <c r="B60" s="140" t="str">
        <f>(選手!G11)</f>
        <v>坪井 俊太朗</v>
      </c>
      <c r="C60" s="2" t="str">
        <f>IFERROR(VLOOKUP(B60,選手!$G:$I,2,FALSE),"")</f>
        <v>関西学院大学</v>
      </c>
      <c r="D60" s="6">
        <f>IFERROR(VLOOKUP($B60,選手!$G:$CI,3,FALSE),"")</f>
        <v>3</v>
      </c>
      <c r="E60" s="14">
        <f>IFERROR(VLOOKUP($B60,春関!$M:$W,9,FALSE),0)</f>
        <v>0</v>
      </c>
      <c r="F60" s="14">
        <f>IFERROR(VLOOKUP($B60,西日本学生!$M:$W,9,FALSE),0)</f>
        <v>0</v>
      </c>
      <c r="G60" s="14">
        <f>IFERROR(VLOOKUP($B60,学生選抜!$M:$W,9,FALSE),0)</f>
        <v>0</v>
      </c>
      <c r="H60" s="14">
        <f>IFERROR(VLOOKUP($B60,秋関!$M:$W,9,FALSE),0)</f>
        <v>0</v>
      </c>
      <c r="I60" s="14">
        <f>IFERROR(VLOOKUP($B60,全日本学生!$M:$W,9,FALSE),0)</f>
        <v>0</v>
      </c>
      <c r="J60" s="14">
        <f>IFERROR(VLOOKUP($B60,新人戦!$M:$W,9,FALSE),0)</f>
        <v>0</v>
      </c>
      <c r="K60" s="138">
        <f>LARGE(E60:J60,1)+LARGE(E60:J60,2)</f>
        <v>0</v>
      </c>
    </row>
    <row r="61" spans="1:11">
      <c r="A61" s="172">
        <f>RANK($K61,$K:$K)</f>
        <v>9</v>
      </c>
      <c r="B61" s="140" t="str">
        <f>(選手!G51)</f>
        <v>塚田 祐太</v>
      </c>
      <c r="C61" s="2" t="str">
        <f>IFERROR(VLOOKUP(B61,選手!$G:$I,2,FALSE),"")</f>
        <v>京都大学</v>
      </c>
      <c r="D61" s="6">
        <f>IFERROR(VLOOKUP($B61,選手!$G:$CI,3,FALSE),"")</f>
        <v>4</v>
      </c>
      <c r="E61" s="14">
        <f>IFERROR(VLOOKUP($B61,春関!$M:$W,9,FALSE),0)</f>
        <v>0</v>
      </c>
      <c r="F61" s="14">
        <f>IFERROR(VLOOKUP($B61,西日本学生!$M:$W,9,FALSE),0)</f>
        <v>0</v>
      </c>
      <c r="G61" s="14">
        <f>IFERROR(VLOOKUP($B61,学生選抜!$M:$W,9,FALSE),0)</f>
        <v>0</v>
      </c>
      <c r="H61" s="14">
        <f>IFERROR(VLOOKUP($B61,秋関!$M:$W,9,FALSE),0)</f>
        <v>0</v>
      </c>
      <c r="I61" s="14">
        <f>IFERROR(VLOOKUP($B61,全日本学生!$M:$W,9,FALSE),0)</f>
        <v>0</v>
      </c>
      <c r="J61" s="14">
        <f>IFERROR(VLOOKUP($B61,新人戦!$M:$W,9,FALSE),0)</f>
        <v>0</v>
      </c>
      <c r="K61" s="138">
        <f>LARGE(E61:J61,1)+LARGE(E61:J61,2)</f>
        <v>0</v>
      </c>
    </row>
    <row r="62" spans="1:11">
      <c r="A62" s="172">
        <f>RANK($K62,$K:$K)</f>
        <v>9</v>
      </c>
      <c r="B62" s="140" t="str">
        <f>(選手!G150)</f>
        <v>鳥山 拓哉</v>
      </c>
      <c r="C62" s="2" t="str">
        <f>IFERROR(VLOOKUP(B62,選手!$G:$I,2,FALSE),"")</f>
        <v>同志社大学</v>
      </c>
      <c r="D62" s="6">
        <f>IFERROR(VLOOKUP($B62,選手!$G:$CI,3,FALSE),"")</f>
        <v>4</v>
      </c>
      <c r="E62" s="14">
        <f>IFERROR(VLOOKUP($B62,春関!$M:$W,9,FALSE),0)</f>
        <v>0</v>
      </c>
      <c r="F62" s="14">
        <f>IFERROR(VLOOKUP($B62,西日本学生!$M:$W,9,FALSE),0)</f>
        <v>0</v>
      </c>
      <c r="G62" s="14">
        <f>IFERROR(VLOOKUP($B62,学生選抜!$M:$W,9,FALSE),0)</f>
        <v>0</v>
      </c>
      <c r="H62" s="14">
        <f>IFERROR(VLOOKUP($B62,秋関!$M:$W,9,FALSE),0)</f>
        <v>0</v>
      </c>
      <c r="I62" s="14">
        <f>IFERROR(VLOOKUP($B62,全日本学生!$M:$W,9,FALSE),0)</f>
        <v>0</v>
      </c>
      <c r="J62" s="14">
        <f>IFERROR(VLOOKUP($B62,新人戦!$M:$W,9,FALSE),0)</f>
        <v>0</v>
      </c>
      <c r="K62" s="138">
        <f>LARGE(E62:J62,1)+LARGE(E62:J62,2)</f>
        <v>0</v>
      </c>
    </row>
    <row r="63" spans="1:11">
      <c r="A63" s="172">
        <f>RANK($K63,$K:$K)</f>
        <v>9</v>
      </c>
      <c r="B63" s="140" t="str">
        <f>(選手!G6)</f>
        <v>中沢 康太</v>
      </c>
      <c r="C63" s="2" t="str">
        <f>IFERROR(VLOOKUP(B63,選手!$G:$I,2,FALSE),"")</f>
        <v>関西学院大学</v>
      </c>
      <c r="D63" s="6">
        <f>IFERROR(VLOOKUP($B63,選手!$G:$CI,3,FALSE),"")</f>
        <v>4</v>
      </c>
      <c r="E63" s="14">
        <f>IFERROR(VLOOKUP($B63,春関!$M:$W,9,FALSE),0)</f>
        <v>0</v>
      </c>
      <c r="F63" s="14">
        <f>IFERROR(VLOOKUP($B63,西日本学生!$M:$W,9,FALSE),0)</f>
        <v>0</v>
      </c>
      <c r="G63" s="14">
        <f>IFERROR(VLOOKUP($B63,学生選抜!$M:$W,9,FALSE),0)</f>
        <v>0</v>
      </c>
      <c r="H63" s="14">
        <f>IFERROR(VLOOKUP($B63,秋関!$M:$W,9,FALSE),0)</f>
        <v>0</v>
      </c>
      <c r="I63" s="14">
        <f>IFERROR(VLOOKUP($B63,全日本学生!$M:$W,9,FALSE),0)</f>
        <v>0</v>
      </c>
      <c r="J63" s="14">
        <f>IFERROR(VLOOKUP($B63,新人戦!$M:$W,9,FALSE),0)</f>
        <v>0</v>
      </c>
      <c r="K63" s="138">
        <f>LARGE(E63:J63,1)+LARGE(E63:J63,2)</f>
        <v>0</v>
      </c>
    </row>
    <row r="64" spans="1:11">
      <c r="A64" s="172">
        <f>RANK($K64,$K:$K)</f>
        <v>9</v>
      </c>
      <c r="B64" s="140" t="str">
        <f>(選手!G83)</f>
        <v>中村 聡一郎</v>
      </c>
      <c r="C64" s="2" t="str">
        <f>IFERROR(VLOOKUP(B64,選手!$G:$I,2,FALSE),"")</f>
        <v>近畿大学</v>
      </c>
      <c r="D64" s="6">
        <f>IFERROR(VLOOKUP($B64,選手!$G:$CI,3,FALSE),"")</f>
        <v>2</v>
      </c>
      <c r="E64" s="14">
        <f>IFERROR(VLOOKUP($B64,春関!$M:$W,9,FALSE),0)</f>
        <v>0</v>
      </c>
      <c r="F64" s="14">
        <f>IFERROR(VLOOKUP($B64,西日本学生!$M:$W,9,FALSE),0)</f>
        <v>0</v>
      </c>
      <c r="G64" s="14">
        <f>IFERROR(VLOOKUP($B64,学生選抜!$M:$W,9,FALSE),0)</f>
        <v>0</v>
      </c>
      <c r="H64" s="14">
        <f>IFERROR(VLOOKUP($B64,秋関!$M:$W,9,FALSE),0)</f>
        <v>0</v>
      </c>
      <c r="I64" s="14">
        <f>IFERROR(VLOOKUP($B64,全日本学生!$M:$W,9,FALSE),0)</f>
        <v>0</v>
      </c>
      <c r="J64" s="14">
        <f>IFERROR(VLOOKUP($B64,新人戦!$M:$W,9,FALSE),0)</f>
        <v>0</v>
      </c>
      <c r="K64" s="138">
        <f>LARGE(E64:J64,1)+LARGE(E64:J64,2)</f>
        <v>0</v>
      </c>
    </row>
    <row r="65" spans="1:11">
      <c r="A65" s="172">
        <f>RANK($K65,$K:$K)</f>
        <v>9</v>
      </c>
      <c r="B65" s="140" t="str">
        <f>(選手!G5)</f>
        <v>中川 孔助</v>
      </c>
      <c r="C65" s="2" t="str">
        <f>IFERROR(VLOOKUP(B65,選手!$G:$I,2,FALSE),"")</f>
        <v>関西学院大学</v>
      </c>
      <c r="D65" s="6">
        <f>IFERROR(VLOOKUP($B65,選手!$G:$CI,3,FALSE),"")</f>
        <v>4</v>
      </c>
      <c r="E65" s="14">
        <f>IFERROR(VLOOKUP($B65,春関!$M:$W,9,FALSE),0)</f>
        <v>0</v>
      </c>
      <c r="F65" s="14">
        <f>IFERROR(VLOOKUP($B65,西日本学生!$M:$W,9,FALSE),0)</f>
        <v>0</v>
      </c>
      <c r="G65" s="14">
        <f>IFERROR(VLOOKUP($B65,学生選抜!$M:$W,9,FALSE),0)</f>
        <v>0</v>
      </c>
      <c r="H65" s="14">
        <f>IFERROR(VLOOKUP($B65,秋関!$M:$W,9,FALSE),0)</f>
        <v>0</v>
      </c>
      <c r="I65" s="14">
        <f>IFERROR(VLOOKUP($B65,全日本学生!$M:$W,9,FALSE),0)</f>
        <v>0</v>
      </c>
      <c r="J65" s="14">
        <f>IFERROR(VLOOKUP($B65,新人戦!$M:$W,9,FALSE),0)</f>
        <v>0</v>
      </c>
      <c r="K65" s="138">
        <f>LARGE(E65:J65,1)+LARGE(E65:J65,2)</f>
        <v>0</v>
      </c>
    </row>
    <row r="66" spans="1:11">
      <c r="A66" s="172">
        <f>RANK($K66,$K:$K)</f>
        <v>9</v>
      </c>
      <c r="B66" s="140" t="str">
        <f>(選手!G102)</f>
        <v>中西 秀</v>
      </c>
      <c r="C66" s="2" t="str">
        <f>IFERROR(VLOOKUP(B66,選手!$G:$I,2,FALSE),"")</f>
        <v>甲南大学</v>
      </c>
      <c r="D66" s="6">
        <f>IFERROR(VLOOKUP($B66,選手!$G:$CI,3,FALSE),"")</f>
        <v>2</v>
      </c>
      <c r="E66" s="14">
        <f>IFERROR(VLOOKUP($B66,春関!$M:$W,9,FALSE),0)</f>
        <v>0</v>
      </c>
      <c r="F66" s="14">
        <f>IFERROR(VLOOKUP($B66,西日本学生!$M:$W,9,FALSE),0)</f>
        <v>0</v>
      </c>
      <c r="G66" s="14">
        <f>IFERROR(VLOOKUP($B66,学生選抜!$M:$W,9,FALSE),0)</f>
        <v>0</v>
      </c>
      <c r="H66" s="14">
        <f>IFERROR(VLOOKUP($B66,秋関!$M:$W,9,FALSE),0)</f>
        <v>0</v>
      </c>
      <c r="I66" s="14">
        <f>IFERROR(VLOOKUP($B66,全日本学生!$M:$W,9,FALSE),0)</f>
        <v>0</v>
      </c>
      <c r="J66" s="14">
        <f>IFERROR(VLOOKUP($B66,新人戦!$M:$W,9,FALSE),0)</f>
        <v>0</v>
      </c>
      <c r="K66" s="138">
        <f>LARGE(E66:J66,1)+LARGE(E66:J66,2)</f>
        <v>0</v>
      </c>
    </row>
    <row r="67" spans="1:11">
      <c r="A67" s="172">
        <f>RANK($K67,$K:$K)</f>
        <v>9</v>
      </c>
      <c r="B67" s="140" t="str">
        <f>(選手!G10)</f>
        <v>竹内 一平</v>
      </c>
      <c r="C67" s="2" t="str">
        <f>IFERROR(VLOOKUP(B67,選手!$G:$I,2,FALSE),"")</f>
        <v>関西学院大学</v>
      </c>
      <c r="D67" s="6">
        <f>IFERROR(VLOOKUP($B67,選手!$G:$CI,3,FALSE),"")</f>
        <v>3</v>
      </c>
      <c r="E67" s="14">
        <f>IFERROR(VLOOKUP($B67,春関!$M:$W,9,FALSE),0)</f>
        <v>0</v>
      </c>
      <c r="F67" s="14">
        <f>IFERROR(VLOOKUP($B67,西日本学生!$M:$W,9,FALSE),0)</f>
        <v>0</v>
      </c>
      <c r="G67" s="14">
        <f>IFERROR(VLOOKUP($B67,学生選抜!$M:$W,9,FALSE),0)</f>
        <v>0</v>
      </c>
      <c r="H67" s="14">
        <f>IFERROR(VLOOKUP($B67,秋関!$M:$W,9,FALSE),0)</f>
        <v>0</v>
      </c>
      <c r="I67" s="14">
        <f>IFERROR(VLOOKUP($B67,全日本学生!$M:$W,9,FALSE),0)</f>
        <v>0</v>
      </c>
      <c r="J67" s="14">
        <f>IFERROR(VLOOKUP($B67,新人戦!$M:$W,9,FALSE),0)</f>
        <v>0</v>
      </c>
      <c r="K67" s="138">
        <f>LARGE(E67:J67,1)+LARGE(E67:J67,2)</f>
        <v>0</v>
      </c>
    </row>
    <row r="68" spans="1:11">
      <c r="A68" s="172">
        <f>RANK($K68,$K:$K)</f>
        <v>9</v>
      </c>
      <c r="B68" s="140" t="str">
        <f>(選手!G155)</f>
        <v>竹中 明成</v>
      </c>
      <c r="C68" s="2" t="str">
        <f>IFERROR(VLOOKUP(B68,選手!$G:$I,2,FALSE),"")</f>
        <v>立命館大学</v>
      </c>
      <c r="D68" s="6">
        <f>IFERROR(VLOOKUP($B68,選手!$G:$CI,3,FALSE),"")</f>
        <v>3</v>
      </c>
      <c r="E68" s="14">
        <f>IFERROR(VLOOKUP($B68,春関!$M:$W,9,FALSE),0)</f>
        <v>0</v>
      </c>
      <c r="F68" s="14">
        <f>IFERROR(VLOOKUP($B68,西日本学生!$M:$W,9,FALSE),0)</f>
        <v>0</v>
      </c>
      <c r="G68" s="14">
        <f>IFERROR(VLOOKUP($B68,学生選抜!$M:$W,9,FALSE),0)</f>
        <v>0</v>
      </c>
      <c r="H68" s="14">
        <f>IFERROR(VLOOKUP($B68,秋関!$M:$W,9,FALSE),0)</f>
        <v>0</v>
      </c>
      <c r="I68" s="14">
        <f>IFERROR(VLOOKUP($B68,全日本学生!$M:$W,9,FALSE),0)</f>
        <v>0</v>
      </c>
      <c r="J68" s="14">
        <f>IFERROR(VLOOKUP($B68,新人戦!$M:$W,9,FALSE),0)</f>
        <v>0</v>
      </c>
      <c r="K68" s="138">
        <f>LARGE(E68:J68,1)+LARGE(E68:J68,2)</f>
        <v>0</v>
      </c>
    </row>
    <row r="69" spans="1:11">
      <c r="A69" s="172">
        <f>RANK($K69,$K:$K)</f>
        <v>9</v>
      </c>
      <c r="B69" s="140" t="str">
        <f>(選手!G69)</f>
        <v>竹中 海斗</v>
      </c>
      <c r="C69" s="2" t="str">
        <f>IFERROR(VLOOKUP(B69,選手!$G:$I,2,FALSE),"")</f>
        <v>京都大学</v>
      </c>
      <c r="D69" s="6">
        <f>IFERROR(VLOOKUP($B69,選手!$G:$CI,3,FALSE),"")</f>
        <v>1</v>
      </c>
      <c r="E69" s="14">
        <f>IFERROR(VLOOKUP($B69,春関!$M:$W,9,FALSE),0)</f>
        <v>0</v>
      </c>
      <c r="F69" s="14">
        <f>IFERROR(VLOOKUP($B69,西日本学生!$M:$W,9,FALSE),0)</f>
        <v>0</v>
      </c>
      <c r="G69" s="14">
        <f>IFERROR(VLOOKUP($B69,学生選抜!$M:$W,9,FALSE),0)</f>
        <v>0</v>
      </c>
      <c r="H69" s="14">
        <f>IFERROR(VLOOKUP($B69,秋関!$M:$W,9,FALSE),0)</f>
        <v>0</v>
      </c>
      <c r="I69" s="14">
        <f>IFERROR(VLOOKUP($B69,全日本学生!$M:$W,9,FALSE),0)</f>
        <v>0</v>
      </c>
      <c r="J69" s="14">
        <f>IFERROR(VLOOKUP($B69,新人戦!$M:$W,9,FALSE),0)</f>
        <v>0</v>
      </c>
      <c r="K69" s="138">
        <f>LARGE(E69:J69,1)+LARGE(E69:J69,2)</f>
        <v>0</v>
      </c>
    </row>
    <row r="70" spans="1:11">
      <c r="A70" s="172">
        <f>RANK($K70,$K:$K)</f>
        <v>9</v>
      </c>
      <c r="B70" s="140" t="str">
        <f>(選手!G22)</f>
        <v>池田 晃英</v>
      </c>
      <c r="C70" s="2" t="str">
        <f>IFERROR(VLOOKUP(B70,選手!$G:$I,2,FALSE),"")</f>
        <v>関西大学</v>
      </c>
      <c r="D70" s="6">
        <f>IFERROR(VLOOKUP($B70,選手!$G:$CI,3,FALSE),"")</f>
        <v>4</v>
      </c>
      <c r="E70" s="14">
        <f>IFERROR(VLOOKUP($B70,春関!$M:$W,9,FALSE),0)</f>
        <v>0</v>
      </c>
      <c r="F70" s="14">
        <f>IFERROR(VLOOKUP($B70,西日本学生!$M:$W,9,FALSE),0)</f>
        <v>0</v>
      </c>
      <c r="G70" s="14">
        <f>IFERROR(VLOOKUP($B70,学生選抜!$M:$W,9,FALSE),0)</f>
        <v>0</v>
      </c>
      <c r="H70" s="14">
        <f>IFERROR(VLOOKUP($B70,秋関!$M:$W,9,FALSE),0)</f>
        <v>0</v>
      </c>
      <c r="I70" s="14">
        <f>IFERROR(VLOOKUP($B70,全日本学生!$M:$W,9,FALSE),0)</f>
        <v>0</v>
      </c>
      <c r="J70" s="14">
        <f>IFERROR(VLOOKUP($B70,新人戦!$M:$W,9,FALSE),0)</f>
        <v>0</v>
      </c>
      <c r="K70" s="138">
        <f>LARGE(E70:J70,1)+LARGE(E70:J70,2)</f>
        <v>0</v>
      </c>
    </row>
    <row r="71" spans="1:11">
      <c r="A71" s="172">
        <f>RANK($K71,$K:$K)</f>
        <v>9</v>
      </c>
      <c r="B71" s="140" t="str">
        <f>(選手!G53)</f>
        <v>池田 月</v>
      </c>
      <c r="C71" s="2" t="str">
        <f>IFERROR(VLOOKUP(B71,選手!$G:$I,2,FALSE),"")</f>
        <v>京都大学</v>
      </c>
      <c r="D71" s="6">
        <f>IFERROR(VLOOKUP($B71,選手!$G:$CI,3,FALSE),"")</f>
        <v>3</v>
      </c>
      <c r="E71" s="14">
        <f>IFERROR(VLOOKUP($B71,春関!$M:$W,9,FALSE),0)</f>
        <v>0</v>
      </c>
      <c r="F71" s="14">
        <f>IFERROR(VLOOKUP($B71,西日本学生!$M:$W,9,FALSE),0)</f>
        <v>0</v>
      </c>
      <c r="G71" s="14">
        <f>IFERROR(VLOOKUP($B71,学生選抜!$M:$W,9,FALSE),0)</f>
        <v>0</v>
      </c>
      <c r="H71" s="14">
        <f>IFERROR(VLOOKUP($B71,秋関!$M:$W,9,FALSE),0)</f>
        <v>0</v>
      </c>
      <c r="I71" s="14">
        <f>IFERROR(VLOOKUP($B71,全日本学生!$M:$W,9,FALSE),0)</f>
        <v>0</v>
      </c>
      <c r="J71" s="14">
        <f>IFERROR(VLOOKUP($B71,新人戦!$M:$W,9,FALSE),0)</f>
        <v>0</v>
      </c>
      <c r="K71" s="138">
        <f>LARGE(E71:J71,1)+LARGE(E71:J71,2)</f>
        <v>0</v>
      </c>
    </row>
    <row r="72" spans="1:11">
      <c r="A72" s="172">
        <f>RANK($K72,$K:$K)</f>
        <v>9</v>
      </c>
      <c r="B72" s="140" t="str">
        <f>(選手!G163)</f>
        <v>谷川 太一</v>
      </c>
      <c r="C72" s="2" t="str">
        <f>IFERROR(VLOOKUP(B72,選手!$G:$I,2,FALSE),"")</f>
        <v>立命館大学</v>
      </c>
      <c r="D72" s="6">
        <f>IFERROR(VLOOKUP($B72,選手!$G:$CI,3,FALSE),"")</f>
        <v>1</v>
      </c>
      <c r="E72" s="14">
        <f>IFERROR(VLOOKUP($B72,春関!$M:$W,9,FALSE),0)</f>
        <v>0</v>
      </c>
      <c r="F72" s="14">
        <f>IFERROR(VLOOKUP($B72,西日本学生!$M:$W,9,FALSE),0)</f>
        <v>0</v>
      </c>
      <c r="G72" s="14">
        <f>IFERROR(VLOOKUP($B72,学生選抜!$M:$W,9,FALSE),0)</f>
        <v>0</v>
      </c>
      <c r="H72" s="14">
        <f>IFERROR(VLOOKUP($B72,秋関!$M:$W,9,FALSE),0)</f>
        <v>0</v>
      </c>
      <c r="I72" s="14">
        <f>IFERROR(VLOOKUP($B72,全日本学生!$M:$W,9,FALSE),0)</f>
        <v>0</v>
      </c>
      <c r="J72" s="14">
        <f>IFERROR(VLOOKUP($B72,新人戦!$M:$W,9,FALSE),0)</f>
        <v>0</v>
      </c>
      <c r="K72" s="138">
        <f>LARGE(E72:J72,1)+LARGE(E72:J72,2)</f>
        <v>0</v>
      </c>
    </row>
    <row r="73" spans="1:11">
      <c r="A73" s="172">
        <f>RANK($K73,$K:$K)</f>
        <v>9</v>
      </c>
      <c r="B73" s="140" t="str">
        <f>(選手!G117)</f>
        <v>谷口 勇志</v>
      </c>
      <c r="C73" s="2" t="str">
        <f>IFERROR(VLOOKUP(B73,選手!$G:$I,2,FALSE),"")</f>
        <v>大阪産業大学</v>
      </c>
      <c r="D73" s="6">
        <f>IFERROR(VLOOKUP($B73,選手!$G:$CI,3,FALSE),"")</f>
        <v>1</v>
      </c>
      <c r="E73" s="14">
        <f>IFERROR(VLOOKUP($B73,春関!$M:$W,9,FALSE),0)</f>
        <v>0</v>
      </c>
      <c r="F73" s="14">
        <f>IFERROR(VLOOKUP($B73,西日本学生!$M:$W,9,FALSE),0)</f>
        <v>0</v>
      </c>
      <c r="G73" s="14">
        <f>IFERROR(VLOOKUP($B73,学生選抜!$M:$W,9,FALSE),0)</f>
        <v>0</v>
      </c>
      <c r="H73" s="14">
        <f>IFERROR(VLOOKUP($B73,秋関!$M:$W,9,FALSE),0)</f>
        <v>0</v>
      </c>
      <c r="I73" s="14">
        <f>IFERROR(VLOOKUP($B73,全日本学生!$M:$W,9,FALSE),0)</f>
        <v>0</v>
      </c>
      <c r="J73" s="14">
        <f>IFERROR(VLOOKUP($B73,新人戦!$M:$W,9,FALSE),0)</f>
        <v>0</v>
      </c>
      <c r="K73" s="138">
        <f>LARGE(E73:J73,1)+LARGE(E73:J73,2)</f>
        <v>0</v>
      </c>
    </row>
    <row r="74" spans="1:11">
      <c r="A74" s="172">
        <f>RANK($K74,$K:$K)</f>
        <v>9</v>
      </c>
      <c r="B74" s="140" t="str">
        <f>(選手!G39)</f>
        <v>大野 太郎</v>
      </c>
      <c r="C74" s="2" t="str">
        <f>IFERROR(VLOOKUP(B74,選手!$G:$I,2,FALSE),"")</f>
        <v>京都産業大学</v>
      </c>
      <c r="D74" s="6">
        <f>IFERROR(VLOOKUP($B74,選手!$G:$CI,3,FALSE),"")</f>
        <v>4</v>
      </c>
      <c r="E74" s="14">
        <f>IFERROR(VLOOKUP($B74,春関!$M:$W,9,FALSE),0)</f>
        <v>0</v>
      </c>
      <c r="F74" s="14">
        <f>IFERROR(VLOOKUP($B74,西日本学生!$M:$W,9,FALSE),0)</f>
        <v>0</v>
      </c>
      <c r="G74" s="14">
        <f>IFERROR(VLOOKUP($B74,学生選抜!$M:$W,9,FALSE),0)</f>
        <v>0</v>
      </c>
      <c r="H74" s="14">
        <f>IFERROR(VLOOKUP($B74,秋関!$M:$W,9,FALSE),0)</f>
        <v>0</v>
      </c>
      <c r="I74" s="14">
        <f>IFERROR(VLOOKUP($B74,全日本学生!$M:$W,9,FALSE),0)</f>
        <v>0</v>
      </c>
      <c r="J74" s="14">
        <f>IFERROR(VLOOKUP($B74,新人戦!$M:$W,9,FALSE),0)</f>
        <v>0</v>
      </c>
      <c r="K74" s="138">
        <f>LARGE(E74:J74,1)+LARGE(E74:J74,2)</f>
        <v>0</v>
      </c>
    </row>
    <row r="75" spans="1:11">
      <c r="A75" s="172">
        <f>RANK($K75,$K:$K)</f>
        <v>9</v>
      </c>
      <c r="B75" s="140" t="str">
        <f>(選手!G126)</f>
        <v>大島 直丈</v>
      </c>
      <c r="C75" s="2" t="str">
        <f>IFERROR(VLOOKUP(B75,選手!$G:$I,2,FALSE),"")</f>
        <v>大阪大学</v>
      </c>
      <c r="D75" s="6">
        <f>IFERROR(VLOOKUP($B75,選手!$G:$CI,3,FALSE),"")</f>
        <v>2</v>
      </c>
      <c r="E75" s="14">
        <f>IFERROR(VLOOKUP($B75,春関!$M:$W,9,FALSE),0)</f>
        <v>0</v>
      </c>
      <c r="F75" s="14">
        <f>IFERROR(VLOOKUP($B75,西日本学生!$M:$W,9,FALSE),0)</f>
        <v>0</v>
      </c>
      <c r="G75" s="14">
        <f>IFERROR(VLOOKUP($B75,学生選抜!$M:$W,9,FALSE),0)</f>
        <v>0</v>
      </c>
      <c r="H75" s="14">
        <f>IFERROR(VLOOKUP($B75,秋関!$M:$W,9,FALSE),0)</f>
        <v>0</v>
      </c>
      <c r="I75" s="14">
        <f>IFERROR(VLOOKUP($B75,全日本学生!$M:$W,9,FALSE),0)</f>
        <v>0</v>
      </c>
      <c r="J75" s="14">
        <f>IFERROR(VLOOKUP($B75,新人戦!$M:$W,9,FALSE),0)</f>
        <v>0</v>
      </c>
      <c r="K75" s="138">
        <f>LARGE(E75:J75,1)+LARGE(E75:J75,2)</f>
        <v>0</v>
      </c>
    </row>
    <row r="76" spans="1:11">
      <c r="A76" s="172">
        <f>RANK($K76,$K:$K)</f>
        <v>9</v>
      </c>
      <c r="B76" s="140" t="str">
        <f>(選手!G14)</f>
        <v>大田 航平</v>
      </c>
      <c r="C76" s="2" t="str">
        <f>IFERROR(VLOOKUP(B76,選手!$G:$I,2,FALSE),"")</f>
        <v>関西学院大学</v>
      </c>
      <c r="D76" s="6">
        <f>IFERROR(VLOOKUP($B76,選手!$G:$CI,3,FALSE),"")</f>
        <v>1</v>
      </c>
      <c r="E76" s="14">
        <f>IFERROR(VLOOKUP($B76,春関!$M:$W,9,FALSE),0)</f>
        <v>0</v>
      </c>
      <c r="F76" s="14">
        <f>IFERROR(VLOOKUP($B76,西日本学生!$M:$W,9,FALSE),0)</f>
        <v>0</v>
      </c>
      <c r="G76" s="14">
        <f>IFERROR(VLOOKUP($B76,学生選抜!$M:$W,9,FALSE),0)</f>
        <v>0</v>
      </c>
      <c r="H76" s="14">
        <f>IFERROR(VLOOKUP($B76,秋関!$M:$W,9,FALSE),0)</f>
        <v>0</v>
      </c>
      <c r="I76" s="14">
        <f>IFERROR(VLOOKUP($B76,全日本学生!$M:$W,9,FALSE),0)</f>
        <v>0</v>
      </c>
      <c r="J76" s="14">
        <f>IFERROR(VLOOKUP($B76,新人戦!$M:$W,9,FALSE),0)</f>
        <v>0</v>
      </c>
      <c r="K76" s="138">
        <f>LARGE(E76:J76,1)+LARGE(E76:J76,2)</f>
        <v>0</v>
      </c>
    </row>
    <row r="77" spans="1:11">
      <c r="A77" s="172">
        <f>RANK($K77,$K:$K)</f>
        <v>9</v>
      </c>
      <c r="B77" s="140" t="str">
        <f>(選手!G159)</f>
        <v>大口 祐五</v>
      </c>
      <c r="C77" s="2" t="str">
        <f>IFERROR(VLOOKUP(B77,選手!$G:$I,2,FALSE),"")</f>
        <v>立命館大学</v>
      </c>
      <c r="D77" s="6">
        <f>IFERROR(VLOOKUP($B77,選手!$G:$CI,3,FALSE),"")</f>
        <v>1</v>
      </c>
      <c r="E77" s="14">
        <f>IFERROR(VLOOKUP($B77,春関!$M:$W,9,FALSE),0)</f>
        <v>0</v>
      </c>
      <c r="F77" s="14">
        <f>IFERROR(VLOOKUP($B77,西日本学生!$M:$W,9,FALSE),0)</f>
        <v>0</v>
      </c>
      <c r="G77" s="14">
        <f>IFERROR(VLOOKUP($B77,学生選抜!$M:$W,9,FALSE),0)</f>
        <v>0</v>
      </c>
      <c r="H77" s="14">
        <f>IFERROR(VLOOKUP($B77,秋関!$M:$W,9,FALSE),0)</f>
        <v>0</v>
      </c>
      <c r="I77" s="14">
        <f>IFERROR(VLOOKUP($B77,全日本学生!$M:$W,9,FALSE),0)</f>
        <v>0</v>
      </c>
      <c r="J77" s="14">
        <f>IFERROR(VLOOKUP($B77,新人戦!$M:$W,9,FALSE),0)</f>
        <v>0</v>
      </c>
      <c r="K77" s="138">
        <f>LARGE(E77:J77,1)+LARGE(E77:J77,2)</f>
        <v>0</v>
      </c>
    </row>
    <row r="78" spans="1:11">
      <c r="A78" s="172">
        <f>RANK($K78,$K:$K)</f>
        <v>9</v>
      </c>
      <c r="B78" s="140" t="str">
        <f>(選手!G33)</f>
        <v>大井 将揮</v>
      </c>
      <c r="C78" s="2" t="str">
        <f>IFERROR(VLOOKUP(B78,選手!$G:$I,2,FALSE),"")</f>
        <v>関西大学</v>
      </c>
      <c r="D78" s="6">
        <f>IFERROR(VLOOKUP($B78,選手!$G:$CI,3,FALSE),"")</f>
        <v>2</v>
      </c>
      <c r="E78" s="14">
        <f>IFERROR(VLOOKUP($B78,春関!$M:$W,9,FALSE),0)</f>
        <v>0</v>
      </c>
      <c r="F78" s="14">
        <f>IFERROR(VLOOKUP($B78,西日本学生!$M:$W,9,FALSE),0)</f>
        <v>0</v>
      </c>
      <c r="G78" s="14">
        <f>IFERROR(VLOOKUP($B78,学生選抜!$M:$W,9,FALSE),0)</f>
        <v>0</v>
      </c>
      <c r="H78" s="14">
        <f>IFERROR(VLOOKUP($B78,秋関!$M:$W,9,FALSE),0)</f>
        <v>0</v>
      </c>
      <c r="I78" s="14">
        <f>IFERROR(VLOOKUP($B78,全日本学生!$M:$W,9,FALSE),0)</f>
        <v>0</v>
      </c>
      <c r="J78" s="14">
        <f>IFERROR(VLOOKUP($B78,新人戦!$M:$W,9,FALSE),0)</f>
        <v>0</v>
      </c>
      <c r="K78" s="138">
        <f>LARGE(E78:J78,1)+LARGE(E78:J78,2)</f>
        <v>0</v>
      </c>
    </row>
    <row r="79" spans="1:11">
      <c r="A79" s="172">
        <f>RANK($K79,$K:$K)</f>
        <v>9</v>
      </c>
      <c r="B79" s="140" t="str">
        <f>(選手!G96)</f>
        <v>太田 昂輝</v>
      </c>
      <c r="C79" s="2" t="str">
        <f>IFERROR(VLOOKUP(B79,選手!$G:$I,2,FALSE),"")</f>
        <v>甲南大学</v>
      </c>
      <c r="D79" s="6">
        <f>IFERROR(VLOOKUP($B79,選手!$G:$CI,3,FALSE),"")</f>
        <v>3</v>
      </c>
      <c r="E79" s="14">
        <f>IFERROR(VLOOKUP($B79,春関!$M:$W,9,FALSE),0)</f>
        <v>0</v>
      </c>
      <c r="F79" s="14">
        <f>IFERROR(VLOOKUP($B79,西日本学生!$M:$W,9,FALSE),0)</f>
        <v>0</v>
      </c>
      <c r="G79" s="14">
        <f>IFERROR(VLOOKUP($B79,学生選抜!$M:$W,9,FALSE),0)</f>
        <v>0</v>
      </c>
      <c r="H79" s="14">
        <f>IFERROR(VLOOKUP($B79,秋関!$M:$W,9,FALSE),0)</f>
        <v>0</v>
      </c>
      <c r="I79" s="14">
        <f>IFERROR(VLOOKUP($B79,全日本学生!$M:$W,9,FALSE),0)</f>
        <v>0</v>
      </c>
      <c r="J79" s="14">
        <f>IFERROR(VLOOKUP($B79,新人戦!$M:$W,9,FALSE),0)</f>
        <v>0</v>
      </c>
      <c r="K79" s="138">
        <f>LARGE(E79:J79,1)+LARGE(E79:J79,2)</f>
        <v>0</v>
      </c>
    </row>
    <row r="80" spans="1:11">
      <c r="A80" s="172">
        <f>RANK($K80,$K:$K)</f>
        <v>9</v>
      </c>
      <c r="B80" s="140" t="str">
        <f>(選手!G52)</f>
        <v>村瀬 春祐</v>
      </c>
      <c r="C80" s="2" t="str">
        <f>IFERROR(VLOOKUP(B80,選手!$G:$I,2,FALSE),"")</f>
        <v>京都大学</v>
      </c>
      <c r="D80" s="6">
        <f>IFERROR(VLOOKUP($B80,選手!$G:$CI,3,FALSE),"")</f>
        <v>4</v>
      </c>
      <c r="E80" s="14">
        <f>IFERROR(VLOOKUP($B80,春関!$M:$W,9,FALSE),0)</f>
        <v>0</v>
      </c>
      <c r="F80" s="14">
        <f>IFERROR(VLOOKUP($B80,西日本学生!$M:$W,9,FALSE),0)</f>
        <v>0</v>
      </c>
      <c r="G80" s="14">
        <f>IFERROR(VLOOKUP($B80,学生選抜!$M:$W,9,FALSE),0)</f>
        <v>0</v>
      </c>
      <c r="H80" s="14">
        <f>IFERROR(VLOOKUP($B80,秋関!$M:$W,9,FALSE),0)</f>
        <v>0</v>
      </c>
      <c r="I80" s="14">
        <f>IFERROR(VLOOKUP($B80,全日本学生!$M:$W,9,FALSE),0)</f>
        <v>0</v>
      </c>
      <c r="J80" s="14">
        <f>IFERROR(VLOOKUP($B80,新人戦!$M:$W,9,FALSE),0)</f>
        <v>0</v>
      </c>
      <c r="K80" s="138">
        <f>LARGE(E80:J80,1)+LARGE(E80:J80,2)</f>
        <v>0</v>
      </c>
    </row>
    <row r="81" spans="1:11">
      <c r="A81" s="172">
        <f>RANK($K81,$K:$K)</f>
        <v>9</v>
      </c>
      <c r="B81" s="140" t="str">
        <f>(選手!G65)</f>
        <v>村上 直</v>
      </c>
      <c r="C81" s="2" t="str">
        <f>IFERROR(VLOOKUP(B81,選手!$G:$I,2,FALSE),"")</f>
        <v>京都大学</v>
      </c>
      <c r="D81" s="6">
        <f>IFERROR(VLOOKUP($B81,選手!$G:$CI,3,FALSE),"")</f>
        <v>2</v>
      </c>
      <c r="E81" s="14">
        <f>IFERROR(VLOOKUP($B81,春関!$M:$W,9,FALSE),0)</f>
        <v>0</v>
      </c>
      <c r="F81" s="14">
        <f>IFERROR(VLOOKUP($B81,西日本学生!$M:$W,9,FALSE),0)</f>
        <v>0</v>
      </c>
      <c r="G81" s="14">
        <f>IFERROR(VLOOKUP($B81,学生選抜!$M:$W,9,FALSE),0)</f>
        <v>0</v>
      </c>
      <c r="H81" s="14">
        <f>IFERROR(VLOOKUP($B81,秋関!$M:$W,9,FALSE),0)</f>
        <v>0</v>
      </c>
      <c r="I81" s="14">
        <f>IFERROR(VLOOKUP($B81,全日本学生!$M:$W,9,FALSE),0)</f>
        <v>0</v>
      </c>
      <c r="J81" s="14">
        <f>IFERROR(VLOOKUP($B81,新人戦!$M:$W,9,FALSE),0)</f>
        <v>0</v>
      </c>
      <c r="K81" s="138">
        <f>LARGE(E81:J81,1)+LARGE(E81:J81,2)</f>
        <v>0</v>
      </c>
    </row>
    <row r="82" spans="1:11">
      <c r="A82" s="172">
        <f>RANK($K82,$K:$K)</f>
        <v>9</v>
      </c>
      <c r="B82" s="140" t="str">
        <f>(選手!G47)</f>
        <v>村上 晴哉</v>
      </c>
      <c r="C82" s="2" t="str">
        <f>IFERROR(VLOOKUP(B82,選手!$G:$I,2,FALSE),"")</f>
        <v>京都産業大学</v>
      </c>
      <c r="D82" s="6">
        <f>IFERROR(VLOOKUP($B82,選手!$G:$CI,3,FALSE),"")</f>
        <v>1</v>
      </c>
      <c r="E82" s="14">
        <f>IFERROR(VLOOKUP($B82,春関!$M:$W,9,FALSE),0)</f>
        <v>0</v>
      </c>
      <c r="F82" s="14">
        <f>IFERROR(VLOOKUP($B82,西日本学生!$M:$W,9,FALSE),0)</f>
        <v>0</v>
      </c>
      <c r="G82" s="14">
        <f>IFERROR(VLOOKUP($B82,学生選抜!$M:$W,9,FALSE),0)</f>
        <v>0</v>
      </c>
      <c r="H82" s="14">
        <f>IFERROR(VLOOKUP($B82,秋関!$M:$W,9,FALSE),0)</f>
        <v>0</v>
      </c>
      <c r="I82" s="14">
        <f>IFERROR(VLOOKUP($B82,全日本学生!$M:$W,9,FALSE),0)</f>
        <v>0</v>
      </c>
      <c r="J82" s="14">
        <f>IFERROR(VLOOKUP($B82,新人戦!$M:$W,9,FALSE),0)</f>
        <v>0</v>
      </c>
      <c r="K82" s="138">
        <f>LARGE(E82:J82,1)+LARGE(E82:J82,2)</f>
        <v>0</v>
      </c>
    </row>
    <row r="83" spans="1:11">
      <c r="A83" s="172">
        <f>RANK($K83,$K:$K)</f>
        <v>9</v>
      </c>
      <c r="B83" s="140" t="str">
        <f>(選手!G165)</f>
        <v>村山 匠</v>
      </c>
      <c r="C83" s="2" t="str">
        <f>IFERROR(VLOOKUP(B83,選手!$G:$I,2,FALSE),"")</f>
        <v>立命館大学</v>
      </c>
      <c r="D83" s="6">
        <f>IFERROR(VLOOKUP($B83,選手!$G:$CI,3,FALSE),"")</f>
        <v>1</v>
      </c>
      <c r="E83" s="14">
        <f>IFERROR(VLOOKUP($B83,春関!$M:$W,9,FALSE),0)</f>
        <v>0</v>
      </c>
      <c r="F83" s="14">
        <f>IFERROR(VLOOKUP($B83,西日本学生!$M:$W,9,FALSE),0)</f>
        <v>0</v>
      </c>
      <c r="G83" s="14">
        <f>IFERROR(VLOOKUP($B83,学生選抜!$M:$W,9,FALSE),0)</f>
        <v>0</v>
      </c>
      <c r="H83" s="14">
        <f>IFERROR(VLOOKUP($B83,秋関!$M:$W,9,FALSE),0)</f>
        <v>0</v>
      </c>
      <c r="I83" s="14">
        <f>IFERROR(VLOOKUP($B83,全日本学生!$M:$W,9,FALSE),0)</f>
        <v>0</v>
      </c>
      <c r="J83" s="14">
        <f>IFERROR(VLOOKUP($B83,新人戦!$M:$W,9,FALSE),0)</f>
        <v>0</v>
      </c>
      <c r="K83" s="138">
        <f>LARGE(E83:J83,1)+LARGE(E83:J83,2)</f>
        <v>0</v>
      </c>
    </row>
    <row r="84" spans="1:11">
      <c r="A84" s="172">
        <f>RANK($K84,$K:$K)</f>
        <v>9</v>
      </c>
      <c r="B84" s="140" t="str">
        <f>(選手!G106)</f>
        <v>曽山 伸昭</v>
      </c>
      <c r="C84" s="2" t="str">
        <f>IFERROR(VLOOKUP(B84,選手!$G:$I,2,FALSE),"")</f>
        <v>大阪産業大学</v>
      </c>
      <c r="D84" s="6">
        <f>IFERROR(VLOOKUP($B84,選手!$G:$CI,3,FALSE),"")</f>
        <v>4</v>
      </c>
      <c r="E84" s="14">
        <f>IFERROR(VLOOKUP($B84,春関!$M:$W,9,FALSE),0)</f>
        <v>0</v>
      </c>
      <c r="F84" s="14">
        <f>IFERROR(VLOOKUP($B84,西日本学生!$M:$W,9,FALSE),0)</f>
        <v>0</v>
      </c>
      <c r="G84" s="14">
        <f>IFERROR(VLOOKUP($B84,学生選抜!$M:$W,9,FALSE),0)</f>
        <v>0</v>
      </c>
      <c r="H84" s="14">
        <f>IFERROR(VLOOKUP($B84,秋関!$M:$W,9,FALSE),0)</f>
        <v>0</v>
      </c>
      <c r="I84" s="14">
        <f>IFERROR(VLOOKUP($B84,全日本学生!$M:$W,9,FALSE),0)</f>
        <v>0</v>
      </c>
      <c r="J84" s="14">
        <f>IFERROR(VLOOKUP($B84,新人戦!$M:$W,9,FALSE),0)</f>
        <v>0</v>
      </c>
      <c r="K84" s="138">
        <f>LARGE(E84:J84,1)+LARGE(E84:J84,2)</f>
        <v>0</v>
      </c>
    </row>
    <row r="85" spans="1:11">
      <c r="A85" s="172">
        <f>RANK($K85,$K:$K)</f>
        <v>9</v>
      </c>
      <c r="B85" s="140" t="str">
        <f>(選手!G62)</f>
        <v>前田 裕成</v>
      </c>
      <c r="C85" s="2" t="str">
        <f>IFERROR(VLOOKUP(B85,選手!$G:$I,2,FALSE),"")</f>
        <v>京都大学</v>
      </c>
      <c r="D85" s="6">
        <f>IFERROR(VLOOKUP($B85,選手!$G:$CI,3,FALSE),"")</f>
        <v>2</v>
      </c>
      <c r="E85" s="14">
        <f>IFERROR(VLOOKUP($B85,春関!$M:$W,9,FALSE),0)</f>
        <v>0</v>
      </c>
      <c r="F85" s="14">
        <f>IFERROR(VLOOKUP($B85,西日本学生!$M:$W,9,FALSE),0)</f>
        <v>0</v>
      </c>
      <c r="G85" s="14">
        <f>IFERROR(VLOOKUP($B85,学生選抜!$M:$W,9,FALSE),0)</f>
        <v>0</v>
      </c>
      <c r="H85" s="14">
        <f>IFERROR(VLOOKUP($B85,秋関!$M:$W,9,FALSE),0)</f>
        <v>0</v>
      </c>
      <c r="I85" s="14">
        <f>IFERROR(VLOOKUP($B85,全日本学生!$M:$W,9,FALSE),0)</f>
        <v>0</v>
      </c>
      <c r="J85" s="14">
        <f>IFERROR(VLOOKUP($B85,新人戦!$M:$W,9,FALSE),0)</f>
        <v>0</v>
      </c>
      <c r="K85" s="138">
        <f>LARGE(E85:J85,1)+LARGE(E85:J85,2)</f>
        <v>0</v>
      </c>
    </row>
    <row r="86" spans="1:11">
      <c r="A86" s="172">
        <f>RANK($K86,$K:$K)</f>
        <v>9</v>
      </c>
      <c r="B86" s="140" t="str">
        <f>(選手!G43)</f>
        <v>川端 邦聖</v>
      </c>
      <c r="C86" s="2" t="str">
        <f>IFERROR(VLOOKUP(B86,選手!$G:$I,2,FALSE),"")</f>
        <v>京都産業大学</v>
      </c>
      <c r="D86" s="6">
        <f>IFERROR(VLOOKUP($B86,選手!$G:$CI,3,FALSE),"")</f>
        <v>1</v>
      </c>
      <c r="E86" s="14">
        <f>IFERROR(VLOOKUP($B86,春関!$M:$W,9,FALSE),0)</f>
        <v>0</v>
      </c>
      <c r="F86" s="14">
        <f>IFERROR(VLOOKUP($B86,西日本学生!$M:$W,9,FALSE),0)</f>
        <v>0</v>
      </c>
      <c r="G86" s="14">
        <f>IFERROR(VLOOKUP($B86,学生選抜!$M:$W,9,FALSE),0)</f>
        <v>0</v>
      </c>
      <c r="H86" s="14">
        <f>IFERROR(VLOOKUP($B86,秋関!$M:$W,9,FALSE),0)</f>
        <v>0</v>
      </c>
      <c r="I86" s="14">
        <f>IFERROR(VLOOKUP($B86,全日本学生!$M:$W,9,FALSE),0)</f>
        <v>0</v>
      </c>
      <c r="J86" s="14">
        <f>IFERROR(VLOOKUP($B86,新人戦!$M:$W,9,FALSE),0)</f>
        <v>0</v>
      </c>
      <c r="K86" s="138">
        <f>LARGE(E86:J86,1)+LARGE(E86:J86,2)</f>
        <v>0</v>
      </c>
    </row>
    <row r="87" spans="1:11">
      <c r="A87" s="172">
        <f>RANK($K87,$K:$K)</f>
        <v>9</v>
      </c>
      <c r="B87" s="140" t="str">
        <f>(選手!G28)</f>
        <v>川床 竜生</v>
      </c>
      <c r="C87" s="2" t="str">
        <f>IFERROR(VLOOKUP(B87,選手!$G:$I,2,FALSE),"")</f>
        <v>関西大学</v>
      </c>
      <c r="D87" s="6">
        <f>IFERROR(VLOOKUP($B87,選手!$G:$CI,3,FALSE),"")</f>
        <v>3</v>
      </c>
      <c r="E87" s="14">
        <f>IFERROR(VLOOKUP($B87,春関!$M:$W,9,FALSE),0)</f>
        <v>0</v>
      </c>
      <c r="F87" s="14">
        <f>IFERROR(VLOOKUP($B87,西日本学生!$M:$W,9,FALSE),0)</f>
        <v>0</v>
      </c>
      <c r="G87" s="14">
        <f>IFERROR(VLOOKUP($B87,学生選抜!$M:$W,9,FALSE),0)</f>
        <v>0</v>
      </c>
      <c r="H87" s="14">
        <f>IFERROR(VLOOKUP($B87,秋関!$M:$W,9,FALSE),0)</f>
        <v>0</v>
      </c>
      <c r="I87" s="14">
        <f>IFERROR(VLOOKUP($B87,全日本学生!$M:$W,9,FALSE),0)</f>
        <v>0</v>
      </c>
      <c r="J87" s="14">
        <f>IFERROR(VLOOKUP($B87,新人戦!$M:$W,9,FALSE),0)</f>
        <v>0</v>
      </c>
      <c r="K87" s="138">
        <f>LARGE(E87:J87,1)+LARGE(E87:J87,2)</f>
        <v>0</v>
      </c>
    </row>
    <row r="88" spans="1:11">
      <c r="A88" s="172">
        <f>RANK($K88,$K:$K)</f>
        <v>9</v>
      </c>
      <c r="B88" s="140" t="str">
        <f>(選手!G23)</f>
        <v>石田 侑希</v>
      </c>
      <c r="C88" s="2" t="str">
        <f>IFERROR(VLOOKUP(B88,選手!$G:$I,2,FALSE),"")</f>
        <v>関西大学</v>
      </c>
      <c r="D88" s="6">
        <f>IFERROR(VLOOKUP($B88,選手!$G:$CI,3,FALSE),"")</f>
        <v>4</v>
      </c>
      <c r="E88" s="14">
        <f>IFERROR(VLOOKUP($B88,春関!$M:$W,9,FALSE),0)</f>
        <v>0</v>
      </c>
      <c r="F88" s="14">
        <f>IFERROR(VLOOKUP($B88,西日本学生!$M:$W,9,FALSE),0)</f>
        <v>0</v>
      </c>
      <c r="G88" s="14">
        <f>IFERROR(VLOOKUP($B88,学生選抜!$M:$W,9,FALSE),0)</f>
        <v>0</v>
      </c>
      <c r="H88" s="14">
        <f>IFERROR(VLOOKUP($B88,秋関!$M:$W,9,FALSE),0)</f>
        <v>0</v>
      </c>
      <c r="I88" s="14">
        <f>IFERROR(VLOOKUP($B88,全日本学生!$M:$W,9,FALSE),0)</f>
        <v>0</v>
      </c>
      <c r="J88" s="14">
        <f>IFERROR(VLOOKUP($B88,新人戦!$M:$W,9,FALSE),0)</f>
        <v>0</v>
      </c>
      <c r="K88" s="138">
        <f>LARGE(E88:J88,1)+LARGE(E88:J88,2)</f>
        <v>0</v>
      </c>
    </row>
    <row r="89" spans="1:11">
      <c r="A89" s="172">
        <f>RANK($K89,$K:$K)</f>
        <v>9</v>
      </c>
      <c r="B89" s="140" t="str">
        <f>(選手!G133)</f>
        <v>石川 潤一</v>
      </c>
      <c r="C89" s="2" t="str">
        <f>IFERROR(VLOOKUP(B89,選手!$G:$I,2,FALSE),"")</f>
        <v>大阪大学</v>
      </c>
      <c r="D89" s="6">
        <f>IFERROR(VLOOKUP($B89,選手!$G:$CI,3,FALSE),"")</f>
        <v>3</v>
      </c>
      <c r="E89" s="14">
        <f>IFERROR(VLOOKUP($B89,春関!$M:$W,9,FALSE),0)</f>
        <v>0</v>
      </c>
      <c r="F89" s="14">
        <f>IFERROR(VLOOKUP($B89,西日本学生!$M:$W,9,FALSE),0)</f>
        <v>0</v>
      </c>
      <c r="G89" s="14">
        <f>IFERROR(VLOOKUP($B89,学生選抜!$M:$W,9,FALSE),0)</f>
        <v>0</v>
      </c>
      <c r="H89" s="14">
        <f>IFERROR(VLOOKUP($B89,秋関!$M:$W,9,FALSE),0)</f>
        <v>0</v>
      </c>
      <c r="I89" s="14">
        <f>IFERROR(VLOOKUP($B89,全日本学生!$M:$W,9,FALSE),0)</f>
        <v>0</v>
      </c>
      <c r="J89" s="14">
        <f>IFERROR(VLOOKUP($B89,新人戦!$M:$W,9,FALSE),0)</f>
        <v>0</v>
      </c>
      <c r="K89" s="138">
        <f>LARGE(E89:J89,1)+LARGE(E89:J89,2)</f>
        <v>0</v>
      </c>
    </row>
    <row r="90" spans="1:11">
      <c r="A90" s="172">
        <f>RANK($K90,$K:$K)</f>
        <v>9</v>
      </c>
      <c r="B90" s="140" t="str">
        <f>(選手!G90)</f>
        <v>西澤 透真</v>
      </c>
      <c r="C90" s="2" t="str">
        <f>IFERROR(VLOOKUP(B90,選手!$G:$I,2,FALSE),"")</f>
        <v>近畿大学</v>
      </c>
      <c r="D90" s="6">
        <f>IFERROR(VLOOKUP($B90,選手!$G:$CI,3,FALSE),"")</f>
        <v>1</v>
      </c>
      <c r="E90" s="14">
        <f>IFERROR(VLOOKUP($B90,春関!$M:$W,9,FALSE),0)</f>
        <v>0</v>
      </c>
      <c r="F90" s="14">
        <f>IFERROR(VLOOKUP($B90,西日本学生!$M:$W,9,FALSE),0)</f>
        <v>0</v>
      </c>
      <c r="G90" s="14">
        <f>IFERROR(VLOOKUP($B90,学生選抜!$M:$W,9,FALSE),0)</f>
        <v>0</v>
      </c>
      <c r="H90" s="14">
        <f>IFERROR(VLOOKUP($B90,秋関!$M:$W,9,FALSE),0)</f>
        <v>0</v>
      </c>
      <c r="I90" s="14">
        <f>IFERROR(VLOOKUP($B90,全日本学生!$M:$W,9,FALSE),0)</f>
        <v>0</v>
      </c>
      <c r="J90" s="14">
        <f>IFERROR(VLOOKUP($B90,新人戦!$M:$W,9,FALSE),0)</f>
        <v>0</v>
      </c>
      <c r="K90" s="138">
        <f>LARGE(E90:J90,1)+LARGE(E90:J90,2)</f>
        <v>0</v>
      </c>
    </row>
    <row r="91" spans="1:11">
      <c r="A91" s="172">
        <f>RANK($K91,$K:$K)</f>
        <v>9</v>
      </c>
      <c r="B91" s="140" t="str">
        <f>(選手!G84)</f>
        <v>西田 光希</v>
      </c>
      <c r="C91" s="2" t="str">
        <f>IFERROR(VLOOKUP(B91,選手!$G:$I,2,FALSE),"")</f>
        <v>近畿大学</v>
      </c>
      <c r="D91" s="6">
        <f>IFERROR(VLOOKUP($B91,選手!$G:$CI,3,FALSE),"")</f>
        <v>2</v>
      </c>
      <c r="E91" s="14">
        <f>IFERROR(VLOOKUP($B91,春関!$M:$W,9,FALSE),0)</f>
        <v>0</v>
      </c>
      <c r="F91" s="14">
        <f>IFERROR(VLOOKUP($B91,西日本学生!$M:$W,9,FALSE),0)</f>
        <v>0</v>
      </c>
      <c r="G91" s="14">
        <f>IFERROR(VLOOKUP($B91,学生選抜!$M:$W,9,FALSE),0)</f>
        <v>0</v>
      </c>
      <c r="H91" s="14">
        <f>IFERROR(VLOOKUP($B91,秋関!$M:$W,9,FALSE),0)</f>
        <v>0</v>
      </c>
      <c r="I91" s="14">
        <f>IFERROR(VLOOKUP($B91,全日本学生!$M:$W,9,FALSE),0)</f>
        <v>0</v>
      </c>
      <c r="J91" s="14">
        <f>IFERROR(VLOOKUP($B91,新人戦!$M:$W,9,FALSE),0)</f>
        <v>0</v>
      </c>
      <c r="K91" s="138">
        <f>LARGE(E91:J91,1)+LARGE(E91:J91,2)</f>
        <v>0</v>
      </c>
    </row>
    <row r="92" spans="1:11">
      <c r="A92" s="172">
        <f>RANK($K92,$K:$K)</f>
        <v>9</v>
      </c>
      <c r="B92" s="140" t="str">
        <f>(選手!G59)</f>
        <v>西村 淳志</v>
      </c>
      <c r="C92" s="2" t="str">
        <f>IFERROR(VLOOKUP(B92,選手!$G:$I,2,FALSE),"")</f>
        <v>京都大学</v>
      </c>
      <c r="D92" s="6">
        <f>IFERROR(VLOOKUP($B92,選手!$G:$CI,3,FALSE),"")</f>
        <v>2</v>
      </c>
      <c r="E92" s="14">
        <f>IFERROR(VLOOKUP($B92,春関!$M:$W,9,FALSE),0)</f>
        <v>0</v>
      </c>
      <c r="F92" s="14">
        <f>IFERROR(VLOOKUP($B92,西日本学生!$M:$W,9,FALSE),0)</f>
        <v>0</v>
      </c>
      <c r="G92" s="14">
        <f>IFERROR(VLOOKUP($B92,学生選抜!$M:$W,9,FALSE),0)</f>
        <v>0</v>
      </c>
      <c r="H92" s="14">
        <f>IFERROR(VLOOKUP($B92,秋関!$M:$W,9,FALSE),0)</f>
        <v>0</v>
      </c>
      <c r="I92" s="14">
        <f>IFERROR(VLOOKUP($B92,全日本学生!$M:$W,9,FALSE),0)</f>
        <v>0</v>
      </c>
      <c r="J92" s="14">
        <f>IFERROR(VLOOKUP($B92,新人戦!$M:$W,9,FALSE),0)</f>
        <v>0</v>
      </c>
      <c r="K92" s="138">
        <f>LARGE(E92:J92,1)+LARGE(E92:J92,2)</f>
        <v>0</v>
      </c>
    </row>
    <row r="93" spans="1:11">
      <c r="A93" s="172">
        <f>RANK($K93,$K:$K)</f>
        <v>9</v>
      </c>
      <c r="B93" s="140" t="str">
        <f>(選手!G101)</f>
        <v>須中 仁冶</v>
      </c>
      <c r="C93" s="2" t="str">
        <f>IFERROR(VLOOKUP(B93,選手!$G:$I,2,FALSE),"")</f>
        <v>甲南大学</v>
      </c>
      <c r="D93" s="6">
        <f>IFERROR(VLOOKUP($B93,選手!$G:$CI,3,FALSE),"")</f>
        <v>2</v>
      </c>
      <c r="E93" s="14">
        <f>IFERROR(VLOOKUP($B93,春関!$M:$W,9,FALSE),0)</f>
        <v>0</v>
      </c>
      <c r="F93" s="14">
        <f>IFERROR(VLOOKUP($B93,西日本学生!$M:$W,9,FALSE),0)</f>
        <v>0</v>
      </c>
      <c r="G93" s="14">
        <f>IFERROR(VLOOKUP($B93,学生選抜!$M:$W,9,FALSE),0)</f>
        <v>0</v>
      </c>
      <c r="H93" s="14">
        <f>IFERROR(VLOOKUP($B93,秋関!$M:$W,9,FALSE),0)</f>
        <v>0</v>
      </c>
      <c r="I93" s="14">
        <f>IFERROR(VLOOKUP($B93,全日本学生!$M:$W,9,FALSE),0)</f>
        <v>0</v>
      </c>
      <c r="J93" s="14">
        <f>IFERROR(VLOOKUP($B93,新人戦!$M:$W,9,FALSE),0)</f>
        <v>0</v>
      </c>
      <c r="K93" s="138">
        <f>LARGE(E93:J93,1)+LARGE(E93:J93,2)</f>
        <v>0</v>
      </c>
    </row>
    <row r="94" spans="1:11">
      <c r="A94" s="172">
        <f>RANK($K94,$K:$K)</f>
        <v>9</v>
      </c>
      <c r="B94" s="140" t="str">
        <f>(選手!G131)</f>
        <v>森木 駿斗</v>
      </c>
      <c r="C94" s="2" t="str">
        <f>IFERROR(VLOOKUP(B94,選手!$G:$I,2,FALSE),"")</f>
        <v>大阪大学</v>
      </c>
      <c r="D94" s="6">
        <f>IFERROR(VLOOKUP($B94,選手!$G:$CI,3,FALSE),"")</f>
        <v>2</v>
      </c>
      <c r="E94" s="14">
        <f>IFERROR(VLOOKUP($B94,春関!$M:$W,9,FALSE),0)</f>
        <v>0</v>
      </c>
      <c r="F94" s="14">
        <f>IFERROR(VLOOKUP($B94,西日本学生!$M:$W,9,FALSE),0)</f>
        <v>0</v>
      </c>
      <c r="G94" s="14">
        <f>IFERROR(VLOOKUP($B94,学生選抜!$M:$W,9,FALSE),0)</f>
        <v>0</v>
      </c>
      <c r="H94" s="14">
        <f>IFERROR(VLOOKUP($B94,秋関!$M:$W,9,FALSE),0)</f>
        <v>0</v>
      </c>
      <c r="I94" s="14">
        <f>IFERROR(VLOOKUP($B94,全日本学生!$M:$W,9,FALSE),0)</f>
        <v>0</v>
      </c>
      <c r="J94" s="14">
        <f>IFERROR(VLOOKUP($B94,新人戦!$M:$W,9,FALSE),0)</f>
        <v>0</v>
      </c>
      <c r="K94" s="138">
        <f>LARGE(E94:J94,1)+LARGE(E94:J94,2)</f>
        <v>0</v>
      </c>
    </row>
    <row r="95" spans="1:11">
      <c r="A95" s="172">
        <f>RANK($K95,$K:$K)</f>
        <v>9</v>
      </c>
      <c r="B95" s="140" t="str">
        <f>(選手!G20)</f>
        <v>森口 諒介</v>
      </c>
      <c r="C95" s="2" t="str">
        <f>IFERROR(VLOOKUP(B95,選手!$G:$I,2,FALSE),"")</f>
        <v>関西学院大学</v>
      </c>
      <c r="D95" s="6">
        <f>IFERROR(VLOOKUP($B95,選手!$G:$CI,3,FALSE),"")</f>
        <v>1</v>
      </c>
      <c r="E95" s="14">
        <f>IFERROR(VLOOKUP($B95,春関!$M:$W,9,FALSE),0)</f>
        <v>0</v>
      </c>
      <c r="F95" s="14">
        <f>IFERROR(VLOOKUP($B95,西日本学生!$M:$W,9,FALSE),0)</f>
        <v>0</v>
      </c>
      <c r="G95" s="14">
        <f>IFERROR(VLOOKUP($B95,学生選抜!$M:$W,9,FALSE),0)</f>
        <v>0</v>
      </c>
      <c r="H95" s="14">
        <f>IFERROR(VLOOKUP($B95,秋関!$M:$W,9,FALSE),0)</f>
        <v>0</v>
      </c>
      <c r="I95" s="14">
        <f>IFERROR(VLOOKUP($B95,全日本学生!$M:$W,9,FALSE),0)</f>
        <v>0</v>
      </c>
      <c r="J95" s="14">
        <f>IFERROR(VLOOKUP($B95,新人戦!$M:$W,9,FALSE),0)</f>
        <v>0</v>
      </c>
      <c r="K95" s="138">
        <f>LARGE(E95:J95,1)+LARGE(E95:J95,2)</f>
        <v>0</v>
      </c>
    </row>
    <row r="96" spans="1:11">
      <c r="A96" s="172">
        <f>RANK($K96,$K:$K)</f>
        <v>9</v>
      </c>
      <c r="B96" s="140" t="str">
        <f>(選手!G67)</f>
        <v>新井 駿之介</v>
      </c>
      <c r="C96" s="2" t="str">
        <f>IFERROR(VLOOKUP(B96,選手!$G:$I,2,FALSE),"")</f>
        <v>京都大学</v>
      </c>
      <c r="D96" s="6">
        <f>IFERROR(VLOOKUP($B96,選手!$G:$CI,3,FALSE),"")</f>
        <v>1</v>
      </c>
      <c r="E96" s="14">
        <f>IFERROR(VLOOKUP($B96,春関!$M:$W,9,FALSE),0)</f>
        <v>0</v>
      </c>
      <c r="F96" s="14">
        <f>IFERROR(VLOOKUP($B96,西日本学生!$M:$W,9,FALSE),0)</f>
        <v>0</v>
      </c>
      <c r="G96" s="14">
        <f>IFERROR(VLOOKUP($B96,学生選抜!$M:$W,9,FALSE),0)</f>
        <v>0</v>
      </c>
      <c r="H96" s="14">
        <f>IFERROR(VLOOKUP($B96,秋関!$M:$W,9,FALSE),0)</f>
        <v>0</v>
      </c>
      <c r="I96" s="14">
        <f>IFERROR(VLOOKUP($B96,全日本学生!$M:$W,9,FALSE),0)</f>
        <v>0</v>
      </c>
      <c r="J96" s="14">
        <f>IFERROR(VLOOKUP($B96,新人戦!$M:$W,9,FALSE),0)</f>
        <v>0</v>
      </c>
      <c r="K96" s="138">
        <f>LARGE(E96:J96,1)+LARGE(E96:J96,2)</f>
        <v>0</v>
      </c>
    </row>
    <row r="97" spans="1:11">
      <c r="A97" s="172">
        <f>RANK($K97,$K:$K)</f>
        <v>9</v>
      </c>
      <c r="B97" s="140" t="str">
        <f>(選手!G158)</f>
        <v>信貴 祐介</v>
      </c>
      <c r="C97" s="2" t="str">
        <f>IFERROR(VLOOKUP(B97,選手!$G:$I,2,FALSE),"")</f>
        <v>立命館大学</v>
      </c>
      <c r="D97" s="6">
        <f>IFERROR(VLOOKUP($B97,選手!$G:$CI,3,FALSE),"")</f>
        <v>2</v>
      </c>
      <c r="E97" s="14">
        <f>IFERROR(VLOOKUP($B97,春関!$M:$W,9,FALSE),0)</f>
        <v>0</v>
      </c>
      <c r="F97" s="14">
        <f>IFERROR(VLOOKUP($B97,西日本学生!$M:$W,9,FALSE),0)</f>
        <v>0</v>
      </c>
      <c r="G97" s="14">
        <f>IFERROR(VLOOKUP($B97,学生選抜!$M:$W,9,FALSE),0)</f>
        <v>0</v>
      </c>
      <c r="H97" s="14">
        <f>IFERROR(VLOOKUP($B97,秋関!$M:$W,9,FALSE),0)</f>
        <v>0</v>
      </c>
      <c r="I97" s="14">
        <f>IFERROR(VLOOKUP($B97,全日本学生!$M:$W,9,FALSE),0)</f>
        <v>0</v>
      </c>
      <c r="J97" s="14">
        <f>IFERROR(VLOOKUP($B97,新人戦!$M:$W,9,FALSE),0)</f>
        <v>0</v>
      </c>
      <c r="K97" s="138">
        <f>LARGE(E97:J97,1)+LARGE(E97:J97,2)</f>
        <v>0</v>
      </c>
    </row>
    <row r="98" spans="1:11">
      <c r="A98" s="172">
        <f>RANK($K98,$K:$K)</f>
        <v>9</v>
      </c>
      <c r="B98" s="140" t="str">
        <f>(選手!G136)</f>
        <v>植田 雄一</v>
      </c>
      <c r="C98" s="2" t="str">
        <f>IFERROR(VLOOKUP(B98,選手!$G:$I,2,FALSE),"")</f>
        <v>大阪大学</v>
      </c>
      <c r="D98" s="6">
        <f>IFERROR(VLOOKUP($B98,選手!$G:$CI,3,FALSE),"")</f>
        <v>4</v>
      </c>
      <c r="E98" s="14">
        <f>IFERROR(VLOOKUP($B98,春関!$M:$W,9,FALSE),0)</f>
        <v>0</v>
      </c>
      <c r="F98" s="14">
        <f>IFERROR(VLOOKUP($B98,西日本学生!$M:$W,9,FALSE),0)</f>
        <v>0</v>
      </c>
      <c r="G98" s="14">
        <f>IFERROR(VLOOKUP($B98,学生選抜!$M:$W,9,FALSE),0)</f>
        <v>0</v>
      </c>
      <c r="H98" s="14">
        <f>IFERROR(VLOOKUP($B98,秋関!$M:$W,9,FALSE),0)</f>
        <v>0</v>
      </c>
      <c r="I98" s="14">
        <f>IFERROR(VLOOKUP($B98,全日本学生!$M:$W,9,FALSE),0)</f>
        <v>0</v>
      </c>
      <c r="J98" s="14">
        <f>IFERROR(VLOOKUP($B98,新人戦!$M:$W,9,FALSE),0)</f>
        <v>0</v>
      </c>
      <c r="K98" s="138">
        <f>LARGE(E98:J98,1)+LARGE(E98:J98,2)</f>
        <v>0</v>
      </c>
    </row>
    <row r="99" spans="1:11">
      <c r="A99" s="172">
        <f>RANK($K99,$K:$K)</f>
        <v>9</v>
      </c>
      <c r="B99" s="140" t="str">
        <f>(選手!G115)</f>
        <v>上野 光生</v>
      </c>
      <c r="C99" s="2" t="str">
        <f>IFERROR(VLOOKUP(B99,選手!$G:$I,2,FALSE),"")</f>
        <v>大阪産業大学</v>
      </c>
      <c r="D99" s="6">
        <f>IFERROR(VLOOKUP($B99,選手!$G:$CI,3,FALSE),"")</f>
        <v>1</v>
      </c>
      <c r="E99" s="14">
        <f>IFERROR(VLOOKUP($B99,春関!$M:$W,9,FALSE),0)</f>
        <v>0</v>
      </c>
      <c r="F99" s="14">
        <f>IFERROR(VLOOKUP($B99,西日本学生!$M:$W,9,FALSE),0)</f>
        <v>0</v>
      </c>
      <c r="G99" s="14">
        <f>IFERROR(VLOOKUP($B99,学生選抜!$M:$W,9,FALSE),0)</f>
        <v>0</v>
      </c>
      <c r="H99" s="14">
        <f>IFERROR(VLOOKUP($B99,秋関!$M:$W,9,FALSE),0)</f>
        <v>0</v>
      </c>
      <c r="I99" s="14">
        <f>IFERROR(VLOOKUP($B99,全日本学生!$M:$W,9,FALSE),0)</f>
        <v>0</v>
      </c>
      <c r="J99" s="14">
        <f>IFERROR(VLOOKUP($B99,新人戦!$M:$W,9,FALSE),0)</f>
        <v>0</v>
      </c>
      <c r="K99" s="138">
        <f>LARGE(E99:J99,1)+LARGE(E99:J99,2)</f>
        <v>0</v>
      </c>
    </row>
    <row r="100" spans="1:11">
      <c r="A100" s="172">
        <f>RANK($K100,$K:$K)</f>
        <v>9</v>
      </c>
      <c r="B100" s="140" t="str">
        <f>(選手!G32)</f>
        <v>上田 皐熙</v>
      </c>
      <c r="C100" s="2" t="str">
        <f>IFERROR(VLOOKUP(B100,選手!$G:$I,2,FALSE),"")</f>
        <v>関西大学</v>
      </c>
      <c r="D100" s="6">
        <f>IFERROR(VLOOKUP($B100,選手!$G:$CI,3,FALSE),"")</f>
        <v>2</v>
      </c>
      <c r="E100" s="14">
        <f>IFERROR(VLOOKUP($B100,春関!$M:$W,9,FALSE),0)</f>
        <v>0</v>
      </c>
      <c r="F100" s="14">
        <f>IFERROR(VLOOKUP($B100,西日本学生!$M:$W,9,FALSE),0)</f>
        <v>0</v>
      </c>
      <c r="G100" s="14">
        <f>IFERROR(VLOOKUP($B100,学生選抜!$M:$W,9,FALSE),0)</f>
        <v>0</v>
      </c>
      <c r="H100" s="14">
        <f>IFERROR(VLOOKUP($B100,秋関!$M:$W,9,FALSE),0)</f>
        <v>0</v>
      </c>
      <c r="I100" s="14">
        <f>IFERROR(VLOOKUP($B100,全日本学生!$M:$W,9,FALSE),0)</f>
        <v>0</v>
      </c>
      <c r="J100" s="14">
        <f>IFERROR(VLOOKUP($B100,新人戦!$M:$W,9,FALSE),0)</f>
        <v>0</v>
      </c>
      <c r="K100" s="138">
        <f>LARGE(E100:J100,1)+LARGE(E100:J100,2)</f>
        <v>0</v>
      </c>
    </row>
    <row r="101" spans="1:11">
      <c r="A101" s="172">
        <f>RANK($K101,$K:$K)</f>
        <v>9</v>
      </c>
      <c r="B101" s="140" t="str">
        <f>(選手!G48)</f>
        <v>上村 洋都</v>
      </c>
      <c r="C101" s="2" t="str">
        <f>IFERROR(VLOOKUP(B101,選手!$G:$I,2,FALSE),"")</f>
        <v>京都大学</v>
      </c>
      <c r="D101" s="6">
        <f>IFERROR(VLOOKUP($B101,選手!$G:$CI,3,FALSE),"")</f>
        <v>4</v>
      </c>
      <c r="E101" s="14">
        <f>IFERROR(VLOOKUP($B101,春関!$M:$W,9,FALSE),0)</f>
        <v>0</v>
      </c>
      <c r="F101" s="14">
        <f>IFERROR(VLOOKUP($B101,西日本学生!$M:$W,9,FALSE),0)</f>
        <v>0</v>
      </c>
      <c r="G101" s="14">
        <f>IFERROR(VLOOKUP($B101,学生選抜!$M:$W,9,FALSE),0)</f>
        <v>0</v>
      </c>
      <c r="H101" s="14">
        <f>IFERROR(VLOOKUP($B101,秋関!$M:$W,9,FALSE),0)</f>
        <v>0</v>
      </c>
      <c r="I101" s="14">
        <f>IFERROR(VLOOKUP($B101,全日本学生!$M:$W,9,FALSE),0)</f>
        <v>0</v>
      </c>
      <c r="J101" s="14">
        <f>IFERROR(VLOOKUP($B101,新人戦!$M:$W,9,FALSE),0)</f>
        <v>0</v>
      </c>
      <c r="K101" s="138">
        <f>LARGE(E101:J101,1)+LARGE(E101:J101,2)</f>
        <v>0</v>
      </c>
    </row>
    <row r="102" spans="1:11">
      <c r="A102" s="172">
        <f>RANK($K102,$K:$K)</f>
        <v>9</v>
      </c>
      <c r="B102" s="140" t="str">
        <f>(選手!G19)</f>
        <v>松本 大輝</v>
      </c>
      <c r="C102" s="2" t="str">
        <f>IFERROR(VLOOKUP(B102,選手!$G:$I,2,FALSE),"")</f>
        <v>関西学院大学</v>
      </c>
      <c r="D102" s="6">
        <f>IFERROR(VLOOKUP($B102,選手!$G:$CI,3,FALSE),"")</f>
        <v>1</v>
      </c>
      <c r="E102" s="14">
        <f>IFERROR(VLOOKUP($B102,春関!$M:$W,9,FALSE),0)</f>
        <v>0</v>
      </c>
      <c r="F102" s="14">
        <f>IFERROR(VLOOKUP($B102,西日本学生!$M:$W,9,FALSE),0)</f>
        <v>0</v>
      </c>
      <c r="G102" s="14">
        <f>IFERROR(VLOOKUP($B102,学生選抜!$M:$W,9,FALSE),0)</f>
        <v>0</v>
      </c>
      <c r="H102" s="14">
        <f>IFERROR(VLOOKUP($B102,秋関!$M:$W,9,FALSE),0)</f>
        <v>0</v>
      </c>
      <c r="I102" s="14">
        <f>IFERROR(VLOOKUP($B102,全日本学生!$M:$W,9,FALSE),0)</f>
        <v>0</v>
      </c>
      <c r="J102" s="14">
        <f>IFERROR(VLOOKUP($B102,新人戦!$M:$W,9,FALSE),0)</f>
        <v>0</v>
      </c>
      <c r="K102" s="138">
        <f>LARGE(E102:J102,1)+LARGE(E102:J102,2)</f>
        <v>0</v>
      </c>
    </row>
    <row r="103" spans="1:11">
      <c r="A103" s="172">
        <f>RANK($K103,$K:$K)</f>
        <v>9</v>
      </c>
      <c r="B103" s="140" t="str">
        <f>(選手!G63)</f>
        <v>松枝 隼佑</v>
      </c>
      <c r="C103" s="2" t="str">
        <f>IFERROR(VLOOKUP(B103,選手!$G:$I,2,FALSE),"")</f>
        <v>京都大学</v>
      </c>
      <c r="D103" s="6">
        <f>IFERROR(VLOOKUP($B103,選手!$G:$CI,3,FALSE),"")</f>
        <v>2</v>
      </c>
      <c r="E103" s="14">
        <f>IFERROR(VLOOKUP($B103,春関!$M:$W,9,FALSE),0)</f>
        <v>0</v>
      </c>
      <c r="F103" s="14">
        <f>IFERROR(VLOOKUP($B103,西日本学生!$M:$W,9,FALSE),0)</f>
        <v>0</v>
      </c>
      <c r="G103" s="14">
        <f>IFERROR(VLOOKUP($B103,学生選抜!$M:$W,9,FALSE),0)</f>
        <v>0</v>
      </c>
      <c r="H103" s="14">
        <f>IFERROR(VLOOKUP($B103,秋関!$M:$W,9,FALSE),0)</f>
        <v>0</v>
      </c>
      <c r="I103" s="14">
        <f>IFERROR(VLOOKUP($B103,全日本学生!$M:$W,9,FALSE),0)</f>
        <v>0</v>
      </c>
      <c r="J103" s="14">
        <f>IFERROR(VLOOKUP($B103,新人戦!$M:$W,9,FALSE),0)</f>
        <v>0</v>
      </c>
      <c r="K103" s="138">
        <f>LARGE(E103:J103,1)+LARGE(E103:J103,2)</f>
        <v>0</v>
      </c>
    </row>
    <row r="104" spans="1:11">
      <c r="A104" s="172">
        <f>RANK($K104,$K:$K)</f>
        <v>9</v>
      </c>
      <c r="B104" s="140" t="str">
        <f>(選手!G114)</f>
        <v>松岡 宏紀</v>
      </c>
      <c r="C104" s="2" t="str">
        <f>IFERROR(VLOOKUP(B104,選手!$G:$I,2,FALSE),"")</f>
        <v>大阪産業大学</v>
      </c>
      <c r="D104" s="6">
        <f>IFERROR(VLOOKUP($B104,選手!$G:$CI,3,FALSE),"")</f>
        <v>2</v>
      </c>
      <c r="E104" s="14">
        <f>IFERROR(VLOOKUP($B104,春関!$M:$W,9,FALSE),0)</f>
        <v>0</v>
      </c>
      <c r="F104" s="14">
        <f>IFERROR(VLOOKUP($B104,西日本学生!$M:$W,9,FALSE),0)</f>
        <v>0</v>
      </c>
      <c r="G104" s="14">
        <f>IFERROR(VLOOKUP($B104,学生選抜!$M:$W,9,FALSE),0)</f>
        <v>0</v>
      </c>
      <c r="H104" s="14">
        <f>IFERROR(VLOOKUP($B104,秋関!$M:$W,9,FALSE),0)</f>
        <v>0</v>
      </c>
      <c r="I104" s="14">
        <f>IFERROR(VLOOKUP($B104,全日本学生!$M:$W,9,FALSE),0)</f>
        <v>0</v>
      </c>
      <c r="J104" s="14">
        <f>IFERROR(VLOOKUP($B104,新人戦!$M:$W,9,FALSE),0)</f>
        <v>0</v>
      </c>
      <c r="K104" s="138">
        <f>LARGE(E104:J104,1)+LARGE(E104:J104,2)</f>
        <v>0</v>
      </c>
    </row>
    <row r="105" spans="1:11">
      <c r="A105" s="172">
        <f>RANK($K105,$K:$K)</f>
        <v>9</v>
      </c>
      <c r="B105" s="140" t="str">
        <f>(選手!G25)</f>
        <v>小林 大希</v>
      </c>
      <c r="C105" s="2" t="str">
        <f>IFERROR(VLOOKUP(B105,選手!$G:$I,2,FALSE),"")</f>
        <v>関西大学</v>
      </c>
      <c r="D105" s="6">
        <f>IFERROR(VLOOKUP($B105,選手!$G:$CI,3,FALSE),"")</f>
        <v>4</v>
      </c>
      <c r="E105" s="14">
        <f>IFERROR(VLOOKUP($B105,春関!$M:$W,9,FALSE),0)</f>
        <v>0</v>
      </c>
      <c r="F105" s="14">
        <f>IFERROR(VLOOKUP($B105,西日本学生!$M:$W,9,FALSE),0)</f>
        <v>0</v>
      </c>
      <c r="G105" s="14">
        <f>IFERROR(VLOOKUP($B105,学生選抜!$M:$W,9,FALSE),0)</f>
        <v>0</v>
      </c>
      <c r="H105" s="14">
        <f>IFERROR(VLOOKUP($B105,秋関!$M:$W,9,FALSE),0)</f>
        <v>0</v>
      </c>
      <c r="I105" s="14">
        <f>IFERROR(VLOOKUP($B105,全日本学生!$M:$W,9,FALSE),0)</f>
        <v>0</v>
      </c>
      <c r="J105" s="14">
        <f>IFERROR(VLOOKUP($B105,新人戦!$M:$W,9,FALSE),0)</f>
        <v>0</v>
      </c>
      <c r="K105" s="138">
        <f>LARGE(E105:J105,1)+LARGE(E105:J105,2)</f>
        <v>0</v>
      </c>
    </row>
    <row r="106" spans="1:11">
      <c r="A106" s="172">
        <f>RANK($K106,$K:$K)</f>
        <v>9</v>
      </c>
      <c r="B106" s="140" t="str">
        <f>(選手!G71)</f>
        <v>小東 陽平</v>
      </c>
      <c r="C106" s="2" t="str">
        <f>IFERROR(VLOOKUP(B106,選手!$G:$I,2,FALSE),"")</f>
        <v>近畿大学</v>
      </c>
      <c r="D106" s="6">
        <f>IFERROR(VLOOKUP($B106,選手!$G:$CI,3,FALSE),"")</f>
        <v>4</v>
      </c>
      <c r="E106" s="14">
        <f>IFERROR(VLOOKUP($B106,春関!$M:$W,9,FALSE),0)</f>
        <v>0</v>
      </c>
      <c r="F106" s="14">
        <f>IFERROR(VLOOKUP($B106,西日本学生!$M:$W,9,FALSE),0)</f>
        <v>0</v>
      </c>
      <c r="G106" s="14">
        <f>IFERROR(VLOOKUP($B106,学生選抜!$M:$W,9,FALSE),0)</f>
        <v>0</v>
      </c>
      <c r="H106" s="14">
        <f>IFERROR(VLOOKUP($B106,秋関!$M:$W,9,FALSE),0)</f>
        <v>0</v>
      </c>
      <c r="I106" s="14">
        <f>IFERROR(VLOOKUP($B106,全日本学生!$M:$W,9,FALSE),0)</f>
        <v>0</v>
      </c>
      <c r="J106" s="14">
        <f>IFERROR(VLOOKUP($B106,新人戦!$M:$W,9,FALSE),0)</f>
        <v>0</v>
      </c>
      <c r="K106" s="138">
        <f>LARGE(E106:J106,1)+LARGE(E106:J106,2)</f>
        <v>0</v>
      </c>
    </row>
    <row r="107" spans="1:11">
      <c r="A107" s="172">
        <f>RANK($K107,$K:$K)</f>
        <v>9</v>
      </c>
      <c r="B107" s="140" t="str">
        <f>(選手!G110)</f>
        <v>小嶋 佑弥</v>
      </c>
      <c r="C107" s="2" t="str">
        <f>IFERROR(VLOOKUP(B107,選手!$G:$I,2,FALSE),"")</f>
        <v>大阪産業大学</v>
      </c>
      <c r="D107" s="6">
        <f>IFERROR(VLOOKUP($B107,選手!$G:$CI,3,FALSE),"")</f>
        <v>3</v>
      </c>
      <c r="E107" s="14">
        <f>IFERROR(VLOOKUP($B107,春関!$M:$W,9,FALSE),0)</f>
        <v>0</v>
      </c>
      <c r="F107" s="14">
        <f>IFERROR(VLOOKUP($B107,西日本学生!$M:$W,9,FALSE),0)</f>
        <v>0</v>
      </c>
      <c r="G107" s="14">
        <f>IFERROR(VLOOKUP($B107,学生選抜!$M:$W,9,FALSE),0)</f>
        <v>0</v>
      </c>
      <c r="H107" s="14">
        <f>IFERROR(VLOOKUP($B107,秋関!$M:$W,9,FALSE),0)</f>
        <v>0</v>
      </c>
      <c r="I107" s="14">
        <f>IFERROR(VLOOKUP($B107,全日本学生!$M:$W,9,FALSE),0)</f>
        <v>0</v>
      </c>
      <c r="J107" s="14">
        <f>IFERROR(VLOOKUP($B107,新人戦!$M:$W,9,FALSE),0)</f>
        <v>0</v>
      </c>
      <c r="K107" s="138">
        <f>LARGE(E107:J107,1)+LARGE(E107:J107,2)</f>
        <v>0</v>
      </c>
    </row>
    <row r="108" spans="1:11">
      <c r="A108" s="172">
        <f>RANK($K108,$K:$K)</f>
        <v>9</v>
      </c>
      <c r="B108" s="140" t="str">
        <f>(選手!G143)</f>
        <v>小川 翔太郎</v>
      </c>
      <c r="C108" s="2" t="str">
        <f>IFERROR(VLOOKUP(B108,選手!$G:$I,2,FALSE),"")</f>
        <v>同志社大学</v>
      </c>
      <c r="D108" s="6">
        <f>IFERROR(VLOOKUP($B108,選手!$G:$CI,3,FALSE),"")</f>
        <v>3</v>
      </c>
      <c r="E108" s="14">
        <f>IFERROR(VLOOKUP($B108,春関!$M:$W,9,FALSE),0)</f>
        <v>0</v>
      </c>
      <c r="F108" s="14">
        <f>IFERROR(VLOOKUP($B108,西日本学生!$M:$W,9,FALSE),0)</f>
        <v>0</v>
      </c>
      <c r="G108" s="14">
        <f>IFERROR(VLOOKUP($B108,学生選抜!$M:$W,9,FALSE),0)</f>
        <v>0</v>
      </c>
      <c r="H108" s="14">
        <f>IFERROR(VLOOKUP($B108,秋関!$M:$W,9,FALSE),0)</f>
        <v>0</v>
      </c>
      <c r="I108" s="14">
        <f>IFERROR(VLOOKUP($B108,全日本学生!$M:$W,9,FALSE),0)</f>
        <v>0</v>
      </c>
      <c r="J108" s="14">
        <f>IFERROR(VLOOKUP($B108,新人戦!$M:$W,9,FALSE),0)</f>
        <v>0</v>
      </c>
      <c r="K108" s="138">
        <f>LARGE(E108:J108,1)+LARGE(E108:J108,2)</f>
        <v>0</v>
      </c>
    </row>
    <row r="109" spans="1:11">
      <c r="A109" s="172">
        <f>RANK($K109,$K:$K)</f>
        <v>9</v>
      </c>
      <c r="B109" s="140" t="str">
        <f>(選手!G12)</f>
        <v>小川 晃平</v>
      </c>
      <c r="C109" s="2" t="str">
        <f>IFERROR(VLOOKUP(B109,選手!$G:$I,2,FALSE),"")</f>
        <v>関西学院大学</v>
      </c>
      <c r="D109" s="6">
        <f>IFERROR(VLOOKUP($B109,選手!$G:$CI,3,FALSE),"")</f>
        <v>2</v>
      </c>
      <c r="E109" s="14">
        <f>IFERROR(VLOOKUP($B109,春関!$M:$W,9,FALSE),0)</f>
        <v>0</v>
      </c>
      <c r="F109" s="14">
        <f>IFERROR(VLOOKUP($B109,西日本学生!$M:$W,9,FALSE),0)</f>
        <v>0</v>
      </c>
      <c r="G109" s="14">
        <f>IFERROR(VLOOKUP($B109,学生選抜!$M:$W,9,FALSE),0)</f>
        <v>0</v>
      </c>
      <c r="H109" s="14">
        <f>IFERROR(VLOOKUP($B109,秋関!$M:$W,9,FALSE),0)</f>
        <v>0</v>
      </c>
      <c r="I109" s="14">
        <f>IFERROR(VLOOKUP($B109,全日本学生!$M:$W,9,FALSE),0)</f>
        <v>0</v>
      </c>
      <c r="J109" s="14">
        <f>IFERROR(VLOOKUP($B109,新人戦!$M:$W,9,FALSE),0)</f>
        <v>0</v>
      </c>
      <c r="K109" s="138">
        <f>LARGE(E109:J109,1)+LARGE(E109:J109,2)</f>
        <v>0</v>
      </c>
    </row>
    <row r="110" spans="1:11">
      <c r="A110" s="172">
        <f>RANK($K110,$K:$K)</f>
        <v>9</v>
      </c>
      <c r="B110" s="140" t="str">
        <f>(選手!G170)</f>
        <v>小坂 裕翼</v>
      </c>
      <c r="C110" s="2" t="str">
        <f>IFERROR(VLOOKUP(B110,選手!$G:$I,2,FALSE),"")</f>
        <v>岡山商科大学</v>
      </c>
      <c r="D110" s="6">
        <f>IFERROR(VLOOKUP($B110,選手!$G:$CI,3,FALSE),"")</f>
        <v>2</v>
      </c>
      <c r="E110" s="14">
        <f>IFERROR(VLOOKUP($B110,春関!$M:$W,9,FALSE),0)</f>
        <v>0</v>
      </c>
      <c r="F110" s="14">
        <f>IFERROR(VLOOKUP($B110,西日本学生!$M:$W,9,FALSE),0)</f>
        <v>0</v>
      </c>
      <c r="G110" s="14">
        <f>IFERROR(VLOOKUP($B110,学生選抜!$M:$W,9,FALSE),0)</f>
        <v>0</v>
      </c>
      <c r="H110" s="14">
        <f>IFERROR(VLOOKUP($B110,秋関!$M:$W,9,FALSE),0)</f>
        <v>0</v>
      </c>
      <c r="I110" s="14">
        <f>IFERROR(VLOOKUP($B110,全日本学生!$M:$W,9,FALSE),0)</f>
        <v>0</v>
      </c>
      <c r="J110" s="14">
        <f>IFERROR(VLOOKUP($B110,新人戦!$M:$W,9,FALSE),0)</f>
        <v>0</v>
      </c>
      <c r="K110" s="138">
        <f>LARGE(E110:J110,1)+LARGE(E110:J110,2)</f>
        <v>0</v>
      </c>
    </row>
    <row r="111" spans="1:11">
      <c r="A111" s="172">
        <f>RANK($K111,$K:$K)</f>
        <v>9</v>
      </c>
      <c r="B111" s="140" t="str">
        <f>(選手!G27)</f>
        <v>出水 亨</v>
      </c>
      <c r="C111" s="2" t="str">
        <f>IFERROR(VLOOKUP(B111,選手!$G:$I,2,FALSE),"")</f>
        <v>関西大学</v>
      </c>
      <c r="D111" s="6">
        <f>IFERROR(VLOOKUP($B111,選手!$G:$CI,3,FALSE),"")</f>
        <v>4</v>
      </c>
      <c r="E111" s="14">
        <f>IFERROR(VLOOKUP($B111,春関!$M:$W,9,FALSE),0)</f>
        <v>0</v>
      </c>
      <c r="F111" s="14">
        <f>IFERROR(VLOOKUP($B111,西日本学生!$M:$W,9,FALSE),0)</f>
        <v>0</v>
      </c>
      <c r="G111" s="14">
        <f>IFERROR(VLOOKUP($B111,学生選抜!$M:$W,9,FALSE),0)</f>
        <v>0</v>
      </c>
      <c r="H111" s="14">
        <f>IFERROR(VLOOKUP($B111,秋関!$M:$W,9,FALSE),0)</f>
        <v>0</v>
      </c>
      <c r="I111" s="14">
        <f>IFERROR(VLOOKUP($B111,全日本学生!$M:$W,9,FALSE),0)</f>
        <v>0</v>
      </c>
      <c r="J111" s="14">
        <f>IFERROR(VLOOKUP($B111,新人戦!$M:$W,9,FALSE),0)</f>
        <v>0</v>
      </c>
      <c r="K111" s="138">
        <f>LARGE(E111:J111,1)+LARGE(E111:J111,2)</f>
        <v>0</v>
      </c>
    </row>
    <row r="112" spans="1:11">
      <c r="A112" s="172">
        <f>RANK($K112,$K:$K)</f>
        <v>9</v>
      </c>
      <c r="B112" s="140" t="str">
        <f>(選手!G149)</f>
        <v>手島 史陽</v>
      </c>
      <c r="C112" s="2" t="str">
        <f>IFERROR(VLOOKUP(B112,選手!$G:$I,2,FALSE),"")</f>
        <v>同志社大学</v>
      </c>
      <c r="D112" s="6">
        <f>IFERROR(VLOOKUP($B112,選手!$G:$CI,3,FALSE),"")</f>
        <v>1</v>
      </c>
      <c r="E112" s="14">
        <f>IFERROR(VLOOKUP($B112,春関!$M:$W,9,FALSE),0)</f>
        <v>0</v>
      </c>
      <c r="F112" s="14">
        <f>IFERROR(VLOOKUP($B112,西日本学生!$M:$W,9,FALSE),0)</f>
        <v>0</v>
      </c>
      <c r="G112" s="14">
        <f>IFERROR(VLOOKUP($B112,学生選抜!$M:$W,9,FALSE),0)</f>
        <v>0</v>
      </c>
      <c r="H112" s="14">
        <f>IFERROR(VLOOKUP($B112,秋関!$M:$W,9,FALSE),0)</f>
        <v>0</v>
      </c>
      <c r="I112" s="14">
        <f>IFERROR(VLOOKUP($B112,全日本学生!$M:$W,9,FALSE),0)</f>
        <v>0</v>
      </c>
      <c r="J112" s="14">
        <f>IFERROR(VLOOKUP($B112,新人戦!$M:$W,9,FALSE),0)</f>
        <v>0</v>
      </c>
      <c r="K112" s="138">
        <f>LARGE(E112:J112,1)+LARGE(E112:J112,2)</f>
        <v>0</v>
      </c>
    </row>
    <row r="113" spans="1:11">
      <c r="A113" s="172">
        <f>RANK($K113,$K:$K)</f>
        <v>9</v>
      </c>
      <c r="B113" s="140" t="str">
        <f>(選手!G147)</f>
        <v>柴原 魁人</v>
      </c>
      <c r="C113" s="2" t="str">
        <f>IFERROR(VLOOKUP(B113,選手!$G:$I,2,FALSE),"")</f>
        <v>同志社大学</v>
      </c>
      <c r="D113" s="6">
        <f>IFERROR(VLOOKUP($B113,選手!$G:$CI,3,FALSE),"")</f>
        <v>1</v>
      </c>
      <c r="E113" s="14">
        <f>IFERROR(VLOOKUP($B113,春関!$M:$W,9,FALSE),0)</f>
        <v>0</v>
      </c>
      <c r="F113" s="14">
        <f>IFERROR(VLOOKUP($B113,西日本学生!$M:$W,9,FALSE),0)</f>
        <v>0</v>
      </c>
      <c r="G113" s="14">
        <f>IFERROR(VLOOKUP($B113,学生選抜!$M:$W,9,FALSE),0)</f>
        <v>0</v>
      </c>
      <c r="H113" s="14">
        <f>IFERROR(VLOOKUP($B113,秋関!$M:$W,9,FALSE),0)</f>
        <v>0</v>
      </c>
      <c r="I113" s="14">
        <f>IFERROR(VLOOKUP($B113,全日本学生!$M:$W,9,FALSE),0)</f>
        <v>0</v>
      </c>
      <c r="J113" s="14">
        <f>IFERROR(VLOOKUP($B113,新人戦!$M:$W,9,FALSE),0)</f>
        <v>0</v>
      </c>
      <c r="K113" s="138">
        <f>LARGE(E113:J113,1)+LARGE(E113:J113,2)</f>
        <v>0</v>
      </c>
    </row>
    <row r="114" spans="1:11">
      <c r="A114" s="172">
        <f>RANK($K114,$K:$K)</f>
        <v>9</v>
      </c>
      <c r="B114" s="140" t="str">
        <f>(選手!G111)</f>
        <v>宍戸 勇仁</v>
      </c>
      <c r="C114" s="2" t="str">
        <f>IFERROR(VLOOKUP(B114,選手!$G:$I,2,FALSE),"")</f>
        <v>大阪産業大学</v>
      </c>
      <c r="D114" s="6">
        <f>IFERROR(VLOOKUP($B114,選手!$G:$CI,3,FALSE),"")</f>
        <v>3</v>
      </c>
      <c r="E114" s="14">
        <f>IFERROR(VLOOKUP($B114,春関!$M:$W,9,FALSE),0)</f>
        <v>0</v>
      </c>
      <c r="F114" s="14">
        <f>IFERROR(VLOOKUP($B114,西日本学生!$M:$W,9,FALSE),0)</f>
        <v>0</v>
      </c>
      <c r="G114" s="14">
        <f>IFERROR(VLOOKUP($B114,学生選抜!$M:$W,9,FALSE),0)</f>
        <v>0</v>
      </c>
      <c r="H114" s="14">
        <f>IFERROR(VLOOKUP($B114,秋関!$M:$W,9,FALSE),0)</f>
        <v>0</v>
      </c>
      <c r="I114" s="14">
        <f>IFERROR(VLOOKUP($B114,全日本学生!$M:$W,9,FALSE),0)</f>
        <v>0</v>
      </c>
      <c r="J114" s="14">
        <f>IFERROR(VLOOKUP($B114,新人戦!$M:$W,9,FALSE),0)</f>
        <v>0</v>
      </c>
      <c r="K114" s="138">
        <f>LARGE(E114:J114,1)+LARGE(E114:J114,2)</f>
        <v>0</v>
      </c>
    </row>
    <row r="115" spans="1:11">
      <c r="A115" s="172">
        <f>RANK($K115,$K:$K)</f>
        <v>9</v>
      </c>
      <c r="B115" s="140" t="str">
        <f>(選手!G118)</f>
        <v>寺島 大晴</v>
      </c>
      <c r="C115" s="2" t="str">
        <f>IFERROR(VLOOKUP(B115,選手!$G:$I,2,FALSE),"")</f>
        <v>大阪産業大学</v>
      </c>
      <c r="D115" s="6">
        <f>IFERROR(VLOOKUP($B115,選手!$G:$CI,3,FALSE),"")</f>
        <v>1</v>
      </c>
      <c r="E115" s="14">
        <f>IFERROR(VLOOKUP($B115,春関!$M:$W,9,FALSE),0)</f>
        <v>0</v>
      </c>
      <c r="F115" s="14">
        <f>IFERROR(VLOOKUP($B115,西日本学生!$M:$W,9,FALSE),0)</f>
        <v>0</v>
      </c>
      <c r="G115" s="14">
        <f>IFERROR(VLOOKUP($B115,学生選抜!$M:$W,9,FALSE),0)</f>
        <v>0</v>
      </c>
      <c r="H115" s="14">
        <f>IFERROR(VLOOKUP($B115,秋関!$M:$W,9,FALSE),0)</f>
        <v>0</v>
      </c>
      <c r="I115" s="14">
        <f>IFERROR(VLOOKUP($B115,全日本学生!$M:$W,9,FALSE),0)</f>
        <v>0</v>
      </c>
      <c r="J115" s="14">
        <f>IFERROR(VLOOKUP($B115,新人戦!$M:$W,9,FALSE),0)</f>
        <v>0</v>
      </c>
      <c r="K115" s="138">
        <f>LARGE(E115:J115,1)+LARGE(E115:J115,2)</f>
        <v>0</v>
      </c>
    </row>
    <row r="116" spans="1:11">
      <c r="A116" s="172">
        <f>RANK($K116,$K:$K)</f>
        <v>9</v>
      </c>
      <c r="B116" s="140" t="str">
        <f>(選手!G29)</f>
        <v>寺田 芳紀</v>
      </c>
      <c r="C116" s="2" t="str">
        <f>IFERROR(VLOOKUP(B116,選手!$G:$I,2,FALSE),"")</f>
        <v>関西大学</v>
      </c>
      <c r="D116" s="6">
        <f>IFERROR(VLOOKUP($B116,選手!$G:$CI,3,FALSE),"")</f>
        <v>3</v>
      </c>
      <c r="E116" s="14">
        <f>IFERROR(VLOOKUP($B116,春関!$M:$W,9,FALSE),0)</f>
        <v>0</v>
      </c>
      <c r="F116" s="14">
        <f>IFERROR(VLOOKUP($B116,西日本学生!$M:$W,9,FALSE),0)</f>
        <v>0</v>
      </c>
      <c r="G116" s="14">
        <f>IFERROR(VLOOKUP($B116,学生選抜!$M:$W,9,FALSE),0)</f>
        <v>0</v>
      </c>
      <c r="H116" s="14">
        <f>IFERROR(VLOOKUP($B116,秋関!$M:$W,9,FALSE),0)</f>
        <v>0</v>
      </c>
      <c r="I116" s="14">
        <f>IFERROR(VLOOKUP($B116,全日本学生!$M:$W,9,FALSE),0)</f>
        <v>0</v>
      </c>
      <c r="J116" s="14">
        <f>IFERROR(VLOOKUP($B116,新人戦!$M:$W,9,FALSE),0)</f>
        <v>0</v>
      </c>
      <c r="K116" s="138">
        <f>LARGE(E116:J116,1)+LARGE(E116:J116,2)</f>
        <v>0</v>
      </c>
    </row>
    <row r="117" spans="1:11">
      <c r="A117" s="172">
        <f>RANK($K117,$K:$K)</f>
        <v>9</v>
      </c>
      <c r="B117" s="140" t="str">
        <f>(選手!G58)</f>
        <v>寺西 開知</v>
      </c>
      <c r="C117" s="2" t="str">
        <f>IFERROR(VLOOKUP(B117,選手!$G:$I,2,FALSE),"")</f>
        <v>京都大学</v>
      </c>
      <c r="D117" s="6">
        <f>IFERROR(VLOOKUP($B117,選手!$G:$CI,3,FALSE),"")</f>
        <v>2</v>
      </c>
      <c r="E117" s="14">
        <f>IFERROR(VLOOKUP($B117,春関!$M:$W,9,FALSE),0)</f>
        <v>0</v>
      </c>
      <c r="F117" s="14">
        <f>IFERROR(VLOOKUP($B117,西日本学生!$M:$W,9,FALSE),0)</f>
        <v>0</v>
      </c>
      <c r="G117" s="14">
        <f>IFERROR(VLOOKUP($B117,学生選抜!$M:$W,9,FALSE),0)</f>
        <v>0</v>
      </c>
      <c r="H117" s="14">
        <f>IFERROR(VLOOKUP($B117,秋関!$M:$W,9,FALSE),0)</f>
        <v>0</v>
      </c>
      <c r="I117" s="14">
        <f>IFERROR(VLOOKUP($B117,全日本学生!$M:$W,9,FALSE),0)</f>
        <v>0</v>
      </c>
      <c r="J117" s="14">
        <f>IFERROR(VLOOKUP($B117,新人戦!$M:$W,9,FALSE),0)</f>
        <v>0</v>
      </c>
      <c r="K117" s="138">
        <f>LARGE(E117:J117,1)+LARGE(E117:J117,2)</f>
        <v>0</v>
      </c>
    </row>
    <row r="118" spans="1:11">
      <c r="A118" s="172">
        <f>RANK($K118,$K:$K)</f>
        <v>9</v>
      </c>
      <c r="B118" s="140" t="str">
        <f>(選手!G113)</f>
        <v>紫竹 竜大</v>
      </c>
      <c r="C118" s="2" t="str">
        <f>IFERROR(VLOOKUP(B118,選手!$G:$I,2,FALSE),"")</f>
        <v>大阪産業大学</v>
      </c>
      <c r="D118" s="6">
        <f>IFERROR(VLOOKUP($B118,選手!$G:$CI,3,FALSE),"")</f>
        <v>2</v>
      </c>
      <c r="E118" s="14">
        <f>IFERROR(VLOOKUP($B118,春関!$M:$W,9,FALSE),0)</f>
        <v>0</v>
      </c>
      <c r="F118" s="14">
        <f>IFERROR(VLOOKUP($B118,西日本学生!$M:$W,9,FALSE),0)</f>
        <v>0</v>
      </c>
      <c r="G118" s="14">
        <f>IFERROR(VLOOKUP($B118,学生選抜!$M:$W,9,FALSE),0)</f>
        <v>0</v>
      </c>
      <c r="H118" s="14">
        <f>IFERROR(VLOOKUP($B118,秋関!$M:$W,9,FALSE),0)</f>
        <v>0</v>
      </c>
      <c r="I118" s="14">
        <f>IFERROR(VLOOKUP($B118,全日本学生!$M:$W,9,FALSE),0)</f>
        <v>0</v>
      </c>
      <c r="J118" s="14">
        <f>IFERROR(VLOOKUP($B118,新人戦!$M:$W,9,FALSE),0)</f>
        <v>0</v>
      </c>
      <c r="K118" s="138">
        <f>LARGE(E118:J118,1)+LARGE(E118:J118,2)</f>
        <v>0</v>
      </c>
    </row>
    <row r="119" spans="1:11">
      <c r="A119" s="172">
        <f>RANK($K119,$K:$K)</f>
        <v>9</v>
      </c>
      <c r="B119" s="140" t="str">
        <f>(選手!G13)</f>
        <v>山本 悠人</v>
      </c>
      <c r="C119" s="2" t="str">
        <f>IFERROR(VLOOKUP(B119,選手!$G:$I,2,FALSE),"")</f>
        <v>関西学院大学</v>
      </c>
      <c r="D119" s="6">
        <f>IFERROR(VLOOKUP($B119,選手!$G:$CI,3,FALSE),"")</f>
        <v>2</v>
      </c>
      <c r="E119" s="14">
        <f>IFERROR(VLOOKUP($B119,春関!$M:$W,9,FALSE),0)</f>
        <v>0</v>
      </c>
      <c r="F119" s="14">
        <f>IFERROR(VLOOKUP($B119,西日本学生!$M:$W,9,FALSE),0)</f>
        <v>0</v>
      </c>
      <c r="G119" s="14">
        <f>IFERROR(VLOOKUP($B119,学生選抜!$M:$W,9,FALSE),0)</f>
        <v>0</v>
      </c>
      <c r="H119" s="14">
        <f>IFERROR(VLOOKUP($B119,秋関!$M:$W,9,FALSE),0)</f>
        <v>0</v>
      </c>
      <c r="I119" s="14">
        <f>IFERROR(VLOOKUP($B119,全日本学生!$M:$W,9,FALSE),0)</f>
        <v>0</v>
      </c>
      <c r="J119" s="14">
        <f>IFERROR(VLOOKUP($B119,新人戦!$M:$W,9,FALSE),0)</f>
        <v>0</v>
      </c>
      <c r="K119" s="138">
        <f>LARGE(E119:J119,1)+LARGE(E119:J119,2)</f>
        <v>0</v>
      </c>
    </row>
    <row r="120" spans="1:11">
      <c r="A120" s="172">
        <f>RANK($K120,$K:$K)</f>
        <v>9</v>
      </c>
      <c r="B120" s="140" t="str">
        <f>(選手!G21)</f>
        <v>山口 昂哉</v>
      </c>
      <c r="C120" s="2" t="str">
        <f>IFERROR(VLOOKUP(B120,選手!$G:$I,2,FALSE),"")</f>
        <v>関西学院大学</v>
      </c>
      <c r="D120" s="6">
        <f>IFERROR(VLOOKUP($B120,選手!$G:$CI,3,FALSE),"")</f>
        <v>1</v>
      </c>
      <c r="E120" s="14">
        <f>IFERROR(VLOOKUP($B120,春関!$M:$W,9,FALSE),0)</f>
        <v>0</v>
      </c>
      <c r="F120" s="14">
        <f>IFERROR(VLOOKUP($B120,西日本学生!$M:$W,9,FALSE),0)</f>
        <v>0</v>
      </c>
      <c r="G120" s="14">
        <f>IFERROR(VLOOKUP($B120,学生選抜!$M:$W,9,FALSE),0)</f>
        <v>0</v>
      </c>
      <c r="H120" s="14">
        <f>IFERROR(VLOOKUP($B120,秋関!$M:$W,9,FALSE),0)</f>
        <v>0</v>
      </c>
      <c r="I120" s="14">
        <f>IFERROR(VLOOKUP($B120,全日本学生!$M:$W,9,FALSE),0)</f>
        <v>0</v>
      </c>
      <c r="J120" s="14">
        <f>IFERROR(VLOOKUP($B120,新人戦!$M:$W,9,FALSE),0)</f>
        <v>0</v>
      </c>
      <c r="K120" s="138">
        <f>LARGE(E120:J120,1)+LARGE(E120:J120,2)</f>
        <v>0</v>
      </c>
    </row>
    <row r="121" spans="1:11">
      <c r="A121" s="172">
        <f>RANK($K121,$K:$K)</f>
        <v>9</v>
      </c>
      <c r="B121" s="140" t="str">
        <f>(選手!G70)</f>
        <v>山戸 瞭雅</v>
      </c>
      <c r="C121" s="2" t="str">
        <f>IFERROR(VLOOKUP(B121,選手!$G:$I,2,FALSE),"")</f>
        <v>京都大学</v>
      </c>
      <c r="D121" s="6">
        <f>IFERROR(VLOOKUP($B121,選手!$G:$CI,3,FALSE),"")</f>
        <v>1</v>
      </c>
      <c r="E121" s="14">
        <f>IFERROR(VLOOKUP($B121,春関!$M:$W,9,FALSE),0)</f>
        <v>0</v>
      </c>
      <c r="F121" s="14">
        <f>IFERROR(VLOOKUP($B121,西日本学生!$M:$W,9,FALSE),0)</f>
        <v>0</v>
      </c>
      <c r="G121" s="14">
        <f>IFERROR(VLOOKUP($B121,学生選抜!$M:$W,9,FALSE),0)</f>
        <v>0</v>
      </c>
      <c r="H121" s="14">
        <f>IFERROR(VLOOKUP($B121,秋関!$M:$W,9,FALSE),0)</f>
        <v>0</v>
      </c>
      <c r="I121" s="14">
        <f>IFERROR(VLOOKUP($B121,全日本学生!$M:$W,9,FALSE),0)</f>
        <v>0</v>
      </c>
      <c r="J121" s="14">
        <f>IFERROR(VLOOKUP($B121,新人戦!$M:$W,9,FALSE),0)</f>
        <v>0</v>
      </c>
      <c r="K121" s="138">
        <f>LARGE(E121:J121,1)+LARGE(E121:J121,2)</f>
        <v>0</v>
      </c>
    </row>
    <row r="122" spans="1:11">
      <c r="A122" s="172">
        <f>RANK($K122,$K:$K)</f>
        <v>9</v>
      </c>
      <c r="B122" s="140" t="str">
        <f>(選手!G140)</f>
        <v>山下 悠登</v>
      </c>
      <c r="C122" s="2" t="str">
        <f>IFERROR(VLOOKUP(B122,選手!$G:$I,2,FALSE),"")</f>
        <v>大阪大学</v>
      </c>
      <c r="D122" s="6">
        <f>IFERROR(VLOOKUP($B122,選手!$G:$CI,3,FALSE),"")</f>
        <v>4</v>
      </c>
      <c r="E122" s="14">
        <f>IFERROR(VLOOKUP($B122,春関!$M:$W,9,FALSE),0)</f>
        <v>0</v>
      </c>
      <c r="F122" s="14">
        <f>IFERROR(VLOOKUP($B122,西日本学生!$M:$W,9,FALSE),0)</f>
        <v>0</v>
      </c>
      <c r="G122" s="14">
        <f>IFERROR(VLOOKUP($B122,学生選抜!$M:$W,9,FALSE),0)</f>
        <v>0</v>
      </c>
      <c r="H122" s="14">
        <f>IFERROR(VLOOKUP($B122,秋関!$M:$W,9,FALSE),0)</f>
        <v>0</v>
      </c>
      <c r="I122" s="14">
        <f>IFERROR(VLOOKUP($B122,全日本学生!$M:$W,9,FALSE),0)</f>
        <v>0</v>
      </c>
      <c r="J122" s="14">
        <f>IFERROR(VLOOKUP($B122,新人戦!$M:$W,9,FALSE),0)</f>
        <v>0</v>
      </c>
      <c r="K122" s="138">
        <f>LARGE(E122:J122,1)+LARGE(E122:J122,2)</f>
        <v>0</v>
      </c>
    </row>
    <row r="123" spans="1:11">
      <c r="A123" s="172">
        <f>RANK($K123,$K:$K)</f>
        <v>9</v>
      </c>
      <c r="B123" s="140" t="str">
        <f>(選手!G103)</f>
        <v>山下 幸太</v>
      </c>
      <c r="C123" s="2" t="str">
        <f>IFERROR(VLOOKUP(B123,選手!$G:$I,2,FALSE),"")</f>
        <v>甲南大学</v>
      </c>
      <c r="D123" s="6">
        <f>IFERROR(VLOOKUP($B123,選手!$G:$CI,3,FALSE),"")</f>
        <v>1</v>
      </c>
      <c r="E123" s="14">
        <f>IFERROR(VLOOKUP($B123,春関!$M:$W,9,FALSE),0)</f>
        <v>0</v>
      </c>
      <c r="F123" s="14">
        <f>IFERROR(VLOOKUP($B123,西日本学生!$M:$W,9,FALSE),0)</f>
        <v>0</v>
      </c>
      <c r="G123" s="14">
        <f>IFERROR(VLOOKUP($B123,学生選抜!$M:$W,9,FALSE),0)</f>
        <v>0</v>
      </c>
      <c r="H123" s="14">
        <f>IFERROR(VLOOKUP($B123,秋関!$M:$W,9,FALSE),0)</f>
        <v>0</v>
      </c>
      <c r="I123" s="14">
        <f>IFERROR(VLOOKUP($B123,全日本学生!$M:$W,9,FALSE),0)</f>
        <v>0</v>
      </c>
      <c r="J123" s="14">
        <f>IFERROR(VLOOKUP($B123,新人戦!$M:$W,9,FALSE),0)</f>
        <v>0</v>
      </c>
      <c r="K123" s="138">
        <f>LARGE(E123:J123,1)+LARGE(E123:J123,2)</f>
        <v>0</v>
      </c>
    </row>
    <row r="124" spans="1:11">
      <c r="A124" s="172">
        <f>RANK($K124,$K:$K)</f>
        <v>9</v>
      </c>
      <c r="B124" s="140" t="str">
        <f>(選手!G164)</f>
        <v>三宅 龍太郎</v>
      </c>
      <c r="C124" s="2" t="str">
        <f>IFERROR(VLOOKUP(B124,選手!$G:$I,2,FALSE),"")</f>
        <v>立命館大学</v>
      </c>
      <c r="D124" s="6">
        <f>IFERROR(VLOOKUP($B124,選手!$G:$CI,3,FALSE),"")</f>
        <v>1</v>
      </c>
      <c r="E124" s="14">
        <f>IFERROR(VLOOKUP($B124,春関!$M:$W,9,FALSE),0)</f>
        <v>0</v>
      </c>
      <c r="F124" s="14">
        <f>IFERROR(VLOOKUP($B124,西日本学生!$M:$W,9,FALSE),0)</f>
        <v>0</v>
      </c>
      <c r="G124" s="14">
        <f>IFERROR(VLOOKUP($B124,学生選抜!$M:$W,9,FALSE),0)</f>
        <v>0</v>
      </c>
      <c r="H124" s="14">
        <f>IFERROR(VLOOKUP($B124,秋関!$M:$W,9,FALSE),0)</f>
        <v>0</v>
      </c>
      <c r="I124" s="14">
        <f>IFERROR(VLOOKUP($B124,全日本学生!$M:$W,9,FALSE),0)</f>
        <v>0</v>
      </c>
      <c r="J124" s="14">
        <f>IFERROR(VLOOKUP($B124,新人戦!$M:$W,9,FALSE),0)</f>
        <v>0</v>
      </c>
      <c r="K124" s="138">
        <f>LARGE(E124:J124,1)+LARGE(E124:J124,2)</f>
        <v>0</v>
      </c>
    </row>
    <row r="125" spans="1:11">
      <c r="A125" s="172">
        <f>RANK($K125,$K:$K)</f>
        <v>9</v>
      </c>
      <c r="B125" s="140" t="str">
        <f>(選手!G26)</f>
        <v>笹岡 太一</v>
      </c>
      <c r="C125" s="2" t="str">
        <f>IFERROR(VLOOKUP(B125,選手!$G:$I,2,FALSE),"")</f>
        <v>関西大学</v>
      </c>
      <c r="D125" s="6">
        <f>IFERROR(VLOOKUP($B125,選手!$G:$CI,3,FALSE),"")</f>
        <v>4</v>
      </c>
      <c r="E125" s="14">
        <f>IFERROR(VLOOKUP($B125,春関!$M:$W,9,FALSE),0)</f>
        <v>0</v>
      </c>
      <c r="F125" s="14">
        <f>IFERROR(VLOOKUP($B125,西日本学生!$M:$W,9,FALSE),0)</f>
        <v>0</v>
      </c>
      <c r="G125" s="14">
        <f>IFERROR(VLOOKUP($B125,学生選抜!$M:$W,9,FALSE),0)</f>
        <v>0</v>
      </c>
      <c r="H125" s="14">
        <f>IFERROR(VLOOKUP($B125,秋関!$M:$W,9,FALSE),0)</f>
        <v>0</v>
      </c>
      <c r="I125" s="14">
        <f>IFERROR(VLOOKUP($B125,全日本学生!$M:$W,9,FALSE),0)</f>
        <v>0</v>
      </c>
      <c r="J125" s="14">
        <f>IFERROR(VLOOKUP($B125,新人戦!$M:$W,9,FALSE),0)</f>
        <v>0</v>
      </c>
      <c r="K125" s="138">
        <f>LARGE(E125:J125,1)+LARGE(E125:J125,2)</f>
        <v>0</v>
      </c>
    </row>
    <row r="126" spans="1:11">
      <c r="A126" s="172">
        <f>RANK($K126,$K:$K)</f>
        <v>9</v>
      </c>
      <c r="B126" s="140" t="str">
        <f>(選手!G72)</f>
        <v>坂田 亮介</v>
      </c>
      <c r="C126" s="2" t="str">
        <f>IFERROR(VLOOKUP(B126,選手!$G:$I,2,FALSE),"")</f>
        <v>近畿大学</v>
      </c>
      <c r="D126" s="6">
        <f>IFERROR(VLOOKUP($B126,選手!$G:$CI,3,FALSE),"")</f>
        <v>4</v>
      </c>
      <c r="E126" s="14">
        <f>IFERROR(VLOOKUP($B126,春関!$M:$W,9,FALSE),0)</f>
        <v>0</v>
      </c>
      <c r="F126" s="14">
        <f>IFERROR(VLOOKUP($B126,西日本学生!$M:$W,9,FALSE),0)</f>
        <v>0</v>
      </c>
      <c r="G126" s="14">
        <f>IFERROR(VLOOKUP($B126,学生選抜!$M:$W,9,FALSE),0)</f>
        <v>0</v>
      </c>
      <c r="H126" s="14">
        <f>IFERROR(VLOOKUP($B126,秋関!$M:$W,9,FALSE),0)</f>
        <v>0</v>
      </c>
      <c r="I126" s="14">
        <f>IFERROR(VLOOKUP($B126,全日本学生!$M:$W,9,FALSE),0)</f>
        <v>0</v>
      </c>
      <c r="J126" s="14">
        <f>IFERROR(VLOOKUP($B126,新人戦!$M:$W,9,FALSE),0)</f>
        <v>0</v>
      </c>
      <c r="K126" s="138">
        <f>LARGE(E126:J126,1)+LARGE(E126:J126,2)</f>
        <v>0</v>
      </c>
    </row>
    <row r="127" spans="1:11">
      <c r="A127" s="172">
        <f>RANK($K127,$K:$K)</f>
        <v>9</v>
      </c>
      <c r="B127" s="140" t="str">
        <f>(選手!G4)</f>
        <v>紺谷 健太</v>
      </c>
      <c r="C127" s="2" t="str">
        <f>IFERROR(VLOOKUP(B127,選手!$G:$I,2,FALSE),"")</f>
        <v>関西学院大学</v>
      </c>
      <c r="D127" s="6">
        <f>IFERROR(VLOOKUP($B127,選手!$G:$CI,3,FALSE),"")</f>
        <v>4</v>
      </c>
      <c r="E127" s="14">
        <f>IFERROR(VLOOKUP($B127,春関!$M:$W,9,FALSE),0)</f>
        <v>0</v>
      </c>
      <c r="F127" s="14">
        <f>IFERROR(VLOOKUP($B127,西日本学生!$M:$W,9,FALSE),0)</f>
        <v>0</v>
      </c>
      <c r="G127" s="14">
        <f>IFERROR(VLOOKUP($B127,学生選抜!$M:$W,9,FALSE),0)</f>
        <v>0</v>
      </c>
      <c r="H127" s="14">
        <f>IFERROR(VLOOKUP($B127,秋関!$M:$W,9,FALSE),0)</f>
        <v>0</v>
      </c>
      <c r="I127" s="14">
        <f>IFERROR(VLOOKUP($B127,全日本学生!$M:$W,9,FALSE),0)</f>
        <v>0</v>
      </c>
      <c r="J127" s="14">
        <f>IFERROR(VLOOKUP($B127,新人戦!$M:$W,9,FALSE),0)</f>
        <v>0</v>
      </c>
      <c r="K127" s="138">
        <f>LARGE(E127:J127,1)+LARGE(E127:J127,2)</f>
        <v>0</v>
      </c>
    </row>
    <row r="128" spans="1:11">
      <c r="A128" s="172">
        <f>RANK($K128,$K:$K)</f>
        <v>9</v>
      </c>
      <c r="B128" s="140" t="str">
        <f>(選手!G24)</f>
        <v>今野 陽介</v>
      </c>
      <c r="C128" s="2" t="str">
        <f>IFERROR(VLOOKUP(B128,選手!$G:$I,2,FALSE),"")</f>
        <v>関西大学</v>
      </c>
      <c r="D128" s="6">
        <f>IFERROR(VLOOKUP($B128,選手!$G:$CI,3,FALSE),"")</f>
        <v>4</v>
      </c>
      <c r="E128" s="14">
        <f>IFERROR(VLOOKUP($B128,春関!$M:$W,9,FALSE),0)</f>
        <v>0</v>
      </c>
      <c r="F128" s="14">
        <f>IFERROR(VLOOKUP($B128,西日本学生!$M:$W,9,FALSE),0)</f>
        <v>0</v>
      </c>
      <c r="G128" s="14">
        <f>IFERROR(VLOOKUP($B128,学生選抜!$M:$W,9,FALSE),0)</f>
        <v>0</v>
      </c>
      <c r="H128" s="14">
        <f>IFERROR(VLOOKUP($B128,秋関!$M:$W,9,FALSE),0)</f>
        <v>0</v>
      </c>
      <c r="I128" s="14">
        <f>IFERROR(VLOOKUP($B128,全日本学生!$M:$W,9,FALSE),0)</f>
        <v>0</v>
      </c>
      <c r="J128" s="14">
        <f>IFERROR(VLOOKUP($B128,新人戦!$M:$W,9,FALSE),0)</f>
        <v>0</v>
      </c>
      <c r="K128" s="138">
        <f>LARGE(E128:J128,1)+LARGE(E128:J128,2)</f>
        <v>0</v>
      </c>
    </row>
    <row r="129" spans="1:11">
      <c r="A129" s="172">
        <f>RANK($K129,$K:$K)</f>
        <v>9</v>
      </c>
      <c r="B129" s="140" t="str">
        <f>(選手!G42)</f>
        <v>今村 颯志</v>
      </c>
      <c r="C129" s="2" t="str">
        <f>IFERROR(VLOOKUP(B129,選手!$G:$I,2,FALSE),"")</f>
        <v>京都産業大学</v>
      </c>
      <c r="D129" s="6">
        <f>IFERROR(VLOOKUP($B129,選手!$G:$CI,3,FALSE),"")</f>
        <v>1</v>
      </c>
      <c r="E129" s="14">
        <f>IFERROR(VLOOKUP($B129,春関!$M:$W,9,FALSE),0)</f>
        <v>0</v>
      </c>
      <c r="F129" s="14">
        <f>IFERROR(VLOOKUP($B129,西日本学生!$M:$W,9,FALSE),0)</f>
        <v>0</v>
      </c>
      <c r="G129" s="14">
        <f>IFERROR(VLOOKUP($B129,学生選抜!$M:$W,9,FALSE),0)</f>
        <v>0</v>
      </c>
      <c r="H129" s="14">
        <f>IFERROR(VLOOKUP($B129,秋関!$M:$W,9,FALSE),0)</f>
        <v>0</v>
      </c>
      <c r="I129" s="14">
        <f>IFERROR(VLOOKUP($B129,全日本学生!$M:$W,9,FALSE),0)</f>
        <v>0</v>
      </c>
      <c r="J129" s="14">
        <f>IFERROR(VLOOKUP($B129,新人戦!$M:$W,9,FALSE),0)</f>
        <v>0</v>
      </c>
      <c r="K129" s="138">
        <f>LARGE(E129:J129,1)+LARGE(E129:J129,2)</f>
        <v>0</v>
      </c>
    </row>
    <row r="130" spans="1:11">
      <c r="A130" s="172">
        <f>RANK($K130,$K:$K)</f>
        <v>9</v>
      </c>
      <c r="B130" s="140" t="str">
        <f>(選手!G75)</f>
        <v>鴻上 誉志輝</v>
      </c>
      <c r="C130" s="2" t="str">
        <f>IFERROR(VLOOKUP(B130,選手!$G:$I,2,FALSE),"")</f>
        <v>近畿大学</v>
      </c>
      <c r="D130" s="6">
        <f>IFERROR(VLOOKUP($B130,選手!$G:$CI,3,FALSE),"")</f>
        <v>3</v>
      </c>
      <c r="E130" s="14">
        <f>IFERROR(VLOOKUP($B130,春関!$M:$W,9,FALSE),0)</f>
        <v>0</v>
      </c>
      <c r="F130" s="14">
        <f>IFERROR(VLOOKUP($B130,西日本学生!$M:$W,9,FALSE),0)</f>
        <v>0</v>
      </c>
      <c r="G130" s="14">
        <f>IFERROR(VLOOKUP($B130,学生選抜!$M:$W,9,FALSE),0)</f>
        <v>0</v>
      </c>
      <c r="H130" s="14">
        <f>IFERROR(VLOOKUP($B130,秋関!$M:$W,9,FALSE),0)</f>
        <v>0</v>
      </c>
      <c r="I130" s="14">
        <f>IFERROR(VLOOKUP($B130,全日本学生!$M:$W,9,FALSE),0)</f>
        <v>0</v>
      </c>
      <c r="J130" s="14">
        <f>IFERROR(VLOOKUP($B130,新人戦!$M:$W,9,FALSE),0)</f>
        <v>0</v>
      </c>
      <c r="K130" s="138">
        <f>LARGE(E130:J130,1)+LARGE(E130:J130,2)</f>
        <v>0</v>
      </c>
    </row>
    <row r="131" spans="1:11">
      <c r="A131" s="172">
        <f>RANK($K131,$K:$K)</f>
        <v>9</v>
      </c>
      <c r="B131" s="140" t="str">
        <f>(選手!G104)</f>
        <v>香川 輝</v>
      </c>
      <c r="C131" s="2" t="str">
        <f>IFERROR(VLOOKUP(B131,選手!$G:$I,2,FALSE),"")</f>
        <v>甲南大学</v>
      </c>
      <c r="D131" s="6">
        <f>IFERROR(VLOOKUP($B131,選手!$G:$CI,3,FALSE),"")</f>
        <v>1</v>
      </c>
      <c r="E131" s="14">
        <f>IFERROR(VLOOKUP($B131,春関!$M:$W,9,FALSE),0)</f>
        <v>0</v>
      </c>
      <c r="F131" s="14">
        <f>IFERROR(VLOOKUP($B131,西日本学生!$M:$W,9,FALSE),0)</f>
        <v>0</v>
      </c>
      <c r="G131" s="14">
        <f>IFERROR(VLOOKUP($B131,学生選抜!$M:$W,9,FALSE),0)</f>
        <v>0</v>
      </c>
      <c r="H131" s="14">
        <f>IFERROR(VLOOKUP($B131,秋関!$M:$W,9,FALSE),0)</f>
        <v>0</v>
      </c>
      <c r="I131" s="14">
        <f>IFERROR(VLOOKUP($B131,全日本学生!$M:$W,9,FALSE),0)</f>
        <v>0</v>
      </c>
      <c r="J131" s="14">
        <f>IFERROR(VLOOKUP($B131,新人戦!$M:$W,9,FALSE),0)</f>
        <v>0</v>
      </c>
      <c r="K131" s="138">
        <f>LARGE(E131:J131,1)+LARGE(E131:J131,2)</f>
        <v>0</v>
      </c>
    </row>
    <row r="132" spans="1:11">
      <c r="A132" s="172">
        <f>RANK($K132,$K:$K)</f>
        <v>9</v>
      </c>
      <c r="B132" s="140" t="str">
        <f>(選手!G15)</f>
        <v>甲斐 大貴</v>
      </c>
      <c r="C132" s="2" t="str">
        <f>IFERROR(VLOOKUP(B132,選手!$G:$I,2,FALSE),"")</f>
        <v>関西学院大学</v>
      </c>
      <c r="D132" s="6">
        <f>IFERROR(VLOOKUP($B132,選手!$G:$CI,3,FALSE),"")</f>
        <v>1</v>
      </c>
      <c r="E132" s="14">
        <f>IFERROR(VLOOKUP($B132,春関!$M:$W,9,FALSE),0)</f>
        <v>0</v>
      </c>
      <c r="F132" s="14">
        <f>IFERROR(VLOOKUP($B132,西日本学生!$M:$W,9,FALSE),0)</f>
        <v>0</v>
      </c>
      <c r="G132" s="14">
        <f>IFERROR(VLOOKUP($B132,学生選抜!$M:$W,9,FALSE),0)</f>
        <v>0</v>
      </c>
      <c r="H132" s="14">
        <f>IFERROR(VLOOKUP($B132,秋関!$M:$W,9,FALSE),0)</f>
        <v>0</v>
      </c>
      <c r="I132" s="14">
        <f>IFERROR(VLOOKUP($B132,全日本学生!$M:$W,9,FALSE),0)</f>
        <v>0</v>
      </c>
      <c r="J132" s="14">
        <f>IFERROR(VLOOKUP($B132,新人戦!$M:$W,9,FALSE),0)</f>
        <v>0</v>
      </c>
      <c r="K132" s="138">
        <f>LARGE(E132:J132,1)+LARGE(E132:J132,2)</f>
        <v>0</v>
      </c>
    </row>
    <row r="133" spans="1:11">
      <c r="A133" s="172">
        <f>RANK($K133,$K:$K)</f>
        <v>9</v>
      </c>
      <c r="B133" s="140" t="str">
        <f>(選手!G38)</f>
        <v>向井 辰海</v>
      </c>
      <c r="C133" s="2" t="str">
        <f>IFERROR(VLOOKUP(B133,選手!$G:$I,2,FALSE),"")</f>
        <v>関西大学</v>
      </c>
      <c r="D133" s="6">
        <f>IFERROR(VLOOKUP($B133,選手!$G:$CI,3,FALSE),"")</f>
        <v>1</v>
      </c>
      <c r="E133" s="14">
        <f>IFERROR(VLOOKUP($B133,春関!$M:$W,9,FALSE),0)</f>
        <v>0</v>
      </c>
      <c r="F133" s="14">
        <f>IFERROR(VLOOKUP($B133,西日本学生!$M:$W,9,FALSE),0)</f>
        <v>0</v>
      </c>
      <c r="G133" s="14">
        <f>IFERROR(VLOOKUP($B133,学生選抜!$M:$W,9,FALSE),0)</f>
        <v>0</v>
      </c>
      <c r="H133" s="14">
        <f>IFERROR(VLOOKUP($B133,秋関!$M:$W,9,FALSE),0)</f>
        <v>0</v>
      </c>
      <c r="I133" s="14">
        <f>IFERROR(VLOOKUP($B133,全日本学生!$M:$W,9,FALSE),0)</f>
        <v>0</v>
      </c>
      <c r="J133" s="14">
        <f>IFERROR(VLOOKUP($B133,新人戦!$M:$W,9,FALSE),0)</f>
        <v>0</v>
      </c>
      <c r="K133" s="138">
        <f>LARGE(E133:J133,1)+LARGE(E133:J133,2)</f>
        <v>0</v>
      </c>
    </row>
    <row r="134" spans="1:11">
      <c r="A134" s="172">
        <f>RANK($K134,$K:$K)</f>
        <v>9</v>
      </c>
      <c r="B134" s="140" t="str">
        <f>(選手!G9)</f>
        <v>古岸 将季</v>
      </c>
      <c r="C134" s="2" t="str">
        <f>IFERROR(VLOOKUP(B134,選手!$G:$I,2,FALSE),"")</f>
        <v>関西学院大学</v>
      </c>
      <c r="D134" s="6">
        <f>IFERROR(VLOOKUP($B134,選手!$G:$CI,3,FALSE),"")</f>
        <v>3</v>
      </c>
      <c r="E134" s="14">
        <f>IFERROR(VLOOKUP($B134,春関!$M:$W,9,FALSE),0)</f>
        <v>0</v>
      </c>
      <c r="F134" s="14">
        <f>IFERROR(VLOOKUP($B134,西日本学生!$M:$W,9,FALSE),0)</f>
        <v>0</v>
      </c>
      <c r="G134" s="14">
        <f>IFERROR(VLOOKUP($B134,学生選抜!$M:$W,9,FALSE),0)</f>
        <v>0</v>
      </c>
      <c r="H134" s="14">
        <f>IFERROR(VLOOKUP($B134,秋関!$M:$W,9,FALSE),0)</f>
        <v>0</v>
      </c>
      <c r="I134" s="14">
        <f>IFERROR(VLOOKUP($B134,全日本学生!$M:$W,9,FALSE),0)</f>
        <v>0</v>
      </c>
      <c r="J134" s="14">
        <f>IFERROR(VLOOKUP($B134,新人戦!$M:$W,9,FALSE),0)</f>
        <v>0</v>
      </c>
      <c r="K134" s="138">
        <f>LARGE(E134:J134,1)+LARGE(E134:J134,2)</f>
        <v>0</v>
      </c>
    </row>
    <row r="135" spans="1:11">
      <c r="A135" s="172">
        <f>RANK($K135,$K:$K)</f>
        <v>9</v>
      </c>
      <c r="B135" s="140" t="str">
        <f>(選手!G8)</f>
        <v>古賀 政行</v>
      </c>
      <c r="C135" s="2" t="str">
        <f>IFERROR(VLOOKUP(B135,選手!$G:$I,2,FALSE),"")</f>
        <v>関西学院大学</v>
      </c>
      <c r="D135" s="6">
        <f>IFERROR(VLOOKUP($B135,選手!$G:$CI,3,FALSE),"")</f>
        <v>3</v>
      </c>
      <c r="E135" s="14">
        <f>IFERROR(VLOOKUP($B135,春関!$M:$W,9,FALSE),0)</f>
        <v>0</v>
      </c>
      <c r="F135" s="14">
        <f>IFERROR(VLOOKUP($B135,西日本学生!$M:$W,9,FALSE),0)</f>
        <v>0</v>
      </c>
      <c r="G135" s="14">
        <f>IFERROR(VLOOKUP($B135,学生選抜!$M:$W,9,FALSE),0)</f>
        <v>0</v>
      </c>
      <c r="H135" s="14">
        <f>IFERROR(VLOOKUP($B135,秋関!$M:$W,9,FALSE),0)</f>
        <v>0</v>
      </c>
      <c r="I135" s="14">
        <f>IFERROR(VLOOKUP($B135,全日本学生!$M:$W,9,FALSE),0)</f>
        <v>0</v>
      </c>
      <c r="J135" s="14">
        <f>IFERROR(VLOOKUP($B135,新人戦!$M:$W,9,FALSE),0)</f>
        <v>0</v>
      </c>
      <c r="K135" s="138">
        <f>LARGE(E135:J135,1)+LARGE(E135:J135,2)</f>
        <v>0</v>
      </c>
    </row>
    <row r="136" spans="1:11">
      <c r="A136" s="172">
        <f>RANK($K136,$K:$K)</f>
        <v>9</v>
      </c>
      <c r="B136" s="140" t="str">
        <f>(選手!G172)</f>
        <v>古屋 慶悟</v>
      </c>
      <c r="C136" s="2" t="str">
        <f>IFERROR(VLOOKUP(B136,選手!$G:$I,2,FALSE),"")</f>
        <v>徳島大学</v>
      </c>
      <c r="D136" s="6">
        <f>IFERROR(VLOOKUP($B136,選手!$G:$CI,3,FALSE),"")</f>
        <v>2</v>
      </c>
      <c r="E136" s="14">
        <f>IFERROR(VLOOKUP($B136,春関!$M:$W,9,FALSE),0)</f>
        <v>0</v>
      </c>
      <c r="F136" s="14">
        <f>IFERROR(VLOOKUP($B136,西日本学生!$M:$W,9,FALSE),0)</f>
        <v>0</v>
      </c>
      <c r="G136" s="14">
        <f>IFERROR(VLOOKUP($B136,学生選抜!$M:$W,9,FALSE),0)</f>
        <v>0</v>
      </c>
      <c r="H136" s="14">
        <f>IFERROR(VLOOKUP($B136,秋関!$M:$W,9,FALSE),0)</f>
        <v>0</v>
      </c>
      <c r="I136" s="14">
        <f>IFERROR(VLOOKUP($B136,全日本学生!$M:$W,9,FALSE),0)</f>
        <v>0</v>
      </c>
      <c r="J136" s="14">
        <f>IFERROR(VLOOKUP($B136,新人戦!$M:$W,9,FALSE),0)</f>
        <v>0</v>
      </c>
      <c r="K136" s="138">
        <f>LARGE(E136:J136,1)+LARGE(E136:J136,2)</f>
        <v>0</v>
      </c>
    </row>
    <row r="137" spans="1:11">
      <c r="A137" s="172">
        <f>RANK($K137,$K:$K)</f>
        <v>9</v>
      </c>
      <c r="B137" s="140" t="str">
        <f>(選手!G156)</f>
        <v>原 誠次郎</v>
      </c>
      <c r="C137" s="2" t="str">
        <f>IFERROR(VLOOKUP(B137,選手!$G:$I,2,FALSE),"")</f>
        <v>立命館大学</v>
      </c>
      <c r="D137" s="6">
        <f>IFERROR(VLOOKUP($B137,選手!$G:$CI,3,FALSE),"")</f>
        <v>3</v>
      </c>
      <c r="E137" s="14">
        <f>IFERROR(VLOOKUP($B137,春関!$M:$W,9,FALSE),0)</f>
        <v>0</v>
      </c>
      <c r="F137" s="14">
        <f>IFERROR(VLOOKUP($B137,西日本学生!$M:$W,9,FALSE),0)</f>
        <v>0</v>
      </c>
      <c r="G137" s="14">
        <f>IFERROR(VLOOKUP($B137,学生選抜!$M:$W,9,FALSE),0)</f>
        <v>0</v>
      </c>
      <c r="H137" s="14">
        <f>IFERROR(VLOOKUP($B137,秋関!$M:$W,9,FALSE),0)</f>
        <v>0</v>
      </c>
      <c r="I137" s="14">
        <f>IFERROR(VLOOKUP($B137,全日本学生!$M:$W,9,FALSE),0)</f>
        <v>0</v>
      </c>
      <c r="J137" s="14">
        <f>IFERROR(VLOOKUP($B137,新人戦!$M:$W,9,FALSE),0)</f>
        <v>0</v>
      </c>
      <c r="K137" s="138">
        <f>LARGE(E137:J137,1)+LARGE(E137:J137,2)</f>
        <v>0</v>
      </c>
    </row>
    <row r="138" spans="1:11">
      <c r="A138" s="172">
        <f>RANK($K138,$K:$K)</f>
        <v>9</v>
      </c>
      <c r="B138" s="140" t="str">
        <f>(選手!G7)</f>
        <v>郡山 健太</v>
      </c>
      <c r="C138" s="2" t="str">
        <f>IFERROR(VLOOKUP(B138,選手!$G:$I,2,FALSE),"")</f>
        <v>関西学院大学</v>
      </c>
      <c r="D138" s="6">
        <f>IFERROR(VLOOKUP($B138,選手!$G:$CI,3,FALSE),"")</f>
        <v>3</v>
      </c>
      <c r="E138" s="14">
        <f>IFERROR(VLOOKUP($B138,春関!$M:$W,9,FALSE),0)</f>
        <v>0</v>
      </c>
      <c r="F138" s="14">
        <f>IFERROR(VLOOKUP($B138,西日本学生!$M:$W,9,FALSE),0)</f>
        <v>0</v>
      </c>
      <c r="G138" s="14">
        <f>IFERROR(VLOOKUP($B138,学生選抜!$M:$W,9,FALSE),0)</f>
        <v>0</v>
      </c>
      <c r="H138" s="14">
        <f>IFERROR(VLOOKUP($B138,秋関!$M:$W,9,FALSE),0)</f>
        <v>0</v>
      </c>
      <c r="I138" s="14">
        <f>IFERROR(VLOOKUP($B138,全日本学生!$M:$W,9,FALSE),0)</f>
        <v>0</v>
      </c>
      <c r="J138" s="14">
        <f>IFERROR(VLOOKUP($B138,新人戦!$M:$W,9,FALSE),0)</f>
        <v>0</v>
      </c>
      <c r="K138" s="138">
        <f>LARGE(E138:J138,1)+LARGE(E138:J138,2)</f>
        <v>0</v>
      </c>
    </row>
    <row r="139" spans="1:11">
      <c r="A139" s="172">
        <f>RANK($K139,$K:$K)</f>
        <v>9</v>
      </c>
      <c r="B139" s="140" t="str">
        <f>(選手!G135)</f>
        <v>熊内 環</v>
      </c>
      <c r="C139" s="2" t="str">
        <f>IFERROR(VLOOKUP(B139,選手!$G:$I,2,FALSE),"")</f>
        <v>大阪大学</v>
      </c>
      <c r="D139" s="6">
        <f>IFERROR(VLOOKUP($B139,選手!$G:$CI,3,FALSE),"")</f>
        <v>3</v>
      </c>
      <c r="E139" s="14">
        <f>IFERROR(VLOOKUP($B139,春関!$M:$W,9,FALSE),0)</f>
        <v>0</v>
      </c>
      <c r="F139" s="14">
        <f>IFERROR(VLOOKUP($B139,西日本学生!$M:$W,9,FALSE),0)</f>
        <v>0</v>
      </c>
      <c r="G139" s="14">
        <f>IFERROR(VLOOKUP($B139,学生選抜!$M:$W,9,FALSE),0)</f>
        <v>0</v>
      </c>
      <c r="H139" s="14">
        <f>IFERROR(VLOOKUP($B139,秋関!$M:$W,9,FALSE),0)</f>
        <v>0</v>
      </c>
      <c r="I139" s="14">
        <f>IFERROR(VLOOKUP($B139,全日本学生!$M:$W,9,FALSE),0)</f>
        <v>0</v>
      </c>
      <c r="J139" s="14">
        <f>IFERROR(VLOOKUP($B139,新人戦!$M:$W,9,FALSE),0)</f>
        <v>0</v>
      </c>
      <c r="K139" s="138">
        <f>LARGE(E139:J139,1)+LARGE(E139:J139,2)</f>
        <v>0</v>
      </c>
    </row>
    <row r="140" spans="1:11">
      <c r="A140" s="172">
        <f>RANK($K140,$K:$K)</f>
        <v>9</v>
      </c>
      <c r="B140" s="140" t="str">
        <f>(選手!G16)</f>
        <v>金澤 祐太</v>
      </c>
      <c r="C140" s="2" t="str">
        <f>IFERROR(VLOOKUP(B140,選手!$G:$I,2,FALSE),"")</f>
        <v>関西学院大学</v>
      </c>
      <c r="D140" s="6">
        <f>IFERROR(VLOOKUP($B140,選手!$G:$CI,3,FALSE),"")</f>
        <v>1</v>
      </c>
      <c r="E140" s="14">
        <f>IFERROR(VLOOKUP($B140,春関!$M:$W,9,FALSE),0)</f>
        <v>0</v>
      </c>
      <c r="F140" s="14">
        <f>IFERROR(VLOOKUP($B140,西日本学生!$M:$W,9,FALSE),0)</f>
        <v>0</v>
      </c>
      <c r="G140" s="14">
        <f>IFERROR(VLOOKUP($B140,学生選抜!$M:$W,9,FALSE),0)</f>
        <v>0</v>
      </c>
      <c r="H140" s="14">
        <f>IFERROR(VLOOKUP($B140,秋関!$M:$W,9,FALSE),0)</f>
        <v>0</v>
      </c>
      <c r="I140" s="14">
        <f>IFERROR(VLOOKUP($B140,全日本学生!$M:$W,9,FALSE),0)</f>
        <v>0</v>
      </c>
      <c r="J140" s="14">
        <f>IFERROR(VLOOKUP($B140,新人戦!$M:$W,9,FALSE),0)</f>
        <v>0</v>
      </c>
      <c r="K140" s="138">
        <f>LARGE(E140:J140,1)+LARGE(E140:J140,2)</f>
        <v>0</v>
      </c>
    </row>
    <row r="141" spans="1:11">
      <c r="A141" s="172">
        <f>RANK($K141,$K:$K)</f>
        <v>9</v>
      </c>
      <c r="B141" s="140" t="str">
        <f>(選手!G128)</f>
        <v>近藤 克磨</v>
      </c>
      <c r="C141" s="2" t="str">
        <f>IFERROR(VLOOKUP(B141,選手!$G:$I,2,FALSE),"")</f>
        <v>大阪大学</v>
      </c>
      <c r="D141" s="6">
        <f>IFERROR(VLOOKUP($B141,選手!$G:$CI,3,FALSE),"")</f>
        <v>2</v>
      </c>
      <c r="E141" s="14">
        <f>IFERROR(VLOOKUP($B141,春関!$M:$W,9,FALSE),0)</f>
        <v>0</v>
      </c>
      <c r="F141" s="14">
        <f>IFERROR(VLOOKUP($B141,西日本学生!$M:$W,9,FALSE),0)</f>
        <v>0</v>
      </c>
      <c r="G141" s="14">
        <f>IFERROR(VLOOKUP($B141,学生選抜!$M:$W,9,FALSE),0)</f>
        <v>0</v>
      </c>
      <c r="H141" s="14">
        <f>IFERROR(VLOOKUP($B141,秋関!$M:$W,9,FALSE),0)</f>
        <v>0</v>
      </c>
      <c r="I141" s="14">
        <f>IFERROR(VLOOKUP($B141,全日本学生!$M:$W,9,FALSE),0)</f>
        <v>0</v>
      </c>
      <c r="J141" s="14">
        <f>IFERROR(VLOOKUP($B141,新人戦!$M:$W,9,FALSE),0)</f>
        <v>0</v>
      </c>
      <c r="K141" s="138">
        <f>LARGE(E141:J141,1)+LARGE(E141:J141,2)</f>
        <v>0</v>
      </c>
    </row>
    <row r="142" spans="1:11">
      <c r="A142" s="172">
        <f>RANK($K142,$K:$K)</f>
        <v>9</v>
      </c>
      <c r="B142" s="140" t="str">
        <f>(選手!G45)</f>
        <v>橋本 太一</v>
      </c>
      <c r="C142" s="2" t="str">
        <f>IFERROR(VLOOKUP(B142,選手!$G:$I,2,FALSE),"")</f>
        <v>京都産業大学</v>
      </c>
      <c r="D142" s="6">
        <f>IFERROR(VLOOKUP($B142,選手!$G:$CI,3,FALSE),"")</f>
        <v>1</v>
      </c>
      <c r="E142" s="14">
        <f>IFERROR(VLOOKUP($B142,春関!$M:$W,9,FALSE),0)</f>
        <v>0</v>
      </c>
      <c r="F142" s="14">
        <f>IFERROR(VLOOKUP($B142,西日本学生!$M:$W,9,FALSE),0)</f>
        <v>0</v>
      </c>
      <c r="G142" s="14">
        <f>IFERROR(VLOOKUP($B142,学生選抜!$M:$W,9,FALSE),0)</f>
        <v>0</v>
      </c>
      <c r="H142" s="14">
        <f>IFERROR(VLOOKUP($B142,秋関!$M:$W,9,FALSE),0)</f>
        <v>0</v>
      </c>
      <c r="I142" s="14">
        <f>IFERROR(VLOOKUP($B142,全日本学生!$M:$W,9,FALSE),0)</f>
        <v>0</v>
      </c>
      <c r="J142" s="14">
        <f>IFERROR(VLOOKUP($B142,新人戦!$M:$W,9,FALSE),0)</f>
        <v>0</v>
      </c>
      <c r="K142" s="138">
        <f>LARGE(E142:J142,1)+LARGE(E142:J142,2)</f>
        <v>0</v>
      </c>
    </row>
    <row r="143" spans="1:11">
      <c r="A143" s="172">
        <f>RANK($K143,$K:$K)</f>
        <v>9</v>
      </c>
      <c r="B143" s="140" t="str">
        <f>(選手!G130)</f>
        <v>橋本 誠伍</v>
      </c>
      <c r="C143" s="2" t="str">
        <f>IFERROR(VLOOKUP(B143,選手!$G:$I,2,FALSE),"")</f>
        <v>大阪大学</v>
      </c>
      <c r="D143" s="6">
        <f>IFERROR(VLOOKUP($B143,選手!$G:$CI,3,FALSE),"")</f>
        <v>2</v>
      </c>
      <c r="E143" s="14">
        <f>IFERROR(VLOOKUP($B143,春関!$M:$W,9,FALSE),0)</f>
        <v>0</v>
      </c>
      <c r="F143" s="14">
        <f>IFERROR(VLOOKUP($B143,西日本学生!$M:$W,9,FALSE),0)</f>
        <v>0</v>
      </c>
      <c r="G143" s="14">
        <f>IFERROR(VLOOKUP($B143,学生選抜!$M:$W,9,FALSE),0)</f>
        <v>0</v>
      </c>
      <c r="H143" s="14">
        <f>IFERROR(VLOOKUP($B143,秋関!$M:$W,9,FALSE),0)</f>
        <v>0</v>
      </c>
      <c r="I143" s="14">
        <f>IFERROR(VLOOKUP($B143,全日本学生!$M:$W,9,FALSE),0)</f>
        <v>0</v>
      </c>
      <c r="J143" s="14">
        <f>IFERROR(VLOOKUP($B143,新人戦!$M:$W,9,FALSE),0)</f>
        <v>0</v>
      </c>
      <c r="K143" s="138">
        <f>LARGE(E143:J143,1)+LARGE(E143:J143,2)</f>
        <v>0</v>
      </c>
    </row>
    <row r="144" spans="1:11">
      <c r="A144" s="172">
        <f>RANK($K144,$K:$K)</f>
        <v>9</v>
      </c>
      <c r="B144" s="140" t="str">
        <f>(選手!G37)</f>
        <v>共田 怜央</v>
      </c>
      <c r="C144" s="2" t="str">
        <f>IFERROR(VLOOKUP(B144,選手!$G:$I,2,FALSE),"")</f>
        <v>関西大学</v>
      </c>
      <c r="D144" s="6">
        <f>IFERROR(VLOOKUP($B144,選手!$G:$CI,3,FALSE),"")</f>
        <v>1</v>
      </c>
      <c r="E144" s="14">
        <f>IFERROR(VLOOKUP($B144,春関!$M:$W,9,FALSE),0)</f>
        <v>0</v>
      </c>
      <c r="F144" s="14">
        <f>IFERROR(VLOOKUP($B144,西日本学生!$M:$W,9,FALSE),0)</f>
        <v>0</v>
      </c>
      <c r="G144" s="14">
        <f>IFERROR(VLOOKUP($B144,学生選抜!$M:$W,9,FALSE),0)</f>
        <v>0</v>
      </c>
      <c r="H144" s="14">
        <f>IFERROR(VLOOKUP($B144,秋関!$M:$W,9,FALSE),0)</f>
        <v>0</v>
      </c>
      <c r="I144" s="14">
        <f>IFERROR(VLOOKUP($B144,全日本学生!$M:$W,9,FALSE),0)</f>
        <v>0</v>
      </c>
      <c r="J144" s="14">
        <f>IFERROR(VLOOKUP($B144,新人戦!$M:$W,9,FALSE),0)</f>
        <v>0</v>
      </c>
      <c r="K144" s="138">
        <f>LARGE(E144:J144,1)+LARGE(E144:J144,2)</f>
        <v>0</v>
      </c>
    </row>
    <row r="145" spans="1:11">
      <c r="A145" s="172">
        <f>RANK($K145,$K:$K)</f>
        <v>9</v>
      </c>
      <c r="B145" s="140" t="str">
        <f>(選手!G88)</f>
        <v>牛島 聡希</v>
      </c>
      <c r="C145" s="2" t="str">
        <f>IFERROR(VLOOKUP(B145,選手!$G:$I,2,FALSE),"")</f>
        <v>近畿大学</v>
      </c>
      <c r="D145" s="6">
        <f>IFERROR(VLOOKUP($B145,選手!$G:$CI,3,FALSE),"")</f>
        <v>1</v>
      </c>
      <c r="E145" s="14">
        <f>IFERROR(VLOOKUP($B145,春関!$M:$W,9,FALSE),0)</f>
        <v>0</v>
      </c>
      <c r="F145" s="14">
        <f>IFERROR(VLOOKUP($B145,西日本学生!$M:$W,9,FALSE),0)</f>
        <v>0</v>
      </c>
      <c r="G145" s="14">
        <f>IFERROR(VLOOKUP($B145,学生選抜!$M:$W,9,FALSE),0)</f>
        <v>0</v>
      </c>
      <c r="H145" s="14">
        <f>IFERROR(VLOOKUP($B145,秋関!$M:$W,9,FALSE),0)</f>
        <v>0</v>
      </c>
      <c r="I145" s="14">
        <f>IFERROR(VLOOKUP($B145,全日本学生!$M:$W,9,FALSE),0)</f>
        <v>0</v>
      </c>
      <c r="J145" s="14">
        <f>IFERROR(VLOOKUP($B145,新人戦!$M:$W,9,FALSE),0)</f>
        <v>0</v>
      </c>
      <c r="K145" s="138">
        <f>LARGE(E145:J145,1)+LARGE(E145:J145,2)</f>
        <v>0</v>
      </c>
    </row>
    <row r="146" spans="1:11">
      <c r="A146" s="172">
        <f>RANK($K146,$K:$K)</f>
        <v>9</v>
      </c>
      <c r="B146" s="140" t="str">
        <f>(選手!G79)</f>
        <v>宮田 祐希</v>
      </c>
      <c r="C146" s="2" t="str">
        <f>IFERROR(VLOOKUP(B146,選手!$G:$I,2,FALSE),"")</f>
        <v>近畿大学</v>
      </c>
      <c r="D146" s="6">
        <f>IFERROR(VLOOKUP($B146,選手!$G:$CI,3,FALSE),"")</f>
        <v>3</v>
      </c>
      <c r="E146" s="14">
        <f>IFERROR(VLOOKUP($B146,春関!$M:$W,9,FALSE),0)</f>
        <v>0</v>
      </c>
      <c r="F146" s="14">
        <f>IFERROR(VLOOKUP($B146,西日本学生!$M:$W,9,FALSE),0)</f>
        <v>0</v>
      </c>
      <c r="G146" s="14">
        <f>IFERROR(VLOOKUP($B146,学生選抜!$M:$W,9,FALSE),0)</f>
        <v>0</v>
      </c>
      <c r="H146" s="14">
        <f>IFERROR(VLOOKUP($B146,秋関!$M:$W,9,FALSE),0)</f>
        <v>0</v>
      </c>
      <c r="I146" s="14">
        <f>IFERROR(VLOOKUP($B146,全日本学生!$M:$W,9,FALSE),0)</f>
        <v>0</v>
      </c>
      <c r="J146" s="14">
        <f>IFERROR(VLOOKUP($B146,新人戦!$M:$W,9,FALSE),0)</f>
        <v>0</v>
      </c>
      <c r="K146" s="138">
        <f>LARGE(E146:J146,1)+LARGE(E146:J146,2)</f>
        <v>0</v>
      </c>
    </row>
    <row r="147" spans="1:11">
      <c r="A147" s="172">
        <f>RANK($K147,$K:$K)</f>
        <v>9</v>
      </c>
      <c r="B147" s="140" t="str">
        <f>(選手!G122)</f>
        <v>久野 滉平</v>
      </c>
      <c r="C147" s="2" t="str">
        <f>IFERROR(VLOOKUP(B147,選手!$G:$I,2,FALSE),"")</f>
        <v>大阪大学</v>
      </c>
      <c r="D147" s="6">
        <f>IFERROR(VLOOKUP($B147,選手!$G:$CI,3,FALSE),"")</f>
        <v>1</v>
      </c>
      <c r="E147" s="14">
        <f>IFERROR(VLOOKUP($B147,春関!$M:$W,9,FALSE),0)</f>
        <v>0</v>
      </c>
      <c r="F147" s="14">
        <f>IFERROR(VLOOKUP($B147,西日本学生!$M:$W,9,FALSE),0)</f>
        <v>0</v>
      </c>
      <c r="G147" s="14">
        <f>IFERROR(VLOOKUP($B147,学生選抜!$M:$W,9,FALSE),0)</f>
        <v>0</v>
      </c>
      <c r="H147" s="14">
        <f>IFERROR(VLOOKUP($B147,秋関!$M:$W,9,FALSE),0)</f>
        <v>0</v>
      </c>
      <c r="I147" s="14">
        <f>IFERROR(VLOOKUP($B147,全日本学生!$M:$W,9,FALSE),0)</f>
        <v>0</v>
      </c>
      <c r="J147" s="14">
        <f>IFERROR(VLOOKUP($B147,新人戦!$M:$W,9,FALSE),0)</f>
        <v>0</v>
      </c>
      <c r="K147" s="138">
        <f>LARGE(E147:J147,1)+LARGE(E147:J147,2)</f>
        <v>0</v>
      </c>
    </row>
    <row r="148" spans="1:11">
      <c r="A148" s="172">
        <f>RANK($K148,$K:$K)</f>
        <v>9</v>
      </c>
      <c r="B148" s="140" t="str">
        <f>(選手!G109)</f>
        <v>久保田 優希</v>
      </c>
      <c r="C148" s="2" t="str">
        <f>IFERROR(VLOOKUP(B148,選手!$G:$I,2,FALSE),"")</f>
        <v>大阪産業大学</v>
      </c>
      <c r="D148" s="6">
        <f>IFERROR(VLOOKUP($B148,選手!$G:$CI,3,FALSE),"")</f>
        <v>3</v>
      </c>
      <c r="E148" s="14">
        <f>IFERROR(VLOOKUP($B148,春関!$M:$W,9,FALSE),0)</f>
        <v>0</v>
      </c>
      <c r="F148" s="14">
        <f>IFERROR(VLOOKUP($B148,西日本学生!$M:$W,9,FALSE),0)</f>
        <v>0</v>
      </c>
      <c r="G148" s="14">
        <f>IFERROR(VLOOKUP($B148,学生選抜!$M:$W,9,FALSE),0)</f>
        <v>0</v>
      </c>
      <c r="H148" s="14">
        <f>IFERROR(VLOOKUP($B148,秋関!$M:$W,9,FALSE),0)</f>
        <v>0</v>
      </c>
      <c r="I148" s="14">
        <f>IFERROR(VLOOKUP($B148,全日本学生!$M:$W,9,FALSE),0)</f>
        <v>0</v>
      </c>
      <c r="J148" s="14">
        <f>IFERROR(VLOOKUP($B148,新人戦!$M:$W,9,FALSE),0)</f>
        <v>0</v>
      </c>
      <c r="K148" s="138">
        <f>LARGE(E148:J148,1)+LARGE(E148:J148,2)</f>
        <v>0</v>
      </c>
    </row>
    <row r="149" spans="1:11">
      <c r="A149" s="172">
        <f>RANK($K149,$K:$K)</f>
        <v>9</v>
      </c>
      <c r="B149" s="140" t="str">
        <f>(選手!G81)</f>
        <v>吉田 逸平</v>
      </c>
      <c r="C149" s="2" t="str">
        <f>IFERROR(VLOOKUP(B149,選手!$G:$I,2,FALSE),"")</f>
        <v>近畿大学</v>
      </c>
      <c r="D149" s="6">
        <f>IFERROR(VLOOKUP($B149,選手!$G:$CI,3,FALSE),"")</f>
        <v>3</v>
      </c>
      <c r="E149" s="14">
        <f>IFERROR(VLOOKUP($B149,春関!$M:$W,9,FALSE),0)</f>
        <v>0</v>
      </c>
      <c r="F149" s="14">
        <f>IFERROR(VLOOKUP($B149,西日本学生!$M:$W,9,FALSE),0)</f>
        <v>0</v>
      </c>
      <c r="G149" s="14">
        <f>IFERROR(VLOOKUP($B149,学生選抜!$M:$W,9,FALSE),0)</f>
        <v>0</v>
      </c>
      <c r="H149" s="14">
        <f>IFERROR(VLOOKUP($B149,秋関!$M:$W,9,FALSE),0)</f>
        <v>0</v>
      </c>
      <c r="I149" s="14">
        <f>IFERROR(VLOOKUP($B149,全日本学生!$M:$W,9,FALSE),0)</f>
        <v>0</v>
      </c>
      <c r="J149" s="14">
        <f>IFERROR(VLOOKUP($B149,新人戦!$M:$W,9,FALSE),0)</f>
        <v>0</v>
      </c>
      <c r="K149" s="138">
        <f>LARGE(E149:J149,1)+LARGE(E149:J149,2)</f>
        <v>0</v>
      </c>
    </row>
    <row r="150" spans="1:11">
      <c r="A150" s="172">
        <f>RANK($K150,$K:$K)</f>
        <v>9</v>
      </c>
      <c r="B150" s="140" t="str">
        <f>(選手!G127)</f>
        <v>亀田 快宙</v>
      </c>
      <c r="C150" s="2" t="str">
        <f>IFERROR(VLOOKUP(B150,選手!$G:$I,2,FALSE),"")</f>
        <v>大阪大学</v>
      </c>
      <c r="D150" s="6">
        <f>IFERROR(VLOOKUP($B150,選手!$G:$CI,3,FALSE),"")</f>
        <v>2</v>
      </c>
      <c r="E150" s="14">
        <f>IFERROR(VLOOKUP($B150,春関!$M:$W,9,FALSE),0)</f>
        <v>0</v>
      </c>
      <c r="F150" s="14">
        <f>IFERROR(VLOOKUP($B150,西日本学生!$M:$W,9,FALSE),0)</f>
        <v>0</v>
      </c>
      <c r="G150" s="14">
        <f>IFERROR(VLOOKUP($B150,学生選抜!$M:$W,9,FALSE),0)</f>
        <v>0</v>
      </c>
      <c r="H150" s="14">
        <f>IFERROR(VLOOKUP($B150,秋関!$M:$W,9,FALSE),0)</f>
        <v>0</v>
      </c>
      <c r="I150" s="14">
        <f>IFERROR(VLOOKUP($B150,全日本学生!$M:$W,9,FALSE),0)</f>
        <v>0</v>
      </c>
      <c r="J150" s="14">
        <f>IFERROR(VLOOKUP($B150,新人戦!$M:$W,9,FALSE),0)</f>
        <v>0</v>
      </c>
      <c r="K150" s="138">
        <f>LARGE(E150:J150,1)+LARGE(E150:J150,2)</f>
        <v>0</v>
      </c>
    </row>
    <row r="151" spans="1:11">
      <c r="A151" s="172">
        <f>RANK($K151,$K:$K)</f>
        <v>9</v>
      </c>
      <c r="B151" s="140" t="str">
        <f>(選手!G68)</f>
        <v>梶原 英資</v>
      </c>
      <c r="C151" s="2" t="str">
        <f>IFERROR(VLOOKUP(B151,選手!$G:$I,2,FALSE),"")</f>
        <v>京都大学</v>
      </c>
      <c r="D151" s="6">
        <f>IFERROR(VLOOKUP($B151,選手!$G:$CI,3,FALSE),"")</f>
        <v>1</v>
      </c>
      <c r="E151" s="14">
        <f>IFERROR(VLOOKUP($B151,春関!$M:$W,9,FALSE),0)</f>
        <v>0</v>
      </c>
      <c r="F151" s="14">
        <f>IFERROR(VLOOKUP($B151,西日本学生!$M:$W,9,FALSE),0)</f>
        <v>0</v>
      </c>
      <c r="G151" s="14">
        <f>IFERROR(VLOOKUP($B151,学生選抜!$M:$W,9,FALSE),0)</f>
        <v>0</v>
      </c>
      <c r="H151" s="14">
        <f>IFERROR(VLOOKUP($B151,秋関!$M:$W,9,FALSE),0)</f>
        <v>0</v>
      </c>
      <c r="I151" s="14">
        <f>IFERROR(VLOOKUP($B151,全日本学生!$M:$W,9,FALSE),0)</f>
        <v>0</v>
      </c>
      <c r="J151" s="14">
        <f>IFERROR(VLOOKUP($B151,新人戦!$M:$W,9,FALSE),0)</f>
        <v>0</v>
      </c>
      <c r="K151" s="138">
        <f>LARGE(E151:J151,1)+LARGE(E151:J151,2)</f>
        <v>0</v>
      </c>
    </row>
    <row r="152" spans="1:11">
      <c r="A152" s="172">
        <f>RANK($K152,$K:$K)</f>
        <v>9</v>
      </c>
      <c r="B152" s="140" t="str">
        <f>(選手!G82)</f>
        <v>樫木 陸人</v>
      </c>
      <c r="C152" s="2" t="str">
        <f>IFERROR(VLOOKUP(B152,選手!$G:$I,2,FALSE),"")</f>
        <v>近畿大学</v>
      </c>
      <c r="D152" s="6">
        <f>IFERROR(VLOOKUP($B152,選手!$G:$CI,3,FALSE),"")</f>
        <v>2</v>
      </c>
      <c r="E152" s="14">
        <f>IFERROR(VLOOKUP($B152,春関!$M:$W,9,FALSE),0)</f>
        <v>0</v>
      </c>
      <c r="F152" s="14">
        <f>IFERROR(VLOOKUP($B152,西日本学生!$M:$W,9,FALSE),0)</f>
        <v>0</v>
      </c>
      <c r="G152" s="14">
        <f>IFERROR(VLOOKUP($B152,学生選抜!$M:$W,9,FALSE),0)</f>
        <v>0</v>
      </c>
      <c r="H152" s="14">
        <f>IFERROR(VLOOKUP($B152,秋関!$M:$W,9,FALSE),0)</f>
        <v>0</v>
      </c>
      <c r="I152" s="14">
        <f>IFERROR(VLOOKUP($B152,全日本学生!$M:$W,9,FALSE),0)</f>
        <v>0</v>
      </c>
      <c r="J152" s="14">
        <f>IFERROR(VLOOKUP($B152,新人戦!$M:$W,9,FALSE),0)</f>
        <v>0</v>
      </c>
      <c r="K152" s="138">
        <f>LARGE(E152:J152,1)+LARGE(E152:J152,2)</f>
        <v>0</v>
      </c>
    </row>
    <row r="153" spans="1:11">
      <c r="A153" s="172">
        <f>RANK($K153,$K:$K)</f>
        <v>9</v>
      </c>
      <c r="B153" s="140" t="str">
        <f>(選手!G17)</f>
        <v>河越 欽也</v>
      </c>
      <c r="C153" s="2" t="str">
        <f>IFERROR(VLOOKUP(B153,選手!$G:$I,2,FALSE),"")</f>
        <v>関西学院大学</v>
      </c>
      <c r="D153" s="6">
        <f>IFERROR(VLOOKUP($B153,選手!$G:$CI,3,FALSE),"")</f>
        <v>1</v>
      </c>
      <c r="E153" s="14">
        <f>IFERROR(VLOOKUP($B153,春関!$M:$W,9,FALSE),0)</f>
        <v>0</v>
      </c>
      <c r="F153" s="14">
        <f>IFERROR(VLOOKUP($B153,西日本学生!$M:$W,9,FALSE),0)</f>
        <v>0</v>
      </c>
      <c r="G153" s="14">
        <f>IFERROR(VLOOKUP($B153,学生選抜!$M:$W,9,FALSE),0)</f>
        <v>0</v>
      </c>
      <c r="H153" s="14">
        <f>IFERROR(VLOOKUP($B153,秋関!$M:$W,9,FALSE),0)</f>
        <v>0</v>
      </c>
      <c r="I153" s="14">
        <f>IFERROR(VLOOKUP($B153,全日本学生!$M:$W,9,FALSE),0)</f>
        <v>0</v>
      </c>
      <c r="J153" s="14">
        <f>IFERROR(VLOOKUP($B153,新人戦!$M:$W,9,FALSE),0)</f>
        <v>0</v>
      </c>
      <c r="K153" s="138">
        <f>LARGE(E153:J153,1)+LARGE(E153:J153,2)</f>
        <v>0</v>
      </c>
    </row>
    <row r="154" spans="1:11">
      <c r="A154" s="172">
        <f>RANK($K154,$K:$K)</f>
        <v>9</v>
      </c>
      <c r="B154" s="140" t="str">
        <f>(選手!G91)</f>
        <v>加藤 祐馬</v>
      </c>
      <c r="C154" s="2" t="str">
        <f>IFERROR(VLOOKUP(B154,選手!$G:$I,2,FALSE),"")</f>
        <v>甲南大学</v>
      </c>
      <c r="D154" s="6">
        <f>IFERROR(VLOOKUP($B154,選手!$G:$CI,3,FALSE),"")</f>
        <v>4</v>
      </c>
      <c r="E154" s="14">
        <f>IFERROR(VLOOKUP($B154,春関!$M:$W,9,FALSE),0)</f>
        <v>0</v>
      </c>
      <c r="F154" s="14">
        <f>IFERROR(VLOOKUP($B154,西日本学生!$M:$W,9,FALSE),0)</f>
        <v>0</v>
      </c>
      <c r="G154" s="14">
        <f>IFERROR(VLOOKUP($B154,学生選抜!$M:$W,9,FALSE),0)</f>
        <v>0</v>
      </c>
      <c r="H154" s="14">
        <f>IFERROR(VLOOKUP($B154,秋関!$M:$W,9,FALSE),0)</f>
        <v>0</v>
      </c>
      <c r="I154" s="14">
        <f>IFERROR(VLOOKUP($B154,全日本学生!$M:$W,9,FALSE),0)</f>
        <v>0</v>
      </c>
      <c r="J154" s="14">
        <f>IFERROR(VLOOKUP($B154,新人戦!$M:$W,9,FALSE),0)</f>
        <v>0</v>
      </c>
      <c r="K154" s="138">
        <f>LARGE(E154:J154,1)+LARGE(E154:J154,2)</f>
        <v>0</v>
      </c>
    </row>
    <row r="155" spans="1:11">
      <c r="A155" s="172">
        <f>RANK($K155,$K:$K)</f>
        <v>9</v>
      </c>
      <c r="B155" s="140" t="str">
        <f>(選手!G93)</f>
        <v>下里 謙太</v>
      </c>
      <c r="C155" s="2" t="str">
        <f>IFERROR(VLOOKUP(B155,選手!$G:$I,2,FALSE),"")</f>
        <v>甲南大学</v>
      </c>
      <c r="D155" s="6">
        <f>IFERROR(VLOOKUP($B155,選手!$G:$CI,3,FALSE),"")</f>
        <v>4</v>
      </c>
      <c r="E155" s="14">
        <f>IFERROR(VLOOKUP($B155,春関!$M:$W,9,FALSE),0)</f>
        <v>0</v>
      </c>
      <c r="F155" s="14">
        <f>IFERROR(VLOOKUP($B155,西日本学生!$M:$W,9,FALSE),0)</f>
        <v>0</v>
      </c>
      <c r="G155" s="14">
        <f>IFERROR(VLOOKUP($B155,学生選抜!$M:$W,9,FALSE),0)</f>
        <v>0</v>
      </c>
      <c r="H155" s="14">
        <f>IFERROR(VLOOKUP($B155,秋関!$M:$W,9,FALSE),0)</f>
        <v>0</v>
      </c>
      <c r="I155" s="14">
        <f>IFERROR(VLOOKUP($B155,全日本学生!$M:$W,9,FALSE),0)</f>
        <v>0</v>
      </c>
      <c r="J155" s="14">
        <f>IFERROR(VLOOKUP($B155,新人戦!$M:$W,9,FALSE),0)</f>
        <v>0</v>
      </c>
      <c r="K155" s="138">
        <f>LARGE(E155:J155,1)+LARGE(E155:J155,2)</f>
        <v>0</v>
      </c>
    </row>
    <row r="156" spans="1:11">
      <c r="A156" s="172">
        <f>RANK($K156,$K:$K)</f>
        <v>9</v>
      </c>
      <c r="B156" s="140" t="str">
        <f>(選手!G161)</f>
        <v>温水 玲雄</v>
      </c>
      <c r="C156" s="2" t="str">
        <f>IFERROR(VLOOKUP(B156,選手!$G:$I,2,FALSE),"")</f>
        <v>立命館大学</v>
      </c>
      <c r="D156" s="6">
        <f>IFERROR(VLOOKUP($B156,選手!$G:$CI,3,FALSE),"")</f>
        <v>1</v>
      </c>
      <c r="E156" s="14">
        <f>IFERROR(VLOOKUP($B156,春関!$M:$W,9,FALSE),0)</f>
        <v>0</v>
      </c>
      <c r="F156" s="14">
        <f>IFERROR(VLOOKUP($B156,西日本学生!$M:$W,9,FALSE),0)</f>
        <v>0</v>
      </c>
      <c r="G156" s="14">
        <f>IFERROR(VLOOKUP($B156,学生選抜!$M:$W,9,FALSE),0)</f>
        <v>0</v>
      </c>
      <c r="H156" s="14">
        <f>IFERROR(VLOOKUP($B156,秋関!$M:$W,9,FALSE),0)</f>
        <v>0</v>
      </c>
      <c r="I156" s="14">
        <f>IFERROR(VLOOKUP($B156,全日本学生!$M:$W,9,FALSE),0)</f>
        <v>0</v>
      </c>
      <c r="J156" s="14">
        <f>IFERROR(VLOOKUP($B156,新人戦!$M:$W,9,FALSE),0)</f>
        <v>0</v>
      </c>
      <c r="K156" s="138">
        <f>LARGE(E156:J156,1)+LARGE(E156:J156,2)</f>
        <v>0</v>
      </c>
    </row>
    <row r="157" spans="1:11">
      <c r="A157" s="172">
        <f>RANK($K157,$K:$K)</f>
        <v>9</v>
      </c>
      <c r="B157" s="140" t="str">
        <f>(選手!G138)</f>
        <v xml:space="preserve">恩地 涼樹 </v>
      </c>
      <c r="C157" s="2" t="str">
        <f>IFERROR(VLOOKUP(B157,選手!$G:$I,2,FALSE),"")</f>
        <v>大阪大学</v>
      </c>
      <c r="D157" s="6">
        <f>IFERROR(VLOOKUP($B157,選手!$G:$CI,3,FALSE),"")</f>
        <v>4</v>
      </c>
      <c r="E157" s="14">
        <f>IFERROR(VLOOKUP($B157,春関!$M:$W,9,FALSE),0)</f>
        <v>0</v>
      </c>
      <c r="F157" s="14">
        <f>IFERROR(VLOOKUP($B157,西日本学生!$M:$W,9,FALSE),0)</f>
        <v>0</v>
      </c>
      <c r="G157" s="14">
        <f>IFERROR(VLOOKUP($B157,学生選抜!$M:$W,9,FALSE),0)</f>
        <v>0</v>
      </c>
      <c r="H157" s="14">
        <f>IFERROR(VLOOKUP($B157,秋関!$M:$W,9,FALSE),0)</f>
        <v>0</v>
      </c>
      <c r="I157" s="14">
        <f>IFERROR(VLOOKUP($B157,全日本学生!$M:$W,9,FALSE),0)</f>
        <v>0</v>
      </c>
      <c r="J157" s="14">
        <f>IFERROR(VLOOKUP($B157,新人戦!$M:$W,9,FALSE),0)</f>
        <v>0</v>
      </c>
      <c r="K157" s="138">
        <f>LARGE(E157:J157,1)+LARGE(E157:J157,2)</f>
        <v>0</v>
      </c>
    </row>
    <row r="158" spans="1:11">
      <c r="A158" s="172">
        <f>RANK($K158,$K:$K)</f>
        <v>9</v>
      </c>
      <c r="B158" s="140" t="str">
        <f>(選手!G137)</f>
        <v>荻野 陽介</v>
      </c>
      <c r="C158" s="2" t="str">
        <f>IFERROR(VLOOKUP(B158,選手!$G:$I,2,FALSE),"")</f>
        <v>大阪大学</v>
      </c>
      <c r="D158" s="6">
        <f>IFERROR(VLOOKUP($B158,選手!$G:$CI,3,FALSE),"")</f>
        <v>4</v>
      </c>
      <c r="E158" s="14">
        <f>IFERROR(VLOOKUP($B158,春関!$M:$W,9,FALSE),0)</f>
        <v>0</v>
      </c>
      <c r="F158" s="14">
        <f>IFERROR(VLOOKUP($B158,西日本学生!$M:$W,9,FALSE),0)</f>
        <v>0</v>
      </c>
      <c r="G158" s="14">
        <f>IFERROR(VLOOKUP($B158,学生選抜!$M:$W,9,FALSE),0)</f>
        <v>0</v>
      </c>
      <c r="H158" s="14">
        <f>IFERROR(VLOOKUP($B158,秋関!$M:$W,9,FALSE),0)</f>
        <v>0</v>
      </c>
      <c r="I158" s="14">
        <f>IFERROR(VLOOKUP($B158,全日本学生!$M:$W,9,FALSE),0)</f>
        <v>0</v>
      </c>
      <c r="J158" s="14">
        <f>IFERROR(VLOOKUP($B158,新人戦!$M:$W,9,FALSE),0)</f>
        <v>0</v>
      </c>
      <c r="K158" s="138">
        <f>LARGE(E158:J158,1)+LARGE(E158:J158,2)</f>
        <v>0</v>
      </c>
    </row>
    <row r="159" spans="1:11">
      <c r="A159" s="172">
        <f>RANK($K159,$K:$K)</f>
        <v>9</v>
      </c>
      <c r="B159" s="140" t="str">
        <f>(選手!G116)</f>
        <v>岡本 知将</v>
      </c>
      <c r="C159" s="2" t="str">
        <f>IFERROR(VLOOKUP(B159,選手!$G:$I,2,FALSE),"")</f>
        <v>大阪産業大学</v>
      </c>
      <c r="D159" s="6">
        <f>IFERROR(VLOOKUP($B159,選手!$G:$CI,3,FALSE),"")</f>
        <v>1</v>
      </c>
      <c r="E159" s="14">
        <f>IFERROR(VLOOKUP($B159,春関!$M:$W,9,FALSE),0)</f>
        <v>0</v>
      </c>
      <c r="F159" s="14">
        <f>IFERROR(VLOOKUP($B159,西日本学生!$M:$W,9,FALSE),0)</f>
        <v>0</v>
      </c>
      <c r="G159" s="14">
        <f>IFERROR(VLOOKUP($B159,学生選抜!$M:$W,9,FALSE),0)</f>
        <v>0</v>
      </c>
      <c r="H159" s="14">
        <f>IFERROR(VLOOKUP($B159,秋関!$M:$W,9,FALSE),0)</f>
        <v>0</v>
      </c>
      <c r="I159" s="14">
        <f>IFERROR(VLOOKUP($B159,全日本学生!$M:$W,9,FALSE),0)</f>
        <v>0</v>
      </c>
      <c r="J159" s="14">
        <f>IFERROR(VLOOKUP($B159,新人戦!$M:$W,9,FALSE),0)</f>
        <v>0</v>
      </c>
      <c r="K159" s="138">
        <f>LARGE(E159:J159,1)+LARGE(E159:J159,2)</f>
        <v>0</v>
      </c>
    </row>
    <row r="160" spans="1:11">
      <c r="A160" s="172">
        <f>RANK($K160,$K:$K)</f>
        <v>9</v>
      </c>
      <c r="B160" s="140" t="str">
        <f>(選手!G160)</f>
        <v>岡嶋 海人</v>
      </c>
      <c r="C160" s="2" t="str">
        <f>IFERROR(VLOOKUP(B160,選手!$G:$I,2,FALSE),"")</f>
        <v>立命館大学</v>
      </c>
      <c r="D160" s="6">
        <f>IFERROR(VLOOKUP($B160,選手!$G:$CI,3,FALSE),"")</f>
        <v>1</v>
      </c>
      <c r="E160" s="14">
        <f>IFERROR(VLOOKUP($B160,春関!$M:$W,9,FALSE),0)</f>
        <v>0</v>
      </c>
      <c r="F160" s="14">
        <f>IFERROR(VLOOKUP($B160,西日本学生!$M:$W,9,FALSE),0)</f>
        <v>0</v>
      </c>
      <c r="G160" s="14">
        <f>IFERROR(VLOOKUP($B160,学生選抜!$M:$W,9,FALSE),0)</f>
        <v>0</v>
      </c>
      <c r="H160" s="14">
        <f>IFERROR(VLOOKUP($B160,秋関!$M:$W,9,FALSE),0)</f>
        <v>0</v>
      </c>
      <c r="I160" s="14">
        <f>IFERROR(VLOOKUP($B160,全日本学生!$M:$W,9,FALSE),0)</f>
        <v>0</v>
      </c>
      <c r="J160" s="14">
        <f>IFERROR(VLOOKUP($B160,新人戦!$M:$W,9,FALSE),0)</f>
        <v>0</v>
      </c>
      <c r="K160" s="138">
        <f>LARGE(E160:J160,1)+LARGE(E160:J160,2)</f>
        <v>0</v>
      </c>
    </row>
    <row r="161" spans="1:11">
      <c r="A161" s="172">
        <f>RANK($K161,$K:$K)</f>
        <v>9</v>
      </c>
      <c r="B161" s="140" t="str">
        <f>(選手!G141)</f>
        <v>横田 大輔</v>
      </c>
      <c r="C161" s="2" t="str">
        <f>IFERROR(VLOOKUP(B161,選手!$G:$I,2,FALSE),"")</f>
        <v>大阪大学</v>
      </c>
      <c r="D161" s="6">
        <f>IFERROR(VLOOKUP($B161,選手!$G:$CI,3,FALSE),"")</f>
        <v>4</v>
      </c>
      <c r="E161" s="14">
        <f>IFERROR(VLOOKUP($B161,春関!$M:$W,9,FALSE),0)</f>
        <v>0</v>
      </c>
      <c r="F161" s="14">
        <f>IFERROR(VLOOKUP($B161,西日本学生!$M:$W,9,FALSE),0)</f>
        <v>0</v>
      </c>
      <c r="G161" s="14">
        <f>IFERROR(VLOOKUP($B161,学生選抜!$M:$W,9,FALSE),0)</f>
        <v>0</v>
      </c>
      <c r="H161" s="14">
        <f>IFERROR(VLOOKUP($B161,秋関!$M:$W,9,FALSE),0)</f>
        <v>0</v>
      </c>
      <c r="I161" s="14">
        <f>IFERROR(VLOOKUP($B161,全日本学生!$M:$W,9,FALSE),0)</f>
        <v>0</v>
      </c>
      <c r="J161" s="14">
        <f>IFERROR(VLOOKUP($B161,新人戦!$M:$W,9,FALSE),0)</f>
        <v>0</v>
      </c>
      <c r="K161" s="138">
        <f>LARGE(E161:J161,1)+LARGE(E161:J161,2)</f>
        <v>0</v>
      </c>
    </row>
    <row r="162" spans="1:11">
      <c r="A162" s="172">
        <f>RANK($K162,$K:$K)</f>
        <v>9</v>
      </c>
      <c r="B162" s="140" t="str">
        <f>(選手!G108)</f>
        <v>押条 祐希</v>
      </c>
      <c r="C162" s="2" t="str">
        <f>IFERROR(VLOOKUP(B162,選手!$G:$I,2,FALSE),"")</f>
        <v>大阪産業大学</v>
      </c>
      <c r="D162" s="6">
        <f>IFERROR(VLOOKUP($B162,選手!$G:$CI,3,FALSE),"")</f>
        <v>3</v>
      </c>
      <c r="E162" s="14">
        <f>IFERROR(VLOOKUP($B162,春関!$M:$W,9,FALSE),0)</f>
        <v>0</v>
      </c>
      <c r="F162" s="14">
        <f>IFERROR(VLOOKUP($B162,西日本学生!$M:$W,9,FALSE),0)</f>
        <v>0</v>
      </c>
      <c r="G162" s="14">
        <f>IFERROR(VLOOKUP($B162,学生選抜!$M:$W,9,FALSE),0)</f>
        <v>0</v>
      </c>
      <c r="H162" s="14">
        <f>IFERROR(VLOOKUP($B162,秋関!$M:$W,9,FALSE),0)</f>
        <v>0</v>
      </c>
      <c r="I162" s="14">
        <f>IFERROR(VLOOKUP($B162,全日本学生!$M:$W,9,FALSE),0)</f>
        <v>0</v>
      </c>
      <c r="J162" s="14">
        <f>IFERROR(VLOOKUP($B162,新人戦!$M:$W,9,FALSE),0)</f>
        <v>0</v>
      </c>
      <c r="K162" s="138">
        <f>LARGE(E162:J162,1)+LARGE(E162:J162,2)</f>
        <v>0</v>
      </c>
    </row>
    <row r="163" spans="1:11">
      <c r="A163" s="172">
        <f>RANK($K163,$K:$K)</f>
        <v>9</v>
      </c>
      <c r="B163" s="140" t="str">
        <f>(選手!G49)</f>
        <v>遠藤 大智</v>
      </c>
      <c r="C163" s="2" t="str">
        <f>IFERROR(VLOOKUP(B163,選手!$G:$I,2,FALSE),"")</f>
        <v>京都大学</v>
      </c>
      <c r="D163" s="6">
        <f>IFERROR(VLOOKUP($B163,選手!$G:$CI,3,FALSE),"")</f>
        <v>4</v>
      </c>
      <c r="E163" s="14">
        <f>IFERROR(VLOOKUP($B163,春関!$M:$W,9,FALSE),0)</f>
        <v>0</v>
      </c>
      <c r="F163" s="14">
        <f>IFERROR(VLOOKUP($B163,西日本学生!$M:$W,9,FALSE),0)</f>
        <v>0</v>
      </c>
      <c r="G163" s="14">
        <f>IFERROR(VLOOKUP($B163,学生選抜!$M:$W,9,FALSE),0)</f>
        <v>0</v>
      </c>
      <c r="H163" s="14">
        <f>IFERROR(VLOOKUP($B163,秋関!$M:$W,9,FALSE),0)</f>
        <v>0</v>
      </c>
      <c r="I163" s="14">
        <f>IFERROR(VLOOKUP($B163,全日本学生!$M:$W,9,FALSE),0)</f>
        <v>0</v>
      </c>
      <c r="J163" s="14">
        <f>IFERROR(VLOOKUP($B163,新人戦!$M:$W,9,FALSE),0)</f>
        <v>0</v>
      </c>
      <c r="K163" s="138">
        <f>LARGE(E163:J163,1)+LARGE(E163:J163,2)</f>
        <v>0</v>
      </c>
    </row>
    <row r="164" spans="1:11">
      <c r="A164" s="172">
        <f>RANK($K164,$K:$K)</f>
        <v>9</v>
      </c>
      <c r="B164" s="140" t="str">
        <f>(選手!G151)</f>
        <v>浦郷 敦也</v>
      </c>
      <c r="C164" s="2" t="str">
        <f>IFERROR(VLOOKUP(B164,選手!$G:$I,2,FALSE),"")</f>
        <v>同志社大学</v>
      </c>
      <c r="D164" s="6">
        <f>IFERROR(VLOOKUP($B164,選手!$G:$CI,3,FALSE),"")</f>
        <v>4</v>
      </c>
      <c r="E164" s="14">
        <f>IFERROR(VLOOKUP($B164,春関!$M:$W,9,FALSE),0)</f>
        <v>0</v>
      </c>
      <c r="F164" s="14">
        <f>IFERROR(VLOOKUP($B164,西日本学生!$M:$W,9,FALSE),0)</f>
        <v>0</v>
      </c>
      <c r="G164" s="14">
        <f>IFERROR(VLOOKUP($B164,学生選抜!$M:$W,9,FALSE),0)</f>
        <v>0</v>
      </c>
      <c r="H164" s="14">
        <f>IFERROR(VLOOKUP($B164,秋関!$M:$W,9,FALSE),0)</f>
        <v>0</v>
      </c>
      <c r="I164" s="14">
        <f>IFERROR(VLOOKUP($B164,全日本学生!$M:$W,9,FALSE),0)</f>
        <v>0</v>
      </c>
      <c r="J164" s="14">
        <f>IFERROR(VLOOKUP($B164,新人戦!$M:$W,9,FALSE),0)</f>
        <v>0</v>
      </c>
      <c r="K164" s="138">
        <f>LARGE(E164:J164,1)+LARGE(E164:J164,2)</f>
        <v>0</v>
      </c>
    </row>
    <row r="165" spans="1:11">
      <c r="A165" s="172">
        <f>RANK($K165,$K:$K)</f>
        <v>9</v>
      </c>
      <c r="B165" s="140" t="str">
        <f>(選手!G77)</f>
        <v>羽田 祐大</v>
      </c>
      <c r="C165" s="2" t="str">
        <f>IFERROR(VLOOKUP(B165,選手!$G:$I,2,FALSE),"")</f>
        <v>近畿大学</v>
      </c>
      <c r="D165" s="6">
        <f>IFERROR(VLOOKUP($B165,選手!$G:$CI,3,FALSE),"")</f>
        <v>3</v>
      </c>
      <c r="E165" s="14">
        <f>IFERROR(VLOOKUP($B165,春関!$M:$W,9,FALSE),0)</f>
        <v>0</v>
      </c>
      <c r="F165" s="14">
        <f>IFERROR(VLOOKUP($B165,西日本学生!$M:$W,9,FALSE),0)</f>
        <v>0</v>
      </c>
      <c r="G165" s="14">
        <f>IFERROR(VLOOKUP($B165,学生選抜!$M:$W,9,FALSE),0)</f>
        <v>0</v>
      </c>
      <c r="H165" s="14">
        <f>IFERROR(VLOOKUP($B165,秋関!$M:$W,9,FALSE),0)</f>
        <v>0</v>
      </c>
      <c r="I165" s="14">
        <f>IFERROR(VLOOKUP($B165,全日本学生!$M:$W,9,FALSE),0)</f>
        <v>0</v>
      </c>
      <c r="J165" s="14">
        <f>IFERROR(VLOOKUP($B165,新人戦!$M:$W,9,FALSE),0)</f>
        <v>0</v>
      </c>
      <c r="K165" s="138">
        <f>LARGE(E165:J165,1)+LARGE(E165:J165,2)</f>
        <v>0</v>
      </c>
    </row>
    <row r="166" spans="1:11">
      <c r="A166" s="172">
        <f>RANK($K166,$K:$K)</f>
        <v>9</v>
      </c>
      <c r="B166" s="140" t="str">
        <f>(選手!G56)</f>
        <v>隠岐 颯太</v>
      </c>
      <c r="C166" s="2" t="str">
        <f>IFERROR(VLOOKUP(B166,選手!$G:$I,2,FALSE),"")</f>
        <v>京都大学</v>
      </c>
      <c r="D166" s="6">
        <f>IFERROR(VLOOKUP($B166,選手!$G:$CI,3,FALSE),"")</f>
        <v>2</v>
      </c>
      <c r="E166" s="14">
        <f>IFERROR(VLOOKUP($B166,春関!$M:$W,9,FALSE),0)</f>
        <v>0</v>
      </c>
      <c r="F166" s="14">
        <f>IFERROR(VLOOKUP($B166,西日本学生!$M:$W,9,FALSE),0)</f>
        <v>0</v>
      </c>
      <c r="G166" s="14">
        <f>IFERROR(VLOOKUP($B166,学生選抜!$M:$W,9,FALSE),0)</f>
        <v>0</v>
      </c>
      <c r="H166" s="14">
        <f>IFERROR(VLOOKUP($B166,秋関!$M:$W,9,FALSE),0)</f>
        <v>0</v>
      </c>
      <c r="I166" s="14">
        <f>IFERROR(VLOOKUP($B166,全日本学生!$M:$W,9,FALSE),0)</f>
        <v>0</v>
      </c>
      <c r="J166" s="14">
        <f>IFERROR(VLOOKUP($B166,新人戦!$M:$W,9,FALSE),0)</f>
        <v>0</v>
      </c>
      <c r="K166" s="138">
        <f>LARGE(E166:J166,1)+LARGE(E166:J166,2)</f>
        <v>0</v>
      </c>
    </row>
    <row r="167" spans="1:11">
      <c r="A167" s="172">
        <f>RANK($K167,$K:$K)</f>
        <v>9</v>
      </c>
      <c r="B167" s="140" t="str">
        <f>(選手!G134)</f>
        <v>伊勢 拓真</v>
      </c>
      <c r="C167" s="2" t="str">
        <f>IFERROR(VLOOKUP(B167,選手!$G:$I,2,FALSE),"")</f>
        <v>大阪大学</v>
      </c>
      <c r="D167" s="6">
        <f>IFERROR(VLOOKUP($B167,選手!$G:$CI,3,FALSE),"")</f>
        <v>3</v>
      </c>
      <c r="E167" s="14">
        <f>IFERROR(VLOOKUP($B167,春関!$M:$W,9,FALSE),0)</f>
        <v>0</v>
      </c>
      <c r="F167" s="14">
        <f>IFERROR(VLOOKUP($B167,西日本学生!$M:$W,9,FALSE),0)</f>
        <v>0</v>
      </c>
      <c r="G167" s="14">
        <f>IFERROR(VLOOKUP($B167,学生選抜!$M:$W,9,FALSE),0)</f>
        <v>0</v>
      </c>
      <c r="H167" s="14">
        <f>IFERROR(VLOOKUP($B167,秋関!$M:$W,9,FALSE),0)</f>
        <v>0</v>
      </c>
      <c r="I167" s="14">
        <f>IFERROR(VLOOKUP($B167,全日本学生!$M:$W,9,FALSE),0)</f>
        <v>0</v>
      </c>
      <c r="J167" s="14">
        <f>IFERROR(VLOOKUP($B167,新人戦!$M:$W,9,FALSE),0)</f>
        <v>0</v>
      </c>
      <c r="K167" s="138">
        <f>LARGE(E167:J167,1)+LARGE(E167:J167,2)</f>
        <v>0</v>
      </c>
    </row>
    <row r="168" spans="1:11">
      <c r="A168" s="172">
        <f>RANK($K168,$K:$K)</f>
        <v>9</v>
      </c>
      <c r="B168" s="140" t="str">
        <f>(選手!G3)</f>
        <v>伊勢 健</v>
      </c>
      <c r="C168" s="2" t="str">
        <f>IFERROR(VLOOKUP(B168,選手!$G:$I,2,FALSE),"")</f>
        <v>関西学院大学</v>
      </c>
      <c r="D168" s="6">
        <f>IFERROR(VLOOKUP($B168,選手!$G:$CI,3,FALSE),"")</f>
        <v>4</v>
      </c>
      <c r="E168" s="14">
        <f>IFERROR(VLOOKUP($B168,春関!$M:$W,9,FALSE),0)</f>
        <v>0</v>
      </c>
      <c r="F168" s="14">
        <f>IFERROR(VLOOKUP($B168,西日本学生!$M:$W,9,FALSE),0)</f>
        <v>0</v>
      </c>
      <c r="G168" s="14">
        <f>IFERROR(VLOOKUP($B168,学生選抜!$M:$W,9,FALSE),0)</f>
        <v>0</v>
      </c>
      <c r="H168" s="14">
        <f>IFERROR(VLOOKUP($B168,秋関!$M:$W,9,FALSE),0)</f>
        <v>0</v>
      </c>
      <c r="I168" s="14">
        <f>IFERROR(VLOOKUP($B168,全日本学生!$M:$W,9,FALSE),0)</f>
        <v>0</v>
      </c>
      <c r="J168" s="14">
        <f>IFERROR(VLOOKUP($B168,新人戦!$M:$W,9,FALSE),0)</f>
        <v>0</v>
      </c>
      <c r="K168" s="138">
        <f>LARGE(E168:J168,1)+LARGE(E168:J168,2)</f>
        <v>0</v>
      </c>
    </row>
    <row r="169" spans="1:11">
      <c r="A169" s="172">
        <f>RANK($K169,$K:$K)</f>
        <v>9</v>
      </c>
      <c r="B169" s="140" t="str">
        <f>(選手!G87)</f>
        <v>安部 稜世</v>
      </c>
      <c r="C169" s="2" t="str">
        <f>IFERROR(VLOOKUP(B169,選手!$G:$I,2,FALSE),"")</f>
        <v>近畿大学</v>
      </c>
      <c r="D169" s="6">
        <f>IFERROR(VLOOKUP($B169,選手!$G:$CI,3,FALSE),"")</f>
        <v>1</v>
      </c>
      <c r="E169" s="14">
        <f>IFERROR(VLOOKUP($B169,春関!$M:$W,9,FALSE),0)</f>
        <v>0</v>
      </c>
      <c r="F169" s="14">
        <f>IFERROR(VLOOKUP($B169,西日本学生!$M:$W,9,FALSE),0)</f>
        <v>0</v>
      </c>
      <c r="G169" s="14">
        <f>IFERROR(VLOOKUP($B169,学生選抜!$M:$W,9,FALSE),0)</f>
        <v>0</v>
      </c>
      <c r="H169" s="14">
        <f>IFERROR(VLOOKUP($B169,秋関!$M:$W,9,FALSE),0)</f>
        <v>0</v>
      </c>
      <c r="I169" s="14">
        <f>IFERROR(VLOOKUP($B169,全日本学生!$M:$W,9,FALSE),0)</f>
        <v>0</v>
      </c>
      <c r="J169" s="14">
        <f>IFERROR(VLOOKUP($B169,新人戦!$M:$W,9,FALSE),0)</f>
        <v>0</v>
      </c>
      <c r="K169" s="138">
        <f>LARGE(E169:J169,1)+LARGE(E169:J169,2)</f>
        <v>0</v>
      </c>
    </row>
    <row r="170" spans="1:11">
      <c r="A170" s="172">
        <f>RANK($K170,$K:$K)</f>
        <v>9</v>
      </c>
      <c r="B170" s="140" t="str">
        <f>(選手!G132)</f>
        <v>渥美 光真</v>
      </c>
      <c r="C170" s="2" t="str">
        <f>IFERROR(VLOOKUP(B170,選手!$G:$I,2,FALSE),"")</f>
        <v>大阪大学</v>
      </c>
      <c r="D170" s="6">
        <f>IFERROR(VLOOKUP($B170,選手!$G:$CI,3,FALSE),"")</f>
        <v>3</v>
      </c>
      <c r="E170" s="14">
        <f>IFERROR(VLOOKUP($B170,春関!$M:$W,9,FALSE),0)</f>
        <v>0</v>
      </c>
      <c r="F170" s="14">
        <f>IFERROR(VLOOKUP($B170,西日本学生!$M:$W,9,FALSE),0)</f>
        <v>0</v>
      </c>
      <c r="G170" s="14">
        <f>IFERROR(VLOOKUP($B170,学生選抜!$M:$W,9,FALSE),0)</f>
        <v>0</v>
      </c>
      <c r="H170" s="14">
        <f>IFERROR(VLOOKUP($B170,秋関!$M:$W,9,FALSE),0)</f>
        <v>0</v>
      </c>
      <c r="I170" s="14">
        <f>IFERROR(VLOOKUP($B170,全日本学生!$M:$W,9,FALSE),0)</f>
        <v>0</v>
      </c>
      <c r="J170" s="14">
        <f>IFERROR(VLOOKUP($B170,新人戦!$M:$W,9,FALSE),0)</f>
        <v>0</v>
      </c>
      <c r="K170" s="138">
        <f>LARGE(E170:J170,1)+LARGE(E170:J170,2)</f>
        <v>0</v>
      </c>
    </row>
    <row r="171" spans="1:11">
      <c r="A171" s="172">
        <f>RANK($K171,$K:$K)</f>
        <v>9</v>
      </c>
      <c r="B171" s="140" t="str">
        <f>(選手!G41)</f>
        <v>阿武 幸季</v>
      </c>
      <c r="C171" s="2" t="str">
        <f>IFERROR(VLOOKUP(B171,選手!$G:$I,2,FALSE),"")</f>
        <v>京都産業大学</v>
      </c>
      <c r="D171" s="6">
        <f>IFERROR(VLOOKUP($B171,選手!$G:$CI,3,FALSE),"")</f>
        <v>1</v>
      </c>
      <c r="E171" s="14">
        <f>IFERROR(VLOOKUP($B171,春関!$M:$W,9,FALSE),0)</f>
        <v>0</v>
      </c>
      <c r="F171" s="14">
        <f>IFERROR(VLOOKUP($B171,西日本学生!$M:$W,9,FALSE),0)</f>
        <v>0</v>
      </c>
      <c r="G171" s="14">
        <f>IFERROR(VLOOKUP($B171,学生選抜!$M:$W,9,FALSE),0)</f>
        <v>0</v>
      </c>
      <c r="H171" s="14">
        <f>IFERROR(VLOOKUP($B171,秋関!$M:$W,9,FALSE),0)</f>
        <v>0</v>
      </c>
      <c r="I171" s="14">
        <f>IFERROR(VLOOKUP($B171,全日本学生!$M:$W,9,FALSE),0)</f>
        <v>0</v>
      </c>
      <c r="J171" s="14">
        <f>IFERROR(VLOOKUP($B171,新人戦!$M:$W,9,FALSE),0)</f>
        <v>0</v>
      </c>
      <c r="K171" s="138">
        <f>LARGE(E171:J171,1)+LARGE(E171:J171,2)</f>
        <v>0</v>
      </c>
    </row>
    <row r="172" spans="1:11">
      <c r="A172" s="172">
        <f>RANK($K172,$K:$K)</f>
        <v>9</v>
      </c>
      <c r="B172" s="140" t="e">
        <f>(選手!#REF!)</f>
        <v>#REF!</v>
      </c>
      <c r="C172" s="2" t="str">
        <f>IFERROR(VLOOKUP(B172,選手!$G:$I,2,FALSE),"")</f>
        <v/>
      </c>
      <c r="D172" s="6" t="str">
        <f>IFERROR(VLOOKUP($B172,選手!$G:$CI,3,FALSE),"")</f>
        <v/>
      </c>
      <c r="E172" s="14">
        <f>IFERROR(VLOOKUP($B172,春関!$M:$W,9,FALSE),0)</f>
        <v>0</v>
      </c>
      <c r="F172" s="14">
        <f>IFERROR(VLOOKUP($B172,西日本学生!$M:$W,9,FALSE),0)</f>
        <v>0</v>
      </c>
      <c r="G172" s="14">
        <f>IFERROR(VLOOKUP($B172,学生選抜!$M:$W,9,FALSE),0)</f>
        <v>0</v>
      </c>
      <c r="H172" s="14">
        <f>IFERROR(VLOOKUP($B172,秋関!$M:$W,9,FALSE),0)</f>
        <v>0</v>
      </c>
      <c r="I172" s="14">
        <f>IFERROR(VLOOKUP($B172,全日本学生!$M:$W,9,FALSE),0)</f>
        <v>0</v>
      </c>
      <c r="J172" s="14">
        <f>IFERROR(VLOOKUP($B172,新人戦!$M:$W,9,FALSE),0)</f>
        <v>0</v>
      </c>
      <c r="K172" s="138">
        <f>LARGE(E172:J172,1)+LARGE(E172:J172,2)</f>
        <v>0</v>
      </c>
    </row>
    <row r="173" spans="1:11">
      <c r="A173" s="172">
        <f>RANK($K173,$K:$K)</f>
        <v>9</v>
      </c>
      <c r="B173" s="140" t="e">
        <f>(選手!#REF!)</f>
        <v>#REF!</v>
      </c>
      <c r="C173" s="2" t="str">
        <f>IFERROR(VLOOKUP(B173,選手!$G:$I,2,FALSE),"")</f>
        <v/>
      </c>
      <c r="D173" s="6" t="str">
        <f>IFERROR(VLOOKUP($B173,選手!$G:$CI,3,FALSE),"")</f>
        <v/>
      </c>
      <c r="E173" s="14">
        <f>IFERROR(VLOOKUP($B173,春関!$M:$W,9,FALSE),0)</f>
        <v>0</v>
      </c>
      <c r="F173" s="14">
        <f>IFERROR(VLOOKUP($B173,西日本学生!$M:$W,9,FALSE),0)</f>
        <v>0</v>
      </c>
      <c r="G173" s="14">
        <f>IFERROR(VLOOKUP($B173,学生選抜!$M:$W,9,FALSE),0)</f>
        <v>0</v>
      </c>
      <c r="H173" s="14">
        <f>IFERROR(VLOOKUP($B173,秋関!$M:$W,9,FALSE),0)</f>
        <v>0</v>
      </c>
      <c r="I173" s="14">
        <f>IFERROR(VLOOKUP($B173,全日本学生!$M:$W,9,FALSE),0)</f>
        <v>0</v>
      </c>
      <c r="J173" s="14">
        <f>IFERROR(VLOOKUP($B173,新人戦!$M:$W,9,FALSE),0)</f>
        <v>0</v>
      </c>
      <c r="K173" s="138">
        <f>LARGE(E173:J173,1)+LARGE(E173:J173,2)</f>
        <v>0</v>
      </c>
    </row>
    <row r="174" spans="1:11">
      <c r="A174" s="172">
        <f>RANK($K174,$K:$K)</f>
        <v>9</v>
      </c>
      <c r="B174" s="140" t="str">
        <f>(選手!G173)</f>
        <v>田中 航平</v>
      </c>
      <c r="C174" s="2" t="str">
        <f>IFERROR(VLOOKUP(B174,選手!$G:$I,2,FALSE),"")</f>
        <v>神戸大学</v>
      </c>
      <c r="D174" s="6">
        <f>IFERROR(VLOOKUP($B174,選手!$G:$CI,3,FALSE),"")</f>
        <v>2</v>
      </c>
      <c r="E174" s="14">
        <f>IFERROR(VLOOKUP($B174,春関!$M:$W,9,FALSE),0)</f>
        <v>0</v>
      </c>
      <c r="F174" s="14">
        <f>IFERROR(VLOOKUP($B174,西日本学生!$M:$W,9,FALSE),0)</f>
        <v>0</v>
      </c>
      <c r="G174" s="14">
        <f>IFERROR(VLOOKUP($B174,学生選抜!$M:$W,9,FALSE),0)</f>
        <v>0</v>
      </c>
      <c r="H174" s="14">
        <f>IFERROR(VLOOKUP($B174,秋関!$M:$W,9,FALSE),0)</f>
        <v>0</v>
      </c>
      <c r="I174" s="14">
        <f>IFERROR(VLOOKUP($B174,全日本学生!$M:$W,9,FALSE),0)</f>
        <v>0</v>
      </c>
      <c r="J174" s="14">
        <f>IFERROR(VLOOKUP($B174,新人戦!$M:$W,9,FALSE),0)</f>
        <v>0</v>
      </c>
      <c r="K174" s="138">
        <f>LARGE(E174:J174,1)+LARGE(E174:J174,2)</f>
        <v>0</v>
      </c>
    </row>
    <row r="175" spans="1:11">
      <c r="A175" s="172">
        <f>RANK($K175,$K:$K)</f>
        <v>9</v>
      </c>
      <c r="B175" s="140" t="str">
        <f>(選手!G174)</f>
        <v>中堀 貴裕</v>
      </c>
      <c r="C175" s="2" t="str">
        <f>IFERROR(VLOOKUP(B175,選手!$G:$I,2,FALSE),"")</f>
        <v>神戸大学</v>
      </c>
      <c r="D175" s="6">
        <f>IFERROR(VLOOKUP($B175,選手!$G:$CI,3,FALSE),"")</f>
        <v>2</v>
      </c>
      <c r="E175" s="14">
        <f>IFERROR(VLOOKUP($B175,春関!$M:$W,9,FALSE),0)</f>
        <v>0</v>
      </c>
      <c r="F175" s="14">
        <f>IFERROR(VLOOKUP($B175,西日本学生!$M:$W,9,FALSE),0)</f>
        <v>0</v>
      </c>
      <c r="G175" s="14">
        <f>IFERROR(VLOOKUP($B175,学生選抜!$M:$W,9,FALSE),0)</f>
        <v>0</v>
      </c>
      <c r="H175" s="14">
        <f>IFERROR(VLOOKUP($B175,秋関!$M:$W,9,FALSE),0)</f>
        <v>0</v>
      </c>
      <c r="I175" s="14">
        <f>IFERROR(VLOOKUP($B175,全日本学生!$M:$W,9,FALSE),0)</f>
        <v>0</v>
      </c>
      <c r="J175" s="14">
        <f>IFERROR(VLOOKUP($B175,新人戦!$M:$W,9,FALSE),0)</f>
        <v>0</v>
      </c>
      <c r="K175" s="138">
        <f>LARGE(E175:J175,1)+LARGE(E175:J175,2)</f>
        <v>0</v>
      </c>
    </row>
    <row r="176" spans="1:11">
      <c r="A176" s="172">
        <f>RANK($K176,$K:$K)</f>
        <v>9</v>
      </c>
      <c r="B176" s="140" t="str">
        <f>(選手!G175)</f>
        <v>柳川 卓広</v>
      </c>
      <c r="C176" s="2" t="str">
        <f>IFERROR(VLOOKUP(B176,選手!$G:$I,2,FALSE),"")</f>
        <v>神戸大学</v>
      </c>
      <c r="D176" s="6">
        <f>IFERROR(VLOOKUP($B176,選手!$G:$CI,3,FALSE),"")</f>
        <v>2</v>
      </c>
      <c r="E176" s="14">
        <f>IFERROR(VLOOKUP($B176,春関!$M:$W,9,FALSE),0)</f>
        <v>0</v>
      </c>
      <c r="F176" s="14">
        <f>IFERROR(VLOOKUP($B176,西日本学生!$M:$W,9,FALSE),0)</f>
        <v>0</v>
      </c>
      <c r="G176" s="14">
        <f>IFERROR(VLOOKUP($B176,学生選抜!$M:$W,9,FALSE),0)</f>
        <v>0</v>
      </c>
      <c r="H176" s="14">
        <f>IFERROR(VLOOKUP($B176,秋関!$M:$W,9,FALSE),0)</f>
        <v>0</v>
      </c>
      <c r="I176" s="14">
        <f>IFERROR(VLOOKUP($B176,全日本学生!$M:$W,9,FALSE),0)</f>
        <v>0</v>
      </c>
      <c r="J176" s="14">
        <f>IFERROR(VLOOKUP($B176,新人戦!$M:$W,9,FALSE),0)</f>
        <v>0</v>
      </c>
      <c r="K176" s="138">
        <f>LARGE(E176:J176,1)+LARGE(E176:J176,2)</f>
        <v>0</v>
      </c>
    </row>
    <row r="177" spans="1:11">
      <c r="A177" s="172">
        <f>RANK($K177,$K:$K)</f>
        <v>9</v>
      </c>
      <c r="B177" s="140" t="e">
        <f>(選手!#REF!)</f>
        <v>#REF!</v>
      </c>
      <c r="C177" s="2" t="str">
        <f>IFERROR(VLOOKUP(B177,選手!$G:$I,2,FALSE),"")</f>
        <v/>
      </c>
      <c r="D177" s="6" t="str">
        <f>IFERROR(VLOOKUP($B177,選手!$G:$CI,3,FALSE),"")</f>
        <v/>
      </c>
      <c r="E177" s="14">
        <f>IFERROR(VLOOKUP($B177,春関!$M:$W,9,FALSE),0)</f>
        <v>0</v>
      </c>
      <c r="F177" s="14">
        <f>IFERROR(VLOOKUP($B177,西日本学生!$M:$W,9,FALSE),0)</f>
        <v>0</v>
      </c>
      <c r="G177" s="14">
        <f>IFERROR(VLOOKUP($B177,学生選抜!$M:$W,9,FALSE),0)</f>
        <v>0</v>
      </c>
      <c r="H177" s="14">
        <f>IFERROR(VLOOKUP($B177,秋関!$M:$W,9,FALSE),0)</f>
        <v>0</v>
      </c>
      <c r="I177" s="14">
        <f>IFERROR(VLOOKUP($B177,全日本学生!$M:$W,9,FALSE),0)</f>
        <v>0</v>
      </c>
      <c r="J177" s="14">
        <f>IFERROR(VLOOKUP($B177,新人戦!$M:$W,9,FALSE),0)</f>
        <v>0</v>
      </c>
      <c r="K177" s="138">
        <f>LARGE(E177:J177,1)+LARGE(E177:J177,2)</f>
        <v>0</v>
      </c>
    </row>
    <row r="178" spans="1:11">
      <c r="A178" s="172">
        <f>RANK($K178,$K:$K)</f>
        <v>9</v>
      </c>
      <c r="B178" s="140" t="str">
        <f>(選手!G176)</f>
        <v>中村 文哉</v>
      </c>
      <c r="C178" s="2" t="str">
        <f>IFERROR(VLOOKUP(B178,選手!$G:$I,2,FALSE),"")</f>
        <v>神戸大学</v>
      </c>
      <c r="D178" s="6">
        <f>IFERROR(VLOOKUP($B178,選手!$G:$CI,3,FALSE),"")</f>
        <v>1</v>
      </c>
      <c r="E178" s="14">
        <f>IFERROR(VLOOKUP($B178,春関!$M:$W,9,FALSE),0)</f>
        <v>0</v>
      </c>
      <c r="F178" s="14">
        <f>IFERROR(VLOOKUP($B178,西日本学生!$M:$W,9,FALSE),0)</f>
        <v>0</v>
      </c>
      <c r="G178" s="14">
        <f>IFERROR(VLOOKUP($B178,学生選抜!$M:$W,9,FALSE),0)</f>
        <v>0</v>
      </c>
      <c r="H178" s="14">
        <f>IFERROR(VLOOKUP($B178,秋関!$M:$W,9,FALSE),0)</f>
        <v>0</v>
      </c>
      <c r="I178" s="14">
        <f>IFERROR(VLOOKUP($B178,全日本学生!$M:$W,9,FALSE),0)</f>
        <v>0</v>
      </c>
      <c r="J178" s="14">
        <f>IFERROR(VLOOKUP($B178,新人戦!$M:$W,9,FALSE),0)</f>
        <v>0</v>
      </c>
      <c r="K178" s="138">
        <f>LARGE(E178:J178,1)+LARGE(E178:J178,2)</f>
        <v>0</v>
      </c>
    </row>
    <row r="179" spans="1:11">
      <c r="A179" s="172">
        <f>RANK($K179,$K:$K)</f>
        <v>9</v>
      </c>
      <c r="B179" s="140" t="str">
        <f>(選手!G177)</f>
        <v>吉川 峻一朗</v>
      </c>
      <c r="C179" s="2" t="str">
        <f>IFERROR(VLOOKUP(B179,選手!$G:$I,2,FALSE),"")</f>
        <v>神戸大学</v>
      </c>
      <c r="D179" s="6">
        <f>IFERROR(VLOOKUP($B179,選手!$G:$CI,3,FALSE),"")</f>
        <v>1</v>
      </c>
      <c r="E179" s="14">
        <f>IFERROR(VLOOKUP($B179,春関!$M:$W,9,FALSE),0)</f>
        <v>0</v>
      </c>
      <c r="F179" s="14">
        <f>IFERROR(VLOOKUP($B179,西日本学生!$M:$W,9,FALSE),0)</f>
        <v>0</v>
      </c>
      <c r="G179" s="14">
        <f>IFERROR(VLOOKUP($B179,学生選抜!$M:$W,9,FALSE),0)</f>
        <v>0</v>
      </c>
      <c r="H179" s="14">
        <f>IFERROR(VLOOKUP($B179,秋関!$M:$W,9,FALSE),0)</f>
        <v>0</v>
      </c>
      <c r="I179" s="14">
        <f>IFERROR(VLOOKUP($B179,全日本学生!$M:$W,9,FALSE),0)</f>
        <v>0</v>
      </c>
      <c r="J179" s="14">
        <f>IFERROR(VLOOKUP($B179,新人戦!$M:$W,9,FALSE),0)</f>
        <v>0</v>
      </c>
      <c r="K179" s="138">
        <f>LARGE(E179:J179,1)+LARGE(E179:J179,2)</f>
        <v>0</v>
      </c>
    </row>
    <row r="180" spans="1:11">
      <c r="A180" s="172">
        <f>RANK($K180,$K:$K)</f>
        <v>9</v>
      </c>
      <c r="B180" s="140" t="str">
        <f>(選手!G179)</f>
        <v>金尾 真海</v>
      </c>
      <c r="C180" s="2" t="str">
        <f>IFERROR(VLOOKUP(B180,選手!$G:$I,2,FALSE),"")</f>
        <v>岡山商科大学</v>
      </c>
      <c r="D180" s="6">
        <f>IFERROR(VLOOKUP($B180,選手!$G:$CI,3,FALSE),"")</f>
        <v>1</v>
      </c>
      <c r="E180" s="14">
        <f>IFERROR(VLOOKUP($B180,春関!$M:$W,9,FALSE),0)</f>
        <v>0</v>
      </c>
      <c r="F180" s="14">
        <f>IFERROR(VLOOKUP($B180,西日本学生!$M:$W,9,FALSE),0)</f>
        <v>0</v>
      </c>
      <c r="G180" s="14">
        <f>IFERROR(VLOOKUP($B180,学生選抜!$M:$W,9,FALSE),0)</f>
        <v>0</v>
      </c>
      <c r="H180" s="14">
        <f>IFERROR(VLOOKUP($B180,秋関!$M:$W,9,FALSE),0)</f>
        <v>0</v>
      </c>
      <c r="I180" s="14">
        <f>IFERROR(VLOOKUP($B180,全日本学生!$M:$W,9,FALSE),0)</f>
        <v>0</v>
      </c>
      <c r="J180" s="14">
        <f>IFERROR(VLOOKUP($B180,新人戦!$M:$W,9,FALSE),0)</f>
        <v>0</v>
      </c>
      <c r="K180" s="138">
        <f>LARGE(E180:J180,1)+LARGE(E180:J180,2)</f>
        <v>0</v>
      </c>
    </row>
    <row r="181" spans="1:11">
      <c r="A181" s="172">
        <f>RANK($K181,$K:$K)</f>
        <v>9</v>
      </c>
      <c r="B181" s="140">
        <f>(選手!G180)</f>
        <v>0</v>
      </c>
      <c r="C181" s="2" t="str">
        <f>IFERROR(VLOOKUP(B181,選手!$G:$I,2,FALSE),"")</f>
        <v/>
      </c>
      <c r="D181" s="6" t="str">
        <f>IFERROR(VLOOKUP($B181,選手!$G:$CI,3,FALSE),"")</f>
        <v/>
      </c>
      <c r="E181" s="14">
        <f>IFERROR(VLOOKUP($B181,春関!$M:$W,9,FALSE),0)</f>
        <v>0</v>
      </c>
      <c r="F181" s="14">
        <f>IFERROR(VLOOKUP($B181,西日本学生!$M:$W,9,FALSE),0)</f>
        <v>0</v>
      </c>
      <c r="G181" s="14">
        <f>IFERROR(VLOOKUP($B181,学生選抜!$M:$W,9,FALSE),0)</f>
        <v>0</v>
      </c>
      <c r="H181" s="14">
        <f>IFERROR(VLOOKUP($B181,秋関!$M:$W,9,FALSE),0)</f>
        <v>0</v>
      </c>
      <c r="I181" s="14">
        <f>IFERROR(VLOOKUP($B181,全日本学生!$M:$W,9,FALSE),0)</f>
        <v>0</v>
      </c>
      <c r="J181" s="14">
        <f>IFERROR(VLOOKUP($B181,新人戦!$M:$W,9,FALSE),0)</f>
        <v>0</v>
      </c>
      <c r="K181" s="138">
        <f>LARGE(E181:J181,1)+LARGE(E181:J181,2)</f>
        <v>0</v>
      </c>
    </row>
    <row r="182" spans="1:11">
      <c r="A182" s="172">
        <f>RANK($K182,$K:$K)</f>
        <v>9</v>
      </c>
      <c r="B182" s="140">
        <f>(選手!G181)</f>
        <v>0</v>
      </c>
      <c r="C182" s="2" t="str">
        <f>IFERROR(VLOOKUP(B182,選手!$G:$I,2,FALSE),"")</f>
        <v/>
      </c>
      <c r="D182" s="6" t="str">
        <f>IFERROR(VLOOKUP($B182,選手!$G:$CI,3,FALSE),"")</f>
        <v/>
      </c>
      <c r="E182" s="14">
        <f>IFERROR(VLOOKUP($B182,春関!$M:$W,9,FALSE),0)</f>
        <v>0</v>
      </c>
      <c r="F182" s="14">
        <f>IFERROR(VLOOKUP($B182,西日本学生!$M:$W,9,FALSE),0)</f>
        <v>0</v>
      </c>
      <c r="G182" s="14">
        <f>IFERROR(VLOOKUP($B182,学生選抜!$M:$W,9,FALSE),0)</f>
        <v>0</v>
      </c>
      <c r="H182" s="14">
        <f>IFERROR(VLOOKUP($B182,秋関!$M:$W,9,FALSE),0)</f>
        <v>0</v>
      </c>
      <c r="I182" s="14">
        <f>IFERROR(VLOOKUP($B182,全日本学生!$M:$W,9,FALSE),0)</f>
        <v>0</v>
      </c>
      <c r="J182" s="14">
        <f>IFERROR(VLOOKUP($B182,新人戦!$M:$W,9,FALSE),0)</f>
        <v>0</v>
      </c>
      <c r="K182" s="138">
        <f>LARGE(E182:J182,1)+LARGE(E182:J182,2)</f>
        <v>0</v>
      </c>
    </row>
    <row r="183" spans="1:11">
      <c r="A183" s="172">
        <f>RANK($K183,$K:$K)</f>
        <v>9</v>
      </c>
      <c r="B183" s="140">
        <f>(選手!G182)</f>
        <v>0</v>
      </c>
      <c r="C183" s="2" t="str">
        <f>IFERROR(VLOOKUP(B183,選手!$G:$I,2,FALSE),"")</f>
        <v/>
      </c>
      <c r="D183" s="6" t="str">
        <f>IFERROR(VLOOKUP($B183,選手!$G:$CI,3,FALSE),"")</f>
        <v/>
      </c>
      <c r="E183" s="14">
        <f>IFERROR(VLOOKUP($B183,春関!$M:$W,9,FALSE),0)</f>
        <v>0</v>
      </c>
      <c r="F183" s="14">
        <f>IFERROR(VLOOKUP($B183,西日本学生!$M:$W,9,FALSE),0)</f>
        <v>0</v>
      </c>
      <c r="G183" s="14">
        <f>IFERROR(VLOOKUP($B183,学生選抜!$M:$W,9,FALSE),0)</f>
        <v>0</v>
      </c>
      <c r="H183" s="14">
        <f>IFERROR(VLOOKUP($B183,秋関!$M:$W,9,FALSE),0)</f>
        <v>0</v>
      </c>
      <c r="I183" s="14">
        <f>IFERROR(VLOOKUP($B183,全日本学生!$M:$W,9,FALSE),0)</f>
        <v>0</v>
      </c>
      <c r="J183" s="14">
        <f>IFERROR(VLOOKUP($B183,新人戦!$M:$W,9,FALSE),0)</f>
        <v>0</v>
      </c>
      <c r="K183" s="138">
        <f>LARGE(E183:J183,1)+LARGE(E183:J183,2)</f>
        <v>0</v>
      </c>
    </row>
    <row r="184" spans="1:11">
      <c r="A184" s="172">
        <f>RANK($K184,$K:$K)</f>
        <v>9</v>
      </c>
      <c r="B184" s="140">
        <f>(選手!G183)</f>
        <v>0</v>
      </c>
      <c r="C184" s="2" t="str">
        <f>IFERROR(VLOOKUP(B184,選手!$G:$I,2,FALSE),"")</f>
        <v/>
      </c>
      <c r="D184" s="6" t="str">
        <f>IFERROR(VLOOKUP($B184,選手!$G:$CI,3,FALSE),"")</f>
        <v/>
      </c>
      <c r="E184" s="14">
        <f>IFERROR(VLOOKUP($B184,春関!$M:$W,9,FALSE),0)</f>
        <v>0</v>
      </c>
      <c r="F184" s="14">
        <f>IFERROR(VLOOKUP($B184,西日本学生!$M:$W,9,FALSE),0)</f>
        <v>0</v>
      </c>
      <c r="G184" s="14">
        <f>IFERROR(VLOOKUP($B184,学生選抜!$M:$W,9,FALSE),0)</f>
        <v>0</v>
      </c>
      <c r="H184" s="14">
        <f>IFERROR(VLOOKUP($B184,秋関!$M:$W,9,FALSE),0)</f>
        <v>0</v>
      </c>
      <c r="I184" s="14">
        <f>IFERROR(VLOOKUP($B184,全日本学生!$M:$W,9,FALSE),0)</f>
        <v>0</v>
      </c>
      <c r="J184" s="14">
        <f>IFERROR(VLOOKUP($B184,新人戦!$M:$W,9,FALSE),0)</f>
        <v>0</v>
      </c>
      <c r="K184" s="138">
        <f>LARGE(E184:J184,1)+LARGE(E184:J184,2)</f>
        <v>0</v>
      </c>
    </row>
    <row r="185" spans="1:11">
      <c r="A185" s="172">
        <f>RANK($K185,$K:$K)</f>
        <v>9</v>
      </c>
      <c r="B185" s="140">
        <f>(選手!G184)</f>
        <v>0</v>
      </c>
      <c r="C185" s="2" t="str">
        <f>IFERROR(VLOOKUP(B185,選手!$G:$I,2,FALSE),"")</f>
        <v/>
      </c>
      <c r="D185" s="6" t="str">
        <f>IFERROR(VLOOKUP($B185,選手!$G:$CI,3,FALSE),"")</f>
        <v/>
      </c>
      <c r="E185" s="14">
        <f>IFERROR(VLOOKUP($B185,春関!$M:$W,9,FALSE),0)</f>
        <v>0</v>
      </c>
      <c r="F185" s="14">
        <f>IFERROR(VLOOKUP($B185,西日本学生!$M:$W,9,FALSE),0)</f>
        <v>0</v>
      </c>
      <c r="G185" s="14">
        <f>IFERROR(VLOOKUP($B185,学生選抜!$M:$W,9,FALSE),0)</f>
        <v>0</v>
      </c>
      <c r="H185" s="14">
        <f>IFERROR(VLOOKUP($B185,秋関!$M:$W,9,FALSE),0)</f>
        <v>0</v>
      </c>
      <c r="I185" s="14">
        <f>IFERROR(VLOOKUP($B185,全日本学生!$M:$W,9,FALSE),0)</f>
        <v>0</v>
      </c>
      <c r="J185" s="14">
        <f>IFERROR(VLOOKUP($B185,新人戦!$M:$W,9,FALSE),0)</f>
        <v>0</v>
      </c>
      <c r="K185" s="138">
        <f>LARGE(E185:J185,1)+LARGE(E185:J185,2)</f>
        <v>0</v>
      </c>
    </row>
    <row r="186" spans="1:11">
      <c r="A186" s="172">
        <f>RANK($K186,$K:$K)</f>
        <v>9</v>
      </c>
      <c r="B186" s="140">
        <f>(選手!G185)</f>
        <v>0</v>
      </c>
      <c r="C186" s="2" t="str">
        <f>IFERROR(VLOOKUP(B186,選手!$G:$I,2,FALSE),"")</f>
        <v/>
      </c>
      <c r="D186" s="6" t="str">
        <f>IFERROR(VLOOKUP($B186,選手!$G:$CI,3,FALSE),"")</f>
        <v/>
      </c>
      <c r="E186" s="14">
        <f>IFERROR(VLOOKUP($B186,春関!$M:$W,9,FALSE),0)</f>
        <v>0</v>
      </c>
      <c r="F186" s="14">
        <f>IFERROR(VLOOKUP($B186,西日本学生!$M:$W,9,FALSE),0)</f>
        <v>0</v>
      </c>
      <c r="G186" s="14">
        <f>IFERROR(VLOOKUP($B186,学生選抜!$M:$W,9,FALSE),0)</f>
        <v>0</v>
      </c>
      <c r="H186" s="14">
        <f>IFERROR(VLOOKUP($B186,秋関!$M:$W,9,FALSE),0)</f>
        <v>0</v>
      </c>
      <c r="I186" s="14">
        <f>IFERROR(VLOOKUP($B186,全日本学生!$M:$W,9,FALSE),0)</f>
        <v>0</v>
      </c>
      <c r="J186" s="14">
        <f>IFERROR(VLOOKUP($B186,新人戦!$M:$W,9,FALSE),0)</f>
        <v>0</v>
      </c>
      <c r="K186" s="138">
        <f>LARGE(E186:J186,1)+LARGE(E186:J186,2)</f>
        <v>0</v>
      </c>
    </row>
    <row r="187" spans="1:11">
      <c r="A187" s="172">
        <f>RANK($K187,$K:$K)</f>
        <v>9</v>
      </c>
      <c r="B187" s="140">
        <f>(選手!G186)</f>
        <v>0</v>
      </c>
      <c r="C187" s="2" t="str">
        <f>IFERROR(VLOOKUP(B187,選手!$G:$I,2,FALSE),"")</f>
        <v/>
      </c>
      <c r="D187" s="6" t="str">
        <f>IFERROR(VLOOKUP($B187,選手!$G:$CI,3,FALSE),"")</f>
        <v/>
      </c>
      <c r="E187" s="14">
        <f>IFERROR(VLOOKUP($B187,春関!$M:$W,9,FALSE),0)</f>
        <v>0</v>
      </c>
      <c r="F187" s="14">
        <f>IFERROR(VLOOKUP($B187,西日本学生!$M:$W,9,FALSE),0)</f>
        <v>0</v>
      </c>
      <c r="G187" s="14">
        <f>IFERROR(VLOOKUP($B187,学生選抜!$M:$W,9,FALSE),0)</f>
        <v>0</v>
      </c>
      <c r="H187" s="14">
        <f>IFERROR(VLOOKUP($B187,秋関!$M:$W,9,FALSE),0)</f>
        <v>0</v>
      </c>
      <c r="I187" s="14">
        <f>IFERROR(VLOOKUP($B187,全日本学生!$M:$W,9,FALSE),0)</f>
        <v>0</v>
      </c>
      <c r="J187" s="14">
        <f>IFERROR(VLOOKUP($B187,新人戦!$M:$W,9,FALSE),0)</f>
        <v>0</v>
      </c>
      <c r="K187" s="138">
        <f>LARGE(E187:J187,1)+LARGE(E187:J187,2)</f>
        <v>0</v>
      </c>
    </row>
    <row r="188" spans="1:11">
      <c r="A188" s="172">
        <f>RANK($K188,$K:$K)</f>
        <v>9</v>
      </c>
      <c r="B188" s="140">
        <f>(選手!G187)</f>
        <v>0</v>
      </c>
      <c r="C188" s="2" t="str">
        <f>IFERROR(VLOOKUP(B188,選手!$G:$I,2,FALSE),"")</f>
        <v/>
      </c>
      <c r="D188" s="6" t="str">
        <f>IFERROR(VLOOKUP($B188,選手!$G:$CI,3,FALSE),"")</f>
        <v/>
      </c>
      <c r="E188" s="14">
        <f>IFERROR(VLOOKUP($B188,春関!$M:$W,9,FALSE),0)</f>
        <v>0</v>
      </c>
      <c r="F188" s="14">
        <f>IFERROR(VLOOKUP($B188,西日本学生!$M:$W,9,FALSE),0)</f>
        <v>0</v>
      </c>
      <c r="G188" s="14">
        <f>IFERROR(VLOOKUP($B188,学生選抜!$M:$W,9,FALSE),0)</f>
        <v>0</v>
      </c>
      <c r="H188" s="14">
        <f>IFERROR(VLOOKUP($B188,秋関!$M:$W,9,FALSE),0)</f>
        <v>0</v>
      </c>
      <c r="I188" s="14">
        <f>IFERROR(VLOOKUP($B188,全日本学生!$M:$W,9,FALSE),0)</f>
        <v>0</v>
      </c>
      <c r="J188" s="14">
        <f>IFERROR(VLOOKUP($B188,新人戦!$M:$W,9,FALSE),0)</f>
        <v>0</v>
      </c>
      <c r="K188" s="138">
        <f>LARGE(E188:J188,1)+LARGE(E188:J188,2)</f>
        <v>0</v>
      </c>
    </row>
    <row r="189" spans="1:11">
      <c r="A189" s="172">
        <f>RANK($K189,$K:$K)</f>
        <v>9</v>
      </c>
      <c r="B189" s="140">
        <f>(選手!G188)</f>
        <v>0</v>
      </c>
      <c r="C189" s="2" t="str">
        <f>IFERROR(VLOOKUP(B189,選手!$G:$I,2,FALSE),"")</f>
        <v/>
      </c>
      <c r="D189" s="6" t="str">
        <f>IFERROR(VLOOKUP($B189,選手!$G:$CI,3,FALSE),"")</f>
        <v/>
      </c>
      <c r="E189" s="14">
        <f>IFERROR(VLOOKUP($B189,春関!$M:$W,9,FALSE),0)</f>
        <v>0</v>
      </c>
      <c r="F189" s="14">
        <f>IFERROR(VLOOKUP($B189,西日本学生!$M:$W,9,FALSE),0)</f>
        <v>0</v>
      </c>
      <c r="G189" s="14">
        <f>IFERROR(VLOOKUP($B189,学生選抜!$M:$W,9,FALSE),0)</f>
        <v>0</v>
      </c>
      <c r="H189" s="14">
        <f>IFERROR(VLOOKUP($B189,秋関!$M:$W,9,FALSE),0)</f>
        <v>0</v>
      </c>
      <c r="I189" s="14">
        <f>IFERROR(VLOOKUP($B189,全日本学生!$M:$W,9,FALSE),0)</f>
        <v>0</v>
      </c>
      <c r="J189" s="14">
        <f>IFERROR(VLOOKUP($B189,新人戦!$M:$W,9,FALSE),0)</f>
        <v>0</v>
      </c>
      <c r="K189" s="138">
        <f>LARGE(E189:J189,1)+LARGE(E189:J189,2)</f>
        <v>0</v>
      </c>
    </row>
    <row r="190" spans="1:11">
      <c r="A190" s="172">
        <f>RANK($K190,$K:$K)</f>
        <v>9</v>
      </c>
      <c r="B190" s="140">
        <f>(選手!G189)</f>
        <v>0</v>
      </c>
      <c r="C190" s="2" t="str">
        <f>IFERROR(VLOOKUP(B190,選手!$G:$I,2,FALSE),"")</f>
        <v/>
      </c>
      <c r="D190" s="6" t="str">
        <f>IFERROR(VLOOKUP($B190,選手!$G:$CI,3,FALSE),"")</f>
        <v/>
      </c>
      <c r="E190" s="14">
        <f>IFERROR(VLOOKUP($B190,春関!$M:$W,9,FALSE),0)</f>
        <v>0</v>
      </c>
      <c r="F190" s="14">
        <f>IFERROR(VLOOKUP($B190,西日本学生!$M:$W,9,FALSE),0)</f>
        <v>0</v>
      </c>
      <c r="G190" s="14">
        <f>IFERROR(VLOOKUP($B190,学生選抜!$M:$W,9,FALSE),0)</f>
        <v>0</v>
      </c>
      <c r="H190" s="14">
        <f>IFERROR(VLOOKUP($B190,秋関!$M:$W,9,FALSE),0)</f>
        <v>0</v>
      </c>
      <c r="I190" s="14">
        <f>IFERROR(VLOOKUP($B190,全日本学生!$M:$W,9,FALSE),0)</f>
        <v>0</v>
      </c>
      <c r="J190" s="14">
        <f>IFERROR(VLOOKUP($B190,新人戦!$M:$W,9,FALSE),0)</f>
        <v>0</v>
      </c>
      <c r="K190" s="138">
        <f>LARGE(E190:J190,1)+LARGE(E190:J190,2)</f>
        <v>0</v>
      </c>
    </row>
    <row r="191" spans="1:11">
      <c r="A191" s="172">
        <f>RANK($K191,$K:$K)</f>
        <v>9</v>
      </c>
      <c r="B191" s="140">
        <f>(選手!G190)</f>
        <v>0</v>
      </c>
      <c r="C191" s="2" t="str">
        <f>IFERROR(VLOOKUP(B191,選手!$G:$I,2,FALSE),"")</f>
        <v/>
      </c>
      <c r="D191" s="6" t="str">
        <f>IFERROR(VLOOKUP($B191,選手!$G:$CI,3,FALSE),"")</f>
        <v/>
      </c>
      <c r="E191" s="14">
        <f>IFERROR(VLOOKUP($B191,春関!$M:$W,9,FALSE),0)</f>
        <v>0</v>
      </c>
      <c r="F191" s="14">
        <f>IFERROR(VLOOKUP($B191,西日本学生!$M:$W,9,FALSE),0)</f>
        <v>0</v>
      </c>
      <c r="G191" s="14">
        <f>IFERROR(VLOOKUP($B191,学生選抜!$M:$W,9,FALSE),0)</f>
        <v>0</v>
      </c>
      <c r="H191" s="14">
        <f>IFERROR(VLOOKUP($B191,秋関!$M:$W,9,FALSE),0)</f>
        <v>0</v>
      </c>
      <c r="I191" s="14">
        <f>IFERROR(VLOOKUP($B191,全日本学生!$M:$W,9,FALSE),0)</f>
        <v>0</v>
      </c>
      <c r="J191" s="14">
        <f>IFERROR(VLOOKUP($B191,新人戦!$M:$W,9,FALSE),0)</f>
        <v>0</v>
      </c>
      <c r="K191" s="138">
        <f>LARGE(E191:J191,1)+LARGE(E191:J191,2)</f>
        <v>0</v>
      </c>
    </row>
    <row r="192" spans="1:11">
      <c r="A192" s="172">
        <f>RANK($K192,$K:$K)</f>
        <v>9</v>
      </c>
      <c r="B192" s="140">
        <f>(選手!G191)</f>
        <v>0</v>
      </c>
      <c r="C192" s="2" t="str">
        <f>IFERROR(VLOOKUP(B192,選手!$G:$I,2,FALSE),"")</f>
        <v/>
      </c>
      <c r="D192" s="6" t="str">
        <f>IFERROR(VLOOKUP($B192,選手!$G:$CI,3,FALSE),"")</f>
        <v/>
      </c>
      <c r="E192" s="14">
        <f>IFERROR(VLOOKUP($B192,春関!$M:$W,9,FALSE),0)</f>
        <v>0</v>
      </c>
      <c r="F192" s="14">
        <f>IFERROR(VLOOKUP($B192,西日本学生!$M:$W,9,FALSE),0)</f>
        <v>0</v>
      </c>
      <c r="G192" s="14">
        <f>IFERROR(VLOOKUP($B192,学生選抜!$M:$W,9,FALSE),0)</f>
        <v>0</v>
      </c>
      <c r="H192" s="14">
        <f>IFERROR(VLOOKUP($B192,秋関!$M:$W,9,FALSE),0)</f>
        <v>0</v>
      </c>
      <c r="I192" s="14">
        <f>IFERROR(VLOOKUP($B192,全日本学生!$M:$W,9,FALSE),0)</f>
        <v>0</v>
      </c>
      <c r="J192" s="14">
        <f>IFERROR(VLOOKUP($B192,新人戦!$M:$W,9,FALSE),0)</f>
        <v>0</v>
      </c>
      <c r="K192" s="138">
        <f>LARGE(E192:J192,1)+LARGE(E192:J192,2)</f>
        <v>0</v>
      </c>
    </row>
    <row r="193" spans="1:11">
      <c r="A193" s="172">
        <f>RANK($K193,$K:$K)</f>
        <v>9</v>
      </c>
      <c r="B193" s="140">
        <f>(選手!G192)</f>
        <v>0</v>
      </c>
      <c r="C193" s="2" t="str">
        <f>IFERROR(VLOOKUP(B193,選手!$G:$I,2,FALSE),"")</f>
        <v/>
      </c>
      <c r="D193" s="6" t="str">
        <f>IFERROR(VLOOKUP($B193,選手!$G:$CI,3,FALSE),"")</f>
        <v/>
      </c>
      <c r="E193" s="14">
        <f>IFERROR(VLOOKUP($B193,春関!$M:$W,9,FALSE),0)</f>
        <v>0</v>
      </c>
      <c r="F193" s="14">
        <f>IFERROR(VLOOKUP($B193,西日本学生!$M:$W,9,FALSE),0)</f>
        <v>0</v>
      </c>
      <c r="G193" s="14">
        <f>IFERROR(VLOOKUP($B193,学生選抜!$M:$W,9,FALSE),0)</f>
        <v>0</v>
      </c>
      <c r="H193" s="14">
        <f>IFERROR(VLOOKUP($B193,秋関!$M:$W,9,FALSE),0)</f>
        <v>0</v>
      </c>
      <c r="I193" s="14">
        <f>IFERROR(VLOOKUP($B193,全日本学生!$M:$W,9,FALSE),0)</f>
        <v>0</v>
      </c>
      <c r="J193" s="14">
        <f>IFERROR(VLOOKUP($B193,新人戦!$M:$W,9,FALSE),0)</f>
        <v>0</v>
      </c>
      <c r="K193" s="138">
        <f>LARGE(E193:J193,1)+LARGE(E193:J193,2)</f>
        <v>0</v>
      </c>
    </row>
    <row r="194" spans="1:11">
      <c r="A194" s="172">
        <f>RANK($K194,$K:$K)</f>
        <v>9</v>
      </c>
      <c r="B194" s="140">
        <f>(選手!G193)</f>
        <v>0</v>
      </c>
      <c r="C194" s="2" t="str">
        <f>IFERROR(VLOOKUP(B194,選手!$G:$I,2,FALSE),"")</f>
        <v/>
      </c>
      <c r="D194" s="6" t="str">
        <f>IFERROR(VLOOKUP($B194,選手!$G:$CI,3,FALSE),"")</f>
        <v/>
      </c>
      <c r="E194" s="14">
        <f>IFERROR(VLOOKUP($B194,春関!$M:$W,9,FALSE),0)</f>
        <v>0</v>
      </c>
      <c r="F194" s="14">
        <f>IFERROR(VLOOKUP($B194,西日本学生!$M:$W,9,FALSE),0)</f>
        <v>0</v>
      </c>
      <c r="G194" s="14">
        <f>IFERROR(VLOOKUP($B194,学生選抜!$M:$W,9,FALSE),0)</f>
        <v>0</v>
      </c>
      <c r="H194" s="14">
        <f>IFERROR(VLOOKUP($B194,秋関!$M:$W,9,FALSE),0)</f>
        <v>0</v>
      </c>
      <c r="I194" s="14">
        <f>IFERROR(VLOOKUP($B194,全日本学生!$M:$W,9,FALSE),0)</f>
        <v>0</v>
      </c>
      <c r="J194" s="14">
        <f>IFERROR(VLOOKUP($B194,新人戦!$M:$W,9,FALSE),0)</f>
        <v>0</v>
      </c>
      <c r="K194" s="138">
        <f>LARGE(E194:J194,1)+LARGE(E194:J194,2)</f>
        <v>0</v>
      </c>
    </row>
    <row r="195" spans="1:11">
      <c r="A195" s="172">
        <f>RANK($K195,$K:$K)</f>
        <v>9</v>
      </c>
      <c r="B195" s="140">
        <f>(選手!G194)</f>
        <v>0</v>
      </c>
      <c r="C195" s="2" t="str">
        <f>IFERROR(VLOOKUP(B195,選手!$G:$I,2,FALSE),"")</f>
        <v/>
      </c>
      <c r="D195" s="6" t="str">
        <f>IFERROR(VLOOKUP($B195,選手!$G:$CI,3,FALSE),"")</f>
        <v/>
      </c>
      <c r="E195" s="14">
        <f>IFERROR(VLOOKUP($B195,春関!$M:$W,9,FALSE),0)</f>
        <v>0</v>
      </c>
      <c r="F195" s="14">
        <f>IFERROR(VLOOKUP($B195,西日本学生!$M:$W,9,FALSE),0)</f>
        <v>0</v>
      </c>
      <c r="G195" s="14">
        <f>IFERROR(VLOOKUP($B195,学生選抜!$M:$W,9,FALSE),0)</f>
        <v>0</v>
      </c>
      <c r="H195" s="14">
        <f>IFERROR(VLOOKUP($B195,秋関!$M:$W,9,FALSE),0)</f>
        <v>0</v>
      </c>
      <c r="I195" s="14">
        <f>IFERROR(VLOOKUP($B195,全日本学生!$M:$W,9,FALSE),0)</f>
        <v>0</v>
      </c>
      <c r="J195" s="14">
        <f>IFERROR(VLOOKUP($B195,新人戦!$M:$W,9,FALSE),0)</f>
        <v>0</v>
      </c>
      <c r="K195" s="138">
        <f>LARGE(E195:J195,1)+LARGE(E195:J195,2)</f>
        <v>0</v>
      </c>
    </row>
    <row r="196" spans="1:11">
      <c r="A196" s="172">
        <f>RANK($K196,$K:$K)</f>
        <v>9</v>
      </c>
      <c r="B196" s="140">
        <f>(選手!G195)</f>
        <v>0</v>
      </c>
      <c r="C196" s="2" t="str">
        <f>IFERROR(VLOOKUP(B196,選手!$G:$I,2,FALSE),"")</f>
        <v/>
      </c>
      <c r="D196" s="6" t="str">
        <f>IFERROR(VLOOKUP($B196,選手!$G:$CI,3,FALSE),"")</f>
        <v/>
      </c>
      <c r="E196" s="14">
        <f>IFERROR(VLOOKUP($B196,春関!$M:$W,9,FALSE),0)</f>
        <v>0</v>
      </c>
      <c r="F196" s="14">
        <f>IFERROR(VLOOKUP($B196,西日本学生!$M:$W,9,FALSE),0)</f>
        <v>0</v>
      </c>
      <c r="G196" s="14">
        <f>IFERROR(VLOOKUP($B196,学生選抜!$M:$W,9,FALSE),0)</f>
        <v>0</v>
      </c>
      <c r="H196" s="14">
        <f>IFERROR(VLOOKUP($B196,秋関!$M:$W,9,FALSE),0)</f>
        <v>0</v>
      </c>
      <c r="I196" s="14">
        <f>IFERROR(VLOOKUP($B196,全日本学生!$M:$W,9,FALSE),0)</f>
        <v>0</v>
      </c>
      <c r="J196" s="14">
        <f>IFERROR(VLOOKUP($B196,新人戦!$M:$W,9,FALSE),0)</f>
        <v>0</v>
      </c>
      <c r="K196" s="138">
        <f>LARGE(E196:J196,1)+LARGE(E196:J196,2)</f>
        <v>0</v>
      </c>
    </row>
    <row r="197" spans="1:11">
      <c r="A197" s="172">
        <f>RANK($K197,$K:$K)</f>
        <v>9</v>
      </c>
      <c r="B197" s="140">
        <f>(選手!G196)</f>
        <v>0</v>
      </c>
      <c r="C197" s="2" t="str">
        <f>IFERROR(VLOOKUP(B197,選手!$G:$I,2,FALSE),"")</f>
        <v/>
      </c>
      <c r="D197" s="6" t="str">
        <f>IFERROR(VLOOKUP($B197,選手!$G:$CI,3,FALSE),"")</f>
        <v/>
      </c>
      <c r="E197" s="14">
        <f>IFERROR(VLOOKUP($B197,春関!$M:$W,9,FALSE),0)</f>
        <v>0</v>
      </c>
      <c r="F197" s="14">
        <f>IFERROR(VLOOKUP($B197,西日本学生!$M:$W,9,FALSE),0)</f>
        <v>0</v>
      </c>
      <c r="G197" s="14">
        <f>IFERROR(VLOOKUP($B197,学生選抜!$M:$W,9,FALSE),0)</f>
        <v>0</v>
      </c>
      <c r="H197" s="14">
        <f>IFERROR(VLOOKUP($B197,秋関!$M:$W,9,FALSE),0)</f>
        <v>0</v>
      </c>
      <c r="I197" s="14">
        <f>IFERROR(VLOOKUP($B197,全日本学生!$M:$W,9,FALSE),0)</f>
        <v>0</v>
      </c>
      <c r="J197" s="14">
        <f>IFERROR(VLOOKUP($B197,新人戦!$M:$W,9,FALSE),0)</f>
        <v>0</v>
      </c>
      <c r="K197" s="138">
        <f>LARGE(E197:J197,1)+LARGE(E197:J197,2)</f>
        <v>0</v>
      </c>
    </row>
    <row r="198" spans="1:11">
      <c r="A198" s="172">
        <f>RANK($K198,$K:$K)</f>
        <v>9</v>
      </c>
      <c r="B198" s="140">
        <f>(選手!G197)</f>
        <v>0</v>
      </c>
      <c r="C198" s="2" t="str">
        <f>IFERROR(VLOOKUP(B198,選手!$G:$I,2,FALSE),"")</f>
        <v/>
      </c>
      <c r="D198" s="6" t="str">
        <f>IFERROR(VLOOKUP($B198,選手!$G:$CI,3,FALSE),"")</f>
        <v/>
      </c>
      <c r="E198" s="14">
        <f>IFERROR(VLOOKUP($B198,春関!$M:$W,9,FALSE),0)</f>
        <v>0</v>
      </c>
      <c r="F198" s="14">
        <f>IFERROR(VLOOKUP($B198,西日本学生!$M:$W,9,FALSE),0)</f>
        <v>0</v>
      </c>
      <c r="G198" s="14">
        <f>IFERROR(VLOOKUP($B198,学生選抜!$M:$W,9,FALSE),0)</f>
        <v>0</v>
      </c>
      <c r="H198" s="14">
        <f>IFERROR(VLOOKUP($B198,秋関!$M:$W,9,FALSE),0)</f>
        <v>0</v>
      </c>
      <c r="I198" s="14">
        <f>IFERROR(VLOOKUP($B198,全日本学生!$M:$W,9,FALSE),0)</f>
        <v>0</v>
      </c>
      <c r="J198" s="14">
        <f>IFERROR(VLOOKUP($B198,新人戦!$M:$W,9,FALSE),0)</f>
        <v>0</v>
      </c>
      <c r="K198" s="138">
        <f>LARGE(E198:J198,1)+LARGE(E198:J198,2)</f>
        <v>0</v>
      </c>
    </row>
    <row r="199" spans="1:11">
      <c r="A199" s="172">
        <f>RANK($K199,$K:$K)</f>
        <v>9</v>
      </c>
      <c r="B199" s="140">
        <f>(選手!G198)</f>
        <v>0</v>
      </c>
      <c r="C199" s="2" t="str">
        <f>IFERROR(VLOOKUP(B199,選手!$G:$I,2,FALSE),"")</f>
        <v/>
      </c>
      <c r="D199" s="6" t="str">
        <f>IFERROR(VLOOKUP($B199,選手!$G:$CI,3,FALSE),"")</f>
        <v/>
      </c>
      <c r="E199" s="14">
        <f>IFERROR(VLOOKUP($B199,春関!$M:$W,9,FALSE),0)</f>
        <v>0</v>
      </c>
      <c r="F199" s="14">
        <f>IFERROR(VLOOKUP($B199,西日本学生!$M:$W,9,FALSE),0)</f>
        <v>0</v>
      </c>
      <c r="G199" s="14">
        <f>IFERROR(VLOOKUP($B199,学生選抜!$M:$W,9,FALSE),0)</f>
        <v>0</v>
      </c>
      <c r="H199" s="14">
        <f>IFERROR(VLOOKUP($B199,秋関!$M:$W,9,FALSE),0)</f>
        <v>0</v>
      </c>
      <c r="I199" s="14">
        <f>IFERROR(VLOOKUP($B199,全日本学生!$M:$W,9,FALSE),0)</f>
        <v>0</v>
      </c>
      <c r="J199" s="14">
        <f>IFERROR(VLOOKUP($B199,新人戦!$M:$W,9,FALSE),0)</f>
        <v>0</v>
      </c>
      <c r="K199" s="138">
        <f>LARGE(E199:J199,1)+LARGE(E199:J199,2)</f>
        <v>0</v>
      </c>
    </row>
    <row r="200" spans="1:11">
      <c r="A200" s="172">
        <f>RANK($K200,$K:$K)</f>
        <v>9</v>
      </c>
      <c r="B200" s="140">
        <f>(選手!G199)</f>
        <v>0</v>
      </c>
      <c r="C200" s="2" t="str">
        <f>IFERROR(VLOOKUP(B200,選手!$G:$I,2,FALSE),"")</f>
        <v/>
      </c>
      <c r="D200" s="6" t="str">
        <f>IFERROR(VLOOKUP($B200,選手!$G:$CI,3,FALSE),"")</f>
        <v/>
      </c>
      <c r="E200" s="14">
        <f>IFERROR(VLOOKUP($B200,春関!$M:$W,9,FALSE),0)</f>
        <v>0</v>
      </c>
      <c r="F200" s="14">
        <f>IFERROR(VLOOKUP($B200,西日本学生!$M:$W,9,FALSE),0)</f>
        <v>0</v>
      </c>
      <c r="G200" s="14">
        <f>IFERROR(VLOOKUP($B200,学生選抜!$M:$W,9,FALSE),0)</f>
        <v>0</v>
      </c>
      <c r="H200" s="14">
        <f>IFERROR(VLOOKUP($B200,秋関!$M:$W,9,FALSE),0)</f>
        <v>0</v>
      </c>
      <c r="I200" s="14">
        <f>IFERROR(VLOOKUP($B200,全日本学生!$M:$W,9,FALSE),0)</f>
        <v>0</v>
      </c>
      <c r="J200" s="14">
        <f>IFERROR(VLOOKUP($B200,新人戦!$M:$W,9,FALSE),0)</f>
        <v>0</v>
      </c>
      <c r="K200" s="138">
        <f>LARGE(E200:J200,1)+LARGE(E200:J200,2)</f>
        <v>0</v>
      </c>
    </row>
    <row r="201" spans="1:11">
      <c r="A201" s="172">
        <f>RANK($K201,$K:$K)</f>
        <v>9</v>
      </c>
      <c r="B201" s="140">
        <f>(選手!G200)</f>
        <v>0</v>
      </c>
      <c r="C201" s="2" t="str">
        <f>IFERROR(VLOOKUP(B201,選手!$G:$I,2,FALSE),"")</f>
        <v/>
      </c>
      <c r="D201" s="6" t="str">
        <f>IFERROR(VLOOKUP($B201,選手!$G:$CI,3,FALSE),"")</f>
        <v/>
      </c>
      <c r="E201" s="14">
        <f>IFERROR(VLOOKUP($B201,春関!$M:$W,9,FALSE),0)</f>
        <v>0</v>
      </c>
      <c r="F201" s="14">
        <f>IFERROR(VLOOKUP($B201,西日本学生!$M:$W,9,FALSE),0)</f>
        <v>0</v>
      </c>
      <c r="G201" s="14">
        <f>IFERROR(VLOOKUP($B201,学生選抜!$M:$W,9,FALSE),0)</f>
        <v>0</v>
      </c>
      <c r="H201" s="14">
        <f>IFERROR(VLOOKUP($B201,秋関!$M:$W,9,FALSE),0)</f>
        <v>0</v>
      </c>
      <c r="I201" s="14">
        <f>IFERROR(VLOOKUP($B201,全日本学生!$M:$W,9,FALSE),0)</f>
        <v>0</v>
      </c>
      <c r="J201" s="14">
        <f>IFERROR(VLOOKUP($B201,新人戦!$M:$W,9,FALSE),0)</f>
        <v>0</v>
      </c>
      <c r="K201" s="138">
        <f>LARGE(E201:J201,1)+LARGE(E201:J201,2)</f>
        <v>0</v>
      </c>
    </row>
    <row r="202" spans="1:11">
      <c r="A202" s="172">
        <f>RANK($K202,$K:$K)</f>
        <v>9</v>
      </c>
      <c r="B202" s="140">
        <f>(選手!G201)</f>
        <v>0</v>
      </c>
      <c r="C202" s="2" t="str">
        <f>IFERROR(VLOOKUP(B202,選手!$G:$I,2,FALSE),"")</f>
        <v/>
      </c>
      <c r="D202" s="6" t="str">
        <f>IFERROR(VLOOKUP($B202,選手!$G:$CI,3,FALSE),"")</f>
        <v/>
      </c>
      <c r="E202" s="14">
        <f>IFERROR(VLOOKUP($B202,春関!$M:$W,9,FALSE),0)</f>
        <v>0</v>
      </c>
      <c r="F202" s="14">
        <f>IFERROR(VLOOKUP($B202,西日本学生!$M:$W,9,FALSE),0)</f>
        <v>0</v>
      </c>
      <c r="G202" s="14">
        <f>IFERROR(VLOOKUP($B202,学生選抜!$M:$W,9,FALSE),0)</f>
        <v>0</v>
      </c>
      <c r="H202" s="14">
        <f>IFERROR(VLOOKUP($B202,秋関!$M:$W,9,FALSE),0)</f>
        <v>0</v>
      </c>
      <c r="I202" s="14">
        <f>IFERROR(VLOOKUP($B202,全日本学生!$M:$W,9,FALSE),0)</f>
        <v>0</v>
      </c>
      <c r="J202" s="14">
        <f>IFERROR(VLOOKUP($B202,新人戦!$M:$W,9,FALSE),0)</f>
        <v>0</v>
      </c>
      <c r="K202" s="138">
        <f>LARGE(E202:J202,1)+LARGE(E202:J202,2)</f>
        <v>0</v>
      </c>
    </row>
    <row r="203" spans="1:11">
      <c r="A203" s="172">
        <f>RANK($K203,$K:$K)</f>
        <v>9</v>
      </c>
      <c r="B203" s="140">
        <f>(選手!G202)</f>
        <v>0</v>
      </c>
      <c r="C203" s="2" t="str">
        <f>IFERROR(VLOOKUP(B203,選手!$G:$I,2,FALSE),"")</f>
        <v/>
      </c>
      <c r="D203" s="6" t="str">
        <f>IFERROR(VLOOKUP($B203,選手!$G:$CI,3,FALSE),"")</f>
        <v/>
      </c>
      <c r="E203" s="14">
        <f>IFERROR(VLOOKUP($B203,春関!$M:$W,9,FALSE),0)</f>
        <v>0</v>
      </c>
      <c r="F203" s="14">
        <f>IFERROR(VLOOKUP($B203,西日本学生!$M:$W,9,FALSE),0)</f>
        <v>0</v>
      </c>
      <c r="G203" s="14">
        <f>IFERROR(VLOOKUP($B203,学生選抜!$M:$W,9,FALSE),0)</f>
        <v>0</v>
      </c>
      <c r="H203" s="14">
        <f>IFERROR(VLOOKUP($B203,秋関!$M:$W,9,FALSE),0)</f>
        <v>0</v>
      </c>
      <c r="I203" s="14">
        <f>IFERROR(VLOOKUP($B203,全日本学生!$M:$W,9,FALSE),0)</f>
        <v>0</v>
      </c>
      <c r="J203" s="14">
        <f>IFERROR(VLOOKUP($B203,新人戦!$M:$W,9,FALSE),0)</f>
        <v>0</v>
      </c>
      <c r="K203" s="138">
        <f>LARGE(E203:J203,1)+LARGE(E203:J203,2)</f>
        <v>0</v>
      </c>
    </row>
    <row r="204" spans="1:11">
      <c r="A204" s="172">
        <f>RANK($K204,$K:$K)</f>
        <v>9</v>
      </c>
      <c r="B204" s="140">
        <f>(選手!G203)</f>
        <v>0</v>
      </c>
      <c r="C204" s="2" t="str">
        <f>IFERROR(VLOOKUP(B204,選手!$G:$I,2,FALSE),"")</f>
        <v/>
      </c>
      <c r="D204" s="6" t="str">
        <f>IFERROR(VLOOKUP($B204,選手!$G:$CI,3,FALSE),"")</f>
        <v/>
      </c>
      <c r="E204" s="14">
        <f>IFERROR(VLOOKUP($B204,春関!$M:$W,9,FALSE),0)</f>
        <v>0</v>
      </c>
      <c r="F204" s="14">
        <f>IFERROR(VLOOKUP($B204,西日本学生!$M:$W,9,FALSE),0)</f>
        <v>0</v>
      </c>
      <c r="G204" s="14">
        <f>IFERROR(VLOOKUP($B204,学生選抜!$M:$W,9,FALSE),0)</f>
        <v>0</v>
      </c>
      <c r="H204" s="14">
        <f>IFERROR(VLOOKUP($B204,秋関!$M:$W,9,FALSE),0)</f>
        <v>0</v>
      </c>
      <c r="I204" s="14">
        <f>IFERROR(VLOOKUP($B204,全日本学生!$M:$W,9,FALSE),0)</f>
        <v>0</v>
      </c>
      <c r="J204" s="14">
        <f>IFERROR(VLOOKUP($B204,新人戦!$M:$W,9,FALSE),0)</f>
        <v>0</v>
      </c>
      <c r="K204" s="138">
        <f>LARGE(E204:J204,1)+LARGE(E204:J204,2)</f>
        <v>0</v>
      </c>
    </row>
    <row r="205" spans="1:11">
      <c r="A205" s="172">
        <f>RANK($K205,$K:$K)</f>
        <v>9</v>
      </c>
      <c r="B205" s="140">
        <f>(選手!G204)</f>
        <v>0</v>
      </c>
      <c r="C205" s="2" t="str">
        <f>IFERROR(VLOOKUP(B205,選手!$G:$I,2,FALSE),"")</f>
        <v/>
      </c>
      <c r="D205" s="6" t="str">
        <f>IFERROR(VLOOKUP($B205,選手!$G:$CI,3,FALSE),"")</f>
        <v/>
      </c>
      <c r="E205" s="14">
        <f>IFERROR(VLOOKUP($B205,春関!$M:$W,9,FALSE),0)</f>
        <v>0</v>
      </c>
      <c r="F205" s="14">
        <f>IFERROR(VLOOKUP($B205,西日本学生!$M:$W,9,FALSE),0)</f>
        <v>0</v>
      </c>
      <c r="G205" s="14">
        <f>IFERROR(VLOOKUP($B205,学生選抜!$M:$W,9,FALSE),0)</f>
        <v>0</v>
      </c>
      <c r="H205" s="14">
        <f>IFERROR(VLOOKUP($B205,秋関!$M:$W,9,FALSE),0)</f>
        <v>0</v>
      </c>
      <c r="I205" s="14">
        <f>IFERROR(VLOOKUP($B205,全日本学生!$M:$W,9,FALSE),0)</f>
        <v>0</v>
      </c>
      <c r="J205" s="14">
        <f>IFERROR(VLOOKUP($B205,新人戦!$M:$W,9,FALSE),0)</f>
        <v>0</v>
      </c>
      <c r="K205" s="138">
        <f>LARGE(E205:J205,1)+LARGE(E205:J205,2)</f>
        <v>0</v>
      </c>
    </row>
    <row r="206" spans="1:11">
      <c r="A206" s="172">
        <f>RANK($K206,$K:$K)</f>
        <v>9</v>
      </c>
      <c r="B206" s="140">
        <f>(選手!G205)</f>
        <v>0</v>
      </c>
      <c r="C206" s="2" t="str">
        <f>IFERROR(VLOOKUP(B206,選手!$G:$I,2,FALSE),"")</f>
        <v/>
      </c>
      <c r="D206" s="6" t="str">
        <f>IFERROR(VLOOKUP($B206,選手!$G:$CI,3,FALSE),"")</f>
        <v/>
      </c>
      <c r="E206" s="14">
        <f>IFERROR(VLOOKUP($B206,春関!$M:$W,9,FALSE),0)</f>
        <v>0</v>
      </c>
      <c r="F206" s="14">
        <f>IFERROR(VLOOKUP($B206,西日本学生!$M:$W,9,FALSE),0)</f>
        <v>0</v>
      </c>
      <c r="G206" s="14">
        <f>IFERROR(VLOOKUP($B206,学生選抜!$M:$W,9,FALSE),0)</f>
        <v>0</v>
      </c>
      <c r="H206" s="14">
        <f>IFERROR(VLOOKUP($B206,秋関!$M:$W,9,FALSE),0)</f>
        <v>0</v>
      </c>
      <c r="I206" s="14">
        <f>IFERROR(VLOOKUP($B206,全日本学生!$M:$W,9,FALSE),0)</f>
        <v>0</v>
      </c>
      <c r="J206" s="14">
        <f>IFERROR(VLOOKUP($B206,新人戦!$M:$W,9,FALSE),0)</f>
        <v>0</v>
      </c>
      <c r="K206" s="138">
        <f>LARGE(E206:J206,1)+LARGE(E206:J206,2)</f>
        <v>0</v>
      </c>
    </row>
    <row r="207" spans="1:11">
      <c r="A207" s="172">
        <f>RANK($K207,$K:$K)</f>
        <v>9</v>
      </c>
      <c r="B207" s="140">
        <f>(選手!G206)</f>
        <v>0</v>
      </c>
      <c r="C207" s="2" t="str">
        <f>IFERROR(VLOOKUP(B207,選手!$G:$I,2,FALSE),"")</f>
        <v/>
      </c>
      <c r="D207" s="6" t="str">
        <f>IFERROR(VLOOKUP($B207,選手!$G:$CI,3,FALSE),"")</f>
        <v/>
      </c>
      <c r="E207" s="14">
        <f>IFERROR(VLOOKUP($B207,春関!$M:$W,9,FALSE),0)</f>
        <v>0</v>
      </c>
      <c r="F207" s="14">
        <f>IFERROR(VLOOKUP($B207,西日本学生!$M:$W,9,FALSE),0)</f>
        <v>0</v>
      </c>
      <c r="G207" s="14">
        <f>IFERROR(VLOOKUP($B207,学生選抜!$M:$W,9,FALSE),0)</f>
        <v>0</v>
      </c>
      <c r="H207" s="14">
        <f>IFERROR(VLOOKUP($B207,秋関!$M:$W,9,FALSE),0)</f>
        <v>0</v>
      </c>
      <c r="I207" s="14">
        <f>IFERROR(VLOOKUP($B207,全日本学生!$M:$W,9,FALSE),0)</f>
        <v>0</v>
      </c>
      <c r="J207" s="14">
        <f>IFERROR(VLOOKUP($B207,新人戦!$M:$W,9,FALSE),0)</f>
        <v>0</v>
      </c>
      <c r="K207" s="138">
        <f>LARGE(E207:J207,1)+LARGE(E207:J207,2)</f>
        <v>0</v>
      </c>
    </row>
    <row r="208" spans="1:11">
      <c r="A208" s="172">
        <f>RANK($K208,$K:$K)</f>
        <v>9</v>
      </c>
      <c r="B208" s="140">
        <f>(選手!G207)</f>
        <v>0</v>
      </c>
      <c r="C208" s="2" t="str">
        <f>IFERROR(VLOOKUP(B208,選手!$G:$I,2,FALSE),"")</f>
        <v/>
      </c>
      <c r="D208" s="6" t="str">
        <f>IFERROR(VLOOKUP($B208,選手!$G:$CI,3,FALSE),"")</f>
        <v/>
      </c>
      <c r="E208" s="14">
        <f>IFERROR(VLOOKUP($B208,春関!$M:$W,9,FALSE),0)</f>
        <v>0</v>
      </c>
      <c r="F208" s="14">
        <f>IFERROR(VLOOKUP($B208,西日本学生!$M:$W,9,FALSE),0)</f>
        <v>0</v>
      </c>
      <c r="G208" s="14">
        <f>IFERROR(VLOOKUP($B208,学生選抜!$M:$W,9,FALSE),0)</f>
        <v>0</v>
      </c>
      <c r="H208" s="14">
        <f>IFERROR(VLOOKUP($B208,秋関!$M:$W,9,FALSE),0)</f>
        <v>0</v>
      </c>
      <c r="I208" s="14">
        <f>IFERROR(VLOOKUP($B208,全日本学生!$M:$W,9,FALSE),0)</f>
        <v>0</v>
      </c>
      <c r="J208" s="14">
        <f>IFERROR(VLOOKUP($B208,新人戦!$M:$W,9,FALSE),0)</f>
        <v>0</v>
      </c>
      <c r="K208" s="138">
        <f>LARGE(E208:J208,1)+LARGE(E208:J208,2)</f>
        <v>0</v>
      </c>
    </row>
    <row r="209" spans="1:11">
      <c r="A209" s="172">
        <f>RANK($K209,$K:$K)</f>
        <v>9</v>
      </c>
      <c r="B209" s="140">
        <f>(選手!G208)</f>
        <v>0</v>
      </c>
      <c r="C209" s="2" t="str">
        <f>IFERROR(VLOOKUP(B209,選手!$G:$I,2,FALSE),"")</f>
        <v/>
      </c>
      <c r="D209" s="6" t="str">
        <f>IFERROR(VLOOKUP($B209,選手!$G:$CI,3,FALSE),"")</f>
        <v/>
      </c>
      <c r="E209" s="14">
        <f>IFERROR(VLOOKUP($B209,春関!$M:$W,9,FALSE),0)</f>
        <v>0</v>
      </c>
      <c r="F209" s="14">
        <f>IFERROR(VLOOKUP($B209,西日本学生!$M:$W,9,FALSE),0)</f>
        <v>0</v>
      </c>
      <c r="G209" s="14">
        <f>IFERROR(VLOOKUP($B209,学生選抜!$M:$W,9,FALSE),0)</f>
        <v>0</v>
      </c>
      <c r="H209" s="14">
        <f>IFERROR(VLOOKUP($B209,秋関!$M:$W,9,FALSE),0)</f>
        <v>0</v>
      </c>
      <c r="I209" s="14">
        <f>IFERROR(VLOOKUP($B209,全日本学生!$M:$W,9,FALSE),0)</f>
        <v>0</v>
      </c>
      <c r="J209" s="14">
        <f>IFERROR(VLOOKUP($B209,新人戦!$M:$W,9,FALSE),0)</f>
        <v>0</v>
      </c>
      <c r="K209" s="138">
        <f>LARGE(E209:J209,1)+LARGE(E209:J209,2)</f>
        <v>0</v>
      </c>
    </row>
    <row r="210" spans="1:11">
      <c r="A210" s="172">
        <f>RANK($K210,$K:$K)</f>
        <v>9</v>
      </c>
      <c r="B210" s="140">
        <f>(選手!G209)</f>
        <v>0</v>
      </c>
      <c r="C210" s="2" t="str">
        <f>IFERROR(VLOOKUP(B210,選手!$G:$I,2,FALSE),"")</f>
        <v/>
      </c>
      <c r="D210" s="6" t="str">
        <f>IFERROR(VLOOKUP($B210,選手!$G:$CI,3,FALSE),"")</f>
        <v/>
      </c>
      <c r="E210" s="14">
        <f>IFERROR(VLOOKUP($B210,春関!$M:$W,9,FALSE),0)</f>
        <v>0</v>
      </c>
      <c r="F210" s="14">
        <f>IFERROR(VLOOKUP($B210,西日本学生!$M:$W,9,FALSE),0)</f>
        <v>0</v>
      </c>
      <c r="G210" s="14">
        <f>IFERROR(VLOOKUP($B210,学生選抜!$M:$W,9,FALSE),0)</f>
        <v>0</v>
      </c>
      <c r="H210" s="14">
        <f>IFERROR(VLOOKUP($B210,秋関!$M:$W,9,FALSE),0)</f>
        <v>0</v>
      </c>
      <c r="I210" s="14">
        <f>IFERROR(VLOOKUP($B210,全日本学生!$M:$W,9,FALSE),0)</f>
        <v>0</v>
      </c>
      <c r="J210" s="14">
        <f>IFERROR(VLOOKUP($B210,新人戦!$M:$W,9,FALSE),0)</f>
        <v>0</v>
      </c>
      <c r="K210" s="138">
        <f>LARGE(E210:J210,1)+LARGE(E210:J210,2)</f>
        <v>0</v>
      </c>
    </row>
    <row r="211" spans="1:11">
      <c r="A211" s="172">
        <f>RANK($K211,$K:$K)</f>
        <v>9</v>
      </c>
      <c r="B211" s="140">
        <f>(選手!G210)</f>
        <v>0</v>
      </c>
      <c r="C211" s="2" t="str">
        <f>IFERROR(VLOOKUP(B211,選手!$G:$I,2,FALSE),"")</f>
        <v/>
      </c>
      <c r="D211" s="6" t="str">
        <f>IFERROR(VLOOKUP($B211,選手!$G:$CI,3,FALSE),"")</f>
        <v/>
      </c>
      <c r="E211" s="14">
        <f>IFERROR(VLOOKUP($B211,春関!$M:$W,9,FALSE),0)</f>
        <v>0</v>
      </c>
      <c r="F211" s="14">
        <f>IFERROR(VLOOKUP($B211,西日本学生!$M:$W,9,FALSE),0)</f>
        <v>0</v>
      </c>
      <c r="G211" s="14">
        <f>IFERROR(VLOOKUP($B211,学生選抜!$M:$W,9,FALSE),0)</f>
        <v>0</v>
      </c>
      <c r="H211" s="14">
        <f>IFERROR(VLOOKUP($B211,秋関!$M:$W,9,FALSE),0)</f>
        <v>0</v>
      </c>
      <c r="I211" s="14">
        <f>IFERROR(VLOOKUP($B211,全日本学生!$M:$W,9,FALSE),0)</f>
        <v>0</v>
      </c>
      <c r="J211" s="14">
        <f>IFERROR(VLOOKUP($B211,新人戦!$M:$W,9,FALSE),0)</f>
        <v>0</v>
      </c>
      <c r="K211" s="138">
        <f>LARGE(E211:J211,1)+LARGE(E211:J211,2)</f>
        <v>0</v>
      </c>
    </row>
    <row r="212" spans="1:11">
      <c r="A212" s="172">
        <f>RANK($K212,$K:$K)</f>
        <v>9</v>
      </c>
      <c r="B212" s="140">
        <f>(選手!G211)</f>
        <v>0</v>
      </c>
      <c r="C212" s="2" t="str">
        <f>IFERROR(VLOOKUP(B212,選手!$G:$I,2,FALSE),"")</f>
        <v/>
      </c>
      <c r="D212" s="6" t="str">
        <f>IFERROR(VLOOKUP($B212,選手!$G:$CI,3,FALSE),"")</f>
        <v/>
      </c>
      <c r="E212" s="14">
        <f>IFERROR(VLOOKUP($B212,春関!$M:$W,9,FALSE),0)</f>
        <v>0</v>
      </c>
      <c r="F212" s="14">
        <f>IFERROR(VLOOKUP($B212,西日本学生!$M:$W,9,FALSE),0)</f>
        <v>0</v>
      </c>
      <c r="G212" s="14">
        <f>IFERROR(VLOOKUP($B212,学生選抜!$M:$W,9,FALSE),0)</f>
        <v>0</v>
      </c>
      <c r="H212" s="14">
        <f>IFERROR(VLOOKUP($B212,秋関!$M:$W,9,FALSE),0)</f>
        <v>0</v>
      </c>
      <c r="I212" s="14">
        <f>IFERROR(VLOOKUP($B212,全日本学生!$M:$W,9,FALSE),0)</f>
        <v>0</v>
      </c>
      <c r="J212" s="14">
        <f>IFERROR(VLOOKUP($B212,新人戦!$M:$W,9,FALSE),0)</f>
        <v>0</v>
      </c>
      <c r="K212" s="138">
        <f>LARGE(E212:J212,1)+LARGE(E212:J212,2)</f>
        <v>0</v>
      </c>
    </row>
    <row r="213" spans="1:11">
      <c r="A213" s="172">
        <f>RANK($K213,$K:$K)</f>
        <v>9</v>
      </c>
      <c r="B213" s="140">
        <f>(選手!G212)</f>
        <v>0</v>
      </c>
      <c r="C213" s="2" t="str">
        <f>IFERROR(VLOOKUP(B213,選手!$G:$I,2,FALSE),"")</f>
        <v/>
      </c>
      <c r="D213" s="6" t="str">
        <f>IFERROR(VLOOKUP($B213,選手!$G:$CI,3,FALSE),"")</f>
        <v/>
      </c>
      <c r="E213" s="14">
        <f>IFERROR(VLOOKUP($B213,春関!$M:$W,9,FALSE),0)</f>
        <v>0</v>
      </c>
      <c r="F213" s="14">
        <f>IFERROR(VLOOKUP($B213,西日本学生!$M:$W,9,FALSE),0)</f>
        <v>0</v>
      </c>
      <c r="G213" s="14">
        <f>IFERROR(VLOOKUP($B213,学生選抜!$M:$W,9,FALSE),0)</f>
        <v>0</v>
      </c>
      <c r="H213" s="14">
        <f>IFERROR(VLOOKUP($B213,秋関!$M:$W,9,FALSE),0)</f>
        <v>0</v>
      </c>
      <c r="I213" s="14">
        <f>IFERROR(VLOOKUP($B213,全日本学生!$M:$W,9,FALSE),0)</f>
        <v>0</v>
      </c>
      <c r="J213" s="14">
        <f>IFERROR(VLOOKUP($B213,新人戦!$M:$W,9,FALSE),0)</f>
        <v>0</v>
      </c>
      <c r="K213" s="138">
        <f>LARGE(E213:J213,1)+LARGE(E213:J213,2)</f>
        <v>0</v>
      </c>
    </row>
    <row r="214" spans="1:11">
      <c r="A214" s="172">
        <f>RANK($K214,$K:$K)</f>
        <v>9</v>
      </c>
      <c r="B214" s="140">
        <f>(選手!G213)</f>
        <v>0</v>
      </c>
      <c r="C214" s="2" t="str">
        <f>IFERROR(VLOOKUP(B214,選手!$G:$I,2,FALSE),"")</f>
        <v/>
      </c>
      <c r="D214" s="6" t="str">
        <f>IFERROR(VLOOKUP($B214,選手!$G:$CI,3,FALSE),"")</f>
        <v/>
      </c>
      <c r="E214" s="14">
        <f>IFERROR(VLOOKUP($B214,春関!$M:$W,9,FALSE),0)</f>
        <v>0</v>
      </c>
      <c r="F214" s="14">
        <f>IFERROR(VLOOKUP($B214,西日本学生!$M:$W,9,FALSE),0)</f>
        <v>0</v>
      </c>
      <c r="G214" s="14">
        <f>IFERROR(VLOOKUP($B214,学生選抜!$M:$W,9,FALSE),0)</f>
        <v>0</v>
      </c>
      <c r="H214" s="14">
        <f>IFERROR(VLOOKUP($B214,秋関!$M:$W,9,FALSE),0)</f>
        <v>0</v>
      </c>
      <c r="I214" s="14">
        <f>IFERROR(VLOOKUP($B214,全日本学生!$M:$W,9,FALSE),0)</f>
        <v>0</v>
      </c>
      <c r="J214" s="14">
        <f>IFERROR(VLOOKUP($B214,新人戦!$M:$W,9,FALSE),0)</f>
        <v>0</v>
      </c>
      <c r="K214" s="138">
        <f>LARGE(E214:J214,1)+LARGE(E214:J214,2)</f>
        <v>0</v>
      </c>
    </row>
    <row r="215" spans="1:11">
      <c r="A215" s="172">
        <f>RANK($K215,$K:$K)</f>
        <v>9</v>
      </c>
      <c r="B215" s="140">
        <f>(選手!G214)</f>
        <v>0</v>
      </c>
      <c r="C215" s="2" t="str">
        <f>IFERROR(VLOOKUP(B215,選手!$G:$I,2,FALSE),"")</f>
        <v/>
      </c>
      <c r="D215" s="6" t="str">
        <f>IFERROR(VLOOKUP($B215,選手!$G:$CI,3,FALSE),"")</f>
        <v/>
      </c>
      <c r="E215" s="14">
        <f>IFERROR(VLOOKUP($B215,春関!$M:$W,9,FALSE),0)</f>
        <v>0</v>
      </c>
      <c r="F215" s="14">
        <f>IFERROR(VLOOKUP($B215,西日本学生!$M:$W,9,FALSE),0)</f>
        <v>0</v>
      </c>
      <c r="G215" s="14">
        <f>IFERROR(VLOOKUP($B215,学生選抜!$M:$W,9,FALSE),0)</f>
        <v>0</v>
      </c>
      <c r="H215" s="14">
        <f>IFERROR(VLOOKUP($B215,秋関!$M:$W,9,FALSE),0)</f>
        <v>0</v>
      </c>
      <c r="I215" s="14">
        <f>IFERROR(VLOOKUP($B215,全日本学生!$M:$W,9,FALSE),0)</f>
        <v>0</v>
      </c>
      <c r="J215" s="14">
        <f>IFERROR(VLOOKUP($B215,新人戦!$M:$W,9,FALSE),0)</f>
        <v>0</v>
      </c>
      <c r="K215" s="138">
        <f>LARGE(E215:J215,1)+LARGE(E215:J215,2)</f>
        <v>0</v>
      </c>
    </row>
    <row r="216" spans="1:11">
      <c r="A216" s="172">
        <f>RANK($K216,$K:$K)</f>
        <v>9</v>
      </c>
      <c r="B216" s="140">
        <f>(選手!G215)</f>
        <v>0</v>
      </c>
      <c r="C216" s="2" t="str">
        <f>IFERROR(VLOOKUP(B216,選手!$G:$I,2,FALSE),"")</f>
        <v/>
      </c>
      <c r="D216" s="6" t="str">
        <f>IFERROR(VLOOKUP($B216,選手!$G:$CI,3,FALSE),"")</f>
        <v/>
      </c>
      <c r="E216" s="14">
        <f>IFERROR(VLOOKUP($B216,春関!$M:$W,9,FALSE),0)</f>
        <v>0</v>
      </c>
      <c r="F216" s="14">
        <f>IFERROR(VLOOKUP($B216,西日本学生!$M:$W,9,FALSE),0)</f>
        <v>0</v>
      </c>
      <c r="G216" s="14">
        <f>IFERROR(VLOOKUP($B216,学生選抜!$M:$W,9,FALSE),0)</f>
        <v>0</v>
      </c>
      <c r="H216" s="14">
        <f>IFERROR(VLOOKUP($B216,秋関!$M:$W,9,FALSE),0)</f>
        <v>0</v>
      </c>
      <c r="I216" s="14">
        <f>IFERROR(VLOOKUP($B216,全日本学生!$M:$W,9,FALSE),0)</f>
        <v>0</v>
      </c>
      <c r="J216" s="14">
        <f>IFERROR(VLOOKUP($B216,新人戦!$M:$W,9,FALSE),0)</f>
        <v>0</v>
      </c>
      <c r="K216" s="138">
        <f>LARGE(E216:J216,1)+LARGE(E216:J216,2)</f>
        <v>0</v>
      </c>
    </row>
    <row r="217" spans="1:11">
      <c r="A217" s="172">
        <f>RANK($K217,$K:$K)</f>
        <v>9</v>
      </c>
      <c r="B217" s="140">
        <f>(選手!G216)</f>
        <v>0</v>
      </c>
      <c r="C217" s="2" t="str">
        <f>IFERROR(VLOOKUP(B217,選手!$G:$I,2,FALSE),"")</f>
        <v/>
      </c>
      <c r="D217" s="6" t="str">
        <f>IFERROR(VLOOKUP($B217,選手!$G:$CI,3,FALSE),"")</f>
        <v/>
      </c>
      <c r="E217" s="14">
        <f>IFERROR(VLOOKUP($B217,春関!$M:$W,9,FALSE),0)</f>
        <v>0</v>
      </c>
      <c r="F217" s="14">
        <f>IFERROR(VLOOKUP($B217,西日本学生!$M:$W,9,FALSE),0)</f>
        <v>0</v>
      </c>
      <c r="G217" s="14">
        <f>IFERROR(VLOOKUP($B217,学生選抜!$M:$W,9,FALSE),0)</f>
        <v>0</v>
      </c>
      <c r="H217" s="14">
        <f>IFERROR(VLOOKUP($B217,秋関!$M:$W,9,FALSE),0)</f>
        <v>0</v>
      </c>
      <c r="I217" s="14">
        <f>IFERROR(VLOOKUP($B217,全日本学生!$M:$W,9,FALSE),0)</f>
        <v>0</v>
      </c>
      <c r="J217" s="14">
        <f>IFERROR(VLOOKUP($B217,新人戦!$M:$W,9,FALSE),0)</f>
        <v>0</v>
      </c>
      <c r="K217" s="138">
        <f>LARGE(E217:J217,1)+LARGE(E217:J217,2)</f>
        <v>0</v>
      </c>
    </row>
    <row r="218" spans="1:11">
      <c r="A218" s="172">
        <f>RANK($K218,$K:$K)</f>
        <v>9</v>
      </c>
      <c r="B218" s="140">
        <f>(選手!G217)</f>
        <v>0</v>
      </c>
      <c r="C218" s="2" t="str">
        <f>IFERROR(VLOOKUP(B218,選手!$G:$I,2,FALSE),"")</f>
        <v/>
      </c>
      <c r="D218" s="6" t="str">
        <f>IFERROR(VLOOKUP($B218,選手!$G:$CI,3,FALSE),"")</f>
        <v/>
      </c>
      <c r="E218" s="14">
        <f>IFERROR(VLOOKUP($B218,春関!$M:$W,9,FALSE),0)</f>
        <v>0</v>
      </c>
      <c r="F218" s="14">
        <f>IFERROR(VLOOKUP($B218,西日本学生!$M:$W,9,FALSE),0)</f>
        <v>0</v>
      </c>
      <c r="G218" s="14">
        <f>IFERROR(VLOOKUP($B218,学生選抜!$M:$W,9,FALSE),0)</f>
        <v>0</v>
      </c>
      <c r="H218" s="14">
        <f>IFERROR(VLOOKUP($B218,秋関!$M:$W,9,FALSE),0)</f>
        <v>0</v>
      </c>
      <c r="I218" s="14">
        <f>IFERROR(VLOOKUP($B218,全日本学生!$M:$W,9,FALSE),0)</f>
        <v>0</v>
      </c>
      <c r="J218" s="14">
        <f>IFERROR(VLOOKUP($B218,新人戦!$M:$W,9,FALSE),0)</f>
        <v>0</v>
      </c>
      <c r="K218" s="138">
        <f>LARGE(E218:J218,1)+LARGE(E218:J218,2)</f>
        <v>0</v>
      </c>
    </row>
    <row r="219" spans="1:11">
      <c r="A219" s="172">
        <f>RANK($K219,$K:$K)</f>
        <v>9</v>
      </c>
      <c r="B219" s="140">
        <f>(選手!G218)</f>
        <v>0</v>
      </c>
      <c r="C219" s="2" t="str">
        <f>IFERROR(VLOOKUP(B219,選手!$G:$I,2,FALSE),"")</f>
        <v/>
      </c>
      <c r="D219" s="6" t="str">
        <f>IFERROR(VLOOKUP($B219,選手!$G:$CI,3,FALSE),"")</f>
        <v/>
      </c>
      <c r="E219" s="14">
        <f>IFERROR(VLOOKUP($B219,春関!$M:$W,9,FALSE),0)</f>
        <v>0</v>
      </c>
      <c r="F219" s="14">
        <f>IFERROR(VLOOKUP($B219,西日本学生!$M:$W,9,FALSE),0)</f>
        <v>0</v>
      </c>
      <c r="G219" s="14">
        <f>IFERROR(VLOOKUP($B219,学生選抜!$M:$W,9,FALSE),0)</f>
        <v>0</v>
      </c>
      <c r="H219" s="14">
        <f>IFERROR(VLOOKUP($B219,秋関!$M:$W,9,FALSE),0)</f>
        <v>0</v>
      </c>
      <c r="I219" s="14">
        <f>IFERROR(VLOOKUP($B219,全日本学生!$M:$W,9,FALSE),0)</f>
        <v>0</v>
      </c>
      <c r="J219" s="14">
        <f>IFERROR(VLOOKUP($B219,新人戦!$M:$W,9,FALSE),0)</f>
        <v>0</v>
      </c>
      <c r="K219" s="138">
        <f>LARGE(E219:J219,1)+LARGE(E219:J219,2)</f>
        <v>0</v>
      </c>
    </row>
    <row r="220" spans="1:11">
      <c r="A220" s="172">
        <f>RANK($K220,$K:$K)</f>
        <v>9</v>
      </c>
      <c r="B220" s="140">
        <f>(選手!G219)</f>
        <v>0</v>
      </c>
      <c r="C220" s="2" t="str">
        <f>IFERROR(VLOOKUP(B220,選手!$G:$I,2,FALSE),"")</f>
        <v/>
      </c>
      <c r="D220" s="6" t="str">
        <f>IFERROR(VLOOKUP($B220,選手!$G:$CI,3,FALSE),"")</f>
        <v/>
      </c>
      <c r="E220" s="14">
        <f>IFERROR(VLOOKUP($B220,春関!$M:$W,9,FALSE),0)</f>
        <v>0</v>
      </c>
      <c r="F220" s="14">
        <f>IFERROR(VLOOKUP($B220,西日本学生!$M:$W,9,FALSE),0)</f>
        <v>0</v>
      </c>
      <c r="G220" s="14">
        <f>IFERROR(VLOOKUP($B220,学生選抜!$M:$W,9,FALSE),0)</f>
        <v>0</v>
      </c>
      <c r="H220" s="14">
        <f>IFERROR(VLOOKUP($B220,秋関!$M:$W,9,FALSE),0)</f>
        <v>0</v>
      </c>
      <c r="I220" s="14">
        <f>IFERROR(VLOOKUP($B220,全日本学生!$M:$W,9,FALSE),0)</f>
        <v>0</v>
      </c>
      <c r="J220" s="14">
        <f>IFERROR(VLOOKUP($B220,新人戦!$M:$W,9,FALSE),0)</f>
        <v>0</v>
      </c>
      <c r="K220" s="138">
        <f>LARGE(E220:J220,1)+LARGE(E220:J220,2)</f>
        <v>0</v>
      </c>
    </row>
    <row r="221" spans="1:11">
      <c r="A221" s="172">
        <f>RANK($K221,$K:$K)</f>
        <v>9</v>
      </c>
      <c r="B221" s="140">
        <f>(選手!G220)</f>
        <v>0</v>
      </c>
      <c r="C221" s="2" t="str">
        <f>IFERROR(VLOOKUP(B221,選手!$G:$I,2,FALSE),"")</f>
        <v/>
      </c>
      <c r="D221" s="6" t="str">
        <f>IFERROR(VLOOKUP($B221,選手!$G:$CI,3,FALSE),"")</f>
        <v/>
      </c>
      <c r="E221" s="14">
        <f>IFERROR(VLOOKUP($B221,春関!$M:$W,9,FALSE),0)</f>
        <v>0</v>
      </c>
      <c r="F221" s="14">
        <f>IFERROR(VLOOKUP($B221,西日本学生!$M:$W,9,FALSE),0)</f>
        <v>0</v>
      </c>
      <c r="G221" s="14">
        <f>IFERROR(VLOOKUP($B221,学生選抜!$M:$W,9,FALSE),0)</f>
        <v>0</v>
      </c>
      <c r="H221" s="14">
        <f>IFERROR(VLOOKUP($B221,秋関!$M:$W,9,FALSE),0)</f>
        <v>0</v>
      </c>
      <c r="I221" s="14">
        <f>IFERROR(VLOOKUP($B221,全日本学生!$M:$W,9,FALSE),0)</f>
        <v>0</v>
      </c>
      <c r="J221" s="14">
        <f>IFERROR(VLOOKUP($B221,新人戦!$M:$W,9,FALSE),0)</f>
        <v>0</v>
      </c>
      <c r="K221" s="138">
        <f>LARGE(E221:J221,1)+LARGE(E221:J221,2)</f>
        <v>0</v>
      </c>
    </row>
    <row r="222" spans="1:11">
      <c r="A222" s="172">
        <f>RANK($K222,$K:$K)</f>
        <v>9</v>
      </c>
      <c r="B222" s="140">
        <f>(選手!G221)</f>
        <v>0</v>
      </c>
      <c r="C222" s="2" t="str">
        <f>IFERROR(VLOOKUP(B222,選手!$G:$I,2,FALSE),"")</f>
        <v/>
      </c>
      <c r="D222" s="6" t="str">
        <f>IFERROR(VLOOKUP($B222,選手!$G:$CI,3,FALSE),"")</f>
        <v/>
      </c>
      <c r="E222" s="14">
        <f>IFERROR(VLOOKUP($B222,春関!$M:$W,9,FALSE),0)</f>
        <v>0</v>
      </c>
      <c r="F222" s="14">
        <f>IFERROR(VLOOKUP($B222,西日本学生!$M:$W,9,FALSE),0)</f>
        <v>0</v>
      </c>
      <c r="G222" s="14">
        <f>IFERROR(VLOOKUP($B222,学生選抜!$M:$W,9,FALSE),0)</f>
        <v>0</v>
      </c>
      <c r="H222" s="14">
        <f>IFERROR(VLOOKUP($B222,秋関!$M:$W,9,FALSE),0)</f>
        <v>0</v>
      </c>
      <c r="I222" s="14">
        <f>IFERROR(VLOOKUP($B222,全日本学生!$M:$W,9,FALSE),0)</f>
        <v>0</v>
      </c>
      <c r="J222" s="14">
        <f>IFERROR(VLOOKUP($B222,新人戦!$M:$W,9,FALSE),0)</f>
        <v>0</v>
      </c>
      <c r="K222" s="138">
        <f>LARGE(E222:J222,1)+LARGE(E222:J222,2)</f>
        <v>0</v>
      </c>
    </row>
    <row r="223" spans="1:11">
      <c r="A223" s="172">
        <f>RANK($K223,$K:$K)</f>
        <v>9</v>
      </c>
      <c r="B223" s="140">
        <f>(選手!G222)</f>
        <v>0</v>
      </c>
      <c r="C223" s="2" t="str">
        <f>IFERROR(VLOOKUP(B223,選手!$G:$I,2,FALSE),"")</f>
        <v/>
      </c>
      <c r="D223" s="6" t="str">
        <f>IFERROR(VLOOKUP($B223,選手!$G:$CI,3,FALSE),"")</f>
        <v/>
      </c>
      <c r="E223" s="14">
        <f>IFERROR(VLOOKUP($B223,春関!$M:$W,9,FALSE),0)</f>
        <v>0</v>
      </c>
      <c r="F223" s="14">
        <f>IFERROR(VLOOKUP($B223,西日本学生!$M:$W,9,FALSE),0)</f>
        <v>0</v>
      </c>
      <c r="G223" s="14">
        <f>IFERROR(VLOOKUP($B223,学生選抜!$M:$W,9,FALSE),0)</f>
        <v>0</v>
      </c>
      <c r="H223" s="14">
        <f>IFERROR(VLOOKUP($B223,秋関!$M:$W,9,FALSE),0)</f>
        <v>0</v>
      </c>
      <c r="I223" s="14">
        <f>IFERROR(VLOOKUP($B223,全日本学生!$M:$W,9,FALSE),0)</f>
        <v>0</v>
      </c>
      <c r="J223" s="14">
        <f>IFERROR(VLOOKUP($B223,新人戦!$M:$W,9,FALSE),0)</f>
        <v>0</v>
      </c>
      <c r="K223" s="138">
        <f>LARGE(E223:J223,1)+LARGE(E223:J223,2)</f>
        <v>0</v>
      </c>
    </row>
    <row r="224" spans="1:11">
      <c r="A224" s="172">
        <f>RANK($K224,$K:$K)</f>
        <v>9</v>
      </c>
      <c r="B224" s="140">
        <f>(選手!G223)</f>
        <v>0</v>
      </c>
      <c r="C224" s="2" t="str">
        <f>IFERROR(VLOOKUP(B224,選手!$G:$I,2,FALSE),"")</f>
        <v/>
      </c>
      <c r="D224" s="145"/>
      <c r="E224" s="14">
        <f>IFERROR(VLOOKUP($B224,春関!$M:$W,9,FALSE),0)</f>
        <v>0</v>
      </c>
      <c r="F224" s="14">
        <f>IFERROR(VLOOKUP($B224,西日本学生!$M:$W,9,FALSE),0)</f>
        <v>0</v>
      </c>
      <c r="G224" s="14">
        <f>IFERROR(VLOOKUP($B224,学生選抜!$M:$W,9,FALSE),0)</f>
        <v>0</v>
      </c>
      <c r="H224" s="14">
        <f>IFERROR(VLOOKUP($B224,秋関!$M:$W,9,FALSE),0)</f>
        <v>0</v>
      </c>
      <c r="I224" s="14">
        <f>IFERROR(VLOOKUP($B224,全日本学生!$M:$W,9,FALSE),0)</f>
        <v>0</v>
      </c>
      <c r="J224" s="14">
        <f>IFERROR(VLOOKUP($B224,新人戦!$M:$W,9,FALSE),0)</f>
        <v>0</v>
      </c>
      <c r="K224" s="138">
        <f>LARGE(E224:J224,1)+LARGE(E224:J224,2)</f>
        <v>0</v>
      </c>
    </row>
    <row r="225" spans="1:11">
      <c r="A225" s="172">
        <f>RANK($K225,$K:$K)</f>
        <v>9</v>
      </c>
      <c r="B225" s="140">
        <f>(選手!G224)</f>
        <v>0</v>
      </c>
      <c r="C225" s="2" t="str">
        <f>IFERROR(VLOOKUP(B225,選手!$G:$I,2,FALSE),"")</f>
        <v/>
      </c>
      <c r="D225" s="145"/>
      <c r="E225" s="14">
        <f>IFERROR(VLOOKUP($B225,春関!$M:$W,9,FALSE),0)</f>
        <v>0</v>
      </c>
      <c r="F225" s="14">
        <f>IFERROR(VLOOKUP($B225,西日本学生!$M:$W,9,FALSE),0)</f>
        <v>0</v>
      </c>
      <c r="G225" s="14">
        <f>IFERROR(VLOOKUP($B225,学生選抜!$M:$W,9,FALSE),0)</f>
        <v>0</v>
      </c>
      <c r="H225" s="14">
        <f>IFERROR(VLOOKUP($B225,秋関!$M:$W,9,FALSE),0)</f>
        <v>0</v>
      </c>
      <c r="I225" s="14">
        <f>IFERROR(VLOOKUP($B225,全日本学生!$M:$W,9,FALSE),0)</f>
        <v>0</v>
      </c>
      <c r="J225" s="14">
        <f>IFERROR(VLOOKUP($B225,新人戦!$M:$W,9,FALSE),0)</f>
        <v>0</v>
      </c>
      <c r="K225" s="138">
        <f>LARGE(E225:J225,1)+LARGE(E225:J225,2)</f>
        <v>0</v>
      </c>
    </row>
    <row r="226" spans="1:11">
      <c r="A226" s="172">
        <f>RANK($K226,$K:$K)</f>
        <v>9</v>
      </c>
      <c r="B226" s="140">
        <f>(選手!G225)</f>
        <v>0</v>
      </c>
      <c r="C226" s="2" t="str">
        <f>IFERROR(VLOOKUP(B226,選手!$G:$I,2,FALSE),"")</f>
        <v/>
      </c>
      <c r="D226" s="145"/>
      <c r="E226" s="14">
        <f>IFERROR(VLOOKUP($B226,春関!$M:$W,9,FALSE),0)</f>
        <v>0</v>
      </c>
      <c r="F226" s="14">
        <f>IFERROR(VLOOKUP($B226,西日本学生!$M:$W,9,FALSE),0)</f>
        <v>0</v>
      </c>
      <c r="G226" s="14">
        <f>IFERROR(VLOOKUP($B226,学生選抜!$M:$W,9,FALSE),0)</f>
        <v>0</v>
      </c>
      <c r="H226" s="14">
        <f>IFERROR(VLOOKUP($B226,秋関!$M:$W,9,FALSE),0)</f>
        <v>0</v>
      </c>
      <c r="I226" s="14">
        <f>IFERROR(VLOOKUP($B226,全日本学生!$M:$W,9,FALSE),0)</f>
        <v>0</v>
      </c>
      <c r="J226" s="14">
        <f>IFERROR(VLOOKUP($B226,新人戦!$M:$W,9,FALSE),0)</f>
        <v>0</v>
      </c>
      <c r="K226" s="138">
        <f>LARGE(E226:J226,1)+LARGE(E226:J226,2)</f>
        <v>0</v>
      </c>
    </row>
    <row r="227" spans="1:11">
      <c r="A227" s="172">
        <f>RANK($K227,$K:$K)</f>
        <v>9</v>
      </c>
      <c r="B227" s="140">
        <f>(選手!G226)</f>
        <v>0</v>
      </c>
      <c r="C227" s="2" t="str">
        <f>IFERROR(VLOOKUP(B227,選手!$G:$I,2,FALSE),"")</f>
        <v/>
      </c>
      <c r="D227" s="145"/>
      <c r="E227" s="14">
        <f>IFERROR(VLOOKUP($B227,春関!$M:$W,9,FALSE),0)</f>
        <v>0</v>
      </c>
      <c r="F227" s="14">
        <f>IFERROR(VLOOKUP($B227,西日本学生!$M:$W,9,FALSE),0)</f>
        <v>0</v>
      </c>
      <c r="G227" s="14">
        <f>IFERROR(VLOOKUP($B227,学生選抜!$M:$W,9,FALSE),0)</f>
        <v>0</v>
      </c>
      <c r="H227" s="14">
        <f>IFERROR(VLOOKUP($B227,秋関!$M:$W,9,FALSE),0)</f>
        <v>0</v>
      </c>
      <c r="I227" s="14">
        <f>IFERROR(VLOOKUP($B227,全日本学生!$M:$W,9,FALSE),0)</f>
        <v>0</v>
      </c>
      <c r="J227" s="14">
        <f>IFERROR(VLOOKUP($B227,新人戦!$M:$W,9,FALSE),0)</f>
        <v>0</v>
      </c>
      <c r="K227" s="138">
        <f>LARGE(E227:J227,1)+LARGE(E227:J227,2)</f>
        <v>0</v>
      </c>
    </row>
    <row r="228" spans="1:11">
      <c r="A228" s="172">
        <f>RANK($K228,$K:$K)</f>
        <v>9</v>
      </c>
      <c r="B228" s="140">
        <f>(選手!G227)</f>
        <v>0</v>
      </c>
      <c r="C228" s="2" t="str">
        <f>IFERROR(VLOOKUP(B228,選手!$G:$I,2,FALSE),"")</f>
        <v/>
      </c>
      <c r="D228" s="145"/>
      <c r="E228" s="14">
        <f>IFERROR(VLOOKUP($B228,春関!$M:$W,9,FALSE),0)</f>
        <v>0</v>
      </c>
      <c r="F228" s="14">
        <f>IFERROR(VLOOKUP($B228,西日本学生!$M:$W,9,FALSE),0)</f>
        <v>0</v>
      </c>
      <c r="G228" s="14">
        <f>IFERROR(VLOOKUP($B228,学生選抜!$M:$W,9,FALSE),0)</f>
        <v>0</v>
      </c>
      <c r="H228" s="14">
        <f>IFERROR(VLOOKUP($B228,秋関!$M:$W,9,FALSE),0)</f>
        <v>0</v>
      </c>
      <c r="I228" s="14">
        <f>IFERROR(VLOOKUP($B228,全日本学生!$M:$W,9,FALSE),0)</f>
        <v>0</v>
      </c>
      <c r="J228" s="14">
        <f>IFERROR(VLOOKUP($B228,新人戦!$M:$W,9,FALSE),0)</f>
        <v>0</v>
      </c>
      <c r="K228" s="138">
        <f>LARGE(E228:J228,1)+LARGE(E228:J228,2)</f>
        <v>0</v>
      </c>
    </row>
    <row r="229" spans="1:11">
      <c r="A229" s="172">
        <f>RANK($K229,$K:$K)</f>
        <v>9</v>
      </c>
      <c r="B229" s="140">
        <f>(選手!G228)</f>
        <v>0</v>
      </c>
      <c r="C229" s="2" t="str">
        <f>IFERROR(VLOOKUP(B229,選手!$G:$I,2,FALSE),"")</f>
        <v/>
      </c>
      <c r="D229" s="145"/>
      <c r="E229" s="14">
        <f>IFERROR(VLOOKUP($B229,春関!$M:$W,9,FALSE),0)</f>
        <v>0</v>
      </c>
      <c r="F229" s="14">
        <f>IFERROR(VLOOKUP($B229,西日本学生!$M:$W,9,FALSE),0)</f>
        <v>0</v>
      </c>
      <c r="G229" s="14">
        <f>IFERROR(VLOOKUP($B229,学生選抜!$M:$W,9,FALSE),0)</f>
        <v>0</v>
      </c>
      <c r="H229" s="14">
        <f>IFERROR(VLOOKUP($B229,秋関!$M:$W,9,FALSE),0)</f>
        <v>0</v>
      </c>
      <c r="I229" s="14">
        <f>IFERROR(VLOOKUP($B229,全日本学生!$M:$W,9,FALSE),0)</f>
        <v>0</v>
      </c>
      <c r="J229" s="14">
        <f>IFERROR(VLOOKUP($B229,新人戦!$M:$W,9,FALSE),0)</f>
        <v>0</v>
      </c>
      <c r="K229" s="138">
        <f>LARGE(E229:J229,1)+LARGE(E229:J229,2)</f>
        <v>0</v>
      </c>
    </row>
    <row r="230" spans="1:11">
      <c r="A230" s="172">
        <f>RANK($K230,$K:$K)</f>
        <v>9</v>
      </c>
      <c r="B230" s="140">
        <f>(選手!G229)</f>
        <v>0</v>
      </c>
      <c r="C230" s="13"/>
      <c r="D230" s="145"/>
      <c r="E230" s="14">
        <f>IFERROR(VLOOKUP($B230,春関!$M:$W,9,FALSE),0)</f>
        <v>0</v>
      </c>
      <c r="F230" s="14">
        <f>IFERROR(VLOOKUP($B230,西日本学生!$M:$W,9,FALSE),0)</f>
        <v>0</v>
      </c>
      <c r="G230" s="14">
        <f>IFERROR(VLOOKUP($B230,学生選抜!$M:$W,9,FALSE),0)</f>
        <v>0</v>
      </c>
      <c r="H230" s="14">
        <f>IFERROR(VLOOKUP($B230,秋関!$M:$W,9,FALSE),0)</f>
        <v>0</v>
      </c>
      <c r="I230" s="14">
        <f>IFERROR(VLOOKUP($B230,全日本学生!$M:$W,9,FALSE),0)</f>
        <v>0</v>
      </c>
      <c r="J230" s="14">
        <f>IFERROR(VLOOKUP($B230,新人戦!$M:$W,9,FALSE),0)</f>
        <v>0</v>
      </c>
      <c r="K230" s="138">
        <f>LARGE(E230:J230,1)+LARGE(E230:J230,2)</f>
        <v>0</v>
      </c>
    </row>
    <row r="231" spans="1:11">
      <c r="A231" s="145"/>
      <c r="B231" s="140">
        <f>(選手!G230)</f>
        <v>0</v>
      </c>
      <c r="C231" s="13"/>
      <c r="D231" s="145"/>
      <c r="E231" s="14">
        <f>IFERROR(VLOOKUP($B231,春関!$M:$W,9,FALSE),0)</f>
        <v>0</v>
      </c>
      <c r="F231" s="14">
        <f>IFERROR(VLOOKUP($B231,西日本学生!$M:$W,9,FALSE),0)</f>
        <v>0</v>
      </c>
      <c r="G231" s="14">
        <f>IFERROR(VLOOKUP($B231,学生選抜!$M:$W,9,FALSE),0)</f>
        <v>0</v>
      </c>
      <c r="H231" s="14">
        <f>IFERROR(VLOOKUP($B231,秋関!$M:$W,9,FALSE),0)</f>
        <v>0</v>
      </c>
      <c r="I231" s="14">
        <f>IFERROR(VLOOKUP($B231,全日本学生!$M:$W,9,FALSE),0)</f>
        <v>0</v>
      </c>
      <c r="J231" s="14">
        <f>IFERROR(VLOOKUP($B231,新人戦!$M:$W,9,FALSE),0)</f>
        <v>0</v>
      </c>
      <c r="K231" s="138">
        <f>LARGE(E231:J231,1)+LARGE(E231:J231,2)</f>
        <v>0</v>
      </c>
    </row>
    <row r="232" spans="1:11">
      <c r="A232" s="145"/>
      <c r="B232" s="140">
        <f>(選手!G231)</f>
        <v>0</v>
      </c>
      <c r="C232" s="13"/>
      <c r="D232" s="145"/>
      <c r="E232" s="14">
        <f>IFERROR(VLOOKUP($B232,春関!$M:$W,9,FALSE),0)</f>
        <v>0</v>
      </c>
      <c r="F232" s="14">
        <f>IFERROR(VLOOKUP($B232,西日本学生!$M:$W,9,FALSE),0)</f>
        <v>0</v>
      </c>
      <c r="G232" s="14">
        <f>IFERROR(VLOOKUP($B232,学生選抜!$M:$W,9,FALSE),0)</f>
        <v>0</v>
      </c>
      <c r="H232" s="14">
        <f>IFERROR(VLOOKUP($B232,秋関!$M:$W,9,FALSE),0)</f>
        <v>0</v>
      </c>
      <c r="I232" s="14">
        <f>IFERROR(VLOOKUP($B232,全日本学生!$M:$W,9,FALSE),0)</f>
        <v>0</v>
      </c>
      <c r="J232" s="14">
        <f>IFERROR(VLOOKUP($B232,新人戦!$M:$W,9,FALSE),0)</f>
        <v>0</v>
      </c>
      <c r="K232" s="138">
        <f>LARGE(E232:J232,1)+LARGE(E232:J232,2)</f>
        <v>0</v>
      </c>
    </row>
    <row r="233" spans="1:11">
      <c r="A233" s="145"/>
      <c r="B233" s="140">
        <f>(選手!G232)</f>
        <v>0</v>
      </c>
      <c r="C233" s="13"/>
      <c r="D233" s="145"/>
      <c r="E233" s="14">
        <f>IFERROR(VLOOKUP($B233,春関!$M:$W,9,FALSE),0)</f>
        <v>0</v>
      </c>
      <c r="F233" s="14">
        <f>IFERROR(VLOOKUP($B233,西日本学生!$M:$W,9,FALSE),0)</f>
        <v>0</v>
      </c>
      <c r="G233" s="14">
        <f>IFERROR(VLOOKUP($B233,学生選抜!$M:$W,9,FALSE),0)</f>
        <v>0</v>
      </c>
      <c r="H233" s="14">
        <f>IFERROR(VLOOKUP($B233,秋関!$M:$W,9,FALSE),0)</f>
        <v>0</v>
      </c>
      <c r="I233" s="14">
        <f>IFERROR(VLOOKUP($B233,全日本学生!$M:$W,9,FALSE),0)</f>
        <v>0</v>
      </c>
      <c r="J233" s="14">
        <f>IFERROR(VLOOKUP($B233,新人戦!$M:$W,9,FALSE),0)</f>
        <v>0</v>
      </c>
      <c r="K233" s="138">
        <f>LARGE(E233:J233,1)+LARGE(E233:J233,2)</f>
        <v>0</v>
      </c>
    </row>
    <row r="234" spans="1:11">
      <c r="A234" s="145"/>
      <c r="B234" s="140">
        <f>(選手!G233)</f>
        <v>0</v>
      </c>
      <c r="C234" s="13"/>
      <c r="D234" s="145"/>
      <c r="E234" s="14">
        <f>IFERROR(VLOOKUP($B234,春関!$M:$W,9,FALSE),0)</f>
        <v>0</v>
      </c>
      <c r="F234" s="14">
        <f>IFERROR(VLOOKUP($B234,西日本学生!$M:$W,9,FALSE),0)</f>
        <v>0</v>
      </c>
      <c r="G234" s="14">
        <f>IFERROR(VLOOKUP($B234,学生選抜!$M:$W,9,FALSE),0)</f>
        <v>0</v>
      </c>
      <c r="H234" s="14">
        <f>IFERROR(VLOOKUP($B234,秋関!$M:$W,9,FALSE),0)</f>
        <v>0</v>
      </c>
      <c r="I234" s="14">
        <f>IFERROR(VLOOKUP($B234,全日本学生!$M:$W,9,FALSE),0)</f>
        <v>0</v>
      </c>
      <c r="J234" s="14">
        <f>IFERROR(VLOOKUP($B234,新人戦!$M:$W,9,FALSE),0)</f>
        <v>0</v>
      </c>
      <c r="K234" s="138">
        <f>LARGE(E234:J234,1)+LARGE(E234:J234,2)</f>
        <v>0</v>
      </c>
    </row>
    <row r="235" spans="1:11">
      <c r="A235" s="145"/>
      <c r="B235" s="140">
        <f>(選手!G234)</f>
        <v>0</v>
      </c>
      <c r="C235" s="13"/>
      <c r="D235" s="145"/>
      <c r="E235" s="14">
        <f>IFERROR(VLOOKUP($B235,春関!$M:$W,9,FALSE),0)</f>
        <v>0</v>
      </c>
      <c r="F235" s="14">
        <f>IFERROR(VLOOKUP($B235,西日本学生!$M:$W,9,FALSE),0)</f>
        <v>0</v>
      </c>
      <c r="G235" s="14">
        <f>IFERROR(VLOOKUP($B235,学生選抜!$M:$W,9,FALSE),0)</f>
        <v>0</v>
      </c>
      <c r="H235" s="14">
        <f>IFERROR(VLOOKUP($B235,秋関!$M:$W,9,FALSE),0)</f>
        <v>0</v>
      </c>
      <c r="I235" s="14">
        <f>IFERROR(VLOOKUP($B235,全日本学生!$M:$W,9,FALSE),0)</f>
        <v>0</v>
      </c>
      <c r="J235" s="14">
        <f>IFERROR(VLOOKUP($B235,新人戦!$M:$W,9,FALSE),0)</f>
        <v>0</v>
      </c>
      <c r="K235" s="138">
        <f>LARGE(E235:J235,1)+LARGE(E235:J235,2)</f>
        <v>0</v>
      </c>
    </row>
    <row r="236" spans="1:11">
      <c r="A236" s="145"/>
      <c r="B236" s="140">
        <f>(選手!G235)</f>
        <v>0</v>
      </c>
      <c r="C236" s="13"/>
      <c r="D236" s="145"/>
      <c r="E236" s="14">
        <f>IFERROR(VLOOKUP($B236,春関!$M:$W,9,FALSE),0)</f>
        <v>0</v>
      </c>
      <c r="F236" s="14">
        <f>IFERROR(VLOOKUP($B236,西日本学生!$M:$W,9,FALSE),0)</f>
        <v>0</v>
      </c>
      <c r="G236" s="14">
        <f>IFERROR(VLOOKUP($B236,学生選抜!$M:$W,9,FALSE),0)</f>
        <v>0</v>
      </c>
      <c r="H236" s="14">
        <f>IFERROR(VLOOKUP($B236,秋関!$M:$W,9,FALSE),0)</f>
        <v>0</v>
      </c>
      <c r="I236" s="14">
        <f>IFERROR(VLOOKUP($B236,全日本学生!$M:$W,9,FALSE),0)</f>
        <v>0</v>
      </c>
      <c r="J236" s="14">
        <f>IFERROR(VLOOKUP($B236,新人戦!$M:$W,9,FALSE),0)</f>
        <v>0</v>
      </c>
      <c r="K236" s="138">
        <f>LARGE(E236:J236,1)+LARGE(E236:J236,2)</f>
        <v>0</v>
      </c>
    </row>
    <row r="237" spans="1:11">
      <c r="A237" s="145"/>
      <c r="B237" s="140"/>
      <c r="C237" s="13"/>
      <c r="D237" s="145"/>
      <c r="E237" s="198"/>
      <c r="F237" s="198"/>
      <c r="G237" s="198"/>
      <c r="H237" s="198"/>
      <c r="I237" s="198"/>
      <c r="J237" s="198"/>
      <c r="K237" s="13"/>
    </row>
  </sheetData>
  <autoFilter ref="A1:K237" xr:uid="{00000000-0009-0000-0000-000002000000}">
    <filterColumn colId="1">
      <filters>
        <filter val="岡部 皓喜"/>
        <filter val="宮田 和政"/>
        <filter val="工藤 湧士"/>
        <filter val="佐藤 匡哉"/>
        <filter val="佐藤 翔太"/>
        <filter val="山口 航輝"/>
        <filter val="石川 海渡"/>
      </filters>
    </filterColumn>
    <sortState xmlns:xlrd2="http://schemas.microsoft.com/office/spreadsheetml/2017/richdata2" ref="A2:K237">
      <sortCondition ref="A1:A237"/>
    </sortState>
  </autoFilter>
  <phoneticPr fontId="1"/>
  <conditionalFormatting sqref="C2:C229">
    <cfRule type="containsText" dxfId="102" priority="2" operator="containsText" text="立命館">
      <formula>NOT(ISERROR(SEARCH("立命館",C2)))</formula>
    </cfRule>
    <cfRule type="containsText" dxfId="101" priority="3" operator="containsText" text="同志社">
      <formula>NOT(ISERROR(SEARCH("同志社",C2)))</formula>
    </cfRule>
    <cfRule type="containsText" dxfId="100" priority="4" operator="containsText" text="甲南">
      <formula>NOT(ISERROR(SEARCH("甲南",C2)))</formula>
    </cfRule>
    <cfRule type="containsText" dxfId="99" priority="5" operator="containsText" text="京都大学">
      <formula>NOT(ISERROR(SEARCH("京都大学",C2)))</formula>
    </cfRule>
    <cfRule type="containsText" dxfId="98" priority="6" operator="containsText" text="京都産業">
      <formula>NOT(ISERROR(SEARCH("京都産業",C2)))</formula>
    </cfRule>
    <cfRule type="containsText" dxfId="97" priority="7" operator="containsText" text="関西大学">
      <formula>NOT(ISERROR(SEARCH("関西大学",C2)))</formula>
    </cfRule>
    <cfRule type="containsText" dxfId="96" priority="8" operator="containsText" text="関西学院">
      <formula>NOT(ISERROR(SEARCH("関西学院",C2)))</formula>
    </cfRule>
    <cfRule type="containsText" dxfId="95" priority="9" operator="containsText" text="大阪大学">
      <formula>NOT(ISERROR(SEARCH("大阪大学",C2)))</formula>
    </cfRule>
    <cfRule type="containsText" dxfId="94" priority="10" operator="containsText" text="大阪産業">
      <formula>NOT(ISERROR(SEARCH("大阪産業",C2)))</formula>
    </cfRule>
  </conditionalFormatting>
  <conditionalFormatting sqref="C2:C229">
    <cfRule type="containsText" dxfId="93" priority="1" operator="containsText" text="近畿大学">
      <formula>NOT(ISERROR(SEARCH("近畿大学",C2)))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K225"/>
  <sheetViews>
    <sheetView zoomScale="117" workbookViewId="0">
      <selection activeCell="D2" sqref="D2"/>
    </sheetView>
  </sheetViews>
  <sheetFormatPr defaultRowHeight="12.75"/>
  <cols>
    <col min="1" max="1" width="6.53125" style="3" customWidth="1"/>
    <col min="2" max="2" width="12.9296875" style="1" customWidth="1"/>
    <col min="3" max="3" width="17.06640625" customWidth="1"/>
    <col min="4" max="4" width="7.33203125" style="3" customWidth="1"/>
    <col min="5" max="8" width="9" style="5" customWidth="1"/>
    <col min="9" max="9" width="9.9296875" style="5" customWidth="1"/>
    <col min="10" max="10" width="9" style="5"/>
    <col min="11" max="11" width="15.796875" customWidth="1"/>
  </cols>
  <sheetData>
    <row r="1" spans="1:11" s="3" customFormat="1">
      <c r="A1" s="7" t="s">
        <v>0</v>
      </c>
      <c r="B1" s="7" t="s">
        <v>1</v>
      </c>
      <c r="C1" s="7" t="s">
        <v>2</v>
      </c>
      <c r="D1" s="8" t="s">
        <v>3</v>
      </c>
      <c r="E1" s="7" t="s">
        <v>7</v>
      </c>
      <c r="F1" s="7" t="s">
        <v>10</v>
      </c>
      <c r="G1" s="7" t="s">
        <v>58</v>
      </c>
      <c r="H1" s="7" t="s">
        <v>4</v>
      </c>
      <c r="I1" s="23" t="s">
        <v>44</v>
      </c>
      <c r="J1" s="7" t="s">
        <v>5</v>
      </c>
      <c r="K1" s="7" t="s">
        <v>13</v>
      </c>
    </row>
    <row r="2" spans="1:11" s="3" customFormat="1">
      <c r="A2" s="172">
        <f>RANK($K2,$K:$K)</f>
        <v>1</v>
      </c>
      <c r="B2" s="31" t="str">
        <f>選手!L77</f>
        <v>田畑 実菜</v>
      </c>
      <c r="C2" s="2" t="str">
        <f>IFERROR(VLOOKUP($B2,選手!$L:$N,2,FALSE),"")</f>
        <v>びわこ学院大学</v>
      </c>
      <c r="D2" s="6">
        <f>IFERROR(VLOOKUP($B2,選手!$L:$N,3,FALSE),"")</f>
        <v>0</v>
      </c>
      <c r="E2" s="14">
        <f>IFERROR(VLOOKUP($B2,春関!$M:$W,9,FALSE),0)</f>
        <v>551</v>
      </c>
      <c r="F2" s="14">
        <f>IFERROR(VLOOKUP($B2,西日本学生!$M:$W,9,FALSE),0)</f>
        <v>0</v>
      </c>
      <c r="G2" s="14">
        <f>IFERROR(VLOOKUP($B2,学生選抜!$M:$W,9,FALSE),0)</f>
        <v>557</v>
      </c>
      <c r="H2" s="14">
        <f>IFERROR(VLOOKUP($B2,秋関!$M:$W,9,FALSE),0)</f>
        <v>0</v>
      </c>
      <c r="I2" s="14">
        <f>IFERROR(VLOOKUP($B2,全日本学生!$M:$W,9,FALSE),0)</f>
        <v>0</v>
      </c>
      <c r="J2" s="14">
        <f>IFERROR(VLOOKUP($B2,新人戦!$M:$W,9,FALSE),0)</f>
        <v>0</v>
      </c>
      <c r="K2" s="138">
        <f>LARGE(E2:J2,1)+LARGE(E2:J2,2)</f>
        <v>1108</v>
      </c>
    </row>
    <row r="3" spans="1:11">
      <c r="A3" s="172">
        <f>RANK($K3,$K:$K)</f>
        <v>2</v>
      </c>
      <c r="B3" s="32" t="str">
        <f>選手!L80</f>
        <v>家城 ミチコ</v>
      </c>
      <c r="C3" s="2" t="str">
        <f>IFERROR(VLOOKUP($B3,選手!$L:$N,2,FALSE),"")</f>
        <v>四国大学</v>
      </c>
      <c r="D3" s="6">
        <f>IFERROR(VLOOKUP($B3,選手!$L:$N,3,FALSE),"")</f>
        <v>2</v>
      </c>
      <c r="E3" s="14">
        <f>IFERROR(VLOOKUP($B3,春関!$M:$W,9,FALSE),0)</f>
        <v>541</v>
      </c>
      <c r="F3" s="14">
        <f>IFERROR(VLOOKUP($B3,西日本学生!$M:$W,9,FALSE),0)</f>
        <v>549</v>
      </c>
      <c r="G3" s="14">
        <f>IFERROR(VLOOKUP($B3,学生選抜!$M:$W,9,FALSE),0)</f>
        <v>528</v>
      </c>
      <c r="H3" s="14">
        <f>IFERROR(VLOOKUP($B3,秋関!$M:$W,9,FALSE),0)</f>
        <v>556</v>
      </c>
      <c r="I3" s="14">
        <f>IFERROR(VLOOKUP($B3,全日本学生!$M:$W,9,FALSE),0)</f>
        <v>0</v>
      </c>
      <c r="J3" s="14">
        <f>IFERROR(VLOOKUP($B3,新人戦!$M:$W,9,FALSE),0)</f>
        <v>0</v>
      </c>
      <c r="K3" s="138">
        <f>LARGE(E3:J3,1)+LARGE(E3:J3,2)</f>
        <v>1105</v>
      </c>
    </row>
    <row r="4" spans="1:11">
      <c r="A4" s="172">
        <f>RANK($K4,$K:$K)</f>
        <v>3</v>
      </c>
      <c r="B4" s="31" t="str">
        <f>選手!L59</f>
        <v>足立 利佐子</v>
      </c>
      <c r="C4" s="2" t="str">
        <f>IFERROR(VLOOKUP($B4,選手!$L:$N,2,FALSE),"")</f>
        <v>同志社大学</v>
      </c>
      <c r="D4" s="6">
        <f>IFERROR(VLOOKUP($B4,選手!$L:$N,3,FALSE),"")</f>
        <v>4</v>
      </c>
      <c r="E4" s="14">
        <f>IFERROR(VLOOKUP($B4,春関!$M:$W,9,FALSE),0)</f>
        <v>547</v>
      </c>
      <c r="F4" s="14">
        <f>IFERROR(VLOOKUP($B4,西日本学生!$M:$W,9,FALSE),0)</f>
        <v>526</v>
      </c>
      <c r="G4" s="14">
        <f>IFERROR(VLOOKUP($B4,学生選抜!$M:$W,9,FALSE),0)</f>
        <v>537</v>
      </c>
      <c r="H4" s="14">
        <f>IFERROR(VLOOKUP($B4,秋関!$M:$W,9,FALSE),0)</f>
        <v>551</v>
      </c>
      <c r="I4" s="14">
        <f>IFERROR(VLOOKUP($B4,全日本学生!$M:$W,9,FALSE),0)</f>
        <v>534</v>
      </c>
      <c r="J4" s="14">
        <f>IFERROR(VLOOKUP($B4,新人戦!$M:$W,9,FALSE),0)</f>
        <v>0</v>
      </c>
      <c r="K4" s="138">
        <f>LARGE(E4:J4,1)+LARGE(E4:J4,2)</f>
        <v>1098</v>
      </c>
    </row>
    <row r="5" spans="1:11">
      <c r="A5" s="172">
        <f>RANK($K5,$K:$K)</f>
        <v>4</v>
      </c>
      <c r="B5" s="31" t="str">
        <f>選手!L20</f>
        <v>宮﨑 環</v>
      </c>
      <c r="C5" s="2" t="str">
        <f>IFERROR(VLOOKUP($B5,選手!$L:$N,2,FALSE),"")</f>
        <v>関西大学</v>
      </c>
      <c r="D5" s="6">
        <f>IFERROR(VLOOKUP($B5,選手!$L:$N,3,FALSE),"")</f>
        <v>1</v>
      </c>
      <c r="E5" s="14">
        <f>IFERROR(VLOOKUP($B5,春関!$M:$W,9,FALSE),0)</f>
        <v>501</v>
      </c>
      <c r="F5" s="14">
        <f>IFERROR(VLOOKUP($B5,西日本学生!$M:$W,9,FALSE),0)</f>
        <v>536</v>
      </c>
      <c r="G5" s="14">
        <f>IFERROR(VLOOKUP($B5,学生選抜!$M:$W,9,FALSE),0)</f>
        <v>510</v>
      </c>
      <c r="H5" s="14">
        <f>IFERROR(VLOOKUP($B5,秋関!$M:$W,9,FALSE),0)</f>
        <v>530</v>
      </c>
      <c r="I5" s="14">
        <f>IFERROR(VLOOKUP($B5,全日本学生!$M:$W,9,FALSE),0)</f>
        <v>520</v>
      </c>
      <c r="J5" s="14">
        <f>IFERROR(VLOOKUP($B5,新人戦!$M:$W,9,FALSE),0)</f>
        <v>554</v>
      </c>
      <c r="K5" s="138">
        <f>LARGE(E5:J5,1)+LARGE(E5:J5,2)</f>
        <v>1090</v>
      </c>
    </row>
    <row r="6" spans="1:11">
      <c r="A6" s="172">
        <f>RANK($K6,$K:$K)</f>
        <v>5</v>
      </c>
      <c r="B6" s="169" t="str">
        <f>選手!L60</f>
        <v>國松 美優</v>
      </c>
      <c r="C6" s="2" t="str">
        <f>IFERROR(VLOOKUP($B6,選手!$L:$N,2,FALSE),"")</f>
        <v>同志社大学</v>
      </c>
      <c r="D6" s="6">
        <f>IFERROR(VLOOKUP($B6,選手!$L:$N,3,FALSE),"")</f>
        <v>2</v>
      </c>
      <c r="E6" s="14">
        <f>IFERROR(VLOOKUP($B6,春関!$M:$W,9,FALSE),0)</f>
        <v>0</v>
      </c>
      <c r="F6" s="14">
        <f>IFERROR(VLOOKUP($B6,西日本学生!$M:$W,9,FALSE),0)</f>
        <v>0</v>
      </c>
      <c r="G6" s="14">
        <f>IFERROR(VLOOKUP($B6,学生選抜!$M:$W,9,FALSE),0)</f>
        <v>0</v>
      </c>
      <c r="H6" s="14">
        <f>IFERROR(VLOOKUP($B6,秋関!$M:$W,9,FALSE),0)</f>
        <v>544</v>
      </c>
      <c r="I6" s="14">
        <f>IFERROR(VLOOKUP($B6,全日本学生!$M:$W,9,FALSE),0)</f>
        <v>545</v>
      </c>
      <c r="J6" s="14">
        <f>IFERROR(VLOOKUP($B6,新人戦!$M:$W,9,FALSE),0)</f>
        <v>543</v>
      </c>
      <c r="K6" s="138">
        <f>LARGE(E6:J6,1)+LARGE(E6:J6,2)</f>
        <v>1089</v>
      </c>
    </row>
    <row r="7" spans="1:11">
      <c r="A7" s="172">
        <f>RANK($K7,$K:$K)</f>
        <v>6</v>
      </c>
      <c r="B7" s="31" t="str">
        <f>選手!L78</f>
        <v>池田 彩乃</v>
      </c>
      <c r="C7" s="2" t="str">
        <f>IFERROR(VLOOKUP($B7,選手!$L:$N,2,FALSE),"")</f>
        <v>岡山商科大学</v>
      </c>
      <c r="D7" s="6">
        <f>IFERROR(VLOOKUP($B7,選手!$L:$N,3,FALSE),"")</f>
        <v>2</v>
      </c>
      <c r="E7" s="14">
        <f>IFERROR(VLOOKUP($B7,春関!$M:$W,9,FALSE),0)</f>
        <v>514</v>
      </c>
      <c r="F7" s="14">
        <f>IFERROR(VLOOKUP($B7,西日本学生!$M:$W,9,FALSE),0)</f>
        <v>499</v>
      </c>
      <c r="G7" s="14">
        <f>IFERROR(VLOOKUP($B7,学生選抜!$M:$W,9,FALSE),0)</f>
        <v>518</v>
      </c>
      <c r="H7" s="14">
        <f>IFERROR(VLOOKUP($B7,秋関!$M:$W,9,FALSE),0)</f>
        <v>530</v>
      </c>
      <c r="I7" s="14">
        <f>IFERROR(VLOOKUP($B7,全日本学生!$M:$W,9,FALSE),0)</f>
        <v>0</v>
      </c>
      <c r="J7" s="14">
        <f>IFERROR(VLOOKUP($B7,新人戦!$M:$W,9,FALSE),0)</f>
        <v>516</v>
      </c>
      <c r="K7" s="138">
        <f>LARGE(E7:J7,1)+LARGE(E7:J7,2)</f>
        <v>1048</v>
      </c>
    </row>
    <row r="8" spans="1:11">
      <c r="A8" s="172">
        <f>RANK($K8,$K:$K)</f>
        <v>7</v>
      </c>
      <c r="B8" s="31" t="str">
        <f>選手!L28</f>
        <v>宮 沙衣</v>
      </c>
      <c r="C8" s="2" t="str">
        <f>IFERROR(VLOOKUP($B8,選手!$L:$N,2,FALSE),"")</f>
        <v>京都大学</v>
      </c>
      <c r="D8" s="6">
        <f>IFERROR(VLOOKUP($B8,選手!$L:$N,3,FALSE),"")</f>
        <v>4</v>
      </c>
      <c r="E8" s="14">
        <f>IFERROR(VLOOKUP($B8,春関!$M:$W,9,FALSE),0)</f>
        <v>471</v>
      </c>
      <c r="F8" s="14">
        <f>IFERROR(VLOOKUP($B8,西日本学生!$M:$W,9,FALSE),0)</f>
        <v>512</v>
      </c>
      <c r="G8" s="14">
        <f>IFERROR(VLOOKUP($B8,学生選抜!$M:$W,9,FALSE),0)</f>
        <v>498</v>
      </c>
      <c r="H8" s="14">
        <f>IFERROR(VLOOKUP($B8,秋関!$M:$W,9,FALSE),0)</f>
        <v>492</v>
      </c>
      <c r="I8" s="14">
        <f>IFERROR(VLOOKUP($B8,全日本学生!$M:$W,9,FALSE),0)</f>
        <v>0</v>
      </c>
      <c r="J8" s="14">
        <f>IFERROR(VLOOKUP($B8,新人戦!$M:$W,9,FALSE),0)</f>
        <v>0</v>
      </c>
      <c r="K8" s="138">
        <f>LARGE(E8:J8,1)+LARGE(E8:J8,2)</f>
        <v>1010</v>
      </c>
    </row>
    <row r="9" spans="1:11">
      <c r="A9" s="172">
        <f>RANK($K9,$K:$K)</f>
        <v>8</v>
      </c>
      <c r="B9" s="31" t="str">
        <f>選手!L16</f>
        <v>髙橋 優奈</v>
      </c>
      <c r="C9" s="2" t="str">
        <f>IFERROR(VLOOKUP($B9,選手!$L:$N,2,FALSE),"")</f>
        <v>関西大学</v>
      </c>
      <c r="D9" s="6">
        <f>IFERROR(VLOOKUP($B9,選手!$L:$N,3,FALSE),"")</f>
        <v>3</v>
      </c>
      <c r="E9" s="14">
        <f>IFERROR(VLOOKUP($B9,春関!$M:$W,9,FALSE),0)</f>
        <v>0</v>
      </c>
      <c r="F9" s="14">
        <f>IFERROR(VLOOKUP($B9,西日本学生!$M:$W,9,FALSE),0)</f>
        <v>0</v>
      </c>
      <c r="G9" s="14">
        <f>IFERROR(VLOOKUP($B9,学生選抜!$M:$W,9,FALSE),0)</f>
        <v>0</v>
      </c>
      <c r="H9" s="14">
        <f>IFERROR(VLOOKUP($B9,秋関!$M:$W,9,FALSE),0)</f>
        <v>0</v>
      </c>
      <c r="I9" s="14">
        <f>IFERROR(VLOOKUP($B9,全日本学生!$M:$W,9,FALSE),0)</f>
        <v>0</v>
      </c>
      <c r="J9" s="14">
        <f>IFERROR(VLOOKUP($B9,新人戦!$M:$W,9,FALSE),0)</f>
        <v>0</v>
      </c>
      <c r="K9" s="138">
        <f>LARGE(E9:J9,1)+LARGE(E9:J9,2)</f>
        <v>0</v>
      </c>
    </row>
    <row r="10" spans="1:11">
      <c r="A10" s="172">
        <f>RANK($K10,$K:$K)</f>
        <v>8</v>
      </c>
      <c r="B10" s="31" t="str">
        <f>選手!L65</f>
        <v>饒平名 アリス</v>
      </c>
      <c r="C10" s="2" t="str">
        <f>IFERROR(VLOOKUP($B10,選手!$L:$N,2,FALSE),"")</f>
        <v>同志社大学</v>
      </c>
      <c r="D10" s="6">
        <f>IFERROR(VLOOKUP($B10,選手!$L:$N,3,FALSE),"")</f>
        <v>1</v>
      </c>
      <c r="E10" s="14">
        <f>IFERROR(VLOOKUP($B10,春関!$M:$W,9,FALSE),0)</f>
        <v>0</v>
      </c>
      <c r="F10" s="14">
        <f>IFERROR(VLOOKUP($B10,西日本学生!$M:$W,9,FALSE),0)</f>
        <v>0</v>
      </c>
      <c r="G10" s="14">
        <f>IFERROR(VLOOKUP($B10,学生選抜!$M:$W,9,FALSE),0)</f>
        <v>0</v>
      </c>
      <c r="H10" s="14">
        <f>IFERROR(VLOOKUP($B10,秋関!$M:$W,9,FALSE),0)</f>
        <v>0</v>
      </c>
      <c r="I10" s="14">
        <f>IFERROR(VLOOKUP($B10,全日本学生!$M:$W,9,FALSE),0)</f>
        <v>0</v>
      </c>
      <c r="J10" s="14">
        <f>IFERROR(VLOOKUP($B10,新人戦!$M:$W,9,FALSE),0)</f>
        <v>0</v>
      </c>
      <c r="K10" s="138">
        <f>LARGE(E10:J10,1)+LARGE(E10:J10,2)</f>
        <v>0</v>
      </c>
    </row>
    <row r="11" spans="1:11">
      <c r="A11" s="172">
        <f>RANK($K11,$K:$K)</f>
        <v>8</v>
      </c>
      <c r="B11" s="31" t="str">
        <f>選手!L5</f>
        <v>寶代地 美咲</v>
      </c>
      <c r="C11" s="2" t="str">
        <f>IFERROR(VLOOKUP($B11,選手!$L:$N,2,FALSE),"")</f>
        <v>関西学院大学</v>
      </c>
      <c r="D11" s="6">
        <f>IFERROR(VLOOKUP($B11,選手!$L:$N,3,FALSE),"")</f>
        <v>4</v>
      </c>
      <c r="E11" s="14">
        <f>IFERROR(VLOOKUP($B11,春関!$M:$W,9,FALSE),0)</f>
        <v>0</v>
      </c>
      <c r="F11" s="14">
        <f>IFERROR(VLOOKUP($B11,西日本学生!$M:$W,9,FALSE),0)</f>
        <v>0</v>
      </c>
      <c r="G11" s="14">
        <f>IFERROR(VLOOKUP($B11,学生選抜!$M:$W,9,FALSE),0)</f>
        <v>0</v>
      </c>
      <c r="H11" s="14">
        <f>IFERROR(VLOOKUP($B11,秋関!$M:$W,9,FALSE),0)</f>
        <v>0</v>
      </c>
      <c r="I11" s="14">
        <f>IFERROR(VLOOKUP($B11,全日本学生!$M:$W,9,FALSE),0)</f>
        <v>0</v>
      </c>
      <c r="J11" s="14">
        <f>IFERROR(VLOOKUP($B11,新人戦!$M:$W,9,FALSE),0)</f>
        <v>0</v>
      </c>
      <c r="K11" s="138">
        <f>LARGE(E11:J11,1)+LARGE(E11:J11,2)</f>
        <v>0</v>
      </c>
    </row>
    <row r="12" spans="1:11">
      <c r="A12" s="172">
        <f>RANK($K12,$K:$K)</f>
        <v>8</v>
      </c>
      <c r="B12" s="31" t="str">
        <f>選手!L64</f>
        <v>目羅 渚</v>
      </c>
      <c r="C12" s="2" t="str">
        <f>IFERROR(VLOOKUP($B12,選手!$L:$N,2,FALSE),"")</f>
        <v>同志社大学</v>
      </c>
      <c r="D12" s="6">
        <f>IFERROR(VLOOKUP($B12,選手!$L:$N,3,FALSE),"")</f>
        <v>1</v>
      </c>
      <c r="E12" s="14">
        <f>IFERROR(VLOOKUP($B12,春関!$M:$W,9,FALSE),0)</f>
        <v>0</v>
      </c>
      <c r="F12" s="14">
        <f>IFERROR(VLOOKUP($B12,西日本学生!$M:$W,9,FALSE),0)</f>
        <v>0</v>
      </c>
      <c r="G12" s="14">
        <f>IFERROR(VLOOKUP($B12,学生選抜!$M:$W,9,FALSE),0)</f>
        <v>0</v>
      </c>
      <c r="H12" s="14">
        <f>IFERROR(VLOOKUP($B12,秋関!$M:$W,9,FALSE),0)</f>
        <v>0</v>
      </c>
      <c r="I12" s="14">
        <f>IFERROR(VLOOKUP($B12,全日本学生!$M:$W,9,FALSE),0)</f>
        <v>0</v>
      </c>
      <c r="J12" s="14">
        <f>IFERROR(VLOOKUP($B12,新人戦!$M:$W,9,FALSE),0)</f>
        <v>0</v>
      </c>
      <c r="K12" s="138">
        <f>LARGE(E12:J12,1)+LARGE(E12:J12,2)</f>
        <v>0</v>
      </c>
    </row>
    <row r="13" spans="1:11">
      <c r="A13" s="172">
        <f>RANK($K13,$K:$K)</f>
        <v>8</v>
      </c>
      <c r="B13" s="31" t="str">
        <f>選手!L46</f>
        <v>木谷 萌</v>
      </c>
      <c r="C13" s="2" t="str">
        <f>IFERROR(VLOOKUP($B13,選手!$L:$N,2,FALSE),"")</f>
        <v>甲南大学</v>
      </c>
      <c r="D13" s="6">
        <f>IFERROR(VLOOKUP($B13,選手!$L:$N,3,FALSE),"")</f>
        <v>2</v>
      </c>
      <c r="E13" s="14">
        <f>IFERROR(VLOOKUP($B13,春関!$M:$W,9,FALSE),0)</f>
        <v>0</v>
      </c>
      <c r="F13" s="14">
        <f>IFERROR(VLOOKUP($B13,西日本学生!$M:$W,9,FALSE),0)</f>
        <v>0</v>
      </c>
      <c r="G13" s="14">
        <f>IFERROR(VLOOKUP($B13,学生選抜!$M:$W,9,FALSE),0)</f>
        <v>0</v>
      </c>
      <c r="H13" s="14">
        <f>IFERROR(VLOOKUP($B13,秋関!$M:$W,9,FALSE),0)</f>
        <v>0</v>
      </c>
      <c r="I13" s="14">
        <f>IFERROR(VLOOKUP($B13,全日本学生!$M:$W,9,FALSE),0)</f>
        <v>0</v>
      </c>
      <c r="J13" s="14">
        <f>IFERROR(VLOOKUP($B13,新人戦!$M:$W,9,FALSE),0)</f>
        <v>0</v>
      </c>
      <c r="K13" s="138">
        <f>LARGE(E13:J13,1)+LARGE(E13:J13,2)</f>
        <v>0</v>
      </c>
    </row>
    <row r="14" spans="1:11">
      <c r="A14" s="172">
        <f>RANK($K14,$K:$K)</f>
        <v>8</v>
      </c>
      <c r="B14" s="31" t="str">
        <f>選手!L48</f>
        <v>末廣 アリサ</v>
      </c>
      <c r="C14" s="2" t="str">
        <f>IFERROR(VLOOKUP($B14,選手!$L:$N,2,FALSE),"")</f>
        <v>甲南大学</v>
      </c>
      <c r="D14" s="6">
        <f>IFERROR(VLOOKUP($B14,選手!$L:$N,3,FALSE),"")</f>
        <v>1</v>
      </c>
      <c r="E14" s="14">
        <f>IFERROR(VLOOKUP($B14,春関!$M:$W,9,FALSE),0)</f>
        <v>0</v>
      </c>
      <c r="F14" s="14">
        <f>IFERROR(VLOOKUP($B14,西日本学生!$M:$W,9,FALSE),0)</f>
        <v>0</v>
      </c>
      <c r="G14" s="14">
        <f>IFERROR(VLOOKUP($B14,学生選抜!$M:$W,9,FALSE),0)</f>
        <v>0</v>
      </c>
      <c r="H14" s="14">
        <f>IFERROR(VLOOKUP($B14,秋関!$M:$W,9,FALSE),0)</f>
        <v>0</v>
      </c>
      <c r="I14" s="14">
        <f>IFERROR(VLOOKUP($B14,全日本学生!$M:$W,9,FALSE),0)</f>
        <v>0</v>
      </c>
      <c r="J14" s="14">
        <f>IFERROR(VLOOKUP($B14,新人戦!$M:$W,9,FALSE),0)</f>
        <v>0</v>
      </c>
      <c r="K14" s="138">
        <f>LARGE(E14:J14,1)+LARGE(E14:J14,2)</f>
        <v>0</v>
      </c>
    </row>
    <row r="15" spans="1:11">
      <c r="A15" s="172">
        <f>RANK($K15,$K:$K)</f>
        <v>8</v>
      </c>
      <c r="B15" s="31" t="str">
        <f>選手!L23</f>
        <v>福本 有咲</v>
      </c>
      <c r="C15" s="2" t="str">
        <f>IFERROR(VLOOKUP($B15,選手!$L:$N,2,FALSE),"")</f>
        <v>京都産業大学</v>
      </c>
      <c r="D15" s="6">
        <f>IFERROR(VLOOKUP($B15,選手!$L:$N,3,FALSE),"")</f>
        <v>3</v>
      </c>
      <c r="E15" s="14">
        <f>IFERROR(VLOOKUP($B15,春関!$M:$W,9,FALSE),0)</f>
        <v>0</v>
      </c>
      <c r="F15" s="14">
        <f>IFERROR(VLOOKUP($B15,西日本学生!$M:$W,9,FALSE),0)</f>
        <v>0</v>
      </c>
      <c r="G15" s="14">
        <f>IFERROR(VLOOKUP($B15,学生選抜!$M:$W,9,FALSE),0)</f>
        <v>0</v>
      </c>
      <c r="H15" s="14">
        <f>IFERROR(VLOOKUP($B15,秋関!$M:$W,9,FALSE),0)</f>
        <v>0</v>
      </c>
      <c r="I15" s="14">
        <f>IFERROR(VLOOKUP($B15,全日本学生!$M:$W,9,FALSE),0)</f>
        <v>0</v>
      </c>
      <c r="J15" s="14">
        <f>IFERROR(VLOOKUP($B15,新人戦!$M:$W,9,FALSE),0)</f>
        <v>0</v>
      </c>
      <c r="K15" s="138">
        <f>LARGE(E15:J15,1)+LARGE(E15:J15,2)</f>
        <v>0</v>
      </c>
    </row>
    <row r="16" spans="1:11" hidden="1">
      <c r="A16" s="172">
        <f>RANK($K16,$K:$K)</f>
        <v>8</v>
      </c>
      <c r="B16" s="31" t="str">
        <f>選手!L14</f>
        <v>松尾 萌</v>
      </c>
      <c r="C16" s="2" t="str">
        <f>IFERROR(VLOOKUP($B16,選手!$L:$N,2,FALSE),"")</f>
        <v>関西大学</v>
      </c>
      <c r="D16" s="6">
        <f>IFERROR(VLOOKUP($B16,選手!$L:$N,3,FALSE),"")</f>
        <v>4</v>
      </c>
      <c r="E16" s="14">
        <f>IFERROR(VLOOKUP($B16,春関!$M:$W,9,FALSE),0)</f>
        <v>0</v>
      </c>
      <c r="F16" s="14">
        <f>IFERROR(VLOOKUP($B16,西日本学生!$M:$W,9,FALSE),0)</f>
        <v>0</v>
      </c>
      <c r="G16" s="14">
        <f>IFERROR(VLOOKUP($B16,学生選抜!$M:$W,9,FALSE),0)</f>
        <v>0</v>
      </c>
      <c r="H16" s="14">
        <f>IFERROR(VLOOKUP($B16,秋関!$M:$W,9,FALSE),0)</f>
        <v>0</v>
      </c>
      <c r="I16" s="14">
        <f>IFERROR(VLOOKUP($B16,全日本学生!$M:$W,9,FALSE),0)</f>
        <v>0</v>
      </c>
      <c r="J16" s="14">
        <f>IFERROR(VLOOKUP($B16,新人戦!$M:$W,9,FALSE),0)</f>
        <v>0</v>
      </c>
      <c r="K16" s="138">
        <f>LARGE(E16:J16,1)+LARGE(E16:J16,2)</f>
        <v>0</v>
      </c>
    </row>
    <row r="17" spans="1:11" hidden="1">
      <c r="A17" s="172">
        <f>RANK($K17,$K:$K)</f>
        <v>8</v>
      </c>
      <c r="B17" s="31" t="str">
        <f>選手!L15</f>
        <v>渡辺 千晶</v>
      </c>
      <c r="C17" s="2" t="str">
        <f>IFERROR(VLOOKUP($B17,選手!$L:$N,2,FALSE),"")</f>
        <v>関西大学</v>
      </c>
      <c r="D17" s="6">
        <f>IFERROR(VLOOKUP($B17,選手!$L:$N,3,FALSE),"")</f>
        <v>4</v>
      </c>
      <c r="E17" s="14">
        <f>IFERROR(VLOOKUP($B17,春関!$M:$W,9,FALSE),0)</f>
        <v>0</v>
      </c>
      <c r="F17" s="14">
        <f>IFERROR(VLOOKUP($B17,西日本学生!$M:$W,9,FALSE),0)</f>
        <v>0</v>
      </c>
      <c r="G17" s="14">
        <f>IFERROR(VLOOKUP($B17,学生選抜!$M:$W,9,FALSE),0)</f>
        <v>0</v>
      </c>
      <c r="H17" s="14">
        <f>IFERROR(VLOOKUP($B17,秋関!$M:$W,9,FALSE),0)</f>
        <v>0</v>
      </c>
      <c r="I17" s="14">
        <f>IFERROR(VLOOKUP($B17,全日本学生!$M:$W,9,FALSE),0)</f>
        <v>0</v>
      </c>
      <c r="J17" s="14">
        <f>IFERROR(VLOOKUP($B17,新人戦!$M:$W,9,FALSE),0)</f>
        <v>0</v>
      </c>
      <c r="K17" s="138">
        <f>LARGE(E17:J17,1)+LARGE(E17:J17,2)</f>
        <v>0</v>
      </c>
    </row>
    <row r="18" spans="1:11">
      <c r="A18" s="172">
        <f>RANK($K18,$K:$K)</f>
        <v>8</v>
      </c>
      <c r="B18" s="31" t="str">
        <f>選手!L39</f>
        <v>武富 衣舞希</v>
      </c>
      <c r="C18" s="2" t="str">
        <f>IFERROR(VLOOKUP($B18,選手!$L:$N,2,FALSE),"")</f>
        <v>近畿大学</v>
      </c>
      <c r="D18" s="6">
        <f>IFERROR(VLOOKUP($B18,選手!$L:$N,3,FALSE),"")</f>
        <v>3</v>
      </c>
      <c r="E18" s="14">
        <f>IFERROR(VLOOKUP($B18,春関!$M:$W,9,FALSE),0)</f>
        <v>0</v>
      </c>
      <c r="F18" s="14">
        <f>IFERROR(VLOOKUP($B18,西日本学生!$M:$W,9,FALSE),0)</f>
        <v>0</v>
      </c>
      <c r="G18" s="14">
        <f>IFERROR(VLOOKUP($B18,学生選抜!$M:$W,9,FALSE),0)</f>
        <v>0</v>
      </c>
      <c r="H18" s="14">
        <f>IFERROR(VLOOKUP($B18,秋関!$M:$W,9,FALSE),0)</f>
        <v>0</v>
      </c>
      <c r="I18" s="14">
        <f>IFERROR(VLOOKUP($B18,全日本学生!$M:$W,9,FALSE),0)</f>
        <v>0</v>
      </c>
      <c r="J18" s="14">
        <f>IFERROR(VLOOKUP($B18,新人戦!$M:$W,9,FALSE),0)</f>
        <v>0</v>
      </c>
      <c r="K18" s="138">
        <f>LARGE(E18:J18,1)+LARGE(E18:J18,2)</f>
        <v>0</v>
      </c>
    </row>
    <row r="19" spans="1:11">
      <c r="A19" s="172">
        <f>RANK($K19,$K:$K)</f>
        <v>8</v>
      </c>
      <c r="B19" s="31" t="str">
        <f>選手!L10</f>
        <v>梅田 千鈴</v>
      </c>
      <c r="C19" s="2" t="str">
        <f>IFERROR(VLOOKUP($B19,選手!$L:$N,2,FALSE),"")</f>
        <v>関西学院大学</v>
      </c>
      <c r="D19" s="6">
        <f>IFERROR(VLOOKUP($B19,選手!$L:$N,3,FALSE),"")</f>
        <v>1</v>
      </c>
      <c r="E19" s="14">
        <f>IFERROR(VLOOKUP($B19,春関!$M:$W,9,FALSE),0)</f>
        <v>0</v>
      </c>
      <c r="F19" s="14">
        <f>IFERROR(VLOOKUP($B19,西日本学生!$M:$W,9,FALSE),0)</f>
        <v>0</v>
      </c>
      <c r="G19" s="14">
        <f>IFERROR(VLOOKUP($B19,学生選抜!$M:$W,9,FALSE),0)</f>
        <v>0</v>
      </c>
      <c r="H19" s="14">
        <f>IFERROR(VLOOKUP($B19,秋関!$M:$W,9,FALSE),0)</f>
        <v>0</v>
      </c>
      <c r="I19" s="14">
        <f>IFERROR(VLOOKUP($B19,全日本学生!$M:$W,9,FALSE),0)</f>
        <v>0</v>
      </c>
      <c r="J19" s="14">
        <f>IFERROR(VLOOKUP($B19,新人戦!$M:$W,9,FALSE),0)</f>
        <v>0</v>
      </c>
      <c r="K19" s="138">
        <f>LARGE(E19:J19,1)+LARGE(E19:J19,2)</f>
        <v>0</v>
      </c>
    </row>
    <row r="20" spans="1:11">
      <c r="A20" s="172">
        <f>RANK($K20,$K:$K)</f>
        <v>8</v>
      </c>
      <c r="B20" s="31" t="str">
        <f>選手!L73</f>
        <v>鍋嶋 遥香</v>
      </c>
      <c r="C20" s="2" t="str">
        <f>IFERROR(VLOOKUP($B20,選手!$L:$N,2,FALSE),"")</f>
        <v>立命館大学</v>
      </c>
      <c r="D20" s="6">
        <f>IFERROR(VLOOKUP($B20,選手!$L:$N,3,FALSE),"")</f>
        <v>1</v>
      </c>
      <c r="E20" s="14">
        <f>IFERROR(VLOOKUP($B20,春関!$M:$W,9,FALSE),0)</f>
        <v>0</v>
      </c>
      <c r="F20" s="14">
        <f>IFERROR(VLOOKUP($B20,西日本学生!$M:$W,9,FALSE),0)</f>
        <v>0</v>
      </c>
      <c r="G20" s="14">
        <f>IFERROR(VLOOKUP($B20,学生選抜!$M:$W,9,FALSE),0)</f>
        <v>0</v>
      </c>
      <c r="H20" s="14">
        <f>IFERROR(VLOOKUP($B20,秋関!$M:$W,9,FALSE),0)</f>
        <v>0</v>
      </c>
      <c r="I20" s="14">
        <f>IFERROR(VLOOKUP($B20,全日本学生!$M:$W,9,FALSE),0)</f>
        <v>0</v>
      </c>
      <c r="J20" s="14">
        <f>IFERROR(VLOOKUP($B20,新人戦!$M:$W,9,FALSE),0)</f>
        <v>0</v>
      </c>
      <c r="K20" s="138">
        <f>LARGE(E20:J20,1)+LARGE(E20:J20,2)</f>
        <v>0</v>
      </c>
    </row>
    <row r="21" spans="1:11">
      <c r="A21" s="172">
        <f>RANK($K21,$K:$K)</f>
        <v>8</v>
      </c>
      <c r="B21" s="31" t="str">
        <f>選手!L12</f>
        <v>内藤 夕華子</v>
      </c>
      <c r="C21" s="2" t="str">
        <f>IFERROR(VLOOKUP($B21,選手!$L:$N,2,FALSE),"")</f>
        <v>関西学院大学</v>
      </c>
      <c r="D21" s="6">
        <f>IFERROR(VLOOKUP($B21,選手!$L:$N,3,FALSE),"")</f>
        <v>1</v>
      </c>
      <c r="E21" s="14">
        <f>IFERROR(VLOOKUP($B21,春関!$M:$W,9,FALSE),0)</f>
        <v>0</v>
      </c>
      <c r="F21" s="14">
        <f>IFERROR(VLOOKUP($B21,西日本学生!$M:$W,9,FALSE),0)</f>
        <v>0</v>
      </c>
      <c r="G21" s="14">
        <f>IFERROR(VLOOKUP($B21,学生選抜!$M:$W,9,FALSE),0)</f>
        <v>0</v>
      </c>
      <c r="H21" s="14">
        <f>IFERROR(VLOOKUP($B21,秋関!$M:$W,9,FALSE),0)</f>
        <v>0</v>
      </c>
      <c r="I21" s="14">
        <f>IFERROR(VLOOKUP($B21,全日本学生!$M:$W,9,FALSE),0)</f>
        <v>0</v>
      </c>
      <c r="J21" s="14">
        <f>IFERROR(VLOOKUP($B21,新人戦!$M:$W,9,FALSE),0)</f>
        <v>0</v>
      </c>
      <c r="K21" s="138">
        <f>LARGE(E21:J21,1)+LARGE(E21:J21,2)</f>
        <v>0</v>
      </c>
    </row>
    <row r="22" spans="1:11">
      <c r="A22" s="172">
        <f>RANK($K22,$K:$K)</f>
        <v>8</v>
      </c>
      <c r="B22" s="31" t="str">
        <f>選手!L79</f>
        <v>内田 蒼唯</v>
      </c>
      <c r="C22" s="2" t="str">
        <f>IFERROR(VLOOKUP($B22,選手!$L:$N,2,FALSE),"")</f>
        <v>岡山商科大学</v>
      </c>
      <c r="D22" s="6">
        <f>IFERROR(VLOOKUP($B22,選手!$L:$N,3,FALSE),"")</f>
        <v>3</v>
      </c>
      <c r="E22" s="14">
        <f>IFERROR(VLOOKUP($B22,春関!$M:$W,9,FALSE),0)</f>
        <v>0</v>
      </c>
      <c r="F22" s="14">
        <f>IFERROR(VLOOKUP($B22,西日本学生!$M:$W,9,FALSE),0)</f>
        <v>0</v>
      </c>
      <c r="G22" s="14">
        <f>IFERROR(VLOOKUP($B22,学生選抜!$M:$W,9,FALSE),0)</f>
        <v>0</v>
      </c>
      <c r="H22" s="14">
        <f>IFERROR(VLOOKUP($B22,秋関!$M:$W,9,FALSE),0)</f>
        <v>0</v>
      </c>
      <c r="I22" s="14">
        <f>IFERROR(VLOOKUP($B22,全日本学生!$M:$W,9,FALSE),0)</f>
        <v>0</v>
      </c>
      <c r="J22" s="14">
        <f>IFERROR(VLOOKUP($B22,新人戦!$M:$W,9,FALSE),0)</f>
        <v>0</v>
      </c>
      <c r="K22" s="138">
        <f>LARGE(E22:J22,1)+LARGE(E22:J22,2)</f>
        <v>0</v>
      </c>
    </row>
    <row r="23" spans="1:11" hidden="1">
      <c r="A23" s="172">
        <f>RANK($K23,$K:$K)</f>
        <v>8</v>
      </c>
      <c r="B23" s="31" t="str">
        <f>選手!L22</f>
        <v>畑 美織</v>
      </c>
      <c r="C23" s="2" t="str">
        <f>IFERROR(VLOOKUP($B23,選手!$L:$N,2,FALSE),"")</f>
        <v>京都産業大学</v>
      </c>
      <c r="D23" s="6">
        <f>IFERROR(VLOOKUP($B23,選手!$L:$N,3,FALSE),"")</f>
        <v>4</v>
      </c>
      <c r="E23" s="14">
        <f>IFERROR(VLOOKUP($B23,春関!$M:$W,9,FALSE),0)</f>
        <v>0</v>
      </c>
      <c r="F23" s="14">
        <f>IFERROR(VLOOKUP($B23,西日本学生!$M:$W,9,FALSE),0)</f>
        <v>0</v>
      </c>
      <c r="G23" s="14">
        <f>IFERROR(VLOOKUP($B23,学生選抜!$M:$W,9,FALSE),0)</f>
        <v>0</v>
      </c>
      <c r="H23" s="14">
        <f>IFERROR(VLOOKUP($B23,秋関!$M:$W,9,FALSE),0)</f>
        <v>0</v>
      </c>
      <c r="I23" s="14">
        <f>IFERROR(VLOOKUP($B23,全日本学生!$M:$W,9,FALSE),0)</f>
        <v>0</v>
      </c>
      <c r="J23" s="14">
        <f>IFERROR(VLOOKUP($B23,新人戦!$M:$W,9,FALSE),0)</f>
        <v>0</v>
      </c>
      <c r="K23" s="138">
        <f>LARGE(E23:J23,1)+LARGE(E23:J23,2)</f>
        <v>0</v>
      </c>
    </row>
    <row r="24" spans="1:11" hidden="1">
      <c r="A24" s="172">
        <f>RANK($K24,$K:$K)</f>
        <v>8</v>
      </c>
      <c r="B24" s="31" t="str">
        <f>選手!L24</f>
        <v>加藤 明佳</v>
      </c>
      <c r="C24" s="2" t="str">
        <f>IFERROR(VLOOKUP($B24,選手!$L:$N,2,FALSE),"")</f>
        <v>京都大学</v>
      </c>
      <c r="D24" s="6">
        <f>IFERROR(VLOOKUP($B24,選手!$L:$N,3,FALSE),"")</f>
        <v>4</v>
      </c>
      <c r="E24" s="14">
        <f>IFERROR(VLOOKUP($B24,春関!$M:$W,9,FALSE),0)</f>
        <v>0</v>
      </c>
      <c r="F24" s="14">
        <f>IFERROR(VLOOKUP($B24,西日本学生!$M:$W,9,FALSE),0)</f>
        <v>0</v>
      </c>
      <c r="G24" s="14">
        <f>IFERROR(VLOOKUP($B24,学生選抜!$M:$W,9,FALSE),0)</f>
        <v>0</v>
      </c>
      <c r="H24" s="14">
        <f>IFERROR(VLOOKUP($B24,秋関!$M:$W,9,FALSE),0)</f>
        <v>0</v>
      </c>
      <c r="I24" s="14">
        <f>IFERROR(VLOOKUP($B24,全日本学生!$M:$W,9,FALSE),0)</f>
        <v>0</v>
      </c>
      <c r="J24" s="14">
        <f>IFERROR(VLOOKUP($B24,新人戦!$M:$W,9,FALSE),0)</f>
        <v>0</v>
      </c>
      <c r="K24" s="138">
        <f>LARGE(E24:J24,1)+LARGE(E24:J24,2)</f>
        <v>0</v>
      </c>
    </row>
    <row r="25" spans="1:11" hidden="1">
      <c r="A25" s="172">
        <f>RANK($K25,$K:$K)</f>
        <v>8</v>
      </c>
      <c r="B25" s="31" t="str">
        <f>選手!L25</f>
        <v>木村 文香</v>
      </c>
      <c r="C25" s="2" t="str">
        <f>IFERROR(VLOOKUP($B25,選手!$L:$N,2,FALSE),"")</f>
        <v>京都大学</v>
      </c>
      <c r="D25" s="6">
        <f>IFERROR(VLOOKUP($B25,選手!$L:$N,3,FALSE),"")</f>
        <v>4</v>
      </c>
      <c r="E25" s="14">
        <f>IFERROR(VLOOKUP($B25,春関!$M:$W,9,FALSE),0)</f>
        <v>0</v>
      </c>
      <c r="F25" s="14">
        <f>IFERROR(VLOOKUP($B25,西日本学生!$M:$W,9,FALSE),0)</f>
        <v>0</v>
      </c>
      <c r="G25" s="14">
        <f>IFERROR(VLOOKUP($B25,学生選抜!$M:$W,9,FALSE),0)</f>
        <v>0</v>
      </c>
      <c r="H25" s="14">
        <f>IFERROR(VLOOKUP($B25,秋関!$M:$W,9,FALSE),0)</f>
        <v>0</v>
      </c>
      <c r="I25" s="14">
        <f>IFERROR(VLOOKUP($B25,全日本学生!$M:$W,9,FALSE),0)</f>
        <v>0</v>
      </c>
      <c r="J25" s="14">
        <f>IFERROR(VLOOKUP($B25,新人戦!$M:$W,9,FALSE),0)</f>
        <v>0</v>
      </c>
      <c r="K25" s="138">
        <f>LARGE(E25:J25,1)+LARGE(E25:J25,2)</f>
        <v>0</v>
      </c>
    </row>
    <row r="26" spans="1:11" hidden="1">
      <c r="A26" s="172">
        <f>RANK($K26,$K:$K)</f>
        <v>8</v>
      </c>
      <c r="B26" s="31" t="str">
        <f>選手!L26</f>
        <v>郷田 希</v>
      </c>
      <c r="C26" s="2" t="str">
        <f>IFERROR(VLOOKUP($B26,選手!$L:$N,2,FALSE),"")</f>
        <v>京都大学</v>
      </c>
      <c r="D26" s="6">
        <f>IFERROR(VLOOKUP($B26,選手!$L:$N,3,FALSE),"")</f>
        <v>4</v>
      </c>
      <c r="E26" s="14">
        <f>IFERROR(VLOOKUP($B26,春関!$M:$W,9,FALSE),0)</f>
        <v>0</v>
      </c>
      <c r="F26" s="14">
        <f>IFERROR(VLOOKUP($B26,西日本学生!$M:$W,9,FALSE),0)</f>
        <v>0</v>
      </c>
      <c r="G26" s="14">
        <f>IFERROR(VLOOKUP($B26,学生選抜!$M:$W,9,FALSE),0)</f>
        <v>0</v>
      </c>
      <c r="H26" s="14">
        <f>IFERROR(VLOOKUP($B26,秋関!$M:$W,9,FALSE),0)</f>
        <v>0</v>
      </c>
      <c r="I26" s="14">
        <f>IFERROR(VLOOKUP($B26,全日本学生!$M:$W,9,FALSE),0)</f>
        <v>0</v>
      </c>
      <c r="J26" s="14">
        <f>IFERROR(VLOOKUP($B26,新人戦!$M:$W,9,FALSE),0)</f>
        <v>0</v>
      </c>
      <c r="K26" s="138">
        <f>LARGE(E26:J26,1)+LARGE(E26:J26,2)</f>
        <v>0</v>
      </c>
    </row>
    <row r="27" spans="1:11">
      <c r="A27" s="172">
        <f>RANK($K27,$K:$K)</f>
        <v>8</v>
      </c>
      <c r="B27" s="31" t="str">
        <f>選手!L76</f>
        <v>藤田 佳奈</v>
      </c>
      <c r="C27" s="2" t="str">
        <f>IFERROR(VLOOKUP($B27,選手!$L:$N,2,FALSE),"")</f>
        <v>立命館大学</v>
      </c>
      <c r="D27" s="6">
        <f>IFERROR(VLOOKUP($B27,選手!$L:$N,3,FALSE),"")</f>
        <v>1</v>
      </c>
      <c r="E27" s="14">
        <f>IFERROR(VLOOKUP($B27,春関!$M:$W,9,FALSE),0)</f>
        <v>0</v>
      </c>
      <c r="F27" s="14">
        <f>IFERROR(VLOOKUP($B27,西日本学生!$M:$W,9,FALSE),0)</f>
        <v>0</v>
      </c>
      <c r="G27" s="14">
        <f>IFERROR(VLOOKUP($B27,学生選抜!$M:$W,9,FALSE),0)</f>
        <v>0</v>
      </c>
      <c r="H27" s="14">
        <f>IFERROR(VLOOKUP($B27,秋関!$M:$W,9,FALSE),0)</f>
        <v>0</v>
      </c>
      <c r="I27" s="14">
        <f>IFERROR(VLOOKUP($B27,全日本学生!$M:$W,9,FALSE),0)</f>
        <v>0</v>
      </c>
      <c r="J27" s="14">
        <f>IFERROR(VLOOKUP($B27,新人戦!$M:$W,9,FALSE),0)</f>
        <v>0</v>
      </c>
      <c r="K27" s="138">
        <f>LARGE(E27:J27,1)+LARGE(E27:J27,2)</f>
        <v>0</v>
      </c>
    </row>
    <row r="28" spans="1:11" hidden="1">
      <c r="A28" s="172">
        <f>RANK($K28,$K:$K)</f>
        <v>8</v>
      </c>
      <c r="B28" s="31" t="str">
        <f>選手!L27</f>
        <v>蕭 喬丹</v>
      </c>
      <c r="C28" s="2" t="str">
        <f>IFERROR(VLOOKUP($B28,選手!$L:$N,2,FALSE),"")</f>
        <v>京都大学</v>
      </c>
      <c r="D28" s="6">
        <f>IFERROR(VLOOKUP($B28,選手!$L:$N,3,FALSE),"")</f>
        <v>4</v>
      </c>
      <c r="E28" s="14">
        <f>IFERROR(VLOOKUP($B28,春関!$M:$W,9,FALSE),0)</f>
        <v>0</v>
      </c>
      <c r="F28" s="14">
        <f>IFERROR(VLOOKUP($B28,西日本学生!$M:$W,9,FALSE),0)</f>
        <v>0</v>
      </c>
      <c r="G28" s="14">
        <f>IFERROR(VLOOKUP($B28,学生選抜!$M:$W,9,FALSE),0)</f>
        <v>0</v>
      </c>
      <c r="H28" s="14">
        <f>IFERROR(VLOOKUP($B28,秋関!$M:$W,9,FALSE),0)</f>
        <v>0</v>
      </c>
      <c r="I28" s="14">
        <f>IFERROR(VLOOKUP($B28,全日本学生!$M:$W,9,FALSE),0)</f>
        <v>0</v>
      </c>
      <c r="J28" s="14">
        <f>IFERROR(VLOOKUP($B28,新人戦!$M:$W,9,FALSE),0)</f>
        <v>0</v>
      </c>
      <c r="K28" s="138">
        <f>LARGE(E28:J28,1)+LARGE(E28:J28,2)</f>
        <v>0</v>
      </c>
    </row>
    <row r="29" spans="1:11">
      <c r="A29" s="172">
        <f>RANK($K29,$K:$K)</f>
        <v>8</v>
      </c>
      <c r="B29" s="31" t="str">
        <f>選手!L52</f>
        <v>藤川 恵</v>
      </c>
      <c r="C29" s="2" t="str">
        <f>IFERROR(VLOOKUP($B29,選手!$L:$N,2,FALSE),"")</f>
        <v>大阪大学</v>
      </c>
      <c r="D29" s="6">
        <f>IFERROR(VLOOKUP($B29,選手!$L:$N,3,FALSE),"")</f>
        <v>2</v>
      </c>
      <c r="E29" s="14">
        <f>IFERROR(VLOOKUP($B29,春関!$M:$W,9,FALSE),0)</f>
        <v>0</v>
      </c>
      <c r="F29" s="14">
        <f>IFERROR(VLOOKUP($B29,西日本学生!$M:$W,9,FALSE),0)</f>
        <v>0</v>
      </c>
      <c r="G29" s="14">
        <f>IFERROR(VLOOKUP($B29,学生選抜!$M:$W,9,FALSE),0)</f>
        <v>0</v>
      </c>
      <c r="H29" s="14">
        <f>IFERROR(VLOOKUP($B29,秋関!$M:$W,9,FALSE),0)</f>
        <v>0</v>
      </c>
      <c r="I29" s="14">
        <f>IFERROR(VLOOKUP($B29,全日本学生!$M:$W,9,FALSE),0)</f>
        <v>0</v>
      </c>
      <c r="J29" s="14">
        <f>IFERROR(VLOOKUP($B29,新人戦!$M:$W,9,FALSE),0)</f>
        <v>0</v>
      </c>
      <c r="K29" s="138">
        <f>LARGE(E29:J29,1)+LARGE(E29:J29,2)</f>
        <v>0</v>
      </c>
    </row>
    <row r="30" spans="1:11">
      <c r="A30" s="172">
        <f>RANK($K30,$K:$K)</f>
        <v>8</v>
      </c>
      <c r="B30" s="31" t="str">
        <f>選手!L33</f>
        <v>渡辺 小弓</v>
      </c>
      <c r="C30" s="2" t="str">
        <f>IFERROR(VLOOKUP($B30,選手!$L:$N,2,FALSE),"")</f>
        <v>京都大学</v>
      </c>
      <c r="D30" s="6">
        <f>IFERROR(VLOOKUP($B30,選手!$L:$N,3,FALSE),"")</f>
        <v>3</v>
      </c>
      <c r="E30" s="14">
        <f>IFERROR(VLOOKUP($B30,春関!$M:$W,9,FALSE),0)</f>
        <v>0</v>
      </c>
      <c r="F30" s="14">
        <f>IFERROR(VLOOKUP($B30,西日本学生!$M:$W,9,FALSE),0)</f>
        <v>0</v>
      </c>
      <c r="G30" s="14">
        <f>IFERROR(VLOOKUP($B30,学生選抜!$M:$W,9,FALSE),0)</f>
        <v>0</v>
      </c>
      <c r="H30" s="14">
        <f>IFERROR(VLOOKUP($B30,秋関!$M:$W,9,FALSE),0)</f>
        <v>0</v>
      </c>
      <c r="I30" s="14">
        <f>IFERROR(VLOOKUP($B30,全日本学生!$M:$W,9,FALSE),0)</f>
        <v>0</v>
      </c>
      <c r="J30" s="14">
        <f>IFERROR(VLOOKUP($B30,新人戦!$M:$W,9,FALSE),0)</f>
        <v>0</v>
      </c>
      <c r="K30" s="138">
        <f>LARGE(E30:J30,1)+LARGE(E30:J30,2)</f>
        <v>0</v>
      </c>
    </row>
    <row r="31" spans="1:11">
      <c r="A31" s="172">
        <f>RANK($K31,$K:$K)</f>
        <v>8</v>
      </c>
      <c r="B31" s="31" t="str">
        <f>選手!L21</f>
        <v>渡瀬 羽菜</v>
      </c>
      <c r="C31" s="2" t="str">
        <f>IFERROR(VLOOKUP($B31,選手!$L:$N,2,FALSE),"")</f>
        <v>関西大学</v>
      </c>
      <c r="D31" s="6">
        <f>IFERROR(VLOOKUP($B31,選手!$L:$N,3,FALSE),"")</f>
        <v>1</v>
      </c>
      <c r="E31" s="14">
        <f>IFERROR(VLOOKUP($B31,春関!$M:$W,9,FALSE),0)</f>
        <v>0</v>
      </c>
      <c r="F31" s="14">
        <f>IFERROR(VLOOKUP($B31,西日本学生!$M:$W,9,FALSE),0)</f>
        <v>0</v>
      </c>
      <c r="G31" s="14">
        <f>IFERROR(VLOOKUP($B31,学生選抜!$M:$W,9,FALSE),0)</f>
        <v>0</v>
      </c>
      <c r="H31" s="14">
        <f>IFERROR(VLOOKUP($B31,秋関!$M:$W,9,FALSE),0)</f>
        <v>0</v>
      </c>
      <c r="I31" s="14">
        <f>IFERROR(VLOOKUP($B31,全日本学生!$M:$W,9,FALSE),0)</f>
        <v>0</v>
      </c>
      <c r="J31" s="14">
        <f>IFERROR(VLOOKUP($B31,新人戦!$M:$W,9,FALSE),0)</f>
        <v>0</v>
      </c>
      <c r="K31" s="138">
        <f>LARGE(E31:J31,1)+LARGE(E31:J31,2)</f>
        <v>0</v>
      </c>
    </row>
    <row r="32" spans="1:11">
      <c r="A32" s="172">
        <f>RANK($K32,$K:$K)</f>
        <v>8</v>
      </c>
      <c r="B32" s="31" t="str">
        <f>選手!L6</f>
        <v>田中 優子</v>
      </c>
      <c r="C32" s="2" t="str">
        <f>IFERROR(VLOOKUP($B32,選手!$L:$N,2,FALSE),"")</f>
        <v>関西学院大学</v>
      </c>
      <c r="D32" s="6">
        <f>IFERROR(VLOOKUP($B32,選手!$L:$N,3,FALSE),"")</f>
        <v>3</v>
      </c>
      <c r="E32" s="14">
        <f>IFERROR(VLOOKUP($B32,春関!$M:$W,9,FALSE),0)</f>
        <v>0</v>
      </c>
      <c r="F32" s="14">
        <f>IFERROR(VLOOKUP($B32,西日本学生!$M:$W,9,FALSE),0)</f>
        <v>0</v>
      </c>
      <c r="G32" s="14">
        <f>IFERROR(VLOOKUP($B32,学生選抜!$M:$W,9,FALSE),0)</f>
        <v>0</v>
      </c>
      <c r="H32" s="14">
        <f>IFERROR(VLOOKUP($B32,秋関!$M:$W,9,FALSE),0)</f>
        <v>0</v>
      </c>
      <c r="I32" s="14">
        <f>IFERROR(VLOOKUP($B32,全日本学生!$M:$W,9,FALSE),0)</f>
        <v>0</v>
      </c>
      <c r="J32" s="14">
        <f>IFERROR(VLOOKUP($B32,新人戦!$M:$W,9,FALSE),0)</f>
        <v>0</v>
      </c>
      <c r="K32" s="138">
        <f>LARGE(E32:J32,1)+LARGE(E32:J32,2)</f>
        <v>0</v>
      </c>
    </row>
    <row r="33" spans="1:11">
      <c r="A33" s="172">
        <f>RANK($K33,$K:$K)</f>
        <v>8</v>
      </c>
      <c r="B33" s="31" t="str">
        <f>選手!L17</f>
        <v>辻川 響き</v>
      </c>
      <c r="C33" s="2" t="str">
        <f>IFERROR(VLOOKUP($B33,選手!$L:$N,2,FALSE),"")</f>
        <v>関西大学</v>
      </c>
      <c r="D33" s="6">
        <f>IFERROR(VLOOKUP($B33,選手!$L:$N,3,FALSE),"")</f>
        <v>2</v>
      </c>
      <c r="E33" s="14">
        <f>IFERROR(VLOOKUP($B33,春関!$M:$W,9,FALSE),0)</f>
        <v>0</v>
      </c>
      <c r="F33" s="14">
        <f>IFERROR(VLOOKUP($B33,西日本学生!$M:$W,9,FALSE),0)</f>
        <v>0</v>
      </c>
      <c r="G33" s="14">
        <f>IFERROR(VLOOKUP($B33,学生選抜!$M:$W,9,FALSE),0)</f>
        <v>0</v>
      </c>
      <c r="H33" s="14">
        <f>IFERROR(VLOOKUP($B33,秋関!$M:$W,9,FALSE),0)</f>
        <v>0</v>
      </c>
      <c r="I33" s="14">
        <f>IFERROR(VLOOKUP($B33,全日本学生!$M:$W,9,FALSE),0)</f>
        <v>0</v>
      </c>
      <c r="J33" s="14">
        <f>IFERROR(VLOOKUP($B33,新人戦!$M:$W,9,FALSE),0)</f>
        <v>0</v>
      </c>
      <c r="K33" s="138">
        <f>LARGE(E33:J33,1)+LARGE(E33:J33,2)</f>
        <v>0</v>
      </c>
    </row>
    <row r="34" spans="1:11">
      <c r="A34" s="172">
        <f>RANK($K34,$K:$K)</f>
        <v>8</v>
      </c>
      <c r="B34" s="31" t="str">
        <f>選手!L61</f>
        <v>町田 莉子</v>
      </c>
      <c r="C34" s="2" t="str">
        <f>IFERROR(VLOOKUP($B34,選手!$L:$N,2,FALSE),"")</f>
        <v>同志社大学</v>
      </c>
      <c r="D34" s="6">
        <f>IFERROR(VLOOKUP($B34,選手!$L:$N,3,FALSE),"")</f>
        <v>2</v>
      </c>
      <c r="E34" s="14">
        <f>IFERROR(VLOOKUP($B34,春関!$M:$W,9,FALSE),0)</f>
        <v>0</v>
      </c>
      <c r="F34" s="14">
        <f>IFERROR(VLOOKUP($B34,西日本学生!$M:$W,9,FALSE),0)</f>
        <v>0</v>
      </c>
      <c r="G34" s="14">
        <f>IFERROR(VLOOKUP($B34,学生選抜!$M:$W,9,FALSE),0)</f>
        <v>0</v>
      </c>
      <c r="H34" s="14">
        <f>IFERROR(VLOOKUP($B34,秋関!$M:$W,9,FALSE),0)</f>
        <v>0</v>
      </c>
      <c r="I34" s="14">
        <f>IFERROR(VLOOKUP($B34,全日本学生!$M:$W,9,FALSE),0)</f>
        <v>0</v>
      </c>
      <c r="J34" s="14">
        <f>IFERROR(VLOOKUP($B34,新人戦!$M:$W,9,FALSE),0)</f>
        <v>0</v>
      </c>
      <c r="K34" s="138">
        <f>LARGE(E34:J34,1)+LARGE(E34:J34,2)</f>
        <v>0</v>
      </c>
    </row>
    <row r="35" spans="1:11">
      <c r="A35" s="172">
        <f>RANK($K35,$K:$K)</f>
        <v>8</v>
      </c>
      <c r="B35" s="31" t="str">
        <f>選手!L53</f>
        <v>仲野 希</v>
      </c>
      <c r="C35" s="2" t="str">
        <f>IFERROR(VLOOKUP($B35,選手!$L:$N,2,FALSE),"")</f>
        <v>大阪大学</v>
      </c>
      <c r="D35" s="6">
        <f>IFERROR(VLOOKUP($B35,選手!$L:$N,3,FALSE),"")</f>
        <v>3</v>
      </c>
      <c r="E35" s="14">
        <f>IFERROR(VLOOKUP($B35,春関!$M:$W,9,FALSE),0)</f>
        <v>0</v>
      </c>
      <c r="F35" s="14">
        <f>IFERROR(VLOOKUP($B35,西日本学生!$M:$W,9,FALSE),0)</f>
        <v>0</v>
      </c>
      <c r="G35" s="14">
        <f>IFERROR(VLOOKUP($B35,学生選抜!$M:$W,9,FALSE),0)</f>
        <v>0</v>
      </c>
      <c r="H35" s="14">
        <f>IFERROR(VLOOKUP($B35,秋関!$M:$W,9,FALSE),0)</f>
        <v>0</v>
      </c>
      <c r="I35" s="14">
        <f>IFERROR(VLOOKUP($B35,全日本学生!$M:$W,9,FALSE),0)</f>
        <v>0</v>
      </c>
      <c r="J35" s="14">
        <f>IFERROR(VLOOKUP($B35,新人戦!$M:$W,9,FALSE),0)</f>
        <v>0</v>
      </c>
      <c r="K35" s="138">
        <f>LARGE(E35:J35,1)+LARGE(E35:J35,2)</f>
        <v>0</v>
      </c>
    </row>
    <row r="36" spans="1:11">
      <c r="A36" s="172">
        <f>RANK($K36,$K:$K)</f>
        <v>8</v>
      </c>
      <c r="B36" s="31" t="str">
        <f>選手!L19</f>
        <v>中村 実佑</v>
      </c>
      <c r="C36" s="2" t="str">
        <f>IFERROR(VLOOKUP($B36,選手!$L:$N,2,FALSE),"")</f>
        <v>関西大学</v>
      </c>
      <c r="D36" s="6">
        <f>IFERROR(VLOOKUP($B36,選手!$L:$N,3,FALSE),"")</f>
        <v>1</v>
      </c>
      <c r="E36" s="14">
        <f>IFERROR(VLOOKUP($B36,春関!$M:$W,9,FALSE),0)</f>
        <v>0</v>
      </c>
      <c r="F36" s="14">
        <f>IFERROR(VLOOKUP($B36,西日本学生!$M:$W,9,FALSE),0)</f>
        <v>0</v>
      </c>
      <c r="G36" s="14">
        <f>IFERROR(VLOOKUP($B36,学生選抜!$M:$W,9,FALSE),0)</f>
        <v>0</v>
      </c>
      <c r="H36" s="14">
        <f>IFERROR(VLOOKUP($B36,秋関!$M:$W,9,FALSE),0)</f>
        <v>0</v>
      </c>
      <c r="I36" s="14">
        <f>IFERROR(VLOOKUP($B36,全日本学生!$M:$W,9,FALSE),0)</f>
        <v>0</v>
      </c>
      <c r="J36" s="14">
        <f>IFERROR(VLOOKUP($B36,新人戦!$M:$W,9,FALSE),0)</f>
        <v>0</v>
      </c>
      <c r="K36" s="138">
        <f>LARGE(E36:J36,1)+LARGE(E36:J36,2)</f>
        <v>0</v>
      </c>
    </row>
    <row r="37" spans="1:11">
      <c r="A37" s="172">
        <f>RANK($K37,$K:$K)</f>
        <v>8</v>
      </c>
      <c r="B37" s="31" t="str">
        <f>選手!L63</f>
        <v>中川 友香梨</v>
      </c>
      <c r="C37" s="2" t="str">
        <f>IFERROR(VLOOKUP($B37,選手!$L:$N,2,FALSE),"")</f>
        <v>同志社大学</v>
      </c>
      <c r="D37" s="6">
        <f>IFERROR(VLOOKUP($B37,選手!$L:$N,3,FALSE),"")</f>
        <v>1</v>
      </c>
      <c r="E37" s="14">
        <f>IFERROR(VLOOKUP($B37,春関!$M:$W,9,FALSE),0)</f>
        <v>0</v>
      </c>
      <c r="F37" s="14">
        <f>IFERROR(VLOOKUP($B37,西日本学生!$M:$W,9,FALSE),0)</f>
        <v>0</v>
      </c>
      <c r="G37" s="14">
        <f>IFERROR(VLOOKUP($B37,学生選抜!$M:$W,9,FALSE),0)</f>
        <v>0</v>
      </c>
      <c r="H37" s="14">
        <f>IFERROR(VLOOKUP($B37,秋関!$M:$W,9,FALSE),0)</f>
        <v>0</v>
      </c>
      <c r="I37" s="14">
        <f>IFERROR(VLOOKUP($B37,全日本学生!$M:$W,9,FALSE),0)</f>
        <v>0</v>
      </c>
      <c r="J37" s="14">
        <f>IFERROR(VLOOKUP($B37,新人戦!$M:$W,9,FALSE),0)</f>
        <v>0</v>
      </c>
      <c r="K37" s="138">
        <f>LARGE(E37:J37,1)+LARGE(E37:J37,2)</f>
        <v>0</v>
      </c>
    </row>
    <row r="38" spans="1:11">
      <c r="A38" s="172">
        <f>RANK($K38,$K:$K)</f>
        <v>8</v>
      </c>
      <c r="B38" s="31" t="str">
        <f>選手!L44</f>
        <v>大畑 美樹</v>
      </c>
      <c r="C38" s="2" t="str">
        <f>IFERROR(VLOOKUP($B38,選手!$L:$N,2,FALSE),"")</f>
        <v>甲南大学</v>
      </c>
      <c r="D38" s="6">
        <f>IFERROR(VLOOKUP($B38,選手!$L:$N,3,FALSE),"")</f>
        <v>2</v>
      </c>
      <c r="E38" s="14">
        <f>IFERROR(VLOOKUP($B38,春関!$M:$W,9,FALSE),0)</f>
        <v>0</v>
      </c>
      <c r="F38" s="14">
        <f>IFERROR(VLOOKUP($B38,西日本学生!$M:$W,9,FALSE),0)</f>
        <v>0</v>
      </c>
      <c r="G38" s="14">
        <f>IFERROR(VLOOKUP($B38,学生選抜!$M:$W,9,FALSE),0)</f>
        <v>0</v>
      </c>
      <c r="H38" s="14">
        <f>IFERROR(VLOOKUP($B38,秋関!$M:$W,9,FALSE),0)</f>
        <v>0</v>
      </c>
      <c r="I38" s="14">
        <f>IFERROR(VLOOKUP($B38,全日本学生!$M:$W,9,FALSE),0)</f>
        <v>0</v>
      </c>
      <c r="J38" s="14">
        <f>IFERROR(VLOOKUP($B38,新人戦!$M:$W,9,FALSE),0)</f>
        <v>0</v>
      </c>
      <c r="K38" s="138">
        <f>LARGE(E38:J38,1)+LARGE(E38:J38,2)</f>
        <v>0</v>
      </c>
    </row>
    <row r="39" spans="1:11" hidden="1">
      <c r="A39" s="172">
        <f>RANK($K39,$K:$K)</f>
        <v>8</v>
      </c>
      <c r="B39" s="31" t="str">
        <f>選手!L3</f>
        <v>大谷 蓮</v>
      </c>
      <c r="C39" s="2" t="str">
        <f>IFERROR(VLOOKUP($B39,選手!$L:$N,2,FALSE),"")</f>
        <v>関西学院大学</v>
      </c>
      <c r="D39" s="6">
        <f>IFERROR(VLOOKUP($B39,選手!$L:$N,3,FALSE),"")</f>
        <v>4</v>
      </c>
      <c r="E39" s="14">
        <f>IFERROR(VLOOKUP($B39,春関!$M:$W,9,FALSE),0)</f>
        <v>0</v>
      </c>
      <c r="F39" s="14">
        <f>IFERROR(VLOOKUP($B39,西日本学生!$M:$W,9,FALSE),0)</f>
        <v>0</v>
      </c>
      <c r="G39" s="14">
        <f>IFERROR(VLOOKUP($B39,学生選抜!$M:$W,9,FALSE),0)</f>
        <v>0</v>
      </c>
      <c r="H39" s="14">
        <f>IFERROR(VLOOKUP($B39,秋関!$M:$W,9,FALSE),0)</f>
        <v>0</v>
      </c>
      <c r="I39" s="14">
        <f>IFERROR(VLOOKUP($B39,全日本学生!$M:$W,9,FALSE),0)</f>
        <v>0</v>
      </c>
      <c r="J39" s="14">
        <f>IFERROR(VLOOKUP($B39,新人戦!$M:$W,9,FALSE),0)</f>
        <v>0</v>
      </c>
      <c r="K39" s="138">
        <f>LARGE(E39:J39,1)+LARGE(E39:J39,2)</f>
        <v>0</v>
      </c>
    </row>
    <row r="40" spans="1:11">
      <c r="A40" s="172">
        <f>RANK($K40,$K:$K)</f>
        <v>8</v>
      </c>
      <c r="B40" s="31" t="str">
        <f>選手!L51</f>
        <v>大石 純子</v>
      </c>
      <c r="C40" s="2" t="str">
        <f>IFERROR(VLOOKUP($B40,選手!$L:$N,2,FALSE),"")</f>
        <v>大阪大学</v>
      </c>
      <c r="D40" s="6">
        <f>IFERROR(VLOOKUP($B40,選手!$L:$N,3,FALSE),"")</f>
        <v>2</v>
      </c>
      <c r="E40" s="14">
        <f>IFERROR(VLOOKUP($B40,春関!$M:$W,9,FALSE),0)</f>
        <v>0</v>
      </c>
      <c r="F40" s="14">
        <f>IFERROR(VLOOKUP($B40,西日本学生!$M:$W,9,FALSE),0)</f>
        <v>0</v>
      </c>
      <c r="G40" s="14">
        <f>IFERROR(VLOOKUP($B40,学生選抜!$M:$W,9,FALSE),0)</f>
        <v>0</v>
      </c>
      <c r="H40" s="14">
        <f>IFERROR(VLOOKUP($B40,秋関!$M:$W,9,FALSE),0)</f>
        <v>0</v>
      </c>
      <c r="I40" s="14">
        <f>IFERROR(VLOOKUP($B40,全日本学生!$M:$W,9,FALSE),0)</f>
        <v>0</v>
      </c>
      <c r="J40" s="14">
        <f>IFERROR(VLOOKUP($B40,新人戦!$M:$W,9,FALSE),0)</f>
        <v>0</v>
      </c>
      <c r="K40" s="138">
        <f>LARGE(E40:J40,1)+LARGE(E40:J40,2)</f>
        <v>0</v>
      </c>
    </row>
    <row r="41" spans="1:11">
      <c r="A41" s="172">
        <f>RANK($K41,$K:$K)</f>
        <v>8</v>
      </c>
      <c r="B41" s="31" t="str">
        <f>選手!L83</f>
        <v>大荒 里菜</v>
      </c>
      <c r="C41" s="2" t="str">
        <f>IFERROR(VLOOKUP($B41,選手!$L:$N,2,FALSE),"")</f>
        <v>徳島大学</v>
      </c>
      <c r="D41" s="6">
        <f>IFERROR(VLOOKUP($B41,選手!$L:$N,3,FALSE),"")</f>
        <v>3</v>
      </c>
      <c r="E41" s="14">
        <f>IFERROR(VLOOKUP($B41,春関!$M:$W,9,FALSE),0)</f>
        <v>0</v>
      </c>
      <c r="F41" s="14">
        <f>IFERROR(VLOOKUP($B41,西日本学生!$M:$W,9,FALSE),0)</f>
        <v>0</v>
      </c>
      <c r="G41" s="14">
        <f>IFERROR(VLOOKUP($B41,学生選抜!$M:$W,9,FALSE),0)</f>
        <v>0</v>
      </c>
      <c r="H41" s="14">
        <f>IFERROR(VLOOKUP($B41,秋関!$M:$W,9,FALSE),0)</f>
        <v>0</v>
      </c>
      <c r="I41" s="14">
        <f>IFERROR(VLOOKUP($B41,全日本学生!$M:$W,9,FALSE),0)</f>
        <v>0</v>
      </c>
      <c r="J41" s="14">
        <f>IFERROR(VLOOKUP($B41,新人戦!$M:$W,9,FALSE),0)</f>
        <v>0</v>
      </c>
      <c r="K41" s="138">
        <f>LARGE(E41:J41,1)+LARGE(E41:J41,2)</f>
        <v>0</v>
      </c>
    </row>
    <row r="42" spans="1:11">
      <c r="A42" s="172">
        <f>RANK($K42,$K:$K)</f>
        <v>8</v>
      </c>
      <c r="B42" s="31" t="str">
        <f>選手!L74</f>
        <v>大鍬 菜月</v>
      </c>
      <c r="C42" s="2" t="str">
        <f>IFERROR(VLOOKUP($B42,選手!$L:$N,2,FALSE),"")</f>
        <v>立命館大学</v>
      </c>
      <c r="D42" s="6">
        <f>IFERROR(VLOOKUP($B42,選手!$L:$N,3,FALSE),"")</f>
        <v>1</v>
      </c>
      <c r="E42" s="14">
        <f>IFERROR(VLOOKUP($B42,春関!$M:$W,9,FALSE),0)</f>
        <v>0</v>
      </c>
      <c r="F42" s="14">
        <f>IFERROR(VLOOKUP($B42,西日本学生!$M:$W,9,FALSE),0)</f>
        <v>0</v>
      </c>
      <c r="G42" s="14">
        <f>IFERROR(VLOOKUP($B42,学生選抜!$M:$W,9,FALSE),0)</f>
        <v>0</v>
      </c>
      <c r="H42" s="14">
        <f>IFERROR(VLOOKUP($B42,秋関!$M:$W,9,FALSE),0)</f>
        <v>0</v>
      </c>
      <c r="I42" s="14">
        <f>IFERROR(VLOOKUP($B42,全日本学生!$M:$W,9,FALSE),0)</f>
        <v>0</v>
      </c>
      <c r="J42" s="14">
        <f>IFERROR(VLOOKUP($B42,新人戦!$M:$W,9,FALSE),0)</f>
        <v>0</v>
      </c>
      <c r="K42" s="138">
        <f>LARGE(E42:J42,1)+LARGE(E42:J42,2)</f>
        <v>0</v>
      </c>
    </row>
    <row r="43" spans="1:11">
      <c r="A43" s="172">
        <f>RANK($K43,$K:$K)</f>
        <v>8</v>
      </c>
      <c r="B43" s="31" t="str">
        <f>選手!L37</f>
        <v>村上 優生</v>
      </c>
      <c r="C43" s="2" t="str">
        <f>IFERROR(VLOOKUP($B43,選手!$L:$N,2,FALSE),"")</f>
        <v>京都大学</v>
      </c>
      <c r="D43" s="6">
        <f>IFERROR(VLOOKUP($B43,選手!$L:$N,3,FALSE),"")</f>
        <v>1</v>
      </c>
      <c r="E43" s="14">
        <f>IFERROR(VLOOKUP($B43,春関!$M:$W,9,FALSE),0)</f>
        <v>0</v>
      </c>
      <c r="F43" s="14">
        <f>IFERROR(VLOOKUP($B43,西日本学生!$M:$W,9,FALSE),0)</f>
        <v>0</v>
      </c>
      <c r="G43" s="14">
        <f>IFERROR(VLOOKUP($B43,学生選抜!$M:$W,9,FALSE),0)</f>
        <v>0</v>
      </c>
      <c r="H43" s="14">
        <f>IFERROR(VLOOKUP($B43,秋関!$M:$W,9,FALSE),0)</f>
        <v>0</v>
      </c>
      <c r="I43" s="14">
        <f>IFERROR(VLOOKUP($B43,全日本学生!$M:$W,9,FALSE),0)</f>
        <v>0</v>
      </c>
      <c r="J43" s="14">
        <f>IFERROR(VLOOKUP($B43,新人戦!$M:$W,9,FALSE),0)</f>
        <v>0</v>
      </c>
      <c r="K43" s="138">
        <f>LARGE(E43:J43,1)+LARGE(E43:J43,2)</f>
        <v>0</v>
      </c>
    </row>
    <row r="44" spans="1:11">
      <c r="A44" s="172">
        <f>RANK($K44,$K:$K)</f>
        <v>8</v>
      </c>
      <c r="B44" s="31" t="str">
        <f>選手!L38</f>
        <v>村坂 虹音</v>
      </c>
      <c r="C44" s="2" t="str">
        <f>IFERROR(VLOOKUP($B44,選手!$L:$N,2,FALSE),"")</f>
        <v>京都大学</v>
      </c>
      <c r="D44" s="6">
        <f>IFERROR(VLOOKUP($B44,選手!$L:$N,3,FALSE),"")</f>
        <v>1</v>
      </c>
      <c r="E44" s="14">
        <f>IFERROR(VLOOKUP($B44,春関!$M:$W,9,FALSE),0)</f>
        <v>0</v>
      </c>
      <c r="F44" s="14">
        <f>IFERROR(VLOOKUP($B44,西日本学生!$M:$W,9,FALSE),0)</f>
        <v>0</v>
      </c>
      <c r="G44" s="14">
        <f>IFERROR(VLOOKUP($B44,学生選抜!$M:$W,9,FALSE),0)</f>
        <v>0</v>
      </c>
      <c r="H44" s="14">
        <f>IFERROR(VLOOKUP($B44,秋関!$M:$W,9,FALSE),0)</f>
        <v>0</v>
      </c>
      <c r="I44" s="14">
        <f>IFERROR(VLOOKUP($B44,全日本学生!$M:$W,9,FALSE),0)</f>
        <v>0</v>
      </c>
      <c r="J44" s="14">
        <f>IFERROR(VLOOKUP($B44,新人戦!$M:$W,9,FALSE),0)</f>
        <v>0</v>
      </c>
      <c r="K44" s="138">
        <f>LARGE(E44:J44,1)+LARGE(E44:J44,2)</f>
        <v>0</v>
      </c>
    </row>
    <row r="45" spans="1:11">
      <c r="A45" s="172">
        <f>RANK($K45,$K:$K)</f>
        <v>8</v>
      </c>
      <c r="B45" s="31" t="str">
        <f>選手!L32</f>
        <v>倉脇 小夏</v>
      </c>
      <c r="C45" s="2" t="str">
        <f>IFERROR(VLOOKUP($B45,選手!$L:$N,2,FALSE),"")</f>
        <v>京都大学</v>
      </c>
      <c r="D45" s="6">
        <f>IFERROR(VLOOKUP($B45,選手!$L:$N,3,FALSE),"")</f>
        <v>3</v>
      </c>
      <c r="E45" s="14">
        <f>IFERROR(VLOOKUP($B45,春関!$M:$W,9,FALSE),0)</f>
        <v>0</v>
      </c>
      <c r="F45" s="14">
        <f>IFERROR(VLOOKUP($B45,西日本学生!$M:$W,9,FALSE),0)</f>
        <v>0</v>
      </c>
      <c r="G45" s="14">
        <f>IFERROR(VLOOKUP($B45,学生選抜!$M:$W,9,FALSE),0)</f>
        <v>0</v>
      </c>
      <c r="H45" s="14">
        <f>IFERROR(VLOOKUP($B45,秋関!$M:$W,9,FALSE),0)</f>
        <v>0</v>
      </c>
      <c r="I45" s="14">
        <f>IFERROR(VLOOKUP($B45,全日本学生!$M:$W,9,FALSE),0)</f>
        <v>0</v>
      </c>
      <c r="J45" s="14">
        <f>IFERROR(VLOOKUP($B45,新人戦!$M:$W,9,FALSE),0)</f>
        <v>0</v>
      </c>
      <c r="K45" s="138">
        <f>LARGE(E45:J45,1)+LARGE(E45:J45,2)</f>
        <v>0</v>
      </c>
    </row>
    <row r="46" spans="1:11">
      <c r="A46" s="172">
        <f>RANK($K46,$K:$K)</f>
        <v>8</v>
      </c>
      <c r="B46" s="31" t="str">
        <f>選手!L42</f>
        <v>浅尾 渚</v>
      </c>
      <c r="C46" s="2" t="str">
        <f>IFERROR(VLOOKUP($B46,選手!$L:$N,2,FALSE),"")</f>
        <v>甲南大学</v>
      </c>
      <c r="D46" s="6">
        <f>IFERROR(VLOOKUP($B46,選手!$L:$N,3,FALSE),"")</f>
        <v>3</v>
      </c>
      <c r="E46" s="14">
        <f>IFERROR(VLOOKUP($B46,春関!$M:$W,9,FALSE),0)</f>
        <v>0</v>
      </c>
      <c r="F46" s="14">
        <f>IFERROR(VLOOKUP($B46,西日本学生!$M:$W,9,FALSE),0)</f>
        <v>0</v>
      </c>
      <c r="G46" s="14">
        <f>IFERROR(VLOOKUP($B46,学生選抜!$M:$W,9,FALSE),0)</f>
        <v>0</v>
      </c>
      <c r="H46" s="14">
        <f>IFERROR(VLOOKUP($B46,秋関!$M:$W,9,FALSE),0)</f>
        <v>0</v>
      </c>
      <c r="I46" s="14">
        <f>IFERROR(VLOOKUP($B46,全日本学生!$M:$W,9,FALSE),0)</f>
        <v>0</v>
      </c>
      <c r="J46" s="14">
        <f>IFERROR(VLOOKUP($B46,新人戦!$M:$W,9,FALSE),0)</f>
        <v>0</v>
      </c>
      <c r="K46" s="138">
        <f>LARGE(E46:J46,1)+LARGE(E46:J46,2)</f>
        <v>0</v>
      </c>
    </row>
    <row r="47" spans="1:11">
      <c r="A47" s="172">
        <f>RANK($K47,$K:$K)</f>
        <v>8</v>
      </c>
      <c r="B47" s="31" t="str">
        <f>選手!L31</f>
        <v>川﨑 依子</v>
      </c>
      <c r="C47" s="2" t="str">
        <f>IFERROR(VLOOKUP($B47,選手!$L:$N,2,FALSE),"")</f>
        <v>京都大学</v>
      </c>
      <c r="D47" s="6">
        <f>IFERROR(VLOOKUP($B47,選手!$L:$N,3,FALSE),"")</f>
        <v>3</v>
      </c>
      <c r="E47" s="14">
        <f>IFERROR(VLOOKUP($B47,春関!$M:$W,9,FALSE),0)</f>
        <v>0</v>
      </c>
      <c r="F47" s="14">
        <f>IFERROR(VLOOKUP($B47,西日本学生!$M:$W,9,FALSE),0)</f>
        <v>0</v>
      </c>
      <c r="G47" s="14">
        <f>IFERROR(VLOOKUP($B47,学生選抜!$M:$W,9,FALSE),0)</f>
        <v>0</v>
      </c>
      <c r="H47" s="14">
        <f>IFERROR(VLOOKUP($B47,秋関!$M:$W,9,FALSE),0)</f>
        <v>0</v>
      </c>
      <c r="I47" s="14">
        <f>IFERROR(VLOOKUP($B47,全日本学生!$M:$W,9,FALSE),0)</f>
        <v>0</v>
      </c>
      <c r="J47" s="14">
        <f>IFERROR(VLOOKUP($B47,新人戦!$M:$W,9,FALSE),0)</f>
        <v>0</v>
      </c>
      <c r="K47" s="138">
        <f>LARGE(E47:J47,1)+LARGE(E47:J47,2)</f>
        <v>0</v>
      </c>
    </row>
    <row r="48" spans="1:11">
      <c r="A48" s="172">
        <f>RANK($K48,$K:$K)</f>
        <v>8</v>
      </c>
      <c r="B48" s="31" t="str">
        <f>選手!L49</f>
        <v>西内 彩花</v>
      </c>
      <c r="C48" s="2" t="str">
        <f>IFERROR(VLOOKUP($B48,選手!$L:$N,2,FALSE),"")</f>
        <v>大阪大学</v>
      </c>
      <c r="D48" s="6">
        <f>IFERROR(VLOOKUP($B48,選手!$L:$N,3,FALSE),"")</f>
        <v>1</v>
      </c>
      <c r="E48" s="14">
        <f>IFERROR(VLOOKUP($B48,春関!$M:$W,9,FALSE),0)</f>
        <v>0</v>
      </c>
      <c r="F48" s="14">
        <f>IFERROR(VLOOKUP($B48,西日本学生!$M:$W,9,FALSE),0)</f>
        <v>0</v>
      </c>
      <c r="G48" s="14">
        <f>IFERROR(VLOOKUP($B48,学生選抜!$M:$W,9,FALSE),0)</f>
        <v>0</v>
      </c>
      <c r="H48" s="14">
        <f>IFERROR(VLOOKUP($B48,秋関!$M:$W,9,FALSE),0)</f>
        <v>0</v>
      </c>
      <c r="I48" s="14">
        <f>IFERROR(VLOOKUP($B48,全日本学生!$M:$W,9,FALSE),0)</f>
        <v>0</v>
      </c>
      <c r="J48" s="14">
        <f>IFERROR(VLOOKUP($B48,新人戦!$M:$W,9,FALSE),0)</f>
        <v>0</v>
      </c>
      <c r="K48" s="138">
        <f>LARGE(E48:J48,1)+LARGE(E48:J48,2)</f>
        <v>0</v>
      </c>
    </row>
    <row r="49" spans="1:11">
      <c r="A49" s="172">
        <f>RANK($K49,$K:$K)</f>
        <v>8</v>
      </c>
      <c r="B49" s="31" t="str">
        <f>選手!L62</f>
        <v>西川 弥希</v>
      </c>
      <c r="C49" s="2" t="str">
        <f>IFERROR(VLOOKUP($B49,選手!$L:$N,2,FALSE),"")</f>
        <v>同志社大学</v>
      </c>
      <c r="D49" s="6">
        <f>IFERROR(VLOOKUP($B49,選手!$L:$N,3,FALSE),"")</f>
        <v>2</v>
      </c>
      <c r="E49" s="14">
        <f>IFERROR(VLOOKUP($B49,春関!$M:$W,9,FALSE),0)</f>
        <v>0</v>
      </c>
      <c r="F49" s="14">
        <f>IFERROR(VLOOKUP($B49,西日本学生!$M:$W,9,FALSE),0)</f>
        <v>0</v>
      </c>
      <c r="G49" s="14">
        <f>IFERROR(VLOOKUP($B49,学生選抜!$M:$W,9,FALSE),0)</f>
        <v>0</v>
      </c>
      <c r="H49" s="14">
        <f>IFERROR(VLOOKUP($B49,秋関!$M:$W,9,FALSE),0)</f>
        <v>0</v>
      </c>
      <c r="I49" s="14">
        <f>IFERROR(VLOOKUP($B49,全日本学生!$M:$W,9,FALSE),0)</f>
        <v>0</v>
      </c>
      <c r="J49" s="14">
        <f>IFERROR(VLOOKUP($B49,新人戦!$M:$W,9,FALSE),0)</f>
        <v>0</v>
      </c>
      <c r="K49" s="138">
        <f>LARGE(E49:J49,1)+LARGE(E49:J49,2)</f>
        <v>0</v>
      </c>
    </row>
    <row r="50" spans="1:11">
      <c r="A50" s="172">
        <f>RANK($K50,$K:$K)</f>
        <v>8</v>
      </c>
      <c r="B50" s="31" t="str">
        <f>選手!L47</f>
        <v>森田 珠尚</v>
      </c>
      <c r="C50" s="2" t="str">
        <f>IFERROR(VLOOKUP($B50,選手!$L:$N,2,FALSE),"")</f>
        <v>甲南大学</v>
      </c>
      <c r="D50" s="6">
        <f>IFERROR(VLOOKUP($B50,選手!$L:$N,3,FALSE),"")</f>
        <v>1</v>
      </c>
      <c r="E50" s="14">
        <f>IFERROR(VLOOKUP($B50,春関!$M:$W,9,FALSE),0)</f>
        <v>0</v>
      </c>
      <c r="F50" s="14">
        <f>IFERROR(VLOOKUP($B50,西日本学生!$M:$W,9,FALSE),0)</f>
        <v>0</v>
      </c>
      <c r="G50" s="14">
        <f>IFERROR(VLOOKUP($B50,学生選抜!$M:$W,9,FALSE),0)</f>
        <v>0</v>
      </c>
      <c r="H50" s="14">
        <f>IFERROR(VLOOKUP($B50,秋関!$M:$W,9,FALSE),0)</f>
        <v>0</v>
      </c>
      <c r="I50" s="14">
        <f>IFERROR(VLOOKUP($B50,全日本学生!$M:$W,9,FALSE),0)</f>
        <v>0</v>
      </c>
      <c r="J50" s="14">
        <f>IFERROR(VLOOKUP($B50,新人戦!$M:$W,9,FALSE),0)</f>
        <v>0</v>
      </c>
      <c r="K50" s="138">
        <f>LARGE(E50:J50,1)+LARGE(E50:J50,2)</f>
        <v>0</v>
      </c>
    </row>
    <row r="51" spans="1:11" hidden="1">
      <c r="A51" s="172">
        <f>RANK($K51,$K:$K)</f>
        <v>8</v>
      </c>
      <c r="B51" s="31" t="str">
        <f>選手!L40</f>
        <v>森元 麻琴</v>
      </c>
      <c r="C51" s="2" t="str">
        <f>IFERROR(VLOOKUP($B51,選手!$L:$N,2,FALSE),"")</f>
        <v>甲南大学</v>
      </c>
      <c r="D51" s="6">
        <f>IFERROR(VLOOKUP($B51,選手!$L:$N,3,FALSE),"")</f>
        <v>4</v>
      </c>
      <c r="E51" s="14">
        <f>IFERROR(VLOOKUP($B51,春関!$M:$W,9,FALSE),0)</f>
        <v>0</v>
      </c>
      <c r="F51" s="14">
        <f>IFERROR(VLOOKUP($B51,西日本学生!$M:$W,9,FALSE),0)</f>
        <v>0</v>
      </c>
      <c r="G51" s="14">
        <f>IFERROR(VLOOKUP($B51,学生選抜!$M:$W,9,FALSE),0)</f>
        <v>0</v>
      </c>
      <c r="H51" s="14">
        <f>IFERROR(VLOOKUP($B51,秋関!$M:$W,9,FALSE),0)</f>
        <v>0</v>
      </c>
      <c r="I51" s="14">
        <f>IFERROR(VLOOKUP($B51,全日本学生!$M:$W,9,FALSE),0)</f>
        <v>0</v>
      </c>
      <c r="J51" s="14">
        <f>IFERROR(VLOOKUP($B51,新人戦!$M:$W,9,FALSE),0)</f>
        <v>0</v>
      </c>
      <c r="K51" s="138">
        <f>LARGE(E51:J51,1)+LARGE(E51:J51,2)</f>
        <v>0</v>
      </c>
    </row>
    <row r="52" spans="1:11">
      <c r="A52" s="172">
        <f>RANK($K52,$K:$K)</f>
        <v>8</v>
      </c>
      <c r="B52" s="31" t="str">
        <f>選手!L13</f>
        <v>松末 柚花</v>
      </c>
      <c r="C52" s="2" t="str">
        <f>IFERROR(VLOOKUP($B52,選手!$L:$N,2,FALSE),"")</f>
        <v>関西学院大学</v>
      </c>
      <c r="D52" s="6">
        <f>IFERROR(VLOOKUP($B52,選手!$L:$N,3,FALSE),"")</f>
        <v>1</v>
      </c>
      <c r="E52" s="14">
        <f>IFERROR(VLOOKUP($B52,春関!$M:$W,9,FALSE),0)</f>
        <v>0</v>
      </c>
      <c r="F52" s="14">
        <f>IFERROR(VLOOKUP($B52,西日本学生!$M:$W,9,FALSE),0)</f>
        <v>0</v>
      </c>
      <c r="G52" s="14">
        <f>IFERROR(VLOOKUP($B52,学生選抜!$M:$W,9,FALSE),0)</f>
        <v>0</v>
      </c>
      <c r="H52" s="14">
        <f>IFERROR(VLOOKUP($B52,秋関!$M:$W,9,FALSE),0)</f>
        <v>0</v>
      </c>
      <c r="I52" s="14">
        <f>IFERROR(VLOOKUP($B52,全日本学生!$M:$W,9,FALSE),0)</f>
        <v>0</v>
      </c>
      <c r="J52" s="14">
        <f>IFERROR(VLOOKUP($B52,新人戦!$M:$W,9,FALSE),0)</f>
        <v>0</v>
      </c>
      <c r="K52" s="138">
        <f>LARGE(E52:J52,1)+LARGE(E52:J52,2)</f>
        <v>0</v>
      </c>
    </row>
    <row r="53" spans="1:11">
      <c r="A53" s="172">
        <f>RANK($K53,$K:$K)</f>
        <v>8</v>
      </c>
      <c r="B53" s="31" t="str">
        <f>選手!L70</f>
        <v>松本 称梨</v>
      </c>
      <c r="C53" s="2" t="str">
        <f>IFERROR(VLOOKUP($B53,選手!$L:$N,2,FALSE),"")</f>
        <v>立命館大学</v>
      </c>
      <c r="D53" s="6">
        <f>IFERROR(VLOOKUP($B53,選手!$L:$N,3,FALSE),"")</f>
        <v>3</v>
      </c>
      <c r="E53" s="14">
        <f>IFERROR(VLOOKUP($B53,春関!$M:$W,9,FALSE),0)</f>
        <v>0</v>
      </c>
      <c r="F53" s="14">
        <f>IFERROR(VLOOKUP($B53,西日本学生!$M:$W,9,FALSE),0)</f>
        <v>0</v>
      </c>
      <c r="G53" s="14">
        <f>IFERROR(VLOOKUP($B53,学生選抜!$M:$W,9,FALSE),0)</f>
        <v>0</v>
      </c>
      <c r="H53" s="14">
        <f>IFERROR(VLOOKUP($B53,秋関!$M:$W,9,FALSE),0)</f>
        <v>0</v>
      </c>
      <c r="I53" s="14">
        <f>IFERROR(VLOOKUP($B53,全日本学生!$M:$W,9,FALSE),0)</f>
        <v>0</v>
      </c>
      <c r="J53" s="14">
        <f>IFERROR(VLOOKUP($B53,新人戦!$M:$W,9,FALSE),0)</f>
        <v>0</v>
      </c>
      <c r="K53" s="138">
        <f>LARGE(E53:J53,1)+LARGE(E53:J53,2)</f>
        <v>0</v>
      </c>
    </row>
    <row r="54" spans="1:11">
      <c r="A54" s="172">
        <f>RANK($K54,$K:$K)</f>
        <v>8</v>
      </c>
      <c r="B54" s="31" t="str">
        <f>選手!L36</f>
        <v>松尾 絢海</v>
      </c>
      <c r="C54" s="2" t="str">
        <f>IFERROR(VLOOKUP($B54,選手!$L:$N,2,FALSE),"")</f>
        <v>京都大学</v>
      </c>
      <c r="D54" s="6">
        <f>IFERROR(VLOOKUP($B54,選手!$L:$N,3,FALSE),"")</f>
        <v>1</v>
      </c>
      <c r="E54" s="14">
        <f>IFERROR(VLOOKUP($B54,春関!$M:$W,9,FALSE),0)</f>
        <v>0</v>
      </c>
      <c r="F54" s="14">
        <f>IFERROR(VLOOKUP($B54,西日本学生!$M:$W,9,FALSE),0)</f>
        <v>0</v>
      </c>
      <c r="G54" s="14">
        <f>IFERROR(VLOOKUP($B54,学生選抜!$M:$W,9,FALSE),0)</f>
        <v>0</v>
      </c>
      <c r="H54" s="14">
        <f>IFERROR(VLOOKUP($B54,秋関!$M:$W,9,FALSE),0)</f>
        <v>0</v>
      </c>
      <c r="I54" s="14">
        <f>IFERROR(VLOOKUP($B54,全日本学生!$M:$W,9,FALSE),0)</f>
        <v>0</v>
      </c>
      <c r="J54" s="14">
        <f>IFERROR(VLOOKUP($B54,新人戦!$M:$W,9,FALSE),0)</f>
        <v>0</v>
      </c>
      <c r="K54" s="138">
        <f>LARGE(E54:J54,1)+LARGE(E54:J54,2)</f>
        <v>0</v>
      </c>
    </row>
    <row r="55" spans="1:11" hidden="1">
      <c r="A55" s="172">
        <f>RANK($K55,$K:$K)</f>
        <v>8</v>
      </c>
      <c r="B55" s="31" t="str">
        <f>選手!L55</f>
        <v>藤本 彩恵子</v>
      </c>
      <c r="C55" s="2" t="str">
        <f>IFERROR(VLOOKUP($B55,選手!$L:$N,2,FALSE),"")</f>
        <v>大阪大学</v>
      </c>
      <c r="D55" s="6">
        <f>IFERROR(VLOOKUP($B55,選手!$L:$N,3,FALSE),"")</f>
        <v>4</v>
      </c>
      <c r="E55" s="14">
        <f>IFERROR(VLOOKUP($B55,春関!$M:$W,9,FALSE),0)</f>
        <v>0</v>
      </c>
      <c r="F55" s="14">
        <f>IFERROR(VLOOKUP($B55,西日本学生!$M:$W,9,FALSE),0)</f>
        <v>0</v>
      </c>
      <c r="G55" s="14">
        <f>IFERROR(VLOOKUP($B55,学生選抜!$M:$W,9,FALSE),0)</f>
        <v>0</v>
      </c>
      <c r="H55" s="14">
        <f>IFERROR(VLOOKUP($B55,秋関!$M:$W,9,FALSE),0)</f>
        <v>0</v>
      </c>
      <c r="I55" s="14">
        <f>IFERROR(VLOOKUP($B55,全日本学生!$M:$W,9,FALSE),0)</f>
        <v>0</v>
      </c>
      <c r="J55" s="14">
        <f>IFERROR(VLOOKUP($B55,新人戦!$M:$W,9,FALSE),0)</f>
        <v>0</v>
      </c>
      <c r="K55" s="138">
        <f>LARGE(E55:J55,1)+LARGE(E55:J55,2)</f>
        <v>0</v>
      </c>
    </row>
    <row r="56" spans="1:11" hidden="1">
      <c r="A56" s="172">
        <f>RANK($K56,$K:$K)</f>
        <v>8</v>
      </c>
      <c r="B56" s="31" t="str">
        <f>選手!L56</f>
        <v>渡部 琴絵</v>
      </c>
      <c r="C56" s="2" t="str">
        <f>IFERROR(VLOOKUP($B56,選手!$L:$N,2,FALSE),"")</f>
        <v>大阪大学</v>
      </c>
      <c r="D56" s="6">
        <f>IFERROR(VLOOKUP($B56,選手!$L:$N,3,FALSE),"")</f>
        <v>4</v>
      </c>
      <c r="E56" s="14">
        <f>IFERROR(VLOOKUP($B56,春関!$M:$W,9,FALSE),0)</f>
        <v>0</v>
      </c>
      <c r="F56" s="14">
        <f>IFERROR(VLOOKUP($B56,西日本学生!$M:$W,9,FALSE),0)</f>
        <v>0</v>
      </c>
      <c r="G56" s="14">
        <f>IFERROR(VLOOKUP($B56,学生選抜!$M:$W,9,FALSE),0)</f>
        <v>0</v>
      </c>
      <c r="H56" s="14">
        <f>IFERROR(VLOOKUP($B56,秋関!$M:$W,9,FALSE),0)</f>
        <v>0</v>
      </c>
      <c r="I56" s="14">
        <f>IFERROR(VLOOKUP($B56,全日本学生!$M:$W,9,FALSE),0)</f>
        <v>0</v>
      </c>
      <c r="J56" s="14">
        <f>IFERROR(VLOOKUP($B56,新人戦!$M:$W,9,FALSE),0)</f>
        <v>0</v>
      </c>
      <c r="K56" s="138">
        <f>LARGE(E56:J56,1)+LARGE(E56:J56,2)</f>
        <v>0</v>
      </c>
    </row>
    <row r="57" spans="1:11" hidden="1">
      <c r="A57" s="172">
        <f>RANK($K57,$K:$K)</f>
        <v>8</v>
      </c>
      <c r="B57" s="31" t="str">
        <f>選手!L57</f>
        <v>阿部 有沙</v>
      </c>
      <c r="C57" s="2" t="str">
        <f>IFERROR(VLOOKUP($B57,選手!$L:$N,2,FALSE),"")</f>
        <v>同志社大学</v>
      </c>
      <c r="D57" s="6">
        <f>IFERROR(VLOOKUP($B57,選手!$L:$N,3,FALSE),"")</f>
        <v>4</v>
      </c>
      <c r="E57" s="14">
        <f>IFERROR(VLOOKUP($B57,春関!$M:$W,9,FALSE),0)</f>
        <v>0</v>
      </c>
      <c r="F57" s="14">
        <f>IFERROR(VLOOKUP($B57,西日本学生!$M:$W,9,FALSE),0)</f>
        <v>0</v>
      </c>
      <c r="G57" s="14">
        <f>IFERROR(VLOOKUP($B57,学生選抜!$M:$W,9,FALSE),0)</f>
        <v>0</v>
      </c>
      <c r="H57" s="14">
        <f>IFERROR(VLOOKUP($B57,秋関!$M:$W,9,FALSE),0)</f>
        <v>0</v>
      </c>
      <c r="I57" s="14">
        <f>IFERROR(VLOOKUP($B57,全日本学生!$M:$W,9,FALSE),0)</f>
        <v>0</v>
      </c>
      <c r="J57" s="14">
        <f>IFERROR(VLOOKUP($B57,新人戦!$M:$W,9,FALSE),0)</f>
        <v>0</v>
      </c>
      <c r="K57" s="138">
        <f>LARGE(E57:J57,1)+LARGE(E57:J57,2)</f>
        <v>0</v>
      </c>
    </row>
    <row r="58" spans="1:11" hidden="1">
      <c r="A58" s="172">
        <f>RANK($K58,$K:$K)</f>
        <v>8</v>
      </c>
      <c r="B58" s="31" t="str">
        <f>選手!L58</f>
        <v>中口 遥</v>
      </c>
      <c r="C58" s="2" t="str">
        <f>IFERROR(VLOOKUP($B58,選手!$L:$N,2,FALSE),"")</f>
        <v>同志社大学</v>
      </c>
      <c r="D58" s="6">
        <f>IFERROR(VLOOKUP($B58,選手!$L:$N,3,FALSE),"")</f>
        <v>4</v>
      </c>
      <c r="E58" s="14">
        <f>IFERROR(VLOOKUP($B58,春関!$M:$W,9,FALSE),0)</f>
        <v>0</v>
      </c>
      <c r="F58" s="14">
        <f>IFERROR(VLOOKUP($B58,西日本学生!$M:$W,9,FALSE),0)</f>
        <v>0</v>
      </c>
      <c r="G58" s="14">
        <f>IFERROR(VLOOKUP($B58,学生選抜!$M:$W,9,FALSE),0)</f>
        <v>0</v>
      </c>
      <c r="H58" s="14">
        <f>IFERROR(VLOOKUP($B58,秋関!$M:$W,9,FALSE),0)</f>
        <v>0</v>
      </c>
      <c r="I58" s="14">
        <f>IFERROR(VLOOKUP($B58,全日本学生!$M:$W,9,FALSE),0)</f>
        <v>0</v>
      </c>
      <c r="J58" s="14">
        <f>IFERROR(VLOOKUP($B58,新人戦!$M:$W,9,FALSE),0)</f>
        <v>0</v>
      </c>
      <c r="K58" s="138">
        <f>LARGE(E58:J58,1)+LARGE(E58:J58,2)</f>
        <v>0</v>
      </c>
    </row>
    <row r="59" spans="1:11">
      <c r="A59" s="172">
        <f>RANK($K59,$K:$K)</f>
        <v>8</v>
      </c>
      <c r="B59" s="31" t="str">
        <f>選手!L54</f>
        <v>松原 加菜</v>
      </c>
      <c r="C59" s="2" t="str">
        <f>IFERROR(VLOOKUP($B59,選手!$L:$N,2,FALSE),"")</f>
        <v>大阪大学</v>
      </c>
      <c r="D59" s="6">
        <f>IFERROR(VLOOKUP($B59,選手!$L:$N,3,FALSE),"")</f>
        <v>3</v>
      </c>
      <c r="E59" s="14">
        <f>IFERROR(VLOOKUP($B59,春関!$M:$W,9,FALSE),0)</f>
        <v>0</v>
      </c>
      <c r="F59" s="14">
        <f>IFERROR(VLOOKUP($B59,西日本学生!$M:$W,9,FALSE),0)</f>
        <v>0</v>
      </c>
      <c r="G59" s="14">
        <f>IFERROR(VLOOKUP($B59,学生選抜!$M:$W,9,FALSE),0)</f>
        <v>0</v>
      </c>
      <c r="H59" s="14">
        <f>IFERROR(VLOOKUP($B59,秋関!$M:$W,9,FALSE),0)</f>
        <v>0</v>
      </c>
      <c r="I59" s="14">
        <f>IFERROR(VLOOKUP($B59,全日本学生!$M:$W,9,FALSE),0)</f>
        <v>0</v>
      </c>
      <c r="J59" s="14">
        <f>IFERROR(VLOOKUP($B59,新人戦!$M:$W,9,FALSE),0)</f>
        <v>0</v>
      </c>
      <c r="K59" s="138">
        <f>LARGE(E59:J59,1)+LARGE(E59:J59,2)</f>
        <v>0</v>
      </c>
    </row>
    <row r="60" spans="1:11">
      <c r="A60" s="172">
        <f>RANK($K60,$K:$K)</f>
        <v>8</v>
      </c>
      <c r="B60" s="31" t="str">
        <f>選手!L68</f>
        <v>松岡 実花</v>
      </c>
      <c r="C60" s="2" t="str">
        <f>IFERROR(VLOOKUP($B60,選手!$L:$N,2,FALSE),"")</f>
        <v>立命館大学</v>
      </c>
      <c r="D60" s="6">
        <f>IFERROR(VLOOKUP($B60,選手!$L:$N,3,FALSE),"")</f>
        <v>3</v>
      </c>
      <c r="E60" s="14">
        <f>IFERROR(VLOOKUP($B60,春関!$M:$W,9,FALSE),0)</f>
        <v>0</v>
      </c>
      <c r="F60" s="14">
        <f>IFERROR(VLOOKUP($B60,西日本学生!$M:$W,9,FALSE),0)</f>
        <v>0</v>
      </c>
      <c r="G60" s="14">
        <f>IFERROR(VLOOKUP($B60,学生選抜!$M:$W,9,FALSE),0)</f>
        <v>0</v>
      </c>
      <c r="H60" s="14">
        <f>IFERROR(VLOOKUP($B60,秋関!$M:$W,9,FALSE),0)</f>
        <v>0</v>
      </c>
      <c r="I60" s="14">
        <f>IFERROR(VLOOKUP($B60,全日本学生!$M:$W,9,FALSE),0)</f>
        <v>0</v>
      </c>
      <c r="J60" s="14">
        <f>IFERROR(VLOOKUP($B60,新人戦!$M:$W,9,FALSE),0)</f>
        <v>0</v>
      </c>
      <c r="K60" s="138">
        <f>LARGE(E60:J60,1)+LARGE(E60:J60,2)</f>
        <v>0</v>
      </c>
    </row>
    <row r="61" spans="1:11">
      <c r="A61" s="172">
        <f>RANK($K61,$K:$K)</f>
        <v>8</v>
      </c>
      <c r="B61" s="31" t="str">
        <f>選手!L45</f>
        <v>小栗 珠実</v>
      </c>
      <c r="C61" s="2" t="str">
        <f>IFERROR(VLOOKUP($B61,選手!$L:$N,2,FALSE),"")</f>
        <v>甲南大学</v>
      </c>
      <c r="D61" s="6">
        <f>IFERROR(VLOOKUP($B61,選手!$L:$N,3,FALSE),"")</f>
        <v>2</v>
      </c>
      <c r="E61" s="14">
        <f>IFERROR(VLOOKUP($B61,春関!$M:$W,9,FALSE),0)</f>
        <v>0</v>
      </c>
      <c r="F61" s="14">
        <f>IFERROR(VLOOKUP($B61,西日本学生!$M:$W,9,FALSE),0)</f>
        <v>0</v>
      </c>
      <c r="G61" s="14">
        <f>IFERROR(VLOOKUP($B61,学生選抜!$M:$W,9,FALSE),0)</f>
        <v>0</v>
      </c>
      <c r="H61" s="14">
        <f>IFERROR(VLOOKUP($B61,秋関!$M:$W,9,FALSE),0)</f>
        <v>0</v>
      </c>
      <c r="I61" s="14">
        <f>IFERROR(VLOOKUP($B61,全日本学生!$M:$W,9,FALSE),0)</f>
        <v>0</v>
      </c>
      <c r="J61" s="14">
        <f>IFERROR(VLOOKUP($B61,新人戦!$M:$W,9,FALSE),0)</f>
        <v>0</v>
      </c>
      <c r="K61" s="138">
        <f>LARGE(E61:J61,1)+LARGE(E61:J61,2)</f>
        <v>0</v>
      </c>
    </row>
    <row r="62" spans="1:11">
      <c r="A62" s="172">
        <f>RANK($K62,$K:$K)</f>
        <v>8</v>
      </c>
      <c r="B62" s="31" t="str">
        <f>選手!L30</f>
        <v>小笠原 梓</v>
      </c>
      <c r="C62" s="2" t="str">
        <f>IFERROR(VLOOKUP($B62,選手!$L:$N,2,FALSE),"")</f>
        <v>京都大学</v>
      </c>
      <c r="D62" s="6">
        <f>IFERROR(VLOOKUP($B62,選手!$L:$N,3,FALSE),"")</f>
        <v>3</v>
      </c>
      <c r="E62" s="14">
        <f>IFERROR(VLOOKUP($B62,春関!$M:$W,9,FALSE),0)</f>
        <v>0</v>
      </c>
      <c r="F62" s="14">
        <f>IFERROR(VLOOKUP($B62,西日本学生!$M:$W,9,FALSE),0)</f>
        <v>0</v>
      </c>
      <c r="G62" s="14">
        <f>IFERROR(VLOOKUP($B62,学生選抜!$M:$W,9,FALSE),0)</f>
        <v>0</v>
      </c>
      <c r="H62" s="14">
        <f>IFERROR(VLOOKUP($B62,秋関!$M:$W,9,FALSE),0)</f>
        <v>0</v>
      </c>
      <c r="I62" s="14">
        <f>IFERROR(VLOOKUP($B62,全日本学生!$M:$W,9,FALSE),0)</f>
        <v>0</v>
      </c>
      <c r="J62" s="14">
        <f>IFERROR(VLOOKUP($B62,新人戦!$M:$W,9,FALSE),0)</f>
        <v>0</v>
      </c>
      <c r="K62" s="138">
        <f>LARGE(E62:J62,1)+LARGE(E62:J62,2)</f>
        <v>0</v>
      </c>
    </row>
    <row r="63" spans="1:11">
      <c r="A63" s="172">
        <f>RANK($K63,$K:$K)</f>
        <v>8</v>
      </c>
      <c r="B63" s="31" t="str">
        <f>選手!L9</f>
        <v>若宮 有美</v>
      </c>
      <c r="C63" s="2" t="str">
        <f>IFERROR(VLOOKUP($B63,選手!$L:$N,2,FALSE),"")</f>
        <v>関西学院大学</v>
      </c>
      <c r="D63" s="6">
        <f>IFERROR(VLOOKUP($B63,選手!$L:$N,3,FALSE),"")</f>
        <v>2</v>
      </c>
      <c r="E63" s="14">
        <f>IFERROR(VLOOKUP($B63,春関!$M:$W,9,FALSE),0)</f>
        <v>0</v>
      </c>
      <c r="F63" s="14">
        <f>IFERROR(VLOOKUP($B63,西日本学生!$M:$W,9,FALSE),0)</f>
        <v>0</v>
      </c>
      <c r="G63" s="14">
        <f>IFERROR(VLOOKUP($B63,学生選抜!$M:$W,9,FALSE),0)</f>
        <v>0</v>
      </c>
      <c r="H63" s="14">
        <f>IFERROR(VLOOKUP($B63,秋関!$M:$W,9,FALSE),0)</f>
        <v>0</v>
      </c>
      <c r="I63" s="14">
        <f>IFERROR(VLOOKUP($B63,全日本学生!$M:$W,9,FALSE),0)</f>
        <v>0</v>
      </c>
      <c r="J63" s="14">
        <f>IFERROR(VLOOKUP($B63,新人戦!$M:$W,9,FALSE),0)</f>
        <v>0</v>
      </c>
      <c r="K63" s="138">
        <f>LARGE(E63:J63,1)+LARGE(E63:J63,2)</f>
        <v>0</v>
      </c>
    </row>
    <row r="64" spans="1:11">
      <c r="A64" s="172">
        <f>RANK($K64,$K:$K)</f>
        <v>8</v>
      </c>
      <c r="B64" s="31" t="str">
        <f>選手!L43</f>
        <v>若浦 愛美</v>
      </c>
      <c r="C64" s="2" t="str">
        <f>IFERROR(VLOOKUP($B64,選手!$L:$N,2,FALSE),"")</f>
        <v>甲南大学</v>
      </c>
      <c r="D64" s="6">
        <f>IFERROR(VLOOKUP($B64,選手!$L:$N,3,FALSE),"")</f>
        <v>3</v>
      </c>
      <c r="E64" s="14">
        <f>IFERROR(VLOOKUP($B64,春関!$M:$W,9,FALSE),0)</f>
        <v>0</v>
      </c>
      <c r="F64" s="14">
        <f>IFERROR(VLOOKUP($B64,西日本学生!$M:$W,9,FALSE),0)</f>
        <v>0</v>
      </c>
      <c r="G64" s="14">
        <f>IFERROR(VLOOKUP($B64,学生選抜!$M:$W,9,FALSE),0)</f>
        <v>0</v>
      </c>
      <c r="H64" s="14">
        <f>IFERROR(VLOOKUP($B64,秋関!$M:$W,9,FALSE),0)</f>
        <v>0</v>
      </c>
      <c r="I64" s="14">
        <f>IFERROR(VLOOKUP($B64,全日本学生!$M:$W,9,FALSE),0)</f>
        <v>0</v>
      </c>
      <c r="J64" s="14">
        <f>IFERROR(VLOOKUP($B64,新人戦!$M:$W,9,FALSE),0)</f>
        <v>0</v>
      </c>
      <c r="K64" s="138">
        <f>LARGE(E64:J64,1)+LARGE(E64:J64,2)</f>
        <v>0</v>
      </c>
    </row>
    <row r="65" spans="1:11">
      <c r="A65" s="172">
        <f>RANK($K65,$K:$K)</f>
        <v>8</v>
      </c>
      <c r="B65" s="31" t="str">
        <f>選手!L29</f>
        <v>氏松 蓮</v>
      </c>
      <c r="C65" s="2" t="str">
        <f>IFERROR(VLOOKUP($B65,選手!$L:$N,2,FALSE),"")</f>
        <v>京都大学</v>
      </c>
      <c r="D65" s="6">
        <f>IFERROR(VLOOKUP($B65,選手!$L:$N,3,FALSE),"")</f>
        <v>3</v>
      </c>
      <c r="E65" s="14">
        <f>IFERROR(VLOOKUP($B65,春関!$M:$W,9,FALSE),0)</f>
        <v>0</v>
      </c>
      <c r="F65" s="14">
        <f>IFERROR(VLOOKUP($B65,西日本学生!$M:$W,9,FALSE),0)</f>
        <v>0</v>
      </c>
      <c r="G65" s="14">
        <f>IFERROR(VLOOKUP($B65,学生選抜!$M:$W,9,FALSE),0)</f>
        <v>0</v>
      </c>
      <c r="H65" s="14">
        <f>IFERROR(VLOOKUP($B65,秋関!$M:$W,9,FALSE),0)</f>
        <v>0</v>
      </c>
      <c r="I65" s="14">
        <f>IFERROR(VLOOKUP($B65,全日本学生!$M:$W,9,FALSE),0)</f>
        <v>0</v>
      </c>
      <c r="J65" s="14">
        <f>IFERROR(VLOOKUP($B65,新人戦!$M:$W,9,FALSE),0)</f>
        <v>0</v>
      </c>
      <c r="K65" s="138">
        <f>LARGE(E65:J65,1)+LARGE(E65:J65,2)</f>
        <v>0</v>
      </c>
    </row>
    <row r="66" spans="1:11">
      <c r="A66" s="172">
        <f>RANK($K66,$K:$K)</f>
        <v>8</v>
      </c>
      <c r="B66" s="31" t="str">
        <f>選手!L69</f>
        <v>山本 帆乃香</v>
      </c>
      <c r="C66" s="2" t="str">
        <f>IFERROR(VLOOKUP($B66,選手!$L:$N,2,FALSE),"")</f>
        <v>立命館大学</v>
      </c>
      <c r="D66" s="6">
        <f>IFERROR(VLOOKUP($B66,選手!$L:$N,3,FALSE),"")</f>
        <v>3</v>
      </c>
      <c r="E66" s="14">
        <f>IFERROR(VLOOKUP($B66,春関!$M:$W,9,FALSE),0)</f>
        <v>0</v>
      </c>
      <c r="F66" s="14">
        <f>IFERROR(VLOOKUP($B66,西日本学生!$M:$W,9,FALSE),0)</f>
        <v>0</v>
      </c>
      <c r="G66" s="14">
        <f>IFERROR(VLOOKUP($B66,学生選抜!$M:$W,9,FALSE),0)</f>
        <v>0</v>
      </c>
      <c r="H66" s="14">
        <f>IFERROR(VLOOKUP($B66,秋関!$M:$W,9,FALSE),0)</f>
        <v>0</v>
      </c>
      <c r="I66" s="14">
        <f>IFERROR(VLOOKUP($B66,全日本学生!$M:$W,9,FALSE),0)</f>
        <v>0</v>
      </c>
      <c r="J66" s="14">
        <f>IFERROR(VLOOKUP($B66,新人戦!$M:$W,9,FALSE),0)</f>
        <v>0</v>
      </c>
      <c r="K66" s="138">
        <f>LARGE(E66:J66,1)+LARGE(E66:J66,2)</f>
        <v>0</v>
      </c>
    </row>
    <row r="67" spans="1:11">
      <c r="A67" s="172">
        <f>RANK($K67,$K:$K)</f>
        <v>8</v>
      </c>
      <c r="B67" s="31" t="str">
        <f>選手!L7</f>
        <v>山岡 香凜</v>
      </c>
      <c r="C67" s="2" t="str">
        <f>IFERROR(VLOOKUP($B67,選手!$L:$N,2,FALSE),"")</f>
        <v>関西学院大学</v>
      </c>
      <c r="D67" s="6">
        <f>IFERROR(VLOOKUP($B67,選手!$L:$N,3,FALSE),"")</f>
        <v>3</v>
      </c>
      <c r="E67" s="14">
        <f>IFERROR(VLOOKUP($B67,春関!$M:$W,9,FALSE),0)</f>
        <v>0</v>
      </c>
      <c r="F67" s="14">
        <f>IFERROR(VLOOKUP($B67,西日本学生!$M:$W,9,FALSE),0)</f>
        <v>0</v>
      </c>
      <c r="G67" s="14">
        <f>IFERROR(VLOOKUP($B67,学生選抜!$M:$W,9,FALSE),0)</f>
        <v>0</v>
      </c>
      <c r="H67" s="14">
        <f>IFERROR(VLOOKUP($B67,秋関!$M:$W,9,FALSE),0)</f>
        <v>0</v>
      </c>
      <c r="I67" s="14">
        <f>IFERROR(VLOOKUP($B67,全日本学生!$M:$W,9,FALSE),0)</f>
        <v>0</v>
      </c>
      <c r="J67" s="14">
        <f>IFERROR(VLOOKUP($B67,新人戦!$M:$W,9,FALSE),0)</f>
        <v>0</v>
      </c>
      <c r="K67" s="138">
        <f>LARGE(E67:J67,1)+LARGE(E67:J67,2)</f>
        <v>0</v>
      </c>
    </row>
    <row r="68" spans="1:11">
      <c r="A68" s="172">
        <f>RANK($K68,$K:$K)</f>
        <v>8</v>
      </c>
      <c r="B68" s="31" t="str">
        <f>選手!L35</f>
        <v>佐藤 麻理桜</v>
      </c>
      <c r="C68" s="2" t="str">
        <f>IFERROR(VLOOKUP($B68,選手!$L:$N,2,FALSE),"")</f>
        <v>京都大学</v>
      </c>
      <c r="D68" s="6">
        <f>IFERROR(VLOOKUP($B68,選手!$L:$N,3,FALSE),"")</f>
        <v>1</v>
      </c>
      <c r="E68" s="14">
        <f>IFERROR(VLOOKUP($B68,春関!$M:$W,9,FALSE),0)</f>
        <v>0</v>
      </c>
      <c r="F68" s="14">
        <f>IFERROR(VLOOKUP($B68,西日本学生!$M:$W,9,FALSE),0)</f>
        <v>0</v>
      </c>
      <c r="G68" s="14">
        <f>IFERROR(VLOOKUP($B68,学生選抜!$M:$W,9,FALSE),0)</f>
        <v>0</v>
      </c>
      <c r="H68" s="14">
        <f>IFERROR(VLOOKUP($B68,秋関!$M:$W,9,FALSE),0)</f>
        <v>0</v>
      </c>
      <c r="I68" s="14">
        <f>IFERROR(VLOOKUP($B68,全日本学生!$M:$W,9,FALSE),0)</f>
        <v>0</v>
      </c>
      <c r="J68" s="14">
        <f>IFERROR(VLOOKUP($B68,新人戦!$M:$W,9,FALSE),0)</f>
        <v>0</v>
      </c>
      <c r="K68" s="138">
        <f>LARGE(E68:J68,1)+LARGE(E68:J68,2)</f>
        <v>0</v>
      </c>
    </row>
    <row r="69" spans="1:11">
      <c r="A69" s="172">
        <f>RANK($K69,$K:$K)</f>
        <v>8</v>
      </c>
      <c r="B69" s="31" t="str">
        <f>選手!L67</f>
        <v>高橋 彩音</v>
      </c>
      <c r="C69" s="2" t="str">
        <f>IFERROR(VLOOKUP($B69,選手!$L:$N,2,FALSE),"")</f>
        <v>立命館大学</v>
      </c>
      <c r="D69" s="6">
        <f>IFERROR(VLOOKUP($B69,選手!$L:$N,3,FALSE),"")</f>
        <v>3</v>
      </c>
      <c r="E69" s="14">
        <f>IFERROR(VLOOKUP($B69,春関!$M:$W,9,FALSE),0)</f>
        <v>0</v>
      </c>
      <c r="F69" s="14">
        <f>IFERROR(VLOOKUP($B69,西日本学生!$M:$W,9,FALSE),0)</f>
        <v>0</v>
      </c>
      <c r="G69" s="14">
        <f>IFERROR(VLOOKUP($B69,学生選抜!$M:$W,9,FALSE),0)</f>
        <v>0</v>
      </c>
      <c r="H69" s="14">
        <f>IFERROR(VLOOKUP($B69,秋関!$M:$W,9,FALSE),0)</f>
        <v>0</v>
      </c>
      <c r="I69" s="14">
        <f>IFERROR(VLOOKUP($B69,全日本学生!$M:$W,9,FALSE),0)</f>
        <v>0</v>
      </c>
      <c r="J69" s="14">
        <f>IFERROR(VLOOKUP($B69,新人戦!$M:$W,9,FALSE),0)</f>
        <v>0</v>
      </c>
      <c r="K69" s="138">
        <f>LARGE(E69:J69,1)+LARGE(E69:J69,2)</f>
        <v>0</v>
      </c>
    </row>
    <row r="70" spans="1:11">
      <c r="A70" s="172">
        <f>RANK($K70,$K:$K)</f>
        <v>8</v>
      </c>
      <c r="B70" s="31" t="str">
        <f>選手!L71</f>
        <v xml:space="preserve">香美 杏奈 </v>
      </c>
      <c r="C70" s="2" t="str">
        <f>IFERROR(VLOOKUP($B70,選手!$L:$N,2,FALSE),"")</f>
        <v>立命館大学</v>
      </c>
      <c r="D70" s="6">
        <f>IFERROR(VLOOKUP($B70,選手!$L:$N,3,FALSE),"")</f>
        <v>2</v>
      </c>
      <c r="E70" s="14">
        <f>IFERROR(VLOOKUP($B70,春関!$M:$W,9,FALSE),0)</f>
        <v>0</v>
      </c>
      <c r="F70" s="14">
        <f>IFERROR(VLOOKUP($B70,西日本学生!$M:$W,9,FALSE),0)</f>
        <v>0</v>
      </c>
      <c r="G70" s="14">
        <f>IFERROR(VLOOKUP($B70,学生選抜!$M:$W,9,FALSE),0)</f>
        <v>0</v>
      </c>
      <c r="H70" s="14">
        <f>IFERROR(VLOOKUP($B70,秋関!$M:$W,9,FALSE),0)</f>
        <v>0</v>
      </c>
      <c r="I70" s="14">
        <f>IFERROR(VLOOKUP($B70,全日本学生!$M:$W,9,FALSE),0)</f>
        <v>0</v>
      </c>
      <c r="J70" s="14">
        <f>IFERROR(VLOOKUP($B70,新人戦!$M:$W,9,FALSE),0)</f>
        <v>0</v>
      </c>
      <c r="K70" s="138">
        <f>LARGE(E70:J70,1)+LARGE(E70:J70,2)</f>
        <v>0</v>
      </c>
    </row>
    <row r="71" spans="1:11">
      <c r="A71" s="172">
        <f>RANK($K71,$K:$K)</f>
        <v>8</v>
      </c>
      <c r="B71" s="31" t="str">
        <f>選手!L75</f>
        <v>古本 聖奈</v>
      </c>
      <c r="C71" s="2" t="str">
        <f>IFERROR(VLOOKUP($B71,選手!$L:$N,2,FALSE),"")</f>
        <v>立命館大学</v>
      </c>
      <c r="D71" s="6">
        <f>IFERROR(VLOOKUP($B71,選手!$L:$N,3,FALSE),"")</f>
        <v>1</v>
      </c>
      <c r="E71" s="14">
        <f>IFERROR(VLOOKUP($B71,春関!$M:$W,9,FALSE),0)</f>
        <v>0</v>
      </c>
      <c r="F71" s="14">
        <f>IFERROR(VLOOKUP($B71,西日本学生!$M:$W,9,FALSE),0)</f>
        <v>0</v>
      </c>
      <c r="G71" s="14">
        <f>IFERROR(VLOOKUP($B71,学生選抜!$M:$W,9,FALSE),0)</f>
        <v>0</v>
      </c>
      <c r="H71" s="14">
        <f>IFERROR(VLOOKUP($B71,秋関!$M:$W,9,FALSE),0)</f>
        <v>0</v>
      </c>
      <c r="I71" s="14">
        <f>IFERROR(VLOOKUP($B71,全日本学生!$M:$W,9,FALSE),0)</f>
        <v>0</v>
      </c>
      <c r="J71" s="14">
        <f>IFERROR(VLOOKUP($B71,新人戦!$M:$W,9,FALSE),0)</f>
        <v>0</v>
      </c>
      <c r="K71" s="138">
        <f>LARGE(E71:J71,1)+LARGE(E71:J71,2)</f>
        <v>0</v>
      </c>
    </row>
    <row r="72" spans="1:11">
      <c r="A72" s="172">
        <f>RANK($K72,$K:$K)</f>
        <v>8</v>
      </c>
      <c r="B72" s="31" t="str">
        <f>選手!L66</f>
        <v>近藤 麻耶</v>
      </c>
      <c r="C72" s="2" t="str">
        <f>IFERROR(VLOOKUP($B72,選手!$L:$N,2,FALSE),"")</f>
        <v>同志社大学</v>
      </c>
      <c r="D72" s="6">
        <f>IFERROR(VLOOKUP($B72,選手!$L:$N,3,FALSE),"")</f>
        <v>1</v>
      </c>
      <c r="E72" s="14">
        <f>IFERROR(VLOOKUP($B72,春関!$M:$W,9,FALSE),0)</f>
        <v>0</v>
      </c>
      <c r="F72" s="14">
        <f>IFERROR(VLOOKUP($B72,西日本学生!$M:$W,9,FALSE),0)</f>
        <v>0</v>
      </c>
      <c r="G72" s="14">
        <f>IFERROR(VLOOKUP($B72,学生選抜!$M:$W,9,FALSE),0)</f>
        <v>0</v>
      </c>
      <c r="H72" s="14">
        <f>IFERROR(VLOOKUP($B72,秋関!$M:$W,9,FALSE),0)</f>
        <v>0</v>
      </c>
      <c r="I72" s="14">
        <f>IFERROR(VLOOKUP($B72,全日本学生!$M:$W,9,FALSE),0)</f>
        <v>0</v>
      </c>
      <c r="J72" s="14">
        <f>IFERROR(VLOOKUP($B72,新人戦!$M:$W,9,FALSE),0)</f>
        <v>0</v>
      </c>
      <c r="K72" s="138">
        <f>LARGE(E72:J72,1)+LARGE(E72:J72,2)</f>
        <v>0</v>
      </c>
    </row>
    <row r="73" spans="1:11">
      <c r="A73" s="172">
        <f>RANK($K73,$K:$K)</f>
        <v>8</v>
      </c>
      <c r="B73" s="31" t="str">
        <f>選手!L50</f>
        <v>宮内 野乃花</v>
      </c>
      <c r="C73" s="2" t="str">
        <f>IFERROR(VLOOKUP($B73,選手!$L:$N,2,FALSE),"")</f>
        <v>大阪大学</v>
      </c>
      <c r="D73" s="6">
        <f>IFERROR(VLOOKUP($B73,選手!$L:$N,3,FALSE),"")</f>
        <v>1</v>
      </c>
      <c r="E73" s="14">
        <f>IFERROR(VLOOKUP($B73,春関!$M:$W,9,FALSE),0)</f>
        <v>0</v>
      </c>
      <c r="F73" s="14">
        <f>IFERROR(VLOOKUP($B73,西日本学生!$M:$W,9,FALSE),0)</f>
        <v>0</v>
      </c>
      <c r="G73" s="14">
        <f>IFERROR(VLOOKUP($B73,学生選抜!$M:$W,9,FALSE),0)</f>
        <v>0</v>
      </c>
      <c r="H73" s="14">
        <f>IFERROR(VLOOKUP($B73,秋関!$M:$W,9,FALSE),0)</f>
        <v>0</v>
      </c>
      <c r="I73" s="14">
        <f>IFERROR(VLOOKUP($B73,全日本学生!$M:$W,9,FALSE),0)</f>
        <v>0</v>
      </c>
      <c r="J73" s="14">
        <f>IFERROR(VLOOKUP($B73,新人戦!$M:$W,9,FALSE),0)</f>
        <v>0</v>
      </c>
      <c r="K73" s="138">
        <f>LARGE(E73:J73,1)+LARGE(E73:J73,2)</f>
        <v>0</v>
      </c>
    </row>
    <row r="74" spans="1:11">
      <c r="A74" s="172">
        <f>RANK($K74,$K:$K)</f>
        <v>8</v>
      </c>
      <c r="B74" s="31" t="str">
        <f>選手!L11</f>
        <v>久保 衣里奈</v>
      </c>
      <c r="C74" s="2" t="str">
        <f>IFERROR(VLOOKUP($B74,選手!$L:$N,2,FALSE),"")</f>
        <v>関西学院大学</v>
      </c>
      <c r="D74" s="6">
        <f>IFERROR(VLOOKUP($B74,選手!$L:$N,3,FALSE),"")</f>
        <v>1</v>
      </c>
      <c r="E74" s="14">
        <f>IFERROR(VLOOKUP($B74,春関!$M:$W,9,FALSE),0)</f>
        <v>0</v>
      </c>
      <c r="F74" s="14">
        <f>IFERROR(VLOOKUP($B74,西日本学生!$M:$W,9,FALSE),0)</f>
        <v>0</v>
      </c>
      <c r="G74" s="14">
        <f>IFERROR(VLOOKUP($B74,学生選抜!$M:$W,9,FALSE),0)</f>
        <v>0</v>
      </c>
      <c r="H74" s="14">
        <f>IFERROR(VLOOKUP($B74,秋関!$M:$W,9,FALSE),0)</f>
        <v>0</v>
      </c>
      <c r="I74" s="14">
        <f>IFERROR(VLOOKUP($B74,全日本学生!$M:$W,9,FALSE),0)</f>
        <v>0</v>
      </c>
      <c r="J74" s="14">
        <f>IFERROR(VLOOKUP($B74,新人戦!$M:$W,9,FALSE),0)</f>
        <v>0</v>
      </c>
      <c r="K74" s="138">
        <f>LARGE(E74:J74,1)+LARGE(E74:J74,2)</f>
        <v>0</v>
      </c>
    </row>
    <row r="75" spans="1:11">
      <c r="A75" s="172">
        <f>RANK($K75,$K:$K)</f>
        <v>8</v>
      </c>
      <c r="B75" s="31" t="str">
        <f>選手!L18</f>
        <v>久井 沙織</v>
      </c>
      <c r="C75" s="2" t="str">
        <f>IFERROR(VLOOKUP($B75,選手!$L:$N,2,FALSE),"")</f>
        <v>関西大学</v>
      </c>
      <c r="D75" s="6">
        <f>IFERROR(VLOOKUP($B75,選手!$L:$N,3,FALSE),"")</f>
        <v>2</v>
      </c>
      <c r="E75" s="14">
        <f>IFERROR(VLOOKUP($B75,春関!$M:$W,9,FALSE),0)</f>
        <v>0</v>
      </c>
      <c r="F75" s="14">
        <f>IFERROR(VLOOKUP($B75,西日本学生!$M:$W,9,FALSE),0)</f>
        <v>0</v>
      </c>
      <c r="G75" s="14">
        <f>IFERROR(VLOOKUP($B75,学生選抜!$M:$W,9,FALSE),0)</f>
        <v>0</v>
      </c>
      <c r="H75" s="14">
        <f>IFERROR(VLOOKUP($B75,秋関!$M:$W,9,FALSE),0)</f>
        <v>0</v>
      </c>
      <c r="I75" s="14">
        <f>IFERROR(VLOOKUP($B75,全日本学生!$M:$W,9,FALSE),0)</f>
        <v>0</v>
      </c>
      <c r="J75" s="14">
        <f>IFERROR(VLOOKUP($B75,新人戦!$M:$W,9,FALSE),0)</f>
        <v>0</v>
      </c>
      <c r="K75" s="138">
        <f>LARGE(E75:J75,1)+LARGE(E75:J75,2)</f>
        <v>0</v>
      </c>
    </row>
    <row r="76" spans="1:11">
      <c r="A76" s="172">
        <f>RANK($K76,$K:$K)</f>
        <v>8</v>
      </c>
      <c r="B76" s="31" t="str">
        <f>選手!L72</f>
        <v>吉田 のぞみ</v>
      </c>
      <c r="C76" s="2" t="str">
        <f>IFERROR(VLOOKUP($B76,選手!$L:$N,2,FALSE),"")</f>
        <v>立命館大学</v>
      </c>
      <c r="D76" s="6">
        <f>IFERROR(VLOOKUP($B76,選手!$L:$N,3,FALSE),"")</f>
        <v>2</v>
      </c>
      <c r="E76" s="14">
        <f>IFERROR(VLOOKUP($B76,春関!$M:$W,9,FALSE),0)</f>
        <v>0</v>
      </c>
      <c r="F76" s="14">
        <f>IFERROR(VLOOKUP($B76,西日本学生!$M:$W,9,FALSE),0)</f>
        <v>0</v>
      </c>
      <c r="G76" s="14">
        <f>IFERROR(VLOOKUP($B76,学生選抜!$M:$W,9,FALSE),0)</f>
        <v>0</v>
      </c>
      <c r="H76" s="14">
        <f>IFERROR(VLOOKUP($B76,秋関!$M:$W,9,FALSE),0)</f>
        <v>0</v>
      </c>
      <c r="I76" s="14">
        <f>IFERROR(VLOOKUP($B76,全日本学生!$M:$W,9,FALSE),0)</f>
        <v>0</v>
      </c>
      <c r="J76" s="14">
        <f>IFERROR(VLOOKUP($B76,新人戦!$M:$W,9,FALSE),0)</f>
        <v>0</v>
      </c>
      <c r="K76" s="138">
        <f>LARGE(E76:J76,1)+LARGE(E76:J76,2)</f>
        <v>0</v>
      </c>
    </row>
    <row r="77" spans="1:11" hidden="1">
      <c r="A77" s="172">
        <f>RANK($K77,$K:$K)</f>
        <v>8</v>
      </c>
      <c r="B77" s="31" t="str">
        <f>選手!L41</f>
        <v>安田 奈央</v>
      </c>
      <c r="C77" s="2" t="str">
        <f>IFERROR(VLOOKUP($B77,選手!$L:$N,2,FALSE),"")</f>
        <v>甲南大学</v>
      </c>
      <c r="D77" s="6">
        <f>IFERROR(VLOOKUP($B77,選手!$L:$N,3,FALSE),"")</f>
        <v>4</v>
      </c>
      <c r="E77" s="14">
        <f>IFERROR(VLOOKUP($B77,春関!$M:$W,9,FALSE),0)</f>
        <v>0</v>
      </c>
      <c r="F77" s="14">
        <f>IFERROR(VLOOKUP($B77,西日本学生!$M:$W,9,FALSE),0)</f>
        <v>0</v>
      </c>
      <c r="G77" s="14">
        <f>IFERROR(VLOOKUP($B77,学生選抜!$M:$W,9,FALSE),0)</f>
        <v>0</v>
      </c>
      <c r="H77" s="14">
        <f>IFERROR(VLOOKUP($B77,秋関!$M:$W,9,FALSE),0)</f>
        <v>0</v>
      </c>
      <c r="I77" s="14">
        <f>IFERROR(VLOOKUP($B77,全日本学生!$M:$W,9,FALSE),0)</f>
        <v>0</v>
      </c>
      <c r="J77" s="14">
        <f>IFERROR(VLOOKUP($B77,新人戦!$M:$W,9,FALSE),0)</f>
        <v>0</v>
      </c>
      <c r="K77" s="138">
        <f>LARGE(E77:J77,1)+LARGE(E77:J77,2)</f>
        <v>0</v>
      </c>
    </row>
    <row r="78" spans="1:11">
      <c r="A78" s="172">
        <f>RANK($K78,$K:$K)</f>
        <v>8</v>
      </c>
      <c r="B78" s="31" t="str">
        <f>選手!L34</f>
        <v>KANG YENA</v>
      </c>
      <c r="C78" s="2" t="str">
        <f>IFERROR(VLOOKUP($B78,選手!$L:$N,2,FALSE),"")</f>
        <v>京都大学</v>
      </c>
      <c r="D78" s="6">
        <f>IFERROR(VLOOKUP($B78,選手!$L:$N,3,FALSE),"")</f>
        <v>1</v>
      </c>
      <c r="E78" s="14">
        <f>IFERROR(VLOOKUP($B78,春関!$M:$W,9,FALSE),0)</f>
        <v>0</v>
      </c>
      <c r="F78" s="14">
        <f>IFERROR(VLOOKUP($B78,西日本学生!$M:$W,9,FALSE),0)</f>
        <v>0</v>
      </c>
      <c r="G78" s="14">
        <f>IFERROR(VLOOKUP($B78,学生選抜!$M:$W,9,FALSE),0)</f>
        <v>0</v>
      </c>
      <c r="H78" s="14">
        <f>IFERROR(VLOOKUP($B78,秋関!$M:$W,9,FALSE),0)</f>
        <v>0</v>
      </c>
      <c r="I78" s="14">
        <f>IFERROR(VLOOKUP($B78,全日本学生!$M:$W,9,FALSE),0)</f>
        <v>0</v>
      </c>
      <c r="J78" s="14">
        <f>IFERROR(VLOOKUP($B78,新人戦!$M:$W,9,FALSE),0)</f>
        <v>0</v>
      </c>
      <c r="K78" s="138">
        <f>LARGE(E78:J78,1)+LARGE(E78:J78,2)</f>
        <v>0</v>
      </c>
    </row>
    <row r="79" spans="1:11" hidden="1">
      <c r="A79" s="172">
        <f>RANK($K79,$K:$K)</f>
        <v>8</v>
      </c>
      <c r="B79" s="31" t="str">
        <f>選手!L81</f>
        <v>前川 愛海</v>
      </c>
      <c r="C79" s="2" t="str">
        <f>IFERROR(VLOOKUP($B79,選手!$L:$N,2,FALSE),"")</f>
        <v>四国大学</v>
      </c>
      <c r="D79" s="6">
        <f>IFERROR(VLOOKUP($B79,選手!$L:$N,3,FALSE),"")</f>
        <v>4</v>
      </c>
      <c r="E79" s="14">
        <f>IFERROR(VLOOKUP($B79,春関!$M:$W,9,FALSE),0)</f>
        <v>0</v>
      </c>
      <c r="F79" s="14">
        <f>IFERROR(VLOOKUP($B79,西日本学生!$M:$W,9,FALSE),0)</f>
        <v>0</v>
      </c>
      <c r="G79" s="14">
        <f>IFERROR(VLOOKUP($B79,学生選抜!$M:$W,9,FALSE),0)</f>
        <v>0</v>
      </c>
      <c r="H79" s="14">
        <f>IFERROR(VLOOKUP($B79,秋関!$M:$W,9,FALSE),0)</f>
        <v>0</v>
      </c>
      <c r="I79" s="14">
        <f>IFERROR(VLOOKUP($B79,全日本学生!$M:$W,9,FALSE),0)</f>
        <v>0</v>
      </c>
      <c r="J79" s="14">
        <f>IFERROR(VLOOKUP($B79,新人戦!$M:$W,9,FALSE),0)</f>
        <v>0</v>
      </c>
      <c r="K79" s="138">
        <f>LARGE(E79:J79,1)+LARGE(E79:J79,2)</f>
        <v>0</v>
      </c>
    </row>
    <row r="80" spans="1:11" hidden="1">
      <c r="A80" s="172">
        <f>RANK($K80,$K:$K)</f>
        <v>8</v>
      </c>
      <c r="B80" s="31" t="str">
        <f>選手!L82</f>
        <v>清水 英恵</v>
      </c>
      <c r="C80" s="2" t="str">
        <f>IFERROR(VLOOKUP($B80,選手!$L:$N,2,FALSE),"")</f>
        <v>徳島大学</v>
      </c>
      <c r="D80" s="6">
        <f>IFERROR(VLOOKUP($B80,選手!$L:$N,3,FALSE),"")</f>
        <v>4</v>
      </c>
      <c r="E80" s="14">
        <f>IFERROR(VLOOKUP($B80,春関!$M:$W,9,FALSE),0)</f>
        <v>0</v>
      </c>
      <c r="F80" s="14">
        <f>IFERROR(VLOOKUP($B80,西日本学生!$M:$W,9,FALSE),0)</f>
        <v>0</v>
      </c>
      <c r="G80" s="14">
        <f>IFERROR(VLOOKUP($B80,学生選抜!$M:$W,9,FALSE),0)</f>
        <v>0</v>
      </c>
      <c r="H80" s="14">
        <f>IFERROR(VLOOKUP($B80,秋関!$M:$W,9,FALSE),0)</f>
        <v>0</v>
      </c>
      <c r="I80" s="14">
        <f>IFERROR(VLOOKUP($B80,全日本学生!$M:$W,9,FALSE),0)</f>
        <v>0</v>
      </c>
      <c r="J80" s="14">
        <f>IFERROR(VLOOKUP($B80,新人戦!$M:$W,9,FALSE),0)</f>
        <v>0</v>
      </c>
      <c r="K80" s="138">
        <f>LARGE(E80:J80,1)+LARGE(E80:J80,2)</f>
        <v>0</v>
      </c>
    </row>
    <row r="81" spans="1:11" hidden="1">
      <c r="A81" s="172">
        <f>RANK($K81,$K:$K)</f>
        <v>8</v>
      </c>
      <c r="B81" s="31" t="str">
        <f>選手!L84</f>
        <v>小山 莉奈</v>
      </c>
      <c r="C81" s="2" t="str">
        <f>IFERROR(VLOOKUP($B81,選手!$L:$N,2,FALSE),"")</f>
        <v>神戸大学</v>
      </c>
      <c r="D81" s="6">
        <f>IFERROR(VLOOKUP($B81,選手!$L:$N,3,FALSE),"")</f>
        <v>0</v>
      </c>
      <c r="E81" s="14">
        <f>IFERROR(VLOOKUP($B81,春関!$M:$W,9,FALSE),0)</f>
        <v>0</v>
      </c>
      <c r="F81" s="14">
        <f>IFERROR(VLOOKUP($B81,西日本学生!$M:$W,9,FALSE),0)</f>
        <v>0</v>
      </c>
      <c r="G81" s="14">
        <f>IFERROR(VLOOKUP($B81,学生選抜!$M:$W,9,FALSE),0)</f>
        <v>0</v>
      </c>
      <c r="H81" s="14">
        <f>IFERROR(VLOOKUP($B81,秋関!$M:$W,9,FALSE),0)</f>
        <v>0</v>
      </c>
      <c r="I81" s="14">
        <f>IFERROR(VLOOKUP($B81,全日本学生!$M:$W,9,FALSE),0)</f>
        <v>0</v>
      </c>
      <c r="J81" s="14">
        <f>IFERROR(VLOOKUP($B81,新人戦!$M:$W,9,FALSE),0)</f>
        <v>0</v>
      </c>
      <c r="K81" s="138">
        <f>LARGE(E81:J81,1)+LARGE(E81:J81,2)</f>
        <v>0</v>
      </c>
    </row>
    <row r="82" spans="1:11" hidden="1">
      <c r="A82" s="172">
        <f>RANK($K82,$K:$K)</f>
        <v>8</v>
      </c>
      <c r="B82" s="31" t="str">
        <f>選手!L85</f>
        <v>迫 綾香</v>
      </c>
      <c r="C82" s="2" t="str">
        <f>IFERROR(VLOOKUP($B82,選手!$L:$N,2,FALSE),"")</f>
        <v>神戸大学</v>
      </c>
      <c r="D82" s="6">
        <f>IFERROR(VLOOKUP($B82,選手!$L:$N,3,FALSE),"")</f>
        <v>0</v>
      </c>
      <c r="E82" s="14">
        <f>IFERROR(VLOOKUP($B82,春関!$M:$W,9,FALSE),0)</f>
        <v>0</v>
      </c>
      <c r="F82" s="14">
        <f>IFERROR(VLOOKUP($B82,西日本学生!$M:$W,9,FALSE),0)</f>
        <v>0</v>
      </c>
      <c r="G82" s="14">
        <f>IFERROR(VLOOKUP($B82,学生選抜!$M:$W,9,FALSE),0)</f>
        <v>0</v>
      </c>
      <c r="H82" s="14">
        <f>IFERROR(VLOOKUP($B82,秋関!$M:$W,9,FALSE),0)</f>
        <v>0</v>
      </c>
      <c r="I82" s="14">
        <f>IFERROR(VLOOKUP($B82,全日本学生!$M:$W,9,FALSE),0)</f>
        <v>0</v>
      </c>
      <c r="J82" s="14">
        <f>IFERROR(VLOOKUP($B82,新人戦!$M:$W,9,FALSE),0)</f>
        <v>0</v>
      </c>
      <c r="K82" s="138">
        <f>LARGE(E82:J82,1)+LARGE(E82:J82,2)</f>
        <v>0</v>
      </c>
    </row>
    <row r="83" spans="1:11" hidden="1">
      <c r="A83" s="172">
        <f>RANK($K83,$K:$K)</f>
        <v>8</v>
      </c>
      <c r="B83" s="31" t="str">
        <f>選手!L86</f>
        <v>宮内 野乃佳</v>
      </c>
      <c r="C83" s="2" t="str">
        <f>IFERROR(VLOOKUP($B83,選手!$L:$N,2,FALSE),"")</f>
        <v>大阪大学</v>
      </c>
      <c r="D83" s="6">
        <f>IFERROR(VLOOKUP($B83,選手!$L:$N,3,FALSE),"")</f>
        <v>0</v>
      </c>
      <c r="E83" s="14">
        <f>IFERROR(VLOOKUP($B83,春関!$M:$W,9,FALSE),0)</f>
        <v>0</v>
      </c>
      <c r="F83" s="14">
        <f>IFERROR(VLOOKUP($B83,西日本学生!$M:$W,9,FALSE),0)</f>
        <v>0</v>
      </c>
      <c r="G83" s="14">
        <f>IFERROR(VLOOKUP($B83,学生選抜!$M:$W,9,FALSE),0)</f>
        <v>0</v>
      </c>
      <c r="H83" s="14">
        <f>IFERROR(VLOOKUP($B83,秋関!$M:$W,9,FALSE),0)</f>
        <v>0</v>
      </c>
      <c r="I83" s="14">
        <f>IFERROR(VLOOKUP($B83,全日本学生!$M:$W,9,FALSE),0)</f>
        <v>0</v>
      </c>
      <c r="J83" s="14">
        <f>IFERROR(VLOOKUP($B83,新人戦!$M:$W,9,FALSE),0)</f>
        <v>0</v>
      </c>
      <c r="K83" s="138">
        <f>LARGE(E83:J83,1)+LARGE(E83:J83,2)</f>
        <v>0</v>
      </c>
    </row>
    <row r="84" spans="1:11">
      <c r="A84" s="172">
        <f>RANK($K84,$K:$K)</f>
        <v>8</v>
      </c>
      <c r="B84" s="31" t="str">
        <f>選手!L87</f>
        <v>田中 織衣</v>
      </c>
      <c r="C84" s="2" t="str">
        <f>IFERROR(VLOOKUP($B84,選手!$L:$N,2,FALSE),"")</f>
        <v>神戸大学</v>
      </c>
      <c r="D84" s="6">
        <f>IFERROR(VLOOKUP($B84,選手!$L:$N,3,FALSE),"")</f>
        <v>2</v>
      </c>
      <c r="E84" s="14">
        <f>IFERROR(VLOOKUP($B84,春関!$M:$W,9,FALSE),0)</f>
        <v>0</v>
      </c>
      <c r="F84" s="14">
        <f>IFERROR(VLOOKUP($B84,西日本学生!$M:$W,9,FALSE),0)</f>
        <v>0</v>
      </c>
      <c r="G84" s="14">
        <f>IFERROR(VLOOKUP($B84,学生選抜!$M:$W,9,FALSE),0)</f>
        <v>0</v>
      </c>
      <c r="H84" s="14">
        <f>IFERROR(VLOOKUP($B84,秋関!$M:$W,9,FALSE),0)</f>
        <v>0</v>
      </c>
      <c r="I84" s="14">
        <f>IFERROR(VLOOKUP($B84,全日本学生!$M:$W,9,FALSE),0)</f>
        <v>0</v>
      </c>
      <c r="J84" s="14">
        <f>IFERROR(VLOOKUP($B84,新人戦!$M:$W,9,FALSE),0)</f>
        <v>0</v>
      </c>
      <c r="K84" s="138">
        <f>LARGE(E84:J84,1)+LARGE(E84:J84,2)</f>
        <v>0</v>
      </c>
    </row>
    <row r="85" spans="1:11">
      <c r="A85" s="172">
        <f>RANK($K85,$K:$K)</f>
        <v>8</v>
      </c>
      <c r="B85" s="31" t="str">
        <f>選手!L88</f>
        <v>藤井 真子</v>
      </c>
      <c r="C85" s="2" t="str">
        <f>IFERROR(VLOOKUP($B85,選手!$L:$N,2,FALSE),"")</f>
        <v>神戸大学</v>
      </c>
      <c r="D85" s="6">
        <f>IFERROR(VLOOKUP($B85,選手!$L:$N,3,FALSE),"")</f>
        <v>1</v>
      </c>
      <c r="E85" s="14">
        <f>IFERROR(VLOOKUP($B85,春関!$M:$W,9,FALSE),0)</f>
        <v>0</v>
      </c>
      <c r="F85" s="14">
        <f>IFERROR(VLOOKUP($B85,西日本学生!$M:$W,9,FALSE),0)</f>
        <v>0</v>
      </c>
      <c r="G85" s="14">
        <f>IFERROR(VLOOKUP($B85,学生選抜!$M:$W,9,FALSE),0)</f>
        <v>0</v>
      </c>
      <c r="H85" s="14">
        <f>IFERROR(VLOOKUP($B85,秋関!$M:$W,9,FALSE),0)</f>
        <v>0</v>
      </c>
      <c r="I85" s="14">
        <f>IFERROR(VLOOKUP($B85,全日本学生!$M:$W,9,FALSE),0)</f>
        <v>0</v>
      </c>
      <c r="J85" s="14">
        <f>IFERROR(VLOOKUP($B85,新人戦!$M:$W,9,FALSE),0)</f>
        <v>0</v>
      </c>
      <c r="K85" s="138">
        <f>LARGE(E85:J85,1)+LARGE(E85:J85,2)</f>
        <v>0</v>
      </c>
    </row>
    <row r="86" spans="1:11">
      <c r="A86" s="172">
        <f>RANK($K86,$K:$K)</f>
        <v>8</v>
      </c>
      <c r="B86" s="31" t="str">
        <f>選手!L89</f>
        <v>谷脇 薫</v>
      </c>
      <c r="C86" s="2" t="str">
        <f>IFERROR(VLOOKUP($B86,選手!$L:$N,2,FALSE),"")</f>
        <v>岡山商科大学</v>
      </c>
      <c r="D86" s="6">
        <f>IFERROR(VLOOKUP($B86,選手!$L:$N,3,FALSE),"")</f>
        <v>2</v>
      </c>
      <c r="E86" s="14">
        <f>IFERROR(VLOOKUP($B86,春関!$M:$W,9,FALSE),0)</f>
        <v>0</v>
      </c>
      <c r="F86" s="14">
        <f>IFERROR(VLOOKUP($B86,西日本学生!$M:$W,9,FALSE),0)</f>
        <v>0</v>
      </c>
      <c r="G86" s="14">
        <f>IFERROR(VLOOKUP($B86,学生選抜!$M:$W,9,FALSE),0)</f>
        <v>0</v>
      </c>
      <c r="H86" s="14">
        <f>IFERROR(VLOOKUP($B86,秋関!$M:$W,9,FALSE),0)</f>
        <v>0</v>
      </c>
      <c r="I86" s="14">
        <f>IFERROR(VLOOKUP($B86,全日本学生!$M:$W,9,FALSE),0)</f>
        <v>0</v>
      </c>
      <c r="J86" s="14">
        <f>IFERROR(VLOOKUP($B86,新人戦!$M:$W,9,FALSE),0)</f>
        <v>0</v>
      </c>
      <c r="K86" s="138">
        <f>LARGE(E86:J86,1)+LARGE(E86:J86,2)</f>
        <v>0</v>
      </c>
    </row>
    <row r="87" spans="1:11">
      <c r="A87" s="172">
        <f>RANK($K87,$K:$K)</f>
        <v>8</v>
      </c>
      <c r="B87" s="31">
        <f>選手!L90</f>
        <v>0</v>
      </c>
      <c r="C87" s="2" t="str">
        <f>IFERROR(VLOOKUP($B87,選手!$L:$N,2,FALSE),"")</f>
        <v/>
      </c>
      <c r="D87" s="6" t="str">
        <f>IFERROR(VLOOKUP($B87,選手!$L:$N,3,FALSE),"")</f>
        <v/>
      </c>
      <c r="E87" s="14">
        <f>IFERROR(VLOOKUP($B87,春関!$M:$W,9,FALSE),0)</f>
        <v>0</v>
      </c>
      <c r="F87" s="14">
        <f>IFERROR(VLOOKUP($B87,西日本学生!$M:$W,9,FALSE),0)</f>
        <v>0</v>
      </c>
      <c r="G87" s="14">
        <f>IFERROR(VLOOKUP($B87,学生選抜!$M:$W,9,FALSE),0)</f>
        <v>0</v>
      </c>
      <c r="H87" s="14">
        <f>IFERROR(VLOOKUP($B87,秋関!$M:$W,9,FALSE),0)</f>
        <v>0</v>
      </c>
      <c r="I87" s="14">
        <f>IFERROR(VLOOKUP($B87,全日本学生!$M:$W,9,FALSE),0)</f>
        <v>0</v>
      </c>
      <c r="J87" s="14">
        <f>IFERROR(VLOOKUP($B87,新人戦!$M:$W,9,FALSE),0)</f>
        <v>0</v>
      </c>
      <c r="K87" s="138">
        <f>LARGE(E87:J87,1)+LARGE(E87:J87,2)</f>
        <v>0</v>
      </c>
    </row>
    <row r="88" spans="1:11">
      <c r="A88" s="172">
        <f>RANK($K88,$K:$K)</f>
        <v>8</v>
      </c>
      <c r="B88" s="31">
        <f>選手!L91</f>
        <v>0</v>
      </c>
      <c r="C88" s="2" t="str">
        <f>IFERROR(VLOOKUP($B88,選手!$L:$N,2,FALSE),"")</f>
        <v/>
      </c>
      <c r="D88" s="6" t="str">
        <f>IFERROR(VLOOKUP($B88,選手!$L:$N,3,FALSE),"")</f>
        <v/>
      </c>
      <c r="E88" s="14">
        <f>IFERROR(VLOOKUP($B88,春関!$M:$W,9,FALSE),0)</f>
        <v>0</v>
      </c>
      <c r="F88" s="14">
        <f>IFERROR(VLOOKUP($B88,西日本学生!$M:$W,9,FALSE),0)</f>
        <v>0</v>
      </c>
      <c r="G88" s="14">
        <f>IFERROR(VLOOKUP($B88,学生選抜!$M:$W,9,FALSE),0)</f>
        <v>0</v>
      </c>
      <c r="H88" s="14">
        <f>IFERROR(VLOOKUP($B88,秋関!$M:$W,9,FALSE),0)</f>
        <v>0</v>
      </c>
      <c r="I88" s="14">
        <f>IFERROR(VLOOKUP($B88,全日本学生!$M:$W,9,FALSE),0)</f>
        <v>0</v>
      </c>
      <c r="J88" s="14">
        <f>IFERROR(VLOOKUP($B88,新人戦!$M:$W,9,FALSE),0)</f>
        <v>0</v>
      </c>
      <c r="K88" s="138">
        <f>LARGE(E88:J88,1)+LARGE(E88:J88,2)</f>
        <v>0</v>
      </c>
    </row>
    <row r="89" spans="1:11">
      <c r="A89" s="172">
        <f>RANK($K89,$K:$K)</f>
        <v>8</v>
      </c>
      <c r="B89" s="31">
        <f>選手!L92</f>
        <v>0</v>
      </c>
      <c r="C89" s="2" t="str">
        <f>IFERROR(VLOOKUP($B89,選手!$L:$N,2,FALSE),"")</f>
        <v/>
      </c>
      <c r="D89" s="6" t="str">
        <f>IFERROR(VLOOKUP($B89,選手!$L:$N,3,FALSE),"")</f>
        <v/>
      </c>
      <c r="E89" s="14">
        <f>IFERROR(VLOOKUP($B89,春関!$M:$W,9,FALSE),0)</f>
        <v>0</v>
      </c>
      <c r="F89" s="14">
        <f>IFERROR(VLOOKUP($B89,西日本学生!$M:$W,9,FALSE),0)</f>
        <v>0</v>
      </c>
      <c r="G89" s="14">
        <f>IFERROR(VLOOKUP($B89,学生選抜!$M:$W,9,FALSE),0)</f>
        <v>0</v>
      </c>
      <c r="H89" s="14">
        <f>IFERROR(VLOOKUP($B89,秋関!$M:$W,9,FALSE),0)</f>
        <v>0</v>
      </c>
      <c r="I89" s="14">
        <f>IFERROR(VLOOKUP($B89,全日本学生!$M:$W,9,FALSE),0)</f>
        <v>0</v>
      </c>
      <c r="J89" s="14">
        <f>IFERROR(VLOOKUP($B89,新人戦!$M:$W,9,FALSE),0)</f>
        <v>0</v>
      </c>
      <c r="K89" s="138">
        <f>LARGE(E89:J89,1)+LARGE(E89:J89,2)</f>
        <v>0</v>
      </c>
    </row>
    <row r="90" spans="1:11">
      <c r="A90" s="172">
        <f>RANK($K90,$K:$K)</f>
        <v>8</v>
      </c>
      <c r="B90" s="31">
        <f>選手!L93</f>
        <v>0</v>
      </c>
      <c r="C90" s="2" t="str">
        <f>IFERROR(VLOOKUP($B90,選手!$L:$N,2,FALSE),"")</f>
        <v/>
      </c>
      <c r="D90" s="6" t="str">
        <f>IFERROR(VLOOKUP($B90,選手!$L:$N,3,FALSE),"")</f>
        <v/>
      </c>
      <c r="E90" s="14">
        <f>IFERROR(VLOOKUP($B90,春関!$M:$W,9,FALSE),0)</f>
        <v>0</v>
      </c>
      <c r="F90" s="14">
        <f>IFERROR(VLOOKUP($B90,西日本学生!$M:$W,9,FALSE),0)</f>
        <v>0</v>
      </c>
      <c r="G90" s="14">
        <f>IFERROR(VLOOKUP($B90,学生選抜!$M:$W,9,FALSE),0)</f>
        <v>0</v>
      </c>
      <c r="H90" s="14">
        <f>IFERROR(VLOOKUP($B90,秋関!$M:$W,9,FALSE),0)</f>
        <v>0</v>
      </c>
      <c r="I90" s="14">
        <f>IFERROR(VLOOKUP($B90,全日本学生!$M:$W,9,FALSE),0)</f>
        <v>0</v>
      </c>
      <c r="J90" s="14">
        <f>IFERROR(VLOOKUP($B90,新人戦!$M:$W,9,FALSE),0)</f>
        <v>0</v>
      </c>
      <c r="K90" s="138">
        <f>LARGE(E90:J90,1)+LARGE(E90:J90,2)</f>
        <v>0</v>
      </c>
    </row>
    <row r="91" spans="1:11">
      <c r="A91" s="172">
        <f>RANK($K91,$K:$K)</f>
        <v>8</v>
      </c>
      <c r="B91" s="31">
        <f>選手!L94</f>
        <v>0</v>
      </c>
      <c r="C91" s="2" t="str">
        <f>IFERROR(VLOOKUP($B91,選手!$L:$N,2,FALSE),"")</f>
        <v/>
      </c>
      <c r="D91" s="6" t="str">
        <f>IFERROR(VLOOKUP($B91,選手!$L:$N,3,FALSE),"")</f>
        <v/>
      </c>
      <c r="E91" s="14">
        <f>IFERROR(VLOOKUP($B91,春関!$M:$W,9,FALSE),0)</f>
        <v>0</v>
      </c>
      <c r="F91" s="14">
        <f>IFERROR(VLOOKUP($B91,西日本学生!$M:$W,9,FALSE),0)</f>
        <v>0</v>
      </c>
      <c r="G91" s="14">
        <f>IFERROR(VLOOKUP($B91,学生選抜!$M:$W,9,FALSE),0)</f>
        <v>0</v>
      </c>
      <c r="H91" s="14">
        <f>IFERROR(VLOOKUP($B91,秋関!$M:$W,9,FALSE),0)</f>
        <v>0</v>
      </c>
      <c r="I91" s="14">
        <f>IFERROR(VLOOKUP($B91,全日本学生!$M:$W,9,FALSE),0)</f>
        <v>0</v>
      </c>
      <c r="J91" s="14">
        <f>IFERROR(VLOOKUP($B91,新人戦!$M:$W,9,FALSE),0)</f>
        <v>0</v>
      </c>
      <c r="K91" s="138">
        <f>LARGE(E91:J91,1)+LARGE(E91:J91,2)</f>
        <v>0</v>
      </c>
    </row>
    <row r="92" spans="1:11">
      <c r="A92" s="172">
        <f>RANK($K92,$K:$K)</f>
        <v>8</v>
      </c>
      <c r="B92" s="31">
        <f>選手!L95</f>
        <v>0</v>
      </c>
      <c r="C92" s="2" t="str">
        <f>IFERROR(VLOOKUP($B92,選手!$L:$N,2,FALSE),"")</f>
        <v/>
      </c>
      <c r="D92" s="6" t="str">
        <f>IFERROR(VLOOKUP($B92,選手!$L:$N,3,FALSE),"")</f>
        <v/>
      </c>
      <c r="E92" s="14">
        <f>IFERROR(VLOOKUP($B92,春関!$M:$W,9,FALSE),0)</f>
        <v>0</v>
      </c>
      <c r="F92" s="14">
        <f>IFERROR(VLOOKUP($B92,西日本学生!$M:$W,9,FALSE),0)</f>
        <v>0</v>
      </c>
      <c r="G92" s="14">
        <f>IFERROR(VLOOKUP($B92,学生選抜!$M:$W,9,FALSE),0)</f>
        <v>0</v>
      </c>
      <c r="H92" s="14">
        <f>IFERROR(VLOOKUP($B92,秋関!$M:$W,9,FALSE),0)</f>
        <v>0</v>
      </c>
      <c r="I92" s="14">
        <f>IFERROR(VLOOKUP($B92,全日本学生!$M:$W,9,FALSE),0)</f>
        <v>0</v>
      </c>
      <c r="J92" s="14">
        <f>IFERROR(VLOOKUP($B92,新人戦!$M:$W,9,FALSE),0)</f>
        <v>0</v>
      </c>
      <c r="K92" s="138">
        <f>LARGE(E92:J92,1)+LARGE(E92:J92,2)</f>
        <v>0</v>
      </c>
    </row>
    <row r="93" spans="1:11">
      <c r="A93" s="172">
        <f>RANK($K93,$K:$K)</f>
        <v>8</v>
      </c>
      <c r="B93" s="31">
        <f>選手!L96</f>
        <v>0</v>
      </c>
      <c r="C93" s="2" t="str">
        <f>IFERROR(VLOOKUP($B93,選手!$L:$N,2,FALSE),"")</f>
        <v/>
      </c>
      <c r="D93" s="6" t="str">
        <f>IFERROR(VLOOKUP($B93,選手!$L:$N,3,FALSE),"")</f>
        <v/>
      </c>
      <c r="E93" s="14">
        <f>IFERROR(VLOOKUP($B93,春関!$M:$W,9,FALSE),0)</f>
        <v>0</v>
      </c>
      <c r="F93" s="14">
        <f>IFERROR(VLOOKUP($B93,西日本学生!$M:$W,9,FALSE),0)</f>
        <v>0</v>
      </c>
      <c r="G93" s="14">
        <f>IFERROR(VLOOKUP($B93,学生選抜!$M:$W,9,FALSE),0)</f>
        <v>0</v>
      </c>
      <c r="H93" s="14">
        <f>IFERROR(VLOOKUP($B93,秋関!$M:$W,9,FALSE),0)</f>
        <v>0</v>
      </c>
      <c r="I93" s="14">
        <f>IFERROR(VLOOKUP($B93,全日本学生!$M:$W,9,FALSE),0)</f>
        <v>0</v>
      </c>
      <c r="J93" s="14">
        <f>IFERROR(VLOOKUP($B93,新人戦!$M:$W,9,FALSE),0)</f>
        <v>0</v>
      </c>
      <c r="K93" s="138">
        <f>LARGE(E93:J93,1)+LARGE(E93:J93,2)</f>
        <v>0</v>
      </c>
    </row>
    <row r="94" spans="1:11">
      <c r="A94" s="172">
        <f>RANK($K94,$K:$K)</f>
        <v>8</v>
      </c>
      <c r="B94" s="31">
        <f>選手!L97</f>
        <v>0</v>
      </c>
      <c r="C94" s="2" t="str">
        <f>IFERROR(VLOOKUP($B94,選手!$L:$N,2,FALSE),"")</f>
        <v/>
      </c>
      <c r="D94" s="6" t="str">
        <f>IFERROR(VLOOKUP($B94,選手!$L:$N,3,FALSE),"")</f>
        <v/>
      </c>
      <c r="E94" s="14">
        <f>IFERROR(VLOOKUP($B94,春関!$M:$W,9,FALSE),0)</f>
        <v>0</v>
      </c>
      <c r="F94" s="14">
        <f>IFERROR(VLOOKUP($B94,西日本学生!$M:$W,9,FALSE),0)</f>
        <v>0</v>
      </c>
      <c r="G94" s="14">
        <f>IFERROR(VLOOKUP($B94,学生選抜!$M:$W,9,FALSE),0)</f>
        <v>0</v>
      </c>
      <c r="H94" s="14">
        <f>IFERROR(VLOOKUP($B94,秋関!$M:$W,9,FALSE),0)</f>
        <v>0</v>
      </c>
      <c r="I94" s="14">
        <f>IFERROR(VLOOKUP($B94,全日本学生!$M:$W,9,FALSE),0)</f>
        <v>0</v>
      </c>
      <c r="J94" s="14">
        <f>IFERROR(VLOOKUP($B94,新人戦!$M:$W,9,FALSE),0)</f>
        <v>0</v>
      </c>
      <c r="K94" s="138">
        <f>LARGE(E94:J94,1)+LARGE(E94:J94,2)</f>
        <v>0</v>
      </c>
    </row>
    <row r="95" spans="1:11">
      <c r="A95" s="172">
        <f>RANK($K95,$K:$K)</f>
        <v>8</v>
      </c>
      <c r="B95" s="31">
        <f>選手!L98</f>
        <v>0</v>
      </c>
      <c r="C95" s="2" t="str">
        <f>IFERROR(VLOOKUP($B95,選手!$L:$N,2,FALSE),"")</f>
        <v/>
      </c>
      <c r="D95" s="6" t="str">
        <f>IFERROR(VLOOKUP($B95,選手!$L:$N,3,FALSE),"")</f>
        <v/>
      </c>
      <c r="E95" s="14">
        <f>IFERROR(VLOOKUP($B95,春関!$M:$W,9,FALSE),0)</f>
        <v>0</v>
      </c>
      <c r="F95" s="14">
        <f>IFERROR(VLOOKUP($B95,西日本学生!$M:$W,9,FALSE),0)</f>
        <v>0</v>
      </c>
      <c r="G95" s="14">
        <f>IFERROR(VLOOKUP($B95,学生選抜!$M:$W,9,FALSE),0)</f>
        <v>0</v>
      </c>
      <c r="H95" s="14">
        <f>IFERROR(VLOOKUP($B95,秋関!$M:$W,9,FALSE),0)</f>
        <v>0</v>
      </c>
      <c r="I95" s="14">
        <f>IFERROR(VLOOKUP($B95,全日本学生!$M:$W,9,FALSE),0)</f>
        <v>0</v>
      </c>
      <c r="J95" s="14">
        <f>IFERROR(VLOOKUP($B95,新人戦!$M:$W,9,FALSE),0)</f>
        <v>0</v>
      </c>
      <c r="K95" s="138">
        <f>LARGE(E95:J95,1)+LARGE(E95:J95,2)</f>
        <v>0</v>
      </c>
    </row>
    <row r="96" spans="1:11">
      <c r="A96" s="172">
        <f>RANK($K96,$K:$K)</f>
        <v>8</v>
      </c>
      <c r="B96" s="31">
        <f>選手!L99</f>
        <v>0</v>
      </c>
      <c r="C96" s="2" t="str">
        <f>IFERROR(VLOOKUP($B96,選手!$L:$N,2,FALSE),"")</f>
        <v/>
      </c>
      <c r="D96" s="6" t="str">
        <f>IFERROR(VLOOKUP($B96,選手!$L:$N,3,FALSE),"")</f>
        <v/>
      </c>
      <c r="E96" s="14">
        <f>IFERROR(VLOOKUP($B96,春関!$M:$W,9,FALSE),0)</f>
        <v>0</v>
      </c>
      <c r="F96" s="14">
        <f>IFERROR(VLOOKUP($B96,西日本学生!$M:$W,9,FALSE),0)</f>
        <v>0</v>
      </c>
      <c r="G96" s="14">
        <f>IFERROR(VLOOKUP($B96,学生選抜!$M:$W,9,FALSE),0)</f>
        <v>0</v>
      </c>
      <c r="H96" s="14">
        <f>IFERROR(VLOOKUP($B96,秋関!$M:$W,9,FALSE),0)</f>
        <v>0</v>
      </c>
      <c r="I96" s="14">
        <f>IFERROR(VLOOKUP($B96,全日本学生!$M:$W,9,FALSE),0)</f>
        <v>0</v>
      </c>
      <c r="J96" s="14">
        <f>IFERROR(VLOOKUP($B96,新人戦!$M:$W,9,FALSE),0)</f>
        <v>0</v>
      </c>
      <c r="K96" s="138">
        <f>LARGE(E96:J96,1)+LARGE(E96:J96,2)</f>
        <v>0</v>
      </c>
    </row>
    <row r="97" spans="1:11">
      <c r="A97" s="172">
        <f>RANK($K97,$K:$K)</f>
        <v>8</v>
      </c>
      <c r="B97" s="31">
        <f>選手!L100</f>
        <v>0</v>
      </c>
      <c r="C97" s="2" t="str">
        <f>IFERROR(VLOOKUP($B97,選手!$L:$N,2,FALSE),"")</f>
        <v/>
      </c>
      <c r="D97" s="6" t="str">
        <f>IFERROR(VLOOKUP($B97,選手!$L:$N,3,FALSE),"")</f>
        <v/>
      </c>
      <c r="E97" s="14">
        <f>IFERROR(VLOOKUP($B97,春関!$M:$W,9,FALSE),0)</f>
        <v>0</v>
      </c>
      <c r="F97" s="14">
        <f>IFERROR(VLOOKUP($B97,西日本学生!$M:$W,9,FALSE),0)</f>
        <v>0</v>
      </c>
      <c r="G97" s="14">
        <f>IFERROR(VLOOKUP($B97,学生選抜!$M:$W,9,FALSE),0)</f>
        <v>0</v>
      </c>
      <c r="H97" s="14">
        <f>IFERROR(VLOOKUP($B97,秋関!$M:$W,9,FALSE),0)</f>
        <v>0</v>
      </c>
      <c r="I97" s="14">
        <f>IFERROR(VLOOKUP($B97,全日本学生!$M:$W,9,FALSE),0)</f>
        <v>0</v>
      </c>
      <c r="J97" s="14">
        <f>IFERROR(VLOOKUP($B97,新人戦!$M:$W,9,FALSE),0)</f>
        <v>0</v>
      </c>
      <c r="K97" s="138">
        <f>LARGE(E97:J97,1)+LARGE(E97:J97,2)</f>
        <v>0</v>
      </c>
    </row>
    <row r="98" spans="1:11">
      <c r="A98" s="172">
        <f>RANK($K98,$K:$K)</f>
        <v>8</v>
      </c>
      <c r="B98" s="31">
        <f>選手!L101</f>
        <v>0</v>
      </c>
      <c r="C98" s="2" t="str">
        <f>IFERROR(VLOOKUP($B98,選手!$L:$N,2,FALSE),"")</f>
        <v/>
      </c>
      <c r="D98" s="6" t="str">
        <f>IFERROR(VLOOKUP($B98,選手!$L:$N,3,FALSE),"")</f>
        <v/>
      </c>
      <c r="E98" s="14">
        <f>IFERROR(VLOOKUP($B98,春関!$M:$W,9,FALSE),0)</f>
        <v>0</v>
      </c>
      <c r="F98" s="14">
        <f>IFERROR(VLOOKUP($B98,西日本学生!$M:$W,9,FALSE),0)</f>
        <v>0</v>
      </c>
      <c r="G98" s="14">
        <f>IFERROR(VLOOKUP($B98,学生選抜!$M:$W,9,FALSE),0)</f>
        <v>0</v>
      </c>
      <c r="H98" s="14">
        <f>IFERROR(VLOOKUP($B98,秋関!$M:$W,9,FALSE),0)</f>
        <v>0</v>
      </c>
      <c r="I98" s="14">
        <f>IFERROR(VLOOKUP($B98,全日本学生!$M:$W,9,FALSE),0)</f>
        <v>0</v>
      </c>
      <c r="J98" s="14">
        <f>IFERROR(VLOOKUP($B98,新人戦!$M:$W,9,FALSE),0)</f>
        <v>0</v>
      </c>
      <c r="K98" s="138">
        <f>LARGE(E98:J98,1)+LARGE(E98:J98,2)</f>
        <v>0</v>
      </c>
    </row>
    <row r="99" spans="1:11">
      <c r="A99" s="172">
        <f>RANK($K99,$K:$K)</f>
        <v>8</v>
      </c>
      <c r="B99" s="31">
        <f>選手!L102</f>
        <v>0</v>
      </c>
      <c r="C99" s="2" t="str">
        <f>IFERROR(VLOOKUP($B99,選手!$L:$N,2,FALSE),"")</f>
        <v/>
      </c>
      <c r="D99" s="6" t="str">
        <f>IFERROR(VLOOKUP($B99,選手!$L:$N,3,FALSE),"")</f>
        <v/>
      </c>
      <c r="E99" s="14">
        <f>IFERROR(VLOOKUP($B99,春関!$M:$W,9,FALSE),0)</f>
        <v>0</v>
      </c>
      <c r="F99" s="14">
        <f>IFERROR(VLOOKUP($B99,西日本学生!$M:$W,9,FALSE),0)</f>
        <v>0</v>
      </c>
      <c r="G99" s="14">
        <f>IFERROR(VLOOKUP($B99,学生選抜!$M:$W,9,FALSE),0)</f>
        <v>0</v>
      </c>
      <c r="H99" s="14">
        <f>IFERROR(VLOOKUP($B99,秋関!$M:$W,9,FALSE),0)</f>
        <v>0</v>
      </c>
      <c r="I99" s="14">
        <f>IFERROR(VLOOKUP($B99,全日本学生!$M:$W,9,FALSE),0)</f>
        <v>0</v>
      </c>
      <c r="J99" s="14">
        <f>IFERROR(VLOOKUP($B99,新人戦!$M:$W,9,FALSE),0)</f>
        <v>0</v>
      </c>
      <c r="K99" s="138">
        <f>LARGE(E99:J99,1)+LARGE(E99:J99,2)</f>
        <v>0</v>
      </c>
    </row>
    <row r="100" spans="1:11">
      <c r="A100" s="172">
        <f>RANK($K100,$K:$K)</f>
        <v>8</v>
      </c>
      <c r="B100" s="31">
        <f>選手!L103</f>
        <v>0</v>
      </c>
      <c r="C100" s="2" t="str">
        <f>IFERROR(VLOOKUP($B100,選手!$L:$N,2,FALSE),"")</f>
        <v/>
      </c>
      <c r="D100" s="6" t="str">
        <f>IFERROR(VLOOKUP($B100,選手!$L:$N,3,FALSE),"")</f>
        <v/>
      </c>
      <c r="E100" s="14">
        <f>IFERROR(VLOOKUP($B100,春関!$M:$W,9,FALSE),0)</f>
        <v>0</v>
      </c>
      <c r="F100" s="14">
        <f>IFERROR(VLOOKUP($B100,西日本学生!$M:$W,9,FALSE),0)</f>
        <v>0</v>
      </c>
      <c r="G100" s="14">
        <f>IFERROR(VLOOKUP($B100,学生選抜!$M:$W,9,FALSE),0)</f>
        <v>0</v>
      </c>
      <c r="H100" s="14">
        <f>IFERROR(VLOOKUP($B100,秋関!$M:$W,9,FALSE),0)</f>
        <v>0</v>
      </c>
      <c r="I100" s="14">
        <f>IFERROR(VLOOKUP($B100,全日本学生!$M:$W,9,FALSE),0)</f>
        <v>0</v>
      </c>
      <c r="J100" s="14">
        <f>IFERROR(VLOOKUP($B100,新人戦!$M:$W,9,FALSE),0)</f>
        <v>0</v>
      </c>
      <c r="K100" s="138">
        <f>LARGE(E100:J100,1)+LARGE(E100:J100,2)</f>
        <v>0</v>
      </c>
    </row>
    <row r="101" spans="1:11">
      <c r="A101" s="172">
        <f>RANK($K101,$K:$K)</f>
        <v>8</v>
      </c>
      <c r="B101" s="31">
        <f>選手!L104</f>
        <v>0</v>
      </c>
      <c r="C101" s="2" t="str">
        <f>IFERROR(VLOOKUP($B101,選手!$L:$N,2,FALSE),"")</f>
        <v/>
      </c>
      <c r="D101" s="6" t="str">
        <f>IFERROR(VLOOKUP($B101,選手!$L:$N,3,FALSE),"")</f>
        <v/>
      </c>
      <c r="E101" s="14">
        <f>IFERROR(VLOOKUP($B101,春関!$M:$W,9,FALSE),0)</f>
        <v>0</v>
      </c>
      <c r="F101" s="14">
        <f>IFERROR(VLOOKUP($B101,西日本学生!$M:$W,9,FALSE),0)</f>
        <v>0</v>
      </c>
      <c r="G101" s="14">
        <f>IFERROR(VLOOKUP($B101,学生選抜!$M:$W,9,FALSE),0)</f>
        <v>0</v>
      </c>
      <c r="H101" s="14">
        <f>IFERROR(VLOOKUP($B101,秋関!$M:$W,9,FALSE),0)</f>
        <v>0</v>
      </c>
      <c r="I101" s="14">
        <f>IFERROR(VLOOKUP($B101,全日本学生!$M:$W,9,FALSE),0)</f>
        <v>0</v>
      </c>
      <c r="J101" s="14">
        <f>IFERROR(VLOOKUP($B101,新人戦!$M:$W,9,FALSE),0)</f>
        <v>0</v>
      </c>
      <c r="K101" s="138">
        <f>LARGE(E101:J101,1)+LARGE(E101:J101,2)</f>
        <v>0</v>
      </c>
    </row>
    <row r="102" spans="1:11">
      <c r="A102" s="172">
        <f>RANK($K102,$K:$K)</f>
        <v>8</v>
      </c>
      <c r="B102" s="31">
        <f>選手!L105</f>
        <v>0</v>
      </c>
      <c r="C102" s="2" t="str">
        <f>IFERROR(VLOOKUP($B102,選手!$L:$N,2,FALSE),"")</f>
        <v/>
      </c>
      <c r="D102" s="6" t="str">
        <f>IFERROR(VLOOKUP($B102,選手!$L:$N,3,FALSE),"")</f>
        <v/>
      </c>
      <c r="E102" s="14">
        <f>IFERROR(VLOOKUP($B102,春関!$M:$W,9,FALSE),0)</f>
        <v>0</v>
      </c>
      <c r="F102" s="14">
        <f>IFERROR(VLOOKUP($B102,西日本学生!$M:$W,9,FALSE),0)</f>
        <v>0</v>
      </c>
      <c r="G102" s="14">
        <f>IFERROR(VLOOKUP($B102,学生選抜!$M:$W,9,FALSE),0)</f>
        <v>0</v>
      </c>
      <c r="H102" s="14">
        <f>IFERROR(VLOOKUP($B102,秋関!$M:$W,9,FALSE),0)</f>
        <v>0</v>
      </c>
      <c r="I102" s="14">
        <f>IFERROR(VLOOKUP($B102,全日本学生!$M:$W,9,FALSE),0)</f>
        <v>0</v>
      </c>
      <c r="J102" s="14">
        <f>IFERROR(VLOOKUP($B102,新人戦!$M:$W,9,FALSE),0)</f>
        <v>0</v>
      </c>
      <c r="K102" s="138">
        <f>LARGE(E102:J102,1)+LARGE(E102:J102,2)</f>
        <v>0</v>
      </c>
    </row>
    <row r="103" spans="1:11">
      <c r="A103" s="172">
        <f>RANK($K103,$K:$K)</f>
        <v>8</v>
      </c>
      <c r="B103" s="31">
        <f>選手!L106</f>
        <v>0</v>
      </c>
      <c r="C103" s="2" t="str">
        <f>IFERROR(VLOOKUP($B103,選手!$L:$N,2,FALSE),"")</f>
        <v/>
      </c>
      <c r="D103" s="6" t="str">
        <f>IFERROR(VLOOKUP($B103,選手!$L:$N,3,FALSE),"")</f>
        <v/>
      </c>
      <c r="E103" s="14">
        <f>IFERROR(VLOOKUP($B103,春関!$M:$W,9,FALSE),0)</f>
        <v>0</v>
      </c>
      <c r="F103" s="14">
        <f>IFERROR(VLOOKUP($B103,西日本学生!$M:$W,9,FALSE),0)</f>
        <v>0</v>
      </c>
      <c r="G103" s="14">
        <f>IFERROR(VLOOKUP($B103,学生選抜!$M:$W,9,FALSE),0)</f>
        <v>0</v>
      </c>
      <c r="H103" s="14">
        <f>IFERROR(VLOOKUP($B103,秋関!$M:$W,9,FALSE),0)</f>
        <v>0</v>
      </c>
      <c r="I103" s="14">
        <f>IFERROR(VLOOKUP($B103,全日本学生!$M:$W,9,FALSE),0)</f>
        <v>0</v>
      </c>
      <c r="J103" s="14">
        <f>IFERROR(VLOOKUP($B103,新人戦!$M:$W,9,FALSE),0)</f>
        <v>0</v>
      </c>
      <c r="K103" s="138">
        <f>LARGE(E103:J103,1)+LARGE(E103:J103,2)</f>
        <v>0</v>
      </c>
    </row>
    <row r="104" spans="1:11">
      <c r="A104" s="172">
        <f>RANK($K104,$K:$K)</f>
        <v>8</v>
      </c>
      <c r="B104" s="31">
        <f>選手!L107</f>
        <v>0</v>
      </c>
      <c r="C104" s="2" t="str">
        <f>IFERROR(VLOOKUP($B104,選手!$L:$N,2,FALSE),"")</f>
        <v/>
      </c>
      <c r="D104" s="6" t="str">
        <f>IFERROR(VLOOKUP($B104,選手!$L:$N,3,FALSE),"")</f>
        <v/>
      </c>
      <c r="E104" s="14">
        <f>IFERROR(VLOOKUP($B104,春関!$M:$W,9,FALSE),0)</f>
        <v>0</v>
      </c>
      <c r="F104" s="14">
        <f>IFERROR(VLOOKUP($B104,西日本学生!$M:$W,9,FALSE),0)</f>
        <v>0</v>
      </c>
      <c r="G104" s="14">
        <f>IFERROR(VLOOKUP($B104,学生選抜!$M:$W,9,FALSE),0)</f>
        <v>0</v>
      </c>
      <c r="H104" s="14">
        <f>IFERROR(VLOOKUP($B104,秋関!$M:$W,9,FALSE),0)</f>
        <v>0</v>
      </c>
      <c r="I104" s="14">
        <f>IFERROR(VLOOKUP($B104,全日本学生!$M:$W,9,FALSE),0)</f>
        <v>0</v>
      </c>
      <c r="J104" s="14">
        <f>IFERROR(VLOOKUP($B104,新人戦!$M:$W,9,FALSE),0)</f>
        <v>0</v>
      </c>
      <c r="K104" s="138">
        <f>LARGE(E104:J104,1)+LARGE(E104:J104,2)</f>
        <v>0</v>
      </c>
    </row>
    <row r="105" spans="1:11">
      <c r="A105" s="172">
        <f>RANK($K105,$K:$K)</f>
        <v>8</v>
      </c>
      <c r="B105" s="31">
        <f>選手!L108</f>
        <v>0</v>
      </c>
      <c r="C105" s="2" t="str">
        <f>IFERROR(VLOOKUP($B105,選手!$L:$N,2,FALSE),"")</f>
        <v/>
      </c>
      <c r="D105" s="6" t="str">
        <f>IFERROR(VLOOKUP($B105,選手!$L:$N,3,FALSE),"")</f>
        <v/>
      </c>
      <c r="E105" s="14">
        <f>IFERROR(VLOOKUP($B105,春関!$M:$W,9,FALSE),0)</f>
        <v>0</v>
      </c>
      <c r="F105" s="14">
        <f>IFERROR(VLOOKUP($B105,西日本学生!$M:$W,9,FALSE),0)</f>
        <v>0</v>
      </c>
      <c r="G105" s="14">
        <f>IFERROR(VLOOKUP($B105,学生選抜!$M:$W,9,FALSE),0)</f>
        <v>0</v>
      </c>
      <c r="H105" s="14">
        <f>IFERROR(VLOOKUP($B105,秋関!$M:$W,9,FALSE),0)</f>
        <v>0</v>
      </c>
      <c r="I105" s="14">
        <f>IFERROR(VLOOKUP($B105,全日本学生!$M:$W,9,FALSE),0)</f>
        <v>0</v>
      </c>
      <c r="J105" s="14">
        <f>IFERROR(VLOOKUP($B105,新人戦!$M:$W,9,FALSE),0)</f>
        <v>0</v>
      </c>
      <c r="K105" s="138">
        <f>LARGE(E105:J105,1)+LARGE(E105:J105,2)</f>
        <v>0</v>
      </c>
    </row>
    <row r="106" spans="1:11">
      <c r="A106" s="172">
        <f>RANK($K106,$K:$K)</f>
        <v>8</v>
      </c>
      <c r="B106" s="31">
        <f>選手!L109</f>
        <v>0</v>
      </c>
      <c r="C106" s="2" t="str">
        <f>IFERROR(VLOOKUP($B106,選手!$L:$N,2,FALSE),"")</f>
        <v/>
      </c>
      <c r="D106" s="6" t="str">
        <f>IFERROR(VLOOKUP($B106,選手!$L:$N,3,FALSE),"")</f>
        <v/>
      </c>
      <c r="E106" s="14">
        <f>IFERROR(VLOOKUP($B106,春関!$M:$W,9,FALSE),0)</f>
        <v>0</v>
      </c>
      <c r="F106" s="14">
        <f>IFERROR(VLOOKUP($B106,西日本学生!$M:$W,9,FALSE),0)</f>
        <v>0</v>
      </c>
      <c r="G106" s="14">
        <f>IFERROR(VLOOKUP($B106,学生選抜!$M:$W,9,FALSE),0)</f>
        <v>0</v>
      </c>
      <c r="H106" s="14">
        <f>IFERROR(VLOOKUP($B106,秋関!$M:$W,9,FALSE),0)</f>
        <v>0</v>
      </c>
      <c r="I106" s="14">
        <f>IFERROR(VLOOKUP($B106,全日本学生!$M:$W,9,FALSE),0)</f>
        <v>0</v>
      </c>
      <c r="J106" s="14">
        <f>IFERROR(VLOOKUP($B106,新人戦!$M:$W,9,FALSE),0)</f>
        <v>0</v>
      </c>
      <c r="K106" s="138">
        <f>LARGE(E106:J106,1)+LARGE(E106:J106,2)</f>
        <v>0</v>
      </c>
    </row>
    <row r="107" spans="1:11">
      <c r="A107" s="172">
        <f>RANK($K107,$K:$K)</f>
        <v>8</v>
      </c>
      <c r="B107" s="31">
        <f>選手!L110</f>
        <v>0</v>
      </c>
      <c r="C107" s="2" t="str">
        <f>IFERROR(VLOOKUP($B107,選手!$L:$N,2,FALSE),"")</f>
        <v/>
      </c>
      <c r="D107" s="6" t="str">
        <f>IFERROR(VLOOKUP($B107,選手!$L:$N,3,FALSE),"")</f>
        <v/>
      </c>
      <c r="E107" s="14">
        <f>IFERROR(VLOOKUP($B107,春関!$M:$W,9,FALSE),0)</f>
        <v>0</v>
      </c>
      <c r="F107" s="14">
        <f>IFERROR(VLOOKUP($B107,西日本学生!$M:$W,9,FALSE),0)</f>
        <v>0</v>
      </c>
      <c r="G107" s="14">
        <f>IFERROR(VLOOKUP($B107,学生選抜!$M:$W,9,FALSE),0)</f>
        <v>0</v>
      </c>
      <c r="H107" s="14">
        <f>IFERROR(VLOOKUP($B107,秋関!$M:$W,9,FALSE),0)</f>
        <v>0</v>
      </c>
      <c r="I107" s="14">
        <f>IFERROR(VLOOKUP($B107,全日本学生!$M:$W,9,FALSE),0)</f>
        <v>0</v>
      </c>
      <c r="J107" s="14">
        <f>IFERROR(VLOOKUP($B107,新人戦!$M:$W,9,FALSE),0)</f>
        <v>0</v>
      </c>
      <c r="K107" s="138">
        <f>LARGE(E107:J107,1)+LARGE(E107:J107,2)</f>
        <v>0</v>
      </c>
    </row>
    <row r="108" spans="1:11">
      <c r="A108" s="172">
        <f>RANK($K108,$K:$K)</f>
        <v>8</v>
      </c>
      <c r="B108" s="31">
        <f>選手!L111</f>
        <v>0</v>
      </c>
      <c r="C108" s="2" t="str">
        <f>IFERROR(VLOOKUP($B108,選手!$L:$N,2,FALSE),"")</f>
        <v/>
      </c>
      <c r="D108" s="6" t="str">
        <f>IFERROR(VLOOKUP($B108,選手!$L:$N,3,FALSE),"")</f>
        <v/>
      </c>
      <c r="E108" s="14">
        <f>IFERROR(VLOOKUP($B108,春関!$M:$W,9,FALSE),0)</f>
        <v>0</v>
      </c>
      <c r="F108" s="14">
        <f>IFERROR(VLOOKUP($B108,西日本学生!$M:$W,9,FALSE),0)</f>
        <v>0</v>
      </c>
      <c r="G108" s="14">
        <f>IFERROR(VLOOKUP($B108,学生選抜!$M:$W,9,FALSE),0)</f>
        <v>0</v>
      </c>
      <c r="H108" s="14">
        <f>IFERROR(VLOOKUP($B108,秋関!$M:$W,9,FALSE),0)</f>
        <v>0</v>
      </c>
      <c r="I108" s="14">
        <f>IFERROR(VLOOKUP($B108,全日本学生!$M:$W,9,FALSE),0)</f>
        <v>0</v>
      </c>
      <c r="J108" s="14">
        <f>IFERROR(VLOOKUP($B108,新人戦!$M:$W,9,FALSE),0)</f>
        <v>0</v>
      </c>
      <c r="K108" s="138">
        <f>LARGE(E108:J108,1)+LARGE(E108:J108,2)</f>
        <v>0</v>
      </c>
    </row>
    <row r="109" spans="1:11">
      <c r="A109" s="172">
        <f>RANK($K109,$K:$K)</f>
        <v>8</v>
      </c>
      <c r="B109" s="31">
        <f>選手!L112</f>
        <v>0</v>
      </c>
      <c r="C109" s="2" t="str">
        <f>IFERROR(VLOOKUP($B109,選手!$L:$N,2,FALSE),"")</f>
        <v/>
      </c>
      <c r="D109" s="6" t="str">
        <f>IFERROR(VLOOKUP($B109,選手!$L:$N,3,FALSE),"")</f>
        <v/>
      </c>
      <c r="E109" s="14">
        <f>IFERROR(VLOOKUP($B109,春関!$M:$W,9,FALSE),0)</f>
        <v>0</v>
      </c>
      <c r="F109" s="14">
        <f>IFERROR(VLOOKUP($B109,西日本学生!$M:$W,9,FALSE),0)</f>
        <v>0</v>
      </c>
      <c r="G109" s="14">
        <f>IFERROR(VLOOKUP($B109,学生選抜!$M:$W,9,FALSE),0)</f>
        <v>0</v>
      </c>
      <c r="H109" s="14">
        <f>IFERROR(VLOOKUP($B109,秋関!$M:$W,9,FALSE),0)</f>
        <v>0</v>
      </c>
      <c r="I109" s="14">
        <f>IFERROR(VLOOKUP($B109,全日本学生!$M:$W,9,FALSE),0)</f>
        <v>0</v>
      </c>
      <c r="J109" s="14">
        <f>IFERROR(VLOOKUP($B109,新人戦!$M:$W,9,FALSE),0)</f>
        <v>0</v>
      </c>
      <c r="K109" s="138">
        <f>LARGE(E109:J109,1)+LARGE(E109:J109,2)</f>
        <v>0</v>
      </c>
    </row>
    <row r="110" spans="1:11">
      <c r="A110" s="172">
        <f>RANK($K110,$K:$K)</f>
        <v>8</v>
      </c>
      <c r="B110" s="31">
        <f>選手!L113</f>
        <v>0</v>
      </c>
      <c r="C110" s="2" t="str">
        <f>IFERROR(VLOOKUP($B110,選手!$L:$N,2,FALSE),"")</f>
        <v/>
      </c>
      <c r="D110" s="6" t="str">
        <f>IFERROR(VLOOKUP($B110,選手!$L:$N,3,FALSE),"")</f>
        <v/>
      </c>
      <c r="E110" s="14">
        <f>IFERROR(VLOOKUP($B110,春関!$M:$W,9,FALSE),0)</f>
        <v>0</v>
      </c>
      <c r="F110" s="14">
        <f>IFERROR(VLOOKUP($B110,西日本学生!$M:$W,9,FALSE),0)</f>
        <v>0</v>
      </c>
      <c r="G110" s="14">
        <f>IFERROR(VLOOKUP($B110,学生選抜!$M:$W,9,FALSE),0)</f>
        <v>0</v>
      </c>
      <c r="H110" s="14">
        <f>IFERROR(VLOOKUP($B110,秋関!$M:$W,9,FALSE),0)</f>
        <v>0</v>
      </c>
      <c r="I110" s="14">
        <f>IFERROR(VLOOKUP($B110,全日本学生!$M:$W,9,FALSE),0)</f>
        <v>0</v>
      </c>
      <c r="J110" s="14">
        <f>IFERROR(VLOOKUP($B110,新人戦!$M:$W,9,FALSE),0)</f>
        <v>0</v>
      </c>
      <c r="K110" s="138">
        <f>LARGE(E110:J110,1)+LARGE(E110:J110,2)</f>
        <v>0</v>
      </c>
    </row>
    <row r="111" spans="1:11">
      <c r="A111" s="172">
        <f>RANK($K111,$K:$K)</f>
        <v>8</v>
      </c>
      <c r="B111" s="31">
        <f>選手!L114</f>
        <v>0</v>
      </c>
      <c r="C111" s="2" t="str">
        <f>IFERROR(VLOOKUP($B111,選手!$L:$N,2,FALSE),"")</f>
        <v/>
      </c>
      <c r="D111" s="6" t="str">
        <f>IFERROR(VLOOKUP($B111,選手!$L:$N,3,FALSE),"")</f>
        <v/>
      </c>
      <c r="E111" s="14">
        <f>IFERROR(VLOOKUP($B111,春関!$M:$W,9,FALSE),0)</f>
        <v>0</v>
      </c>
      <c r="F111" s="14">
        <f>IFERROR(VLOOKUP($B111,西日本学生!$M:$W,9,FALSE),0)</f>
        <v>0</v>
      </c>
      <c r="G111" s="14">
        <f>IFERROR(VLOOKUP($B111,学生選抜!$M:$W,9,FALSE),0)</f>
        <v>0</v>
      </c>
      <c r="H111" s="14">
        <f>IFERROR(VLOOKUP($B111,秋関!$M:$W,9,FALSE),0)</f>
        <v>0</v>
      </c>
      <c r="I111" s="14">
        <f>IFERROR(VLOOKUP($B111,全日本学生!$M:$W,9,FALSE),0)</f>
        <v>0</v>
      </c>
      <c r="J111" s="14">
        <f>IFERROR(VLOOKUP($B111,新人戦!$M:$W,9,FALSE),0)</f>
        <v>0</v>
      </c>
      <c r="K111" s="138">
        <f>LARGE(E111:J111,1)+LARGE(E111:J111,2)</f>
        <v>0</v>
      </c>
    </row>
    <row r="112" spans="1:11">
      <c r="A112" s="172">
        <f>RANK($K112,$K:$K)</f>
        <v>8</v>
      </c>
      <c r="B112" s="31">
        <f>選手!L115</f>
        <v>0</v>
      </c>
      <c r="C112" s="2" t="str">
        <f>IFERROR(VLOOKUP($B112,選手!$L:$N,2,FALSE),"")</f>
        <v/>
      </c>
      <c r="D112" s="6" t="str">
        <f>IFERROR(VLOOKUP($B112,選手!$L:$N,3,FALSE),"")</f>
        <v/>
      </c>
      <c r="E112" s="14">
        <f>IFERROR(VLOOKUP($B112,春関!$M:$W,9,FALSE),0)</f>
        <v>0</v>
      </c>
      <c r="F112" s="14">
        <f>IFERROR(VLOOKUP($B112,西日本学生!$M:$W,9,FALSE),0)</f>
        <v>0</v>
      </c>
      <c r="G112" s="14">
        <f>IFERROR(VLOOKUP($B112,学生選抜!$M:$W,9,FALSE),0)</f>
        <v>0</v>
      </c>
      <c r="H112" s="14">
        <f>IFERROR(VLOOKUP($B112,秋関!$M:$W,9,FALSE),0)</f>
        <v>0</v>
      </c>
      <c r="I112" s="14">
        <f>IFERROR(VLOOKUP($B112,全日本学生!$M:$W,9,FALSE),0)</f>
        <v>0</v>
      </c>
      <c r="J112" s="14">
        <f>IFERROR(VLOOKUP($B112,新人戦!$M:$W,9,FALSE),0)</f>
        <v>0</v>
      </c>
      <c r="K112" s="138">
        <f>LARGE(E112:J112,1)+LARGE(E112:J112,2)</f>
        <v>0</v>
      </c>
    </row>
    <row r="113" spans="1:11">
      <c r="A113" s="172">
        <f>RANK($K113,$K:$K)</f>
        <v>8</v>
      </c>
      <c r="B113" s="31">
        <f>選手!L116</f>
        <v>0</v>
      </c>
      <c r="C113" s="2" t="str">
        <f>IFERROR(VLOOKUP($B113,選手!$L:$N,2,FALSE),"")</f>
        <v/>
      </c>
      <c r="D113" s="6" t="str">
        <f>IFERROR(VLOOKUP($B113,選手!$L:$N,3,FALSE),"")</f>
        <v/>
      </c>
      <c r="E113" s="14">
        <f>IFERROR(VLOOKUP($B113,春関!$M:$W,9,FALSE),0)</f>
        <v>0</v>
      </c>
      <c r="F113" s="14">
        <f>IFERROR(VLOOKUP($B113,西日本学生!$M:$W,9,FALSE),0)</f>
        <v>0</v>
      </c>
      <c r="G113" s="14">
        <f>IFERROR(VLOOKUP($B113,学生選抜!$M:$W,9,FALSE),0)</f>
        <v>0</v>
      </c>
      <c r="H113" s="14">
        <f>IFERROR(VLOOKUP($B113,秋関!$M:$W,9,FALSE),0)</f>
        <v>0</v>
      </c>
      <c r="I113" s="14">
        <f>IFERROR(VLOOKUP($B113,全日本学生!$M:$W,9,FALSE),0)</f>
        <v>0</v>
      </c>
      <c r="J113" s="14">
        <f>IFERROR(VLOOKUP($B113,新人戦!$M:$W,9,FALSE),0)</f>
        <v>0</v>
      </c>
      <c r="K113" s="138">
        <f>LARGE(E113:J113,1)+LARGE(E113:J113,2)</f>
        <v>0</v>
      </c>
    </row>
    <row r="114" spans="1:11">
      <c r="A114" s="172">
        <f>RANK($K114,$K:$K)</f>
        <v>8</v>
      </c>
      <c r="B114" s="31">
        <f>選手!L117</f>
        <v>0</v>
      </c>
      <c r="C114" s="2" t="str">
        <f>IFERROR(VLOOKUP($B114,選手!$L:$N,2,FALSE),"")</f>
        <v/>
      </c>
      <c r="D114" s="6" t="str">
        <f>IFERROR(VLOOKUP($B114,選手!$L:$N,3,FALSE),"")</f>
        <v/>
      </c>
      <c r="E114" s="14">
        <f>IFERROR(VLOOKUP($B114,春関!$M:$W,9,FALSE),0)</f>
        <v>0</v>
      </c>
      <c r="F114" s="14">
        <f>IFERROR(VLOOKUP($B114,西日本学生!$M:$W,9,FALSE),0)</f>
        <v>0</v>
      </c>
      <c r="G114" s="14">
        <f>IFERROR(VLOOKUP($B114,学生選抜!$M:$W,9,FALSE),0)</f>
        <v>0</v>
      </c>
      <c r="H114" s="14">
        <f>IFERROR(VLOOKUP($B114,秋関!$M:$W,9,FALSE),0)</f>
        <v>0</v>
      </c>
      <c r="I114" s="14">
        <f>IFERROR(VLOOKUP($B114,全日本学生!$M:$W,9,FALSE),0)</f>
        <v>0</v>
      </c>
      <c r="J114" s="14">
        <f>IFERROR(VLOOKUP($B114,新人戦!$M:$W,9,FALSE),0)</f>
        <v>0</v>
      </c>
      <c r="K114" s="138">
        <f>LARGE(E114:J114,1)+LARGE(E114:J114,2)</f>
        <v>0</v>
      </c>
    </row>
    <row r="115" spans="1:11">
      <c r="A115" s="172">
        <f>RANK($K115,$K:$K)</f>
        <v>8</v>
      </c>
      <c r="B115" s="31">
        <f>選手!L118</f>
        <v>0</v>
      </c>
      <c r="C115" s="2" t="str">
        <f>IFERROR(VLOOKUP($B115,選手!$L:$N,2,FALSE),"")</f>
        <v/>
      </c>
      <c r="D115" s="6" t="str">
        <f>IFERROR(VLOOKUP($B115,選手!$L:$N,3,FALSE),"")</f>
        <v/>
      </c>
      <c r="E115" s="14">
        <f>IFERROR(VLOOKUP($B115,春関!$M:$W,9,FALSE),0)</f>
        <v>0</v>
      </c>
      <c r="F115" s="14">
        <f>IFERROR(VLOOKUP($B115,西日本学生!$M:$W,9,FALSE),0)</f>
        <v>0</v>
      </c>
      <c r="G115" s="14">
        <f>IFERROR(VLOOKUP($B115,学生選抜!$M:$W,9,FALSE),0)</f>
        <v>0</v>
      </c>
      <c r="H115" s="14">
        <f>IFERROR(VLOOKUP($B115,秋関!$M:$W,9,FALSE),0)</f>
        <v>0</v>
      </c>
      <c r="I115" s="14">
        <f>IFERROR(VLOOKUP($B115,全日本学生!$M:$W,9,FALSE),0)</f>
        <v>0</v>
      </c>
      <c r="J115" s="14">
        <f>IFERROR(VLOOKUP($B115,新人戦!$M:$W,9,FALSE),0)</f>
        <v>0</v>
      </c>
      <c r="K115" s="138">
        <f>LARGE(E115:J115,1)+LARGE(E115:J115,2)</f>
        <v>0</v>
      </c>
    </row>
    <row r="116" spans="1:11">
      <c r="A116" s="172">
        <f>RANK($K116,$K:$K)</f>
        <v>8</v>
      </c>
      <c r="B116" s="31">
        <f>選手!L119</f>
        <v>0</v>
      </c>
      <c r="C116" s="2" t="str">
        <f>IFERROR(VLOOKUP($B116,選手!$L:$N,2,FALSE),"")</f>
        <v/>
      </c>
      <c r="D116" s="6" t="str">
        <f>IFERROR(VLOOKUP($B116,選手!$L:$N,3,FALSE),"")</f>
        <v/>
      </c>
      <c r="E116" s="14">
        <f>IFERROR(VLOOKUP($B116,春関!$M:$W,9,FALSE),0)</f>
        <v>0</v>
      </c>
      <c r="F116" s="14">
        <f>IFERROR(VLOOKUP($B116,西日本学生!$M:$W,9,FALSE),0)</f>
        <v>0</v>
      </c>
      <c r="G116" s="14">
        <f>IFERROR(VLOOKUP($B116,学生選抜!$M:$W,9,FALSE),0)</f>
        <v>0</v>
      </c>
      <c r="H116" s="14">
        <f>IFERROR(VLOOKUP($B116,秋関!$M:$W,9,FALSE),0)</f>
        <v>0</v>
      </c>
      <c r="I116" s="14">
        <f>IFERROR(VLOOKUP($B116,全日本学生!$M:$W,9,FALSE),0)</f>
        <v>0</v>
      </c>
      <c r="J116" s="14">
        <f>IFERROR(VLOOKUP($B116,新人戦!$M:$W,9,FALSE),0)</f>
        <v>0</v>
      </c>
      <c r="K116" s="138">
        <f>LARGE(E116:J116,1)+LARGE(E116:J116,2)</f>
        <v>0</v>
      </c>
    </row>
    <row r="117" spans="1:11">
      <c r="A117" s="172">
        <f>RANK($K117,$K:$K)</f>
        <v>8</v>
      </c>
      <c r="B117" s="31">
        <f>選手!L120</f>
        <v>0</v>
      </c>
      <c r="C117" s="2" t="str">
        <f>IFERROR(VLOOKUP($B117,選手!$L:$N,2,FALSE),"")</f>
        <v/>
      </c>
      <c r="D117" s="6" t="str">
        <f>IFERROR(VLOOKUP($B117,選手!$L:$N,3,FALSE),"")</f>
        <v/>
      </c>
      <c r="E117" s="14">
        <f>IFERROR(VLOOKUP($B117,春関!$M:$W,9,FALSE),0)</f>
        <v>0</v>
      </c>
      <c r="F117" s="14">
        <f>IFERROR(VLOOKUP($B117,西日本学生!$M:$W,9,FALSE),0)</f>
        <v>0</v>
      </c>
      <c r="G117" s="14">
        <f>IFERROR(VLOOKUP($B117,学生選抜!$M:$W,9,FALSE),0)</f>
        <v>0</v>
      </c>
      <c r="H117" s="14">
        <f>IFERROR(VLOOKUP($B117,秋関!$M:$W,9,FALSE),0)</f>
        <v>0</v>
      </c>
      <c r="I117" s="14">
        <f>IFERROR(VLOOKUP($B117,全日本学生!$M:$W,9,FALSE),0)</f>
        <v>0</v>
      </c>
      <c r="J117" s="14">
        <f>IFERROR(VLOOKUP($B117,新人戦!$M:$W,9,FALSE),0)</f>
        <v>0</v>
      </c>
      <c r="K117" s="138">
        <f>LARGE(E117:J117,1)+LARGE(E117:J117,2)</f>
        <v>0</v>
      </c>
    </row>
    <row r="118" spans="1:11">
      <c r="A118" s="172">
        <f>RANK($K118,$K:$K)</f>
        <v>8</v>
      </c>
      <c r="B118" s="31">
        <f>選手!L121</f>
        <v>0</v>
      </c>
      <c r="C118" s="2" t="str">
        <f>IFERROR(VLOOKUP($B118,選手!$L:$N,2,FALSE),"")</f>
        <v/>
      </c>
      <c r="D118" s="6" t="str">
        <f>IFERROR(VLOOKUP($B118,選手!$L:$N,3,FALSE),"")</f>
        <v/>
      </c>
      <c r="E118" s="14">
        <f>IFERROR(VLOOKUP($B118,春関!$M:$W,9,FALSE),0)</f>
        <v>0</v>
      </c>
      <c r="F118" s="14">
        <f>IFERROR(VLOOKUP($B118,西日本学生!$M:$W,9,FALSE),0)</f>
        <v>0</v>
      </c>
      <c r="G118" s="14">
        <f>IFERROR(VLOOKUP($B118,学生選抜!$M:$W,9,FALSE),0)</f>
        <v>0</v>
      </c>
      <c r="H118" s="14">
        <f>IFERROR(VLOOKUP($B118,秋関!$M:$W,9,FALSE),0)</f>
        <v>0</v>
      </c>
      <c r="I118" s="14">
        <f>IFERROR(VLOOKUP($B118,全日本学生!$M:$W,9,FALSE),0)</f>
        <v>0</v>
      </c>
      <c r="J118" s="14">
        <f>IFERROR(VLOOKUP($B118,新人戦!$M:$W,9,FALSE),0)</f>
        <v>0</v>
      </c>
      <c r="K118" s="138">
        <f>LARGE(E118:J118,1)+LARGE(E118:J118,2)</f>
        <v>0</v>
      </c>
    </row>
    <row r="119" spans="1:11">
      <c r="A119" s="172">
        <f>RANK($K119,$K:$K)</f>
        <v>8</v>
      </c>
      <c r="B119" s="31">
        <f>選手!L122</f>
        <v>0</v>
      </c>
      <c r="C119" s="2" t="str">
        <f>IFERROR(VLOOKUP($B119,選手!$L:$N,2,FALSE),"")</f>
        <v/>
      </c>
      <c r="D119" s="6" t="str">
        <f>IFERROR(VLOOKUP($B119,選手!$L:$N,3,FALSE),"")</f>
        <v/>
      </c>
      <c r="E119" s="14">
        <f>IFERROR(VLOOKUP($B119,春関!$M:$W,9,FALSE),0)</f>
        <v>0</v>
      </c>
      <c r="F119" s="14">
        <f>IFERROR(VLOOKUP($B119,西日本学生!$M:$W,9,FALSE),0)</f>
        <v>0</v>
      </c>
      <c r="G119" s="14">
        <f>IFERROR(VLOOKUP($B119,学生選抜!$M:$W,9,FALSE),0)</f>
        <v>0</v>
      </c>
      <c r="H119" s="14">
        <f>IFERROR(VLOOKUP($B119,秋関!$M:$W,9,FALSE),0)</f>
        <v>0</v>
      </c>
      <c r="I119" s="14">
        <f>IFERROR(VLOOKUP($B119,全日本学生!$M:$W,9,FALSE),0)</f>
        <v>0</v>
      </c>
      <c r="J119" s="14">
        <f>IFERROR(VLOOKUP($B119,新人戦!$M:$W,9,FALSE),0)</f>
        <v>0</v>
      </c>
      <c r="K119" s="138">
        <f>LARGE(E119:J119,1)+LARGE(E119:J119,2)</f>
        <v>0</v>
      </c>
    </row>
    <row r="120" spans="1:11">
      <c r="A120" s="172">
        <f>RANK($K120,$K:$K)</f>
        <v>8</v>
      </c>
      <c r="B120" s="31">
        <f>選手!L123</f>
        <v>0</v>
      </c>
      <c r="C120" s="2" t="str">
        <f>IFERROR(VLOOKUP($B120,選手!$L:$N,2,FALSE),"")</f>
        <v/>
      </c>
      <c r="D120" s="6" t="str">
        <f>IFERROR(VLOOKUP($B120,選手!$L:$N,3,FALSE),"")</f>
        <v/>
      </c>
      <c r="E120" s="14">
        <f>IFERROR(VLOOKUP($B120,春関!$M:$W,9,FALSE),0)</f>
        <v>0</v>
      </c>
      <c r="F120" s="14">
        <f>IFERROR(VLOOKUP($B120,西日本学生!$M:$W,9,FALSE),0)</f>
        <v>0</v>
      </c>
      <c r="G120" s="14">
        <f>IFERROR(VLOOKUP($B120,学生選抜!$M:$W,9,FALSE),0)</f>
        <v>0</v>
      </c>
      <c r="H120" s="14">
        <f>IFERROR(VLOOKUP($B120,秋関!$M:$W,9,FALSE),0)</f>
        <v>0</v>
      </c>
      <c r="I120" s="14">
        <f>IFERROR(VLOOKUP($B120,全日本学生!$M:$W,9,FALSE),0)</f>
        <v>0</v>
      </c>
      <c r="J120" s="14">
        <f>IFERROR(VLOOKUP($B120,新人戦!$M:$W,9,FALSE),0)</f>
        <v>0</v>
      </c>
      <c r="K120" s="138">
        <f>LARGE(E120:J120,1)+LARGE(E120:J120,2)</f>
        <v>0</v>
      </c>
    </row>
    <row r="121" spans="1:11">
      <c r="A121" s="172">
        <f>RANK($K121,$K:$K)</f>
        <v>8</v>
      </c>
      <c r="B121" s="31">
        <f>選手!L124</f>
        <v>0</v>
      </c>
      <c r="C121" s="2" t="str">
        <f>IFERROR(VLOOKUP($B121,選手!$L:$N,2,FALSE),"")</f>
        <v/>
      </c>
      <c r="D121" s="6" t="str">
        <f>IFERROR(VLOOKUP($B121,選手!$L:$N,3,FALSE),"")</f>
        <v/>
      </c>
      <c r="E121" s="14">
        <f>IFERROR(VLOOKUP($B121,春関!$M:$W,9,FALSE),0)</f>
        <v>0</v>
      </c>
      <c r="F121" s="14">
        <f>IFERROR(VLOOKUP($B121,西日本学生!$M:$W,9,FALSE),0)</f>
        <v>0</v>
      </c>
      <c r="G121" s="14">
        <f>IFERROR(VLOOKUP($B121,学生選抜!$M:$W,9,FALSE),0)</f>
        <v>0</v>
      </c>
      <c r="H121" s="14">
        <f>IFERROR(VLOOKUP($B121,秋関!$M:$W,9,FALSE),0)</f>
        <v>0</v>
      </c>
      <c r="I121" s="14">
        <f>IFERROR(VLOOKUP($B121,全日本学生!$M:$W,9,FALSE),0)</f>
        <v>0</v>
      </c>
      <c r="J121" s="14">
        <f>IFERROR(VLOOKUP($B121,新人戦!$M:$W,9,FALSE),0)</f>
        <v>0</v>
      </c>
      <c r="K121" s="138">
        <f>LARGE(E121:J121,1)+LARGE(E121:J121,2)</f>
        <v>0</v>
      </c>
    </row>
    <row r="122" spans="1:11">
      <c r="A122" s="172">
        <f>RANK($K122,$K:$K)</f>
        <v>8</v>
      </c>
      <c r="B122" s="31">
        <f>選手!L125</f>
        <v>0</v>
      </c>
      <c r="C122" s="2" t="str">
        <f>IFERROR(VLOOKUP($B122,選手!$L:$N,2,FALSE),"")</f>
        <v/>
      </c>
      <c r="D122" s="6" t="str">
        <f>IFERROR(VLOOKUP($B122,選手!$L:$N,3,FALSE),"")</f>
        <v/>
      </c>
      <c r="E122" s="14">
        <f>IFERROR(VLOOKUP($B122,春関!$M:$W,9,FALSE),0)</f>
        <v>0</v>
      </c>
      <c r="F122" s="14">
        <f>IFERROR(VLOOKUP($B122,西日本学生!$M:$W,9,FALSE),0)</f>
        <v>0</v>
      </c>
      <c r="G122" s="14">
        <f>IFERROR(VLOOKUP($B122,学生選抜!$M:$W,9,FALSE),0)</f>
        <v>0</v>
      </c>
      <c r="H122" s="14">
        <f>IFERROR(VLOOKUP($B122,秋関!$M:$W,9,FALSE),0)</f>
        <v>0</v>
      </c>
      <c r="I122" s="14">
        <f>IFERROR(VLOOKUP($B122,全日本学生!$M:$W,9,FALSE),0)</f>
        <v>0</v>
      </c>
      <c r="J122" s="14">
        <f>IFERROR(VLOOKUP($B122,新人戦!$M:$W,9,FALSE),0)</f>
        <v>0</v>
      </c>
      <c r="K122" s="138">
        <f>LARGE(E122:J122,1)+LARGE(E122:J122,2)</f>
        <v>0</v>
      </c>
    </row>
    <row r="123" spans="1:11">
      <c r="A123" s="172">
        <f>RANK($K123,$K:$K)</f>
        <v>8</v>
      </c>
      <c r="B123" s="31">
        <f>選手!L126</f>
        <v>0</v>
      </c>
      <c r="C123" s="2" t="str">
        <f>IFERROR(VLOOKUP($B123,選手!$L:$N,2,FALSE),"")</f>
        <v/>
      </c>
      <c r="D123" s="6" t="str">
        <f>IFERROR(VLOOKUP($B123,選手!$L:$N,3,FALSE),"")</f>
        <v/>
      </c>
      <c r="E123" s="14">
        <f>IFERROR(VLOOKUP($B123,春関!$M:$W,9,FALSE),0)</f>
        <v>0</v>
      </c>
      <c r="F123" s="14">
        <f>IFERROR(VLOOKUP($B123,西日本学生!$M:$W,9,FALSE),0)</f>
        <v>0</v>
      </c>
      <c r="G123" s="14">
        <f>IFERROR(VLOOKUP($B123,学生選抜!$M:$W,9,FALSE),0)</f>
        <v>0</v>
      </c>
      <c r="H123" s="14">
        <f>IFERROR(VLOOKUP($B123,秋関!$M:$W,9,FALSE),0)</f>
        <v>0</v>
      </c>
      <c r="I123" s="14">
        <f>IFERROR(VLOOKUP($B123,全日本学生!$M:$W,9,FALSE),0)</f>
        <v>0</v>
      </c>
      <c r="J123" s="14">
        <f>IFERROR(VLOOKUP($B123,新人戦!$M:$W,9,FALSE),0)</f>
        <v>0</v>
      </c>
      <c r="K123" s="138">
        <f>LARGE(E123:J123,1)+LARGE(E123:J123,2)</f>
        <v>0</v>
      </c>
    </row>
    <row r="124" spans="1:11">
      <c r="A124" s="172">
        <f>RANK($K124,$K:$K)</f>
        <v>8</v>
      </c>
      <c r="B124" s="31">
        <f>選手!L127</f>
        <v>0</v>
      </c>
      <c r="C124" s="2" t="str">
        <f>IFERROR(VLOOKUP($B124,選手!$L:$N,2,FALSE),"")</f>
        <v/>
      </c>
      <c r="D124" s="6" t="str">
        <f>IFERROR(VLOOKUP($B124,選手!$L:$N,3,FALSE),"")</f>
        <v/>
      </c>
      <c r="E124" s="14">
        <f>IFERROR(VLOOKUP($B124,春関!$M:$W,9,FALSE),0)</f>
        <v>0</v>
      </c>
      <c r="F124" s="14">
        <f>IFERROR(VLOOKUP($B124,西日本学生!$M:$W,9,FALSE),0)</f>
        <v>0</v>
      </c>
      <c r="G124" s="14">
        <f>IFERROR(VLOOKUP($B124,学生選抜!$M:$W,9,FALSE),0)</f>
        <v>0</v>
      </c>
      <c r="H124" s="14">
        <f>IFERROR(VLOOKUP($B124,秋関!$M:$W,9,FALSE),0)</f>
        <v>0</v>
      </c>
      <c r="I124" s="14">
        <f>IFERROR(VLOOKUP($B124,全日本学生!$M:$W,9,FALSE),0)</f>
        <v>0</v>
      </c>
      <c r="J124" s="14">
        <f>IFERROR(VLOOKUP($B124,新人戦!$M:$W,9,FALSE),0)</f>
        <v>0</v>
      </c>
      <c r="K124" s="138">
        <f>LARGE(E124:J124,1)+LARGE(E124:J124,2)</f>
        <v>0</v>
      </c>
    </row>
    <row r="125" spans="1:11">
      <c r="A125" s="172">
        <f>RANK($K125,$K:$K)</f>
        <v>8</v>
      </c>
      <c r="B125" s="31">
        <f>選手!L128</f>
        <v>0</v>
      </c>
      <c r="C125" s="2" t="str">
        <f>IFERROR(VLOOKUP($B125,選手!$L:$N,2,FALSE),"")</f>
        <v/>
      </c>
      <c r="D125" s="6" t="str">
        <f>IFERROR(VLOOKUP($B125,選手!$L:$N,3,FALSE),"")</f>
        <v/>
      </c>
      <c r="E125" s="14">
        <f>IFERROR(VLOOKUP($B125,春関!$M:$W,9,FALSE),0)</f>
        <v>0</v>
      </c>
      <c r="F125" s="14">
        <f>IFERROR(VLOOKUP($B125,西日本学生!$M:$W,9,FALSE),0)</f>
        <v>0</v>
      </c>
      <c r="G125" s="14">
        <f>IFERROR(VLOOKUP($B125,学生選抜!$M:$W,9,FALSE),0)</f>
        <v>0</v>
      </c>
      <c r="H125" s="14">
        <f>IFERROR(VLOOKUP($B125,秋関!$M:$W,9,FALSE),0)</f>
        <v>0</v>
      </c>
      <c r="I125" s="14">
        <f>IFERROR(VLOOKUP($B125,全日本学生!$M:$W,9,FALSE),0)</f>
        <v>0</v>
      </c>
      <c r="J125" s="14">
        <f>IFERROR(VLOOKUP($B125,新人戦!$M:$W,9,FALSE),0)</f>
        <v>0</v>
      </c>
      <c r="K125" s="138">
        <f>LARGE(E125:J125,1)+LARGE(E125:J125,2)</f>
        <v>0</v>
      </c>
    </row>
    <row r="126" spans="1:11">
      <c r="A126" s="172">
        <f>RANK($K126,$K:$K)</f>
        <v>8</v>
      </c>
      <c r="B126" s="31">
        <f>選手!L129</f>
        <v>0</v>
      </c>
      <c r="C126" s="2" t="str">
        <f>IFERROR(VLOOKUP($B126,選手!$L:$N,2,FALSE),"")</f>
        <v/>
      </c>
      <c r="D126" s="6" t="str">
        <f>IFERROR(VLOOKUP($B126,選手!$L:$N,3,FALSE),"")</f>
        <v/>
      </c>
      <c r="E126" s="14">
        <f>IFERROR(VLOOKUP($B126,春関!$M:$W,9,FALSE),0)</f>
        <v>0</v>
      </c>
      <c r="F126" s="14">
        <f>IFERROR(VLOOKUP($B126,西日本学生!$M:$W,9,FALSE),0)</f>
        <v>0</v>
      </c>
      <c r="G126" s="14">
        <f>IFERROR(VLOOKUP($B126,学生選抜!$M:$W,9,FALSE),0)</f>
        <v>0</v>
      </c>
      <c r="H126" s="14">
        <f>IFERROR(VLOOKUP($B126,秋関!$M:$W,9,FALSE),0)</f>
        <v>0</v>
      </c>
      <c r="I126" s="14">
        <f>IFERROR(VLOOKUP($B126,全日本学生!$M:$W,9,FALSE),0)</f>
        <v>0</v>
      </c>
      <c r="J126" s="14">
        <f>IFERROR(VLOOKUP($B126,新人戦!$M:$W,9,FALSE),0)</f>
        <v>0</v>
      </c>
      <c r="K126" s="138">
        <f>LARGE(E126:J126,1)+LARGE(E126:J126,2)</f>
        <v>0</v>
      </c>
    </row>
    <row r="127" spans="1:11">
      <c r="A127" s="172">
        <f>RANK($K127,$K:$K)</f>
        <v>8</v>
      </c>
      <c r="B127" s="31">
        <f>選手!L130</f>
        <v>0</v>
      </c>
      <c r="C127" s="2" t="str">
        <f>IFERROR(VLOOKUP($B127,選手!$L:$N,2,FALSE),"")</f>
        <v/>
      </c>
      <c r="D127" s="6" t="str">
        <f>IFERROR(VLOOKUP($B127,選手!$L:$N,3,FALSE),"")</f>
        <v/>
      </c>
      <c r="E127" s="14">
        <f>IFERROR(VLOOKUP($B127,春関!$M:$W,9,FALSE),0)</f>
        <v>0</v>
      </c>
      <c r="F127" s="14">
        <f>IFERROR(VLOOKUP($B127,西日本学生!$M:$W,9,FALSE),0)</f>
        <v>0</v>
      </c>
      <c r="G127" s="14">
        <f>IFERROR(VLOOKUP($B127,学生選抜!$M:$W,9,FALSE),0)</f>
        <v>0</v>
      </c>
      <c r="H127" s="14">
        <f>IFERROR(VLOOKUP($B127,秋関!$M:$W,9,FALSE),0)</f>
        <v>0</v>
      </c>
      <c r="I127" s="14">
        <f>IFERROR(VLOOKUP($B127,全日本学生!$M:$W,9,FALSE),0)</f>
        <v>0</v>
      </c>
      <c r="J127" s="14">
        <f>IFERROR(VLOOKUP($B127,新人戦!$M:$W,9,FALSE),0)</f>
        <v>0</v>
      </c>
      <c r="K127" s="138">
        <f>LARGE(E127:J127,1)+LARGE(E127:J127,2)</f>
        <v>0</v>
      </c>
    </row>
    <row r="128" spans="1:11">
      <c r="A128" s="172">
        <f>RANK($K128,$K:$K)</f>
        <v>8</v>
      </c>
      <c r="B128" s="31">
        <f>選手!L131</f>
        <v>0</v>
      </c>
      <c r="C128" s="2" t="str">
        <f>IFERROR(VLOOKUP($B128,選手!$L:$N,2,FALSE),"")</f>
        <v/>
      </c>
      <c r="D128" s="6" t="str">
        <f>IFERROR(VLOOKUP($B128,選手!$L:$N,3,FALSE),"")</f>
        <v/>
      </c>
      <c r="E128" s="14">
        <f>IFERROR(VLOOKUP($B128,春関!$M:$W,9,FALSE),0)</f>
        <v>0</v>
      </c>
      <c r="F128" s="14">
        <f>IFERROR(VLOOKUP($B128,西日本学生!$M:$W,9,FALSE),0)</f>
        <v>0</v>
      </c>
      <c r="G128" s="14">
        <f>IFERROR(VLOOKUP($B128,学生選抜!$M:$W,9,FALSE),0)</f>
        <v>0</v>
      </c>
      <c r="H128" s="14">
        <f>IFERROR(VLOOKUP($B128,秋関!$M:$W,9,FALSE),0)</f>
        <v>0</v>
      </c>
      <c r="I128" s="14">
        <f>IFERROR(VLOOKUP($B128,全日本学生!$M:$W,9,FALSE),0)</f>
        <v>0</v>
      </c>
      <c r="J128" s="14">
        <f>IFERROR(VLOOKUP($B128,新人戦!$M:$W,9,FALSE),0)</f>
        <v>0</v>
      </c>
      <c r="K128" s="138">
        <f>LARGE(E128:J128,1)+LARGE(E128:J128,2)</f>
        <v>0</v>
      </c>
    </row>
    <row r="129" spans="1:11">
      <c r="A129" s="172">
        <f>RANK($K129,$K:$K)</f>
        <v>8</v>
      </c>
      <c r="B129" s="31">
        <f>選手!L132</f>
        <v>0</v>
      </c>
      <c r="C129" s="2" t="str">
        <f>IFERROR(VLOOKUP($B129,選手!$L:$N,2,FALSE),"")</f>
        <v/>
      </c>
      <c r="D129" s="6" t="str">
        <f>IFERROR(VLOOKUP($B129,選手!$L:$N,3,FALSE),"")</f>
        <v/>
      </c>
      <c r="E129" s="14">
        <f>IFERROR(VLOOKUP($B129,春関!$M:$W,9,FALSE),0)</f>
        <v>0</v>
      </c>
      <c r="F129" s="14">
        <f>IFERROR(VLOOKUP($B129,西日本学生!$M:$W,9,FALSE),0)</f>
        <v>0</v>
      </c>
      <c r="G129" s="14">
        <f>IFERROR(VLOOKUP($B129,学生選抜!$M:$W,9,FALSE),0)</f>
        <v>0</v>
      </c>
      <c r="H129" s="14">
        <f>IFERROR(VLOOKUP($B129,秋関!$M:$W,9,FALSE),0)</f>
        <v>0</v>
      </c>
      <c r="I129" s="14">
        <f>IFERROR(VLOOKUP($B129,全日本学生!$M:$W,9,FALSE),0)</f>
        <v>0</v>
      </c>
      <c r="J129" s="14">
        <f>IFERROR(VLOOKUP($B129,新人戦!$M:$W,9,FALSE),0)</f>
        <v>0</v>
      </c>
      <c r="K129" s="138">
        <f>LARGE(E129:J129,1)+LARGE(E129:J129,2)</f>
        <v>0</v>
      </c>
    </row>
    <row r="130" spans="1:11">
      <c r="A130" s="172">
        <f>RANK($K130,$K:$K)</f>
        <v>8</v>
      </c>
      <c r="B130" s="31">
        <f>選手!L133</f>
        <v>0</v>
      </c>
      <c r="C130" s="2" t="str">
        <f>IFERROR(VLOOKUP($B130,選手!$L:$N,2,FALSE),"")</f>
        <v/>
      </c>
      <c r="D130" s="6" t="str">
        <f>IFERROR(VLOOKUP($B130,選手!$L:$N,3,FALSE),"")</f>
        <v/>
      </c>
      <c r="E130" s="14">
        <f>IFERROR(VLOOKUP($B130,春関!$M:$W,9,FALSE),0)</f>
        <v>0</v>
      </c>
      <c r="F130" s="14">
        <f>IFERROR(VLOOKUP($B130,西日本学生!$M:$W,9,FALSE),0)</f>
        <v>0</v>
      </c>
      <c r="G130" s="14">
        <f>IFERROR(VLOOKUP($B130,学生選抜!$M:$W,9,FALSE),0)</f>
        <v>0</v>
      </c>
      <c r="H130" s="14">
        <f>IFERROR(VLOOKUP($B130,秋関!$M:$W,9,FALSE),0)</f>
        <v>0</v>
      </c>
      <c r="I130" s="14">
        <f>IFERROR(VLOOKUP($B130,全日本学生!$M:$W,9,FALSE),0)</f>
        <v>0</v>
      </c>
      <c r="J130" s="14">
        <f>IFERROR(VLOOKUP($B130,新人戦!$M:$W,9,FALSE),0)</f>
        <v>0</v>
      </c>
      <c r="K130" s="138">
        <f>LARGE(E130:J130,1)+LARGE(E130:J130,2)</f>
        <v>0</v>
      </c>
    </row>
    <row r="131" spans="1:11">
      <c r="A131" s="172">
        <f>RANK($K131,$K:$K)</f>
        <v>8</v>
      </c>
      <c r="B131" s="31">
        <f>選手!L134</f>
        <v>0</v>
      </c>
      <c r="C131" s="2" t="str">
        <f>IFERROR(VLOOKUP($B131,選手!$L:$N,2,FALSE),"")</f>
        <v/>
      </c>
      <c r="D131" s="6" t="str">
        <f>IFERROR(VLOOKUP($B131,選手!$L:$N,3,FALSE),"")</f>
        <v/>
      </c>
      <c r="E131" s="14">
        <f>IFERROR(VLOOKUP($B131,春関!$M:$W,9,FALSE),0)</f>
        <v>0</v>
      </c>
      <c r="F131" s="14">
        <f>IFERROR(VLOOKUP($B131,西日本学生!$M:$W,9,FALSE),0)</f>
        <v>0</v>
      </c>
      <c r="G131" s="14">
        <f>IFERROR(VLOOKUP($B131,学生選抜!$M:$W,9,FALSE),0)</f>
        <v>0</v>
      </c>
      <c r="H131" s="14">
        <f>IFERROR(VLOOKUP($B131,秋関!$M:$W,9,FALSE),0)</f>
        <v>0</v>
      </c>
      <c r="I131" s="14">
        <f>IFERROR(VLOOKUP($B131,全日本学生!$M:$W,9,FALSE),0)</f>
        <v>0</v>
      </c>
      <c r="J131" s="14">
        <f>IFERROR(VLOOKUP($B131,新人戦!$M:$W,9,FALSE),0)</f>
        <v>0</v>
      </c>
      <c r="K131" s="138">
        <f>LARGE(E131:J131,1)+LARGE(E131:J131,2)</f>
        <v>0</v>
      </c>
    </row>
    <row r="132" spans="1:11">
      <c r="A132" s="172">
        <f>RANK($K132,$K:$K)</f>
        <v>8</v>
      </c>
      <c r="B132" s="31">
        <f>選手!L135</f>
        <v>0</v>
      </c>
      <c r="C132" s="2" t="str">
        <f>IFERROR(VLOOKUP($B132,選手!$L:$N,2,FALSE),"")</f>
        <v/>
      </c>
      <c r="D132" s="6" t="str">
        <f>IFERROR(VLOOKUP($B132,選手!$L:$N,3,FALSE),"")</f>
        <v/>
      </c>
      <c r="E132" s="14">
        <f>IFERROR(VLOOKUP($B132,春関!$M:$W,9,FALSE),0)</f>
        <v>0</v>
      </c>
      <c r="F132" s="14">
        <f>IFERROR(VLOOKUP($B132,西日本学生!$M:$W,9,FALSE),0)</f>
        <v>0</v>
      </c>
      <c r="G132" s="14">
        <f>IFERROR(VLOOKUP($B132,学生選抜!$M:$W,9,FALSE),0)</f>
        <v>0</v>
      </c>
      <c r="H132" s="14">
        <f>IFERROR(VLOOKUP($B132,秋関!$M:$W,9,FALSE),0)</f>
        <v>0</v>
      </c>
      <c r="I132" s="14">
        <f>IFERROR(VLOOKUP($B132,全日本学生!$M:$W,9,FALSE),0)</f>
        <v>0</v>
      </c>
      <c r="J132" s="14">
        <f>IFERROR(VLOOKUP($B132,新人戦!$M:$W,9,FALSE),0)</f>
        <v>0</v>
      </c>
      <c r="K132" s="138">
        <f>LARGE(E132:J132,1)+LARGE(E132:J132,2)</f>
        <v>0</v>
      </c>
    </row>
    <row r="133" spans="1:11">
      <c r="A133" s="172">
        <f>RANK($K133,$K:$K)</f>
        <v>8</v>
      </c>
      <c r="B133" s="31">
        <f>選手!L136</f>
        <v>0</v>
      </c>
      <c r="C133" s="2" t="str">
        <f>IFERROR(VLOOKUP($B133,選手!$L:$N,2,FALSE),"")</f>
        <v/>
      </c>
      <c r="D133" s="6" t="str">
        <f>IFERROR(VLOOKUP($B133,選手!$L:$N,3,FALSE),"")</f>
        <v/>
      </c>
      <c r="E133" s="14">
        <f>IFERROR(VLOOKUP($B133,春関!$M:$W,9,FALSE),0)</f>
        <v>0</v>
      </c>
      <c r="F133" s="14">
        <f>IFERROR(VLOOKUP($B133,西日本学生!$M:$W,9,FALSE),0)</f>
        <v>0</v>
      </c>
      <c r="G133" s="14">
        <f>IFERROR(VLOOKUP($B133,学生選抜!$M:$W,9,FALSE),0)</f>
        <v>0</v>
      </c>
      <c r="H133" s="14">
        <f>IFERROR(VLOOKUP($B133,秋関!$M:$W,9,FALSE),0)</f>
        <v>0</v>
      </c>
      <c r="I133" s="14">
        <f>IFERROR(VLOOKUP($B133,全日本学生!$M:$W,9,FALSE),0)</f>
        <v>0</v>
      </c>
      <c r="J133" s="14">
        <f>IFERROR(VLOOKUP($B133,新人戦!$M:$W,9,FALSE),0)</f>
        <v>0</v>
      </c>
      <c r="K133" s="138">
        <f>LARGE(E133:J133,1)+LARGE(E133:J133,2)</f>
        <v>0</v>
      </c>
    </row>
    <row r="134" spans="1:11">
      <c r="A134" s="172">
        <f>RANK($K134,$K:$K)</f>
        <v>8</v>
      </c>
      <c r="B134" s="31">
        <f>選手!L137</f>
        <v>0</v>
      </c>
      <c r="C134" s="2" t="str">
        <f>IFERROR(VLOOKUP($B134,選手!$L:$N,2,FALSE),"")</f>
        <v/>
      </c>
      <c r="D134" s="6" t="str">
        <f>IFERROR(VLOOKUP($B134,選手!$L:$N,3,FALSE),"")</f>
        <v/>
      </c>
      <c r="E134" s="14">
        <f>IFERROR(VLOOKUP($B134,春関!$M:$W,9,FALSE),0)</f>
        <v>0</v>
      </c>
      <c r="F134" s="14">
        <f>IFERROR(VLOOKUP($B134,西日本学生!$M:$W,9,FALSE),0)</f>
        <v>0</v>
      </c>
      <c r="G134" s="14">
        <f>IFERROR(VLOOKUP($B134,学生選抜!$M:$W,9,FALSE),0)</f>
        <v>0</v>
      </c>
      <c r="H134" s="14">
        <f>IFERROR(VLOOKUP($B134,秋関!$M:$W,9,FALSE),0)</f>
        <v>0</v>
      </c>
      <c r="I134" s="14">
        <f>IFERROR(VLOOKUP($B134,全日本学生!$M:$W,9,FALSE),0)</f>
        <v>0</v>
      </c>
      <c r="J134" s="14">
        <f>IFERROR(VLOOKUP($B134,新人戦!$M:$W,9,FALSE),0)</f>
        <v>0</v>
      </c>
      <c r="K134" s="138">
        <f>LARGE(E134:J134,1)+LARGE(E134:J134,2)</f>
        <v>0</v>
      </c>
    </row>
    <row r="135" spans="1:11">
      <c r="A135" s="172">
        <f>RANK($K135,$K:$K)</f>
        <v>8</v>
      </c>
      <c r="B135" s="31">
        <f>選手!L138</f>
        <v>0</v>
      </c>
      <c r="C135" s="2" t="str">
        <f>IFERROR(VLOOKUP($B135,選手!$L:$N,2,FALSE),"")</f>
        <v/>
      </c>
      <c r="D135" s="6" t="str">
        <f>IFERROR(VLOOKUP($B135,選手!$L:$N,3,FALSE),"")</f>
        <v/>
      </c>
      <c r="E135" s="14">
        <f>IFERROR(VLOOKUP($B135,春関!$M:$W,9,FALSE),0)</f>
        <v>0</v>
      </c>
      <c r="F135" s="14">
        <f>IFERROR(VLOOKUP($B135,西日本学生!$M:$W,9,FALSE),0)</f>
        <v>0</v>
      </c>
      <c r="G135" s="14">
        <f>IFERROR(VLOOKUP($B135,学生選抜!$M:$W,9,FALSE),0)</f>
        <v>0</v>
      </c>
      <c r="H135" s="14">
        <f>IFERROR(VLOOKUP($B135,秋関!$M:$W,9,FALSE),0)</f>
        <v>0</v>
      </c>
      <c r="I135" s="14">
        <f>IFERROR(VLOOKUP($B135,全日本学生!$M:$W,9,FALSE),0)</f>
        <v>0</v>
      </c>
      <c r="J135" s="14">
        <f>IFERROR(VLOOKUP($B135,新人戦!$M:$W,9,FALSE),0)</f>
        <v>0</v>
      </c>
      <c r="K135" s="138">
        <f>LARGE(E135:J135,1)+LARGE(E135:J135,2)</f>
        <v>0</v>
      </c>
    </row>
    <row r="136" spans="1:11">
      <c r="A136" s="172">
        <f>RANK($K136,$K:$K)</f>
        <v>8</v>
      </c>
      <c r="B136" s="31">
        <f>選手!L139</f>
        <v>0</v>
      </c>
      <c r="C136" s="2" t="str">
        <f>IFERROR(VLOOKUP($B136,選手!$L:$N,2,FALSE),"")</f>
        <v/>
      </c>
      <c r="D136" s="6" t="str">
        <f>IFERROR(VLOOKUP($B136,選手!$L:$N,3,FALSE),"")</f>
        <v/>
      </c>
      <c r="E136" s="14">
        <f>IFERROR(VLOOKUP($B136,春関!$M:$W,9,FALSE),0)</f>
        <v>0</v>
      </c>
      <c r="F136" s="14">
        <f>IFERROR(VLOOKUP($B136,西日本学生!$M:$W,9,FALSE),0)</f>
        <v>0</v>
      </c>
      <c r="G136" s="14">
        <f>IFERROR(VLOOKUP($B136,学生選抜!$M:$W,9,FALSE),0)</f>
        <v>0</v>
      </c>
      <c r="H136" s="14">
        <f>IFERROR(VLOOKUP($B136,秋関!$M:$W,9,FALSE),0)</f>
        <v>0</v>
      </c>
      <c r="I136" s="14">
        <f>IFERROR(VLOOKUP($B136,全日本学生!$M:$W,9,FALSE),0)</f>
        <v>0</v>
      </c>
      <c r="J136" s="14">
        <f>IFERROR(VLOOKUP($B136,新人戦!$M:$W,9,FALSE),0)</f>
        <v>0</v>
      </c>
      <c r="K136" s="138">
        <f>LARGE(E136:J136,1)+LARGE(E136:J136,2)</f>
        <v>0</v>
      </c>
    </row>
    <row r="137" spans="1:11">
      <c r="A137" s="172">
        <f>RANK($K137,$K:$K)</f>
        <v>8</v>
      </c>
      <c r="B137" s="31">
        <f>選手!L140</f>
        <v>0</v>
      </c>
      <c r="C137" s="2" t="str">
        <f>IFERROR(VLOOKUP($B137,選手!$L:$N,2,FALSE),"")</f>
        <v/>
      </c>
      <c r="D137" s="6" t="str">
        <f>IFERROR(VLOOKUP($B137,選手!$L:$N,3,FALSE),"")</f>
        <v/>
      </c>
      <c r="E137" s="14">
        <f>IFERROR(VLOOKUP($B137,春関!$M:$W,9,FALSE),0)</f>
        <v>0</v>
      </c>
      <c r="F137" s="14">
        <f>IFERROR(VLOOKUP($B137,西日本学生!$M:$W,9,FALSE),0)</f>
        <v>0</v>
      </c>
      <c r="G137" s="14">
        <f>IFERROR(VLOOKUP($B137,学生選抜!$M:$W,9,FALSE),0)</f>
        <v>0</v>
      </c>
      <c r="H137" s="14">
        <f>IFERROR(VLOOKUP($B137,秋関!$M:$W,9,FALSE),0)</f>
        <v>0</v>
      </c>
      <c r="I137" s="14">
        <f>IFERROR(VLOOKUP($B137,全日本学生!$M:$W,9,FALSE),0)</f>
        <v>0</v>
      </c>
      <c r="J137" s="14">
        <f>IFERROR(VLOOKUP($B137,新人戦!$M:$W,9,FALSE),0)</f>
        <v>0</v>
      </c>
      <c r="K137" s="138">
        <f>LARGE(E137:J137,1)+LARGE(E137:J137,2)</f>
        <v>0</v>
      </c>
    </row>
    <row r="138" spans="1:11">
      <c r="A138" s="172">
        <f>RANK($K138,$K:$K)</f>
        <v>8</v>
      </c>
      <c r="B138" s="31">
        <f>選手!L141</f>
        <v>0</v>
      </c>
      <c r="C138" s="2" t="str">
        <f>IFERROR(VLOOKUP($B138,選手!$L:$N,2,FALSE),"")</f>
        <v/>
      </c>
      <c r="D138" s="6" t="str">
        <f>IFERROR(VLOOKUP($B138,選手!$L:$N,3,FALSE),"")</f>
        <v/>
      </c>
      <c r="E138" s="14">
        <f>IFERROR(VLOOKUP($B138,春関!$M:$W,9,FALSE),0)</f>
        <v>0</v>
      </c>
      <c r="F138" s="14">
        <f>IFERROR(VLOOKUP($B138,西日本学生!$M:$W,9,FALSE),0)</f>
        <v>0</v>
      </c>
      <c r="G138" s="14">
        <f>IFERROR(VLOOKUP($B138,学生選抜!$M:$W,9,FALSE),0)</f>
        <v>0</v>
      </c>
      <c r="H138" s="14">
        <f>IFERROR(VLOOKUP($B138,秋関!$M:$W,9,FALSE),0)</f>
        <v>0</v>
      </c>
      <c r="I138" s="14">
        <f>IFERROR(VLOOKUP($B138,全日本学生!$M:$W,9,FALSE),0)</f>
        <v>0</v>
      </c>
      <c r="J138" s="14">
        <f>IFERROR(VLOOKUP($B138,新人戦!$M:$W,9,FALSE),0)</f>
        <v>0</v>
      </c>
      <c r="K138" s="138">
        <f>LARGE(E138:J138,1)+LARGE(E138:J138,2)</f>
        <v>0</v>
      </c>
    </row>
    <row r="139" spans="1:11">
      <c r="A139" s="172">
        <f>RANK($K139,$K:$K)</f>
        <v>8</v>
      </c>
      <c r="B139" s="31">
        <f>選手!L142</f>
        <v>0</v>
      </c>
      <c r="C139" s="2" t="str">
        <f>IFERROR(VLOOKUP($B139,選手!$L:$N,2,FALSE),"")</f>
        <v/>
      </c>
      <c r="D139" s="6" t="str">
        <f>IFERROR(VLOOKUP($B139,選手!$L:$N,3,FALSE),"")</f>
        <v/>
      </c>
      <c r="E139" s="14">
        <f>IFERROR(VLOOKUP($B139,春関!$M:$W,9,FALSE),0)</f>
        <v>0</v>
      </c>
      <c r="F139" s="14">
        <f>IFERROR(VLOOKUP($B139,西日本学生!$M:$W,9,FALSE),0)</f>
        <v>0</v>
      </c>
      <c r="G139" s="14">
        <f>IFERROR(VLOOKUP($B139,学生選抜!$M:$W,9,FALSE),0)</f>
        <v>0</v>
      </c>
      <c r="H139" s="14">
        <f>IFERROR(VLOOKUP($B139,秋関!$M:$W,9,FALSE),0)</f>
        <v>0</v>
      </c>
      <c r="I139" s="14">
        <f>IFERROR(VLOOKUP($B139,全日本学生!$M:$W,9,FALSE),0)</f>
        <v>0</v>
      </c>
      <c r="J139" s="14">
        <f>IFERROR(VLOOKUP($B139,新人戦!$M:$W,9,FALSE),0)</f>
        <v>0</v>
      </c>
      <c r="K139" s="138">
        <f>LARGE(E139:J139,1)+LARGE(E139:J139,2)</f>
        <v>0</v>
      </c>
    </row>
    <row r="140" spans="1:11">
      <c r="A140" s="172">
        <f>RANK($K140,$K:$K)</f>
        <v>8</v>
      </c>
      <c r="B140" s="31">
        <f>選手!L143</f>
        <v>0</v>
      </c>
      <c r="C140" s="2" t="str">
        <f>IFERROR(VLOOKUP($B140,選手!$L:$N,2,FALSE),"")</f>
        <v/>
      </c>
      <c r="D140" s="6" t="str">
        <f>IFERROR(VLOOKUP($B140,選手!$L:$N,3,FALSE),"")</f>
        <v/>
      </c>
      <c r="E140" s="14">
        <f>IFERROR(VLOOKUP($B140,春関!$M:$W,9,FALSE),0)</f>
        <v>0</v>
      </c>
      <c r="F140" s="14">
        <f>IFERROR(VLOOKUP($B140,西日本学生!$M:$W,9,FALSE),0)</f>
        <v>0</v>
      </c>
      <c r="G140" s="14">
        <f>IFERROR(VLOOKUP($B140,学生選抜!$M:$W,9,FALSE),0)</f>
        <v>0</v>
      </c>
      <c r="H140" s="14">
        <f>IFERROR(VLOOKUP($B140,秋関!$M:$W,9,FALSE),0)</f>
        <v>0</v>
      </c>
      <c r="I140" s="14">
        <f>IFERROR(VLOOKUP($B140,全日本学生!$M:$W,9,FALSE),0)</f>
        <v>0</v>
      </c>
      <c r="J140" s="14">
        <f>IFERROR(VLOOKUP($B140,新人戦!$M:$W,9,FALSE),0)</f>
        <v>0</v>
      </c>
      <c r="K140" s="138">
        <f>LARGE(E140:J140,1)+LARGE(E140:J140,2)</f>
        <v>0</v>
      </c>
    </row>
    <row r="141" spans="1:11">
      <c r="A141" s="172">
        <f>RANK($K141,$K:$K)</f>
        <v>8</v>
      </c>
      <c r="B141" s="31">
        <f>選手!L144</f>
        <v>0</v>
      </c>
      <c r="C141" s="2" t="str">
        <f>IFERROR(VLOOKUP($B141,選手!$L:$N,2,FALSE),"")</f>
        <v/>
      </c>
      <c r="D141" s="6" t="str">
        <f>IFERROR(VLOOKUP($B141,選手!$L:$N,3,FALSE),"")</f>
        <v/>
      </c>
      <c r="E141" s="14">
        <f>IFERROR(VLOOKUP($B141,春関!$M:$W,9,FALSE),0)</f>
        <v>0</v>
      </c>
      <c r="F141" s="14">
        <f>IFERROR(VLOOKUP($B141,西日本学生!$M:$W,9,FALSE),0)</f>
        <v>0</v>
      </c>
      <c r="G141" s="14">
        <f>IFERROR(VLOOKUP($B141,学生選抜!$M:$W,9,FALSE),0)</f>
        <v>0</v>
      </c>
      <c r="H141" s="14">
        <f>IFERROR(VLOOKUP($B141,秋関!$M:$W,9,FALSE),0)</f>
        <v>0</v>
      </c>
      <c r="I141" s="14">
        <f>IFERROR(VLOOKUP($B141,全日本学生!$M:$W,9,FALSE),0)</f>
        <v>0</v>
      </c>
      <c r="J141" s="14">
        <f>IFERROR(VLOOKUP($B141,新人戦!$M:$W,9,FALSE),0)</f>
        <v>0</v>
      </c>
      <c r="K141" s="138">
        <f>LARGE(E141:J141,1)+LARGE(E141:J141,2)</f>
        <v>0</v>
      </c>
    </row>
    <row r="142" spans="1:11">
      <c r="A142" s="172">
        <f>RANK($K142,$K:$K)</f>
        <v>8</v>
      </c>
      <c r="B142" s="31">
        <f>選手!L145</f>
        <v>0</v>
      </c>
      <c r="C142" s="2" t="str">
        <f>IFERROR(VLOOKUP($B142,選手!$L:$N,2,FALSE),"")</f>
        <v/>
      </c>
      <c r="D142" s="6" t="str">
        <f>IFERROR(VLOOKUP($B142,選手!$L:$N,3,FALSE),"")</f>
        <v/>
      </c>
      <c r="E142" s="14">
        <f>IFERROR(VLOOKUP($B142,春関!$M:$W,9,FALSE),0)</f>
        <v>0</v>
      </c>
      <c r="F142" s="14">
        <f>IFERROR(VLOOKUP($B142,西日本学生!$M:$W,9,FALSE),0)</f>
        <v>0</v>
      </c>
      <c r="G142" s="14">
        <f>IFERROR(VLOOKUP($B142,学生選抜!$M:$W,9,FALSE),0)</f>
        <v>0</v>
      </c>
      <c r="H142" s="14">
        <f>IFERROR(VLOOKUP($B142,秋関!$M:$W,9,FALSE),0)</f>
        <v>0</v>
      </c>
      <c r="I142" s="14">
        <f>IFERROR(VLOOKUP($B142,全日本学生!$M:$W,9,FALSE),0)</f>
        <v>0</v>
      </c>
      <c r="J142" s="14">
        <f>IFERROR(VLOOKUP($B142,新人戦!$M:$W,9,FALSE),0)</f>
        <v>0</v>
      </c>
      <c r="K142" s="138">
        <f>LARGE(E142:J142,1)+LARGE(E142:J142,2)</f>
        <v>0</v>
      </c>
    </row>
    <row r="143" spans="1:11">
      <c r="A143" s="172">
        <f>RANK($K143,$K:$K)</f>
        <v>8</v>
      </c>
      <c r="B143" s="31">
        <f>選手!L146</f>
        <v>0</v>
      </c>
      <c r="C143" s="2" t="str">
        <f>IFERROR(VLOOKUP($B143,選手!$L:$N,2,FALSE),"")</f>
        <v/>
      </c>
      <c r="D143" s="6" t="str">
        <f>IFERROR(VLOOKUP($B143,選手!$L:$N,3,FALSE),"")</f>
        <v/>
      </c>
      <c r="E143" s="14">
        <f>IFERROR(VLOOKUP($B143,春関!$M:$W,9,FALSE),0)</f>
        <v>0</v>
      </c>
      <c r="F143" s="14">
        <f>IFERROR(VLOOKUP($B143,西日本学生!$M:$W,9,FALSE),0)</f>
        <v>0</v>
      </c>
      <c r="G143" s="14">
        <f>IFERROR(VLOOKUP($B143,学生選抜!$M:$W,9,FALSE),0)</f>
        <v>0</v>
      </c>
      <c r="H143" s="14">
        <f>IFERROR(VLOOKUP($B143,秋関!$M:$W,9,FALSE),0)</f>
        <v>0</v>
      </c>
      <c r="I143" s="14">
        <f>IFERROR(VLOOKUP($B143,全日本学生!$M:$W,9,FALSE),0)</f>
        <v>0</v>
      </c>
      <c r="J143" s="14">
        <f>IFERROR(VLOOKUP($B143,新人戦!$M:$W,9,FALSE),0)</f>
        <v>0</v>
      </c>
      <c r="K143" s="138">
        <f>LARGE(E143:J143,1)+LARGE(E143:J143,2)</f>
        <v>0</v>
      </c>
    </row>
    <row r="144" spans="1:11">
      <c r="A144" s="172">
        <f>RANK($K144,$K:$K)</f>
        <v>8</v>
      </c>
      <c r="B144" s="31">
        <f>選手!L147</f>
        <v>0</v>
      </c>
      <c r="C144" s="2" t="str">
        <f>IFERROR(VLOOKUP($B144,選手!$L:$N,2,FALSE),"")</f>
        <v/>
      </c>
      <c r="D144" s="6" t="str">
        <f>IFERROR(VLOOKUP($B144,選手!$L:$N,3,FALSE),"")</f>
        <v/>
      </c>
      <c r="E144" s="14">
        <f>IFERROR(VLOOKUP($B144,春関!$M:$W,9,FALSE),0)</f>
        <v>0</v>
      </c>
      <c r="F144" s="14">
        <f>IFERROR(VLOOKUP($B144,西日本学生!$M:$W,9,FALSE),0)</f>
        <v>0</v>
      </c>
      <c r="G144" s="14">
        <f>IFERROR(VLOOKUP($B144,学生選抜!$M:$W,9,FALSE),0)</f>
        <v>0</v>
      </c>
      <c r="H144" s="14">
        <f>IFERROR(VLOOKUP($B144,秋関!$M:$W,9,FALSE),0)</f>
        <v>0</v>
      </c>
      <c r="I144" s="14">
        <f>IFERROR(VLOOKUP($B144,全日本学生!$M:$W,9,FALSE),0)</f>
        <v>0</v>
      </c>
      <c r="J144" s="14">
        <f>IFERROR(VLOOKUP($B144,新人戦!$M:$W,9,FALSE),0)</f>
        <v>0</v>
      </c>
      <c r="K144" s="138">
        <f>LARGE(E144:J144,1)+LARGE(E144:J144,2)</f>
        <v>0</v>
      </c>
    </row>
    <row r="145" spans="1:11">
      <c r="A145" s="172">
        <f>RANK($K145,$K:$K)</f>
        <v>8</v>
      </c>
      <c r="B145" s="31">
        <f>選手!L148</f>
        <v>0</v>
      </c>
      <c r="C145" s="144"/>
      <c r="D145" s="6" t="str">
        <f>IFERROR(VLOOKUP($B145,選手!$L:$N,3,FALSE),"")</f>
        <v/>
      </c>
      <c r="E145" s="14">
        <f>IFERROR(VLOOKUP($B145,春関!$M:$W,9,FALSE),0)</f>
        <v>0</v>
      </c>
      <c r="F145" s="14">
        <f>IFERROR(VLOOKUP($B145,西日本学生!$M:$W,9,FALSE),0)</f>
        <v>0</v>
      </c>
      <c r="G145" s="14">
        <f>IFERROR(VLOOKUP($B145,学生選抜!$M:$W,9,FALSE),0)</f>
        <v>0</v>
      </c>
      <c r="H145" s="14">
        <f>IFERROR(VLOOKUP($B145,秋関!$M:$W,9,FALSE),0)</f>
        <v>0</v>
      </c>
      <c r="I145" s="14">
        <f>IFERROR(VLOOKUP($B145,全日本学生!$M:$W,9,FALSE),0)</f>
        <v>0</v>
      </c>
      <c r="J145" s="14">
        <f>IFERROR(VLOOKUP($B145,新人戦!$M:$W,9,FALSE),0)</f>
        <v>0</v>
      </c>
      <c r="K145" s="138">
        <f>LARGE(E145:J145,1)+LARGE(E145:J145,2)</f>
        <v>0</v>
      </c>
    </row>
    <row r="146" spans="1:11">
      <c r="A146" s="172">
        <f>RANK($K146,$K:$K)</f>
        <v>8</v>
      </c>
      <c r="B146" s="31">
        <f>選手!L149</f>
        <v>0</v>
      </c>
      <c r="C146" s="13"/>
      <c r="D146" s="6" t="str">
        <f>IFERROR(VLOOKUP($B146,選手!$L:$N,3,FALSE),"")</f>
        <v/>
      </c>
      <c r="E146" s="14">
        <f>IFERROR(VLOOKUP($B146,春関!$M:$W,9,FALSE),0)</f>
        <v>0</v>
      </c>
      <c r="F146" s="14">
        <f>IFERROR(VLOOKUP($B146,西日本学生!$M:$W,9,FALSE),0)</f>
        <v>0</v>
      </c>
      <c r="G146" s="14">
        <f>IFERROR(VLOOKUP($B146,学生選抜!$M:$W,9,FALSE),0)</f>
        <v>0</v>
      </c>
      <c r="H146" s="14">
        <f>IFERROR(VLOOKUP($B146,秋関!$M:$W,9,FALSE),0)</f>
        <v>0</v>
      </c>
      <c r="I146" s="14">
        <f>IFERROR(VLOOKUP($B146,全日本学生!$M:$W,9,FALSE),0)</f>
        <v>0</v>
      </c>
      <c r="J146" s="14">
        <f>IFERROR(VLOOKUP($B146,新人戦!$M:$W,9,FALSE),0)</f>
        <v>0</v>
      </c>
      <c r="K146" s="138">
        <f>LARGE(E146:J146,1)+LARGE(E146:J146,2)</f>
        <v>0</v>
      </c>
    </row>
    <row r="147" spans="1:11">
      <c r="A147" s="172">
        <f>RANK($K147,$K:$K)</f>
        <v>8</v>
      </c>
      <c r="B147" s="31">
        <f>選手!L150</f>
        <v>0</v>
      </c>
      <c r="C147" s="13"/>
      <c r="D147" s="6" t="str">
        <f>IFERROR(VLOOKUP($B147,選手!$L:$N,3,FALSE),"")</f>
        <v/>
      </c>
      <c r="E147" s="14">
        <f>IFERROR(VLOOKUP($B147,春関!$M:$W,9,FALSE),0)</f>
        <v>0</v>
      </c>
      <c r="F147" s="14">
        <f>IFERROR(VLOOKUP($B147,西日本学生!$M:$W,9,FALSE),0)</f>
        <v>0</v>
      </c>
      <c r="G147" s="14">
        <f>IFERROR(VLOOKUP($B147,学生選抜!$M:$W,9,FALSE),0)</f>
        <v>0</v>
      </c>
      <c r="H147" s="14">
        <f>IFERROR(VLOOKUP($B147,秋関!$M:$W,9,FALSE),0)</f>
        <v>0</v>
      </c>
      <c r="I147" s="14">
        <f>IFERROR(VLOOKUP($B147,全日本学生!$M:$W,9,FALSE),0)</f>
        <v>0</v>
      </c>
      <c r="J147" s="14">
        <f>IFERROR(VLOOKUP($B147,新人戦!$M:$W,9,FALSE),0)</f>
        <v>0</v>
      </c>
      <c r="K147" s="138">
        <f>LARGE(E147:J147,1)+LARGE(E147:J147,2)</f>
        <v>0</v>
      </c>
    </row>
    <row r="148" spans="1:11">
      <c r="A148" s="172">
        <f>RANK($K148,$K:$K)</f>
        <v>8</v>
      </c>
      <c r="B148" s="31">
        <f>選手!L151</f>
        <v>0</v>
      </c>
      <c r="C148" s="13"/>
      <c r="D148" s="6" t="str">
        <f>IFERROR(VLOOKUP($B148,選手!$L:$N,3,FALSE),"")</f>
        <v/>
      </c>
      <c r="E148" s="14">
        <f>IFERROR(VLOOKUP($B148,春関!$M:$W,9,FALSE),0)</f>
        <v>0</v>
      </c>
      <c r="F148" s="14">
        <f>IFERROR(VLOOKUP($B148,西日本学生!$M:$W,9,FALSE),0)</f>
        <v>0</v>
      </c>
      <c r="G148" s="14">
        <f>IFERROR(VLOOKUP($B148,学生選抜!$M:$W,9,FALSE),0)</f>
        <v>0</v>
      </c>
      <c r="H148" s="14">
        <f>IFERROR(VLOOKUP($B148,秋関!$M:$W,9,FALSE),0)</f>
        <v>0</v>
      </c>
      <c r="I148" s="14">
        <f>IFERROR(VLOOKUP($B148,全日本学生!$M:$W,9,FALSE),0)</f>
        <v>0</v>
      </c>
      <c r="J148" s="14">
        <f>IFERROR(VLOOKUP($B148,新人戦!$M:$W,9,FALSE),0)</f>
        <v>0</v>
      </c>
      <c r="K148" s="138">
        <f>LARGE(E148:J148,1)+LARGE(E148:J148,2)</f>
        <v>0</v>
      </c>
    </row>
    <row r="149" spans="1:11">
      <c r="A149" s="172">
        <f>RANK($K149,$K:$K)</f>
        <v>8</v>
      </c>
      <c r="B149" s="31">
        <f>選手!L152</f>
        <v>0</v>
      </c>
      <c r="C149" s="13"/>
      <c r="D149" s="6" t="str">
        <f>IFERROR(VLOOKUP($B149,選手!$L:$N,3,FALSE),"")</f>
        <v/>
      </c>
      <c r="E149" s="14">
        <f>IFERROR(VLOOKUP($B149,春関!$M:$W,9,FALSE),0)</f>
        <v>0</v>
      </c>
      <c r="F149" s="14">
        <f>IFERROR(VLOOKUP($B149,西日本学生!$M:$W,9,FALSE),0)</f>
        <v>0</v>
      </c>
      <c r="G149" s="14">
        <f>IFERROR(VLOOKUP($B149,学生選抜!$M:$W,9,FALSE),0)</f>
        <v>0</v>
      </c>
      <c r="H149" s="14">
        <f>IFERROR(VLOOKUP($B149,秋関!$M:$W,9,FALSE),0)</f>
        <v>0</v>
      </c>
      <c r="I149" s="14">
        <f>IFERROR(VLOOKUP($B149,全日本学生!$M:$W,9,FALSE),0)</f>
        <v>0</v>
      </c>
      <c r="J149" s="14">
        <f>IFERROR(VLOOKUP($B149,新人戦!$M:$W,9,FALSE),0)</f>
        <v>0</v>
      </c>
      <c r="K149" s="138">
        <f>LARGE(E149:J149,1)+LARGE(E149:J149,2)</f>
        <v>0</v>
      </c>
    </row>
    <row r="150" spans="1:11">
      <c r="A150" s="172">
        <f>RANK($K150,$K:$K)</f>
        <v>8</v>
      </c>
      <c r="B150" s="31">
        <f>選手!L153</f>
        <v>0</v>
      </c>
      <c r="C150" s="13"/>
      <c r="D150" s="6" t="str">
        <f>IFERROR(VLOOKUP($B150,選手!$L:$N,3,FALSE),"")</f>
        <v/>
      </c>
      <c r="E150" s="14">
        <f>IFERROR(VLOOKUP($B150,春関!$M:$W,9,FALSE),0)</f>
        <v>0</v>
      </c>
      <c r="F150" s="14">
        <f>IFERROR(VLOOKUP($B150,西日本学生!$M:$W,9,FALSE),0)</f>
        <v>0</v>
      </c>
      <c r="G150" s="14">
        <f>IFERROR(VLOOKUP($B150,学生選抜!$M:$W,9,FALSE),0)</f>
        <v>0</v>
      </c>
      <c r="H150" s="14">
        <f>IFERROR(VLOOKUP($B150,秋関!$M:$W,9,FALSE),0)</f>
        <v>0</v>
      </c>
      <c r="I150" s="14">
        <f>IFERROR(VLOOKUP($B150,全日本学生!$M:$W,9,FALSE),0)</f>
        <v>0</v>
      </c>
      <c r="J150" s="14">
        <f>IFERROR(VLOOKUP($B150,新人戦!$M:$W,9,FALSE),0)</f>
        <v>0</v>
      </c>
      <c r="K150" s="138">
        <f>LARGE(E150:J150,1)+LARGE(E150:J150,2)</f>
        <v>0</v>
      </c>
    </row>
    <row r="151" spans="1:11">
      <c r="A151" s="172">
        <f>RANK($K151,$K:$K)</f>
        <v>8</v>
      </c>
      <c r="B151" s="31">
        <f>選手!L154</f>
        <v>0</v>
      </c>
      <c r="C151" s="13"/>
      <c r="D151" s="6" t="str">
        <f>IFERROR(VLOOKUP($B151,選手!$L:$N,3,FALSE),"")</f>
        <v/>
      </c>
      <c r="E151" s="14">
        <f>IFERROR(VLOOKUP($B151,春関!$M:$W,9,FALSE),0)</f>
        <v>0</v>
      </c>
      <c r="F151" s="14">
        <f>IFERROR(VLOOKUP($B151,西日本学生!$M:$W,9,FALSE),0)</f>
        <v>0</v>
      </c>
      <c r="G151" s="14">
        <f>IFERROR(VLOOKUP($B151,学生選抜!$M:$W,9,FALSE),0)</f>
        <v>0</v>
      </c>
      <c r="H151" s="14">
        <f>IFERROR(VLOOKUP($B151,秋関!$M:$W,9,FALSE),0)</f>
        <v>0</v>
      </c>
      <c r="I151" s="14">
        <f>IFERROR(VLOOKUP($B151,全日本学生!$M:$W,9,FALSE),0)</f>
        <v>0</v>
      </c>
      <c r="J151" s="14">
        <f>IFERROR(VLOOKUP($B151,新人戦!$M:$W,9,FALSE),0)</f>
        <v>0</v>
      </c>
      <c r="K151" s="138">
        <f>LARGE(E151:J151,1)+LARGE(E151:J151,2)</f>
        <v>0</v>
      </c>
    </row>
    <row r="152" spans="1:11">
      <c r="A152" s="172">
        <f>RANK($K152,$K:$K)</f>
        <v>8</v>
      </c>
      <c r="B152" s="31">
        <f>選手!L155</f>
        <v>0</v>
      </c>
      <c r="C152" s="13"/>
      <c r="D152" s="6" t="str">
        <f>IFERROR(VLOOKUP($B152,選手!$L:$N,3,FALSE),"")</f>
        <v/>
      </c>
      <c r="E152" s="14">
        <f>IFERROR(VLOOKUP($B152,春関!$M:$W,9,FALSE),0)</f>
        <v>0</v>
      </c>
      <c r="F152" s="14">
        <f>IFERROR(VLOOKUP($B152,西日本学生!$M:$W,9,FALSE),0)</f>
        <v>0</v>
      </c>
      <c r="G152" s="14">
        <f>IFERROR(VLOOKUP($B152,学生選抜!$M:$W,9,FALSE),0)</f>
        <v>0</v>
      </c>
      <c r="H152" s="14">
        <f>IFERROR(VLOOKUP($B152,秋関!$M:$W,9,FALSE),0)</f>
        <v>0</v>
      </c>
      <c r="I152" s="14">
        <f>IFERROR(VLOOKUP($B152,全日本学生!$M:$W,9,FALSE),0)</f>
        <v>0</v>
      </c>
      <c r="J152" s="14">
        <f>IFERROR(VLOOKUP($B152,新人戦!$M:$W,9,FALSE),0)</f>
        <v>0</v>
      </c>
      <c r="K152" s="138">
        <f>LARGE(E152:J152,1)+LARGE(E152:J152,2)</f>
        <v>0</v>
      </c>
    </row>
    <row r="153" spans="1:11">
      <c r="A153" s="172">
        <f>RANK($K153,$K:$K)</f>
        <v>8</v>
      </c>
      <c r="B153" s="31">
        <f>選手!L156</f>
        <v>0</v>
      </c>
      <c r="C153" s="13"/>
      <c r="D153" s="6" t="str">
        <f>IFERROR(VLOOKUP($B153,選手!$L:$N,3,FALSE),"")</f>
        <v/>
      </c>
      <c r="E153" s="14">
        <f>IFERROR(VLOOKUP($B153,春関!$M:$W,9,FALSE),0)</f>
        <v>0</v>
      </c>
      <c r="F153" s="14">
        <f>IFERROR(VLOOKUP($B153,西日本学生!$M:$W,9,FALSE),0)</f>
        <v>0</v>
      </c>
      <c r="G153" s="14">
        <f>IFERROR(VLOOKUP($B153,学生選抜!$M:$W,9,FALSE),0)</f>
        <v>0</v>
      </c>
      <c r="H153" s="14">
        <f>IFERROR(VLOOKUP($B153,秋関!$M:$W,9,FALSE),0)</f>
        <v>0</v>
      </c>
      <c r="I153" s="14">
        <f>IFERROR(VLOOKUP($B153,全日本学生!$M:$W,9,FALSE),0)</f>
        <v>0</v>
      </c>
      <c r="J153" s="14">
        <f>IFERROR(VLOOKUP($B153,新人戦!$M:$W,9,FALSE),0)</f>
        <v>0</v>
      </c>
      <c r="K153" s="138">
        <f>LARGE(E153:J153,1)+LARGE(E153:J153,2)</f>
        <v>0</v>
      </c>
    </row>
    <row r="154" spans="1:11">
      <c r="A154" s="172">
        <f>RANK($K154,$K:$K)</f>
        <v>8</v>
      </c>
      <c r="B154" s="31">
        <f>選手!L157</f>
        <v>0</v>
      </c>
      <c r="C154" s="13"/>
      <c r="D154" s="6" t="str">
        <f>IFERROR(VLOOKUP($B154,選手!$L:$N,3,FALSE),"")</f>
        <v/>
      </c>
      <c r="E154" s="14">
        <f>IFERROR(VLOOKUP($B154,春関!$M:$W,9,FALSE),0)</f>
        <v>0</v>
      </c>
      <c r="F154" s="14">
        <f>IFERROR(VLOOKUP($B154,西日本学生!$M:$W,9,FALSE),0)</f>
        <v>0</v>
      </c>
      <c r="G154" s="14">
        <f>IFERROR(VLOOKUP($B154,学生選抜!$M:$W,9,FALSE),0)</f>
        <v>0</v>
      </c>
      <c r="H154" s="14">
        <f>IFERROR(VLOOKUP($B154,秋関!$M:$W,9,FALSE),0)</f>
        <v>0</v>
      </c>
      <c r="I154" s="14">
        <f>IFERROR(VLOOKUP($B154,全日本学生!$M:$W,9,FALSE),0)</f>
        <v>0</v>
      </c>
      <c r="J154" s="14">
        <f>IFERROR(VLOOKUP($B154,新人戦!$M:$W,9,FALSE),0)</f>
        <v>0</v>
      </c>
      <c r="K154" s="138">
        <f>LARGE(E154:J154,1)+LARGE(E154:J154,2)</f>
        <v>0</v>
      </c>
    </row>
    <row r="155" spans="1:11">
      <c r="A155" s="172">
        <f>RANK($K155,$K:$K)</f>
        <v>8</v>
      </c>
      <c r="B155" s="31">
        <f>選手!L158</f>
        <v>0</v>
      </c>
      <c r="C155" s="13"/>
      <c r="D155" s="6" t="str">
        <f>IFERROR(VLOOKUP($B155,選手!$L:$N,3,FALSE),"")</f>
        <v/>
      </c>
      <c r="E155" s="14">
        <f>IFERROR(VLOOKUP($B155,春関!$M:$W,9,FALSE),0)</f>
        <v>0</v>
      </c>
      <c r="F155" s="14">
        <f>IFERROR(VLOOKUP($B155,西日本学生!$M:$W,9,FALSE),0)</f>
        <v>0</v>
      </c>
      <c r="G155" s="14">
        <f>IFERROR(VLOOKUP($B155,学生選抜!$M:$W,9,FALSE),0)</f>
        <v>0</v>
      </c>
      <c r="H155" s="14">
        <f>IFERROR(VLOOKUP($B155,秋関!$M:$W,9,FALSE),0)</f>
        <v>0</v>
      </c>
      <c r="I155" s="14">
        <f>IFERROR(VLOOKUP($B155,全日本学生!$M:$W,9,FALSE),0)</f>
        <v>0</v>
      </c>
      <c r="J155" s="14">
        <f>IFERROR(VLOOKUP($B155,新人戦!$M:$W,9,FALSE),0)</f>
        <v>0</v>
      </c>
      <c r="K155" s="138">
        <f>LARGE(E155:J155,1)+LARGE(E155:J155,2)</f>
        <v>0</v>
      </c>
    </row>
    <row r="156" spans="1:11">
      <c r="A156" s="172">
        <f>RANK($K156,$K:$K)</f>
        <v>8</v>
      </c>
      <c r="B156" s="31">
        <f>選手!L159</f>
        <v>0</v>
      </c>
      <c r="C156" s="13"/>
      <c r="D156" s="6" t="str">
        <f>IFERROR(VLOOKUP($B156,選手!$L:$N,3,FALSE),"")</f>
        <v/>
      </c>
      <c r="E156" s="14">
        <f>IFERROR(VLOOKUP($B156,春関!$M:$W,9,FALSE),0)</f>
        <v>0</v>
      </c>
      <c r="F156" s="14">
        <f>IFERROR(VLOOKUP($B156,西日本学生!$M:$W,9,FALSE),0)</f>
        <v>0</v>
      </c>
      <c r="G156" s="14">
        <f>IFERROR(VLOOKUP($B156,学生選抜!$M:$W,9,FALSE),0)</f>
        <v>0</v>
      </c>
      <c r="H156" s="14">
        <f>IFERROR(VLOOKUP($B156,秋関!$M:$W,9,FALSE),0)</f>
        <v>0</v>
      </c>
      <c r="I156" s="14">
        <f>IFERROR(VLOOKUP($B156,全日本学生!$M:$W,9,FALSE),0)</f>
        <v>0</v>
      </c>
      <c r="J156" s="14">
        <f>IFERROR(VLOOKUP($B156,新人戦!$M:$W,9,FALSE),0)</f>
        <v>0</v>
      </c>
      <c r="K156" s="138">
        <f>LARGE(E156:J156,1)+LARGE(E156:J156,2)</f>
        <v>0</v>
      </c>
    </row>
    <row r="157" spans="1:11">
      <c r="A157" s="172">
        <f>RANK($K157,$K:$K)</f>
        <v>8</v>
      </c>
      <c r="B157" s="31">
        <f>選手!L160</f>
        <v>0</v>
      </c>
      <c r="C157" s="13"/>
      <c r="D157" s="6" t="str">
        <f>IFERROR(VLOOKUP($B157,選手!$L:$N,3,FALSE),"")</f>
        <v/>
      </c>
      <c r="E157" s="14">
        <f>IFERROR(VLOOKUP($B157,春関!$M:$W,9,FALSE),0)</f>
        <v>0</v>
      </c>
      <c r="F157" s="14">
        <f>IFERROR(VLOOKUP($B157,西日本学生!$M:$W,9,FALSE),0)</f>
        <v>0</v>
      </c>
      <c r="G157" s="14">
        <f>IFERROR(VLOOKUP($B157,学生選抜!$M:$W,9,FALSE),0)</f>
        <v>0</v>
      </c>
      <c r="H157" s="14">
        <f>IFERROR(VLOOKUP($B157,秋関!$M:$W,9,FALSE),0)</f>
        <v>0</v>
      </c>
      <c r="I157" s="14">
        <f>IFERROR(VLOOKUP($B157,全日本学生!$M:$W,9,FALSE),0)</f>
        <v>0</v>
      </c>
      <c r="J157" s="14">
        <f>IFERROR(VLOOKUP($B157,新人戦!$M:$W,9,FALSE),0)</f>
        <v>0</v>
      </c>
      <c r="K157" s="138">
        <f>LARGE(E157:J157,1)+LARGE(E157:J157,2)</f>
        <v>0</v>
      </c>
    </row>
    <row r="158" spans="1:11">
      <c r="A158" s="172">
        <f>RANK($K158,$K:$K)</f>
        <v>8</v>
      </c>
      <c r="B158" s="31">
        <f>選手!L161</f>
        <v>0</v>
      </c>
      <c r="C158" s="13"/>
      <c r="D158" s="6" t="str">
        <f>IFERROR(VLOOKUP($B158,選手!$L:$N,3,FALSE),"")</f>
        <v/>
      </c>
      <c r="E158" s="14">
        <f>IFERROR(VLOOKUP($B158,春関!$M:$W,9,FALSE),0)</f>
        <v>0</v>
      </c>
      <c r="F158" s="14">
        <f>IFERROR(VLOOKUP($B158,西日本学生!$M:$W,9,FALSE),0)</f>
        <v>0</v>
      </c>
      <c r="G158" s="14">
        <f>IFERROR(VLOOKUP($B158,学生選抜!$M:$W,9,FALSE),0)</f>
        <v>0</v>
      </c>
      <c r="H158" s="14">
        <f>IFERROR(VLOOKUP($B158,秋関!$M:$W,9,FALSE),0)</f>
        <v>0</v>
      </c>
      <c r="I158" s="14">
        <f>IFERROR(VLOOKUP($B158,全日本学生!$M:$W,9,FALSE),0)</f>
        <v>0</v>
      </c>
      <c r="J158" s="14">
        <f>IFERROR(VLOOKUP($B158,新人戦!$M:$W,9,FALSE),0)</f>
        <v>0</v>
      </c>
      <c r="K158" s="138">
        <f>LARGE(E158:J158,1)+LARGE(E158:J158,2)</f>
        <v>0</v>
      </c>
    </row>
    <row r="159" spans="1:11">
      <c r="A159" s="172">
        <f>RANK($K159,$K:$K)</f>
        <v>8</v>
      </c>
      <c r="B159" s="31">
        <f>選手!L162</f>
        <v>0</v>
      </c>
      <c r="C159" s="13"/>
      <c r="D159" s="6" t="str">
        <f>IFERROR(VLOOKUP($B159,選手!$L:$N,3,FALSE),"")</f>
        <v/>
      </c>
      <c r="E159" s="14">
        <f>IFERROR(VLOOKUP($B159,春関!$M:$W,9,FALSE),0)</f>
        <v>0</v>
      </c>
      <c r="F159" s="14">
        <f>IFERROR(VLOOKUP($B159,西日本学生!$M:$W,9,FALSE),0)</f>
        <v>0</v>
      </c>
      <c r="G159" s="14">
        <f>IFERROR(VLOOKUP($B159,学生選抜!$M:$W,9,FALSE),0)</f>
        <v>0</v>
      </c>
      <c r="H159" s="14">
        <f>IFERROR(VLOOKUP($B159,秋関!$M:$W,9,FALSE),0)</f>
        <v>0</v>
      </c>
      <c r="I159" s="14">
        <f>IFERROR(VLOOKUP($B159,全日本学生!$M:$W,9,FALSE),0)</f>
        <v>0</v>
      </c>
      <c r="J159" s="14">
        <f>IFERROR(VLOOKUP($B159,新人戦!$M:$W,9,FALSE),0)</f>
        <v>0</v>
      </c>
      <c r="K159" s="138">
        <f>LARGE(E159:J159,1)+LARGE(E159:J159,2)</f>
        <v>0</v>
      </c>
    </row>
    <row r="160" spans="1:11">
      <c r="A160" s="172">
        <f>RANK($K160,$K:$K)</f>
        <v>8</v>
      </c>
      <c r="B160" s="31">
        <f>選手!L163</f>
        <v>0</v>
      </c>
      <c r="C160" s="13"/>
      <c r="D160" s="6" t="str">
        <f>IFERROR(VLOOKUP($B160,選手!$L:$N,3,FALSE),"")</f>
        <v/>
      </c>
      <c r="E160" s="14">
        <f>IFERROR(VLOOKUP($B160,春関!$M:$W,9,FALSE),0)</f>
        <v>0</v>
      </c>
      <c r="F160" s="14">
        <f>IFERROR(VLOOKUP($B160,西日本学生!$M:$W,9,FALSE),0)</f>
        <v>0</v>
      </c>
      <c r="G160" s="14">
        <f>IFERROR(VLOOKUP($B160,学生選抜!$M:$W,9,FALSE),0)</f>
        <v>0</v>
      </c>
      <c r="H160" s="14">
        <f>IFERROR(VLOOKUP($B160,秋関!$M:$W,9,FALSE),0)</f>
        <v>0</v>
      </c>
      <c r="I160" s="14">
        <f>IFERROR(VLOOKUP($B160,全日本学生!$M:$W,9,FALSE),0)</f>
        <v>0</v>
      </c>
      <c r="J160" s="14">
        <f>IFERROR(VLOOKUP($B160,新人戦!$M:$W,9,FALSE),0)</f>
        <v>0</v>
      </c>
      <c r="K160" s="138">
        <f>LARGE(E160:J160,1)+LARGE(E160:J160,2)</f>
        <v>0</v>
      </c>
    </row>
    <row r="161" spans="1:11">
      <c r="A161" s="172">
        <f>RANK($K161,$K:$K)</f>
        <v>8</v>
      </c>
      <c r="B161" s="31">
        <f>選手!L164</f>
        <v>0</v>
      </c>
      <c r="C161" s="13"/>
      <c r="D161" s="6" t="str">
        <f>IFERROR(VLOOKUP($B161,選手!$L:$N,3,FALSE),"")</f>
        <v/>
      </c>
      <c r="E161" s="14">
        <f>IFERROR(VLOOKUP($B161,春関!$M:$W,9,FALSE),0)</f>
        <v>0</v>
      </c>
      <c r="F161" s="14">
        <f>IFERROR(VLOOKUP($B161,西日本学生!$M:$W,9,FALSE),0)</f>
        <v>0</v>
      </c>
      <c r="G161" s="14">
        <f>IFERROR(VLOOKUP($B161,学生選抜!$M:$W,9,FALSE),0)</f>
        <v>0</v>
      </c>
      <c r="H161" s="14">
        <f>IFERROR(VLOOKUP($B161,秋関!$M:$W,9,FALSE),0)</f>
        <v>0</v>
      </c>
      <c r="I161" s="14">
        <f>IFERROR(VLOOKUP($B161,全日本学生!$M:$W,9,FALSE),0)</f>
        <v>0</v>
      </c>
      <c r="J161" s="14">
        <f>IFERROR(VLOOKUP($B161,新人戦!$M:$W,9,FALSE),0)</f>
        <v>0</v>
      </c>
      <c r="K161" s="138">
        <f>LARGE(E161:J161,1)+LARGE(E161:J161,2)</f>
        <v>0</v>
      </c>
    </row>
    <row r="162" spans="1:11">
      <c r="A162" s="172">
        <f>RANK($K162,$K:$K)</f>
        <v>8</v>
      </c>
      <c r="B162" s="31">
        <f>選手!L165</f>
        <v>0</v>
      </c>
      <c r="C162" s="13"/>
      <c r="D162" s="6" t="str">
        <f>IFERROR(VLOOKUP($B162,選手!$L:$N,3,FALSE),"")</f>
        <v/>
      </c>
      <c r="E162" s="14">
        <f>IFERROR(VLOOKUP($B162,春関!$M:$W,9,FALSE),0)</f>
        <v>0</v>
      </c>
      <c r="F162" s="14">
        <f>IFERROR(VLOOKUP($B162,西日本学生!$M:$W,9,FALSE),0)</f>
        <v>0</v>
      </c>
      <c r="G162" s="14">
        <f>IFERROR(VLOOKUP($B162,学生選抜!$M:$W,9,FALSE),0)</f>
        <v>0</v>
      </c>
      <c r="H162" s="14">
        <f>IFERROR(VLOOKUP($B162,秋関!$M:$W,9,FALSE),0)</f>
        <v>0</v>
      </c>
      <c r="I162" s="14">
        <f>IFERROR(VLOOKUP($B162,全日本学生!$M:$W,9,FALSE),0)</f>
        <v>0</v>
      </c>
      <c r="J162" s="14">
        <f>IFERROR(VLOOKUP($B162,新人戦!$M:$W,9,FALSE),0)</f>
        <v>0</v>
      </c>
      <c r="K162" s="138">
        <f>LARGE(E162:J162,1)+LARGE(E162:J162,2)</f>
        <v>0</v>
      </c>
    </row>
    <row r="163" spans="1:11">
      <c r="A163" s="172">
        <f>RANK($K163,$K:$K)</f>
        <v>8</v>
      </c>
      <c r="B163" s="31">
        <f>選手!L166</f>
        <v>0</v>
      </c>
      <c r="C163" s="13"/>
      <c r="D163" s="6" t="str">
        <f>IFERROR(VLOOKUP($B163,選手!$L:$N,3,FALSE),"")</f>
        <v/>
      </c>
      <c r="E163" s="14">
        <f>IFERROR(VLOOKUP($B163,春関!$M:$W,9,FALSE),0)</f>
        <v>0</v>
      </c>
      <c r="F163" s="14">
        <f>IFERROR(VLOOKUP($B163,西日本学生!$M:$W,9,FALSE),0)</f>
        <v>0</v>
      </c>
      <c r="G163" s="14">
        <f>IFERROR(VLOOKUP($B163,学生選抜!$M:$W,9,FALSE),0)</f>
        <v>0</v>
      </c>
      <c r="H163" s="14">
        <f>IFERROR(VLOOKUP($B163,秋関!$M:$W,9,FALSE),0)</f>
        <v>0</v>
      </c>
      <c r="I163" s="14">
        <f>IFERROR(VLOOKUP($B163,全日本学生!$M:$W,9,FALSE),0)</f>
        <v>0</v>
      </c>
      <c r="J163" s="14">
        <f>IFERROR(VLOOKUP($B163,新人戦!$M:$W,9,FALSE),0)</f>
        <v>0</v>
      </c>
      <c r="K163" s="138">
        <f>LARGE(E163:J163,1)+LARGE(E163:J163,2)</f>
        <v>0</v>
      </c>
    </row>
    <row r="164" spans="1:11">
      <c r="A164" s="172">
        <f>RANK($K164,$K:$K)</f>
        <v>8</v>
      </c>
      <c r="B164" s="31">
        <f>選手!L167</f>
        <v>0</v>
      </c>
      <c r="C164" s="13"/>
      <c r="D164" s="6" t="str">
        <f>IFERROR(VLOOKUP($B164,選手!$L:$N,3,FALSE),"")</f>
        <v/>
      </c>
      <c r="E164" s="14">
        <f>IFERROR(VLOOKUP($B164,春関!$M:$W,9,FALSE),0)</f>
        <v>0</v>
      </c>
      <c r="F164" s="14">
        <f>IFERROR(VLOOKUP($B164,西日本学生!$M:$W,9,FALSE),0)</f>
        <v>0</v>
      </c>
      <c r="G164" s="14">
        <f>IFERROR(VLOOKUP($B164,学生選抜!$M:$W,9,FALSE),0)</f>
        <v>0</v>
      </c>
      <c r="H164" s="14">
        <f>IFERROR(VLOOKUP($B164,秋関!$M:$W,9,FALSE),0)</f>
        <v>0</v>
      </c>
      <c r="I164" s="14">
        <f>IFERROR(VLOOKUP($B164,全日本学生!$M:$W,9,FALSE),0)</f>
        <v>0</v>
      </c>
      <c r="J164" s="14">
        <f>IFERROR(VLOOKUP($B164,新人戦!$M:$W,9,FALSE),0)</f>
        <v>0</v>
      </c>
      <c r="K164" s="138">
        <f>LARGE(E164:J164,1)+LARGE(E164:J164,2)</f>
        <v>0</v>
      </c>
    </row>
    <row r="165" spans="1:11">
      <c r="A165" s="172">
        <f>RANK($K165,$K:$K)</f>
        <v>8</v>
      </c>
      <c r="B165" s="31" t="e">
        <f>選手!#REF!</f>
        <v>#REF!</v>
      </c>
      <c r="C165" s="13"/>
      <c r="D165" s="6" t="str">
        <f>IFERROR(VLOOKUP($B165,選手!$L:$N,3,FALSE),"")</f>
        <v/>
      </c>
      <c r="E165" s="14">
        <f>IFERROR(VLOOKUP($B165,春関!$M:$W,9,FALSE),0)</f>
        <v>0</v>
      </c>
      <c r="F165" s="14">
        <f>IFERROR(VLOOKUP($B165,西日本学生!$M:$W,9,FALSE),0)</f>
        <v>0</v>
      </c>
      <c r="G165" s="14">
        <f>IFERROR(VLOOKUP($B165,学生選抜!$M:$W,9,FALSE),0)</f>
        <v>0</v>
      </c>
      <c r="H165" s="14">
        <f>IFERROR(VLOOKUP($B165,秋関!$M:$W,9,FALSE),0)</f>
        <v>0</v>
      </c>
      <c r="I165" s="14">
        <f>IFERROR(VLOOKUP($B165,全日本学生!$M:$W,9,FALSE),0)</f>
        <v>0</v>
      </c>
      <c r="J165" s="14">
        <f>IFERROR(VLOOKUP($B165,新人戦!$M:$W,9,FALSE),0)</f>
        <v>0</v>
      </c>
      <c r="K165" s="138">
        <f>LARGE(E165:J165,1)+LARGE(E165:J165,2)</f>
        <v>0</v>
      </c>
    </row>
    <row r="166" spans="1:11">
      <c r="A166" s="172">
        <f>RANK($K166,$K:$K)</f>
        <v>8</v>
      </c>
      <c r="B166" s="31">
        <f>選手!L168</f>
        <v>0</v>
      </c>
      <c r="C166" s="13"/>
      <c r="D166" s="6" t="str">
        <f>IFERROR(VLOOKUP($B166,選手!$L:$N,3,FALSE),"")</f>
        <v/>
      </c>
      <c r="E166" s="14">
        <f>IFERROR(VLOOKUP($B166,春関!$M:$W,9,FALSE),0)</f>
        <v>0</v>
      </c>
      <c r="F166" s="14">
        <f>IFERROR(VLOOKUP($B166,西日本学生!$M:$W,9,FALSE),0)</f>
        <v>0</v>
      </c>
      <c r="G166" s="14">
        <f>IFERROR(VLOOKUP($B166,学生選抜!$M:$W,9,FALSE),0)</f>
        <v>0</v>
      </c>
      <c r="H166" s="14">
        <f>IFERROR(VLOOKUP($B166,秋関!$M:$W,9,FALSE),0)</f>
        <v>0</v>
      </c>
      <c r="I166" s="14">
        <f>IFERROR(VLOOKUP($B166,全日本学生!$M:$W,9,FALSE),0)</f>
        <v>0</v>
      </c>
      <c r="J166" s="14">
        <f>IFERROR(VLOOKUP($B166,新人戦!$M:$W,9,FALSE),0)</f>
        <v>0</v>
      </c>
      <c r="K166" s="138">
        <f>LARGE(E166:J166,1)+LARGE(E166:J166,2)</f>
        <v>0</v>
      </c>
    </row>
    <row r="167" spans="1:11">
      <c r="A167" s="172">
        <f>RANK($K167,$K:$K)</f>
        <v>8</v>
      </c>
      <c r="B167" s="31">
        <f>選手!L169</f>
        <v>0</v>
      </c>
      <c r="C167" s="13"/>
      <c r="D167" s="6" t="str">
        <f>IFERROR(VLOOKUP($B167,選手!$L:$N,3,FALSE),"")</f>
        <v/>
      </c>
      <c r="E167" s="14">
        <f>IFERROR(VLOOKUP($B167,春関!$M:$W,9,FALSE),0)</f>
        <v>0</v>
      </c>
      <c r="F167" s="14">
        <f>IFERROR(VLOOKUP($B167,西日本学生!$M:$W,9,FALSE),0)</f>
        <v>0</v>
      </c>
      <c r="G167" s="14">
        <f>IFERROR(VLOOKUP($B167,学生選抜!$M:$W,9,FALSE),0)</f>
        <v>0</v>
      </c>
      <c r="H167" s="14">
        <f>IFERROR(VLOOKUP($B167,秋関!$M:$W,9,FALSE),0)</f>
        <v>0</v>
      </c>
      <c r="I167" s="14">
        <f>IFERROR(VLOOKUP($B167,全日本学生!$M:$W,9,FALSE),0)</f>
        <v>0</v>
      </c>
      <c r="J167" s="14">
        <f>IFERROR(VLOOKUP($B167,新人戦!$M:$W,9,FALSE),0)</f>
        <v>0</v>
      </c>
      <c r="K167" s="138">
        <f>LARGE(E167:J167,1)+LARGE(E167:J167,2)</f>
        <v>0</v>
      </c>
    </row>
    <row r="168" spans="1:11">
      <c r="A168" s="172">
        <f>RANK($K168,$K:$K)</f>
        <v>8</v>
      </c>
      <c r="B168" s="31">
        <f>選手!L170</f>
        <v>0</v>
      </c>
      <c r="C168" s="13"/>
      <c r="D168" s="6" t="str">
        <f>IFERROR(VLOOKUP($B168,選手!$L:$N,3,FALSE),"")</f>
        <v/>
      </c>
      <c r="E168" s="14">
        <f>IFERROR(VLOOKUP($B168,春関!$M:$W,9,FALSE),0)</f>
        <v>0</v>
      </c>
      <c r="F168" s="14">
        <f>IFERROR(VLOOKUP($B168,西日本学生!$M:$W,9,FALSE),0)</f>
        <v>0</v>
      </c>
      <c r="G168" s="14">
        <f>IFERROR(VLOOKUP($B168,学生選抜!$M:$W,9,FALSE),0)</f>
        <v>0</v>
      </c>
      <c r="H168" s="14">
        <f>IFERROR(VLOOKUP($B168,秋関!$M:$W,9,FALSE),0)</f>
        <v>0</v>
      </c>
      <c r="I168" s="14">
        <f>IFERROR(VLOOKUP($B168,全日本学生!$M:$W,9,FALSE),0)</f>
        <v>0</v>
      </c>
      <c r="J168" s="14">
        <f>IFERROR(VLOOKUP($B168,新人戦!$M:$W,9,FALSE),0)</f>
        <v>0</v>
      </c>
      <c r="K168" s="138">
        <f>LARGE(E168:J168,1)+LARGE(E168:J168,2)</f>
        <v>0</v>
      </c>
    </row>
    <row r="169" spans="1:11">
      <c r="A169" s="172">
        <f>RANK($K169,$K:$K)</f>
        <v>8</v>
      </c>
      <c r="B169" s="31" t="e">
        <f>選手!#REF!</f>
        <v>#REF!</v>
      </c>
      <c r="C169" s="13"/>
      <c r="D169" s="6" t="str">
        <f>IFERROR(VLOOKUP($B169,選手!$L:$N,3,FALSE),"")</f>
        <v/>
      </c>
      <c r="E169" s="14">
        <f>IFERROR(VLOOKUP($B169,春関!$M:$W,9,FALSE),0)</f>
        <v>0</v>
      </c>
      <c r="F169" s="14">
        <f>IFERROR(VLOOKUP($B169,西日本学生!$M:$W,9,FALSE),0)</f>
        <v>0</v>
      </c>
      <c r="G169" s="14">
        <f>IFERROR(VLOOKUP($B169,学生選抜!$M:$W,9,FALSE),0)</f>
        <v>0</v>
      </c>
      <c r="H169" s="14">
        <f>IFERROR(VLOOKUP($B169,秋関!$M:$W,9,FALSE),0)</f>
        <v>0</v>
      </c>
      <c r="I169" s="14">
        <f>IFERROR(VLOOKUP($B169,全日本学生!$M:$W,9,FALSE),0)</f>
        <v>0</v>
      </c>
      <c r="J169" s="14">
        <f>IFERROR(VLOOKUP($B169,新人戦!$M:$W,9,FALSE),0)</f>
        <v>0</v>
      </c>
      <c r="K169" s="138">
        <f>LARGE(E169:J169,1)+LARGE(E169:J169,2)</f>
        <v>0</v>
      </c>
    </row>
    <row r="170" spans="1:11">
      <c r="A170" s="172">
        <f>RANK($K170,$K:$K)</f>
        <v>8</v>
      </c>
      <c r="B170" s="31">
        <f>選手!L171</f>
        <v>0</v>
      </c>
      <c r="C170" s="13"/>
      <c r="D170" s="6" t="str">
        <f>IFERROR(VLOOKUP($B170,選手!$L:$N,3,FALSE),"")</f>
        <v/>
      </c>
      <c r="E170" s="14">
        <f>IFERROR(VLOOKUP($B170,春関!$M:$W,9,FALSE),0)</f>
        <v>0</v>
      </c>
      <c r="F170" s="14">
        <f>IFERROR(VLOOKUP($B170,西日本学生!$M:$W,9,FALSE),0)</f>
        <v>0</v>
      </c>
      <c r="G170" s="14">
        <f>IFERROR(VLOOKUP($B170,学生選抜!$M:$W,9,FALSE),0)</f>
        <v>0</v>
      </c>
      <c r="H170" s="14">
        <f>IFERROR(VLOOKUP($B170,秋関!$M:$W,9,FALSE),0)</f>
        <v>0</v>
      </c>
      <c r="I170" s="14">
        <f>IFERROR(VLOOKUP($B170,全日本学生!$M:$W,9,FALSE),0)</f>
        <v>0</v>
      </c>
      <c r="J170" s="14">
        <f>IFERROR(VLOOKUP($B170,新人戦!$M:$W,9,FALSE),0)</f>
        <v>0</v>
      </c>
      <c r="K170" s="138">
        <f>LARGE(E170:J170,1)+LARGE(E170:J170,2)</f>
        <v>0</v>
      </c>
    </row>
    <row r="171" spans="1:11">
      <c r="A171" s="172">
        <f>RANK($K171,$K:$K)</f>
        <v>8</v>
      </c>
      <c r="B171" s="31">
        <f>選手!L172</f>
        <v>0</v>
      </c>
      <c r="C171" s="13"/>
      <c r="D171" s="6" t="str">
        <f>IFERROR(VLOOKUP($B171,選手!$L:$N,3,FALSE),"")</f>
        <v/>
      </c>
      <c r="E171" s="14">
        <f>IFERROR(VLOOKUP($B171,春関!$M:$W,9,FALSE),0)</f>
        <v>0</v>
      </c>
      <c r="F171" s="14">
        <f>IFERROR(VLOOKUP($B171,西日本学生!$M:$W,9,FALSE),0)</f>
        <v>0</v>
      </c>
      <c r="G171" s="14">
        <f>IFERROR(VLOOKUP($B171,学生選抜!$M:$W,9,FALSE),0)</f>
        <v>0</v>
      </c>
      <c r="H171" s="14">
        <f>IFERROR(VLOOKUP($B171,秋関!$M:$W,9,FALSE),0)</f>
        <v>0</v>
      </c>
      <c r="I171" s="14">
        <f>IFERROR(VLOOKUP($B171,全日本学生!$M:$W,9,FALSE),0)</f>
        <v>0</v>
      </c>
      <c r="J171" s="14">
        <f>IFERROR(VLOOKUP($B171,新人戦!$M:$W,9,FALSE),0)</f>
        <v>0</v>
      </c>
      <c r="K171" s="138">
        <f>LARGE(E171:J171,1)+LARGE(E171:J171,2)</f>
        <v>0</v>
      </c>
    </row>
    <row r="172" spans="1:11">
      <c r="A172" s="172">
        <f>RANK($K172,$K:$K)</f>
        <v>8</v>
      </c>
      <c r="B172" s="31">
        <f>選手!L173</f>
        <v>0</v>
      </c>
      <c r="C172" s="13"/>
      <c r="D172" s="6" t="str">
        <f>IFERROR(VLOOKUP($B172,選手!$L:$N,3,FALSE),"")</f>
        <v/>
      </c>
      <c r="E172" s="14">
        <f>IFERROR(VLOOKUP($B172,春関!$M:$W,9,FALSE),0)</f>
        <v>0</v>
      </c>
      <c r="F172" s="14">
        <f>IFERROR(VLOOKUP($B172,西日本学生!$M:$W,9,FALSE),0)</f>
        <v>0</v>
      </c>
      <c r="G172" s="14">
        <f>IFERROR(VLOOKUP($B172,学生選抜!$M:$W,9,FALSE),0)</f>
        <v>0</v>
      </c>
      <c r="H172" s="14">
        <f>IFERROR(VLOOKUP($B172,秋関!$M:$W,9,FALSE),0)</f>
        <v>0</v>
      </c>
      <c r="I172" s="14">
        <f>IFERROR(VLOOKUP($B172,全日本学生!$M:$W,9,FALSE),0)</f>
        <v>0</v>
      </c>
      <c r="J172" s="14">
        <f>IFERROR(VLOOKUP($B172,新人戦!$M:$W,9,FALSE),0)</f>
        <v>0</v>
      </c>
      <c r="K172" s="138">
        <f>LARGE(E172:J172,1)+LARGE(E172:J172,2)</f>
        <v>0</v>
      </c>
    </row>
    <row r="173" spans="1:11">
      <c r="A173" s="172">
        <f>RANK($K173,$K:$K)</f>
        <v>8</v>
      </c>
      <c r="B173" s="31">
        <f>選手!L174</f>
        <v>0</v>
      </c>
      <c r="C173" s="13"/>
      <c r="D173" s="6" t="str">
        <f>IFERROR(VLOOKUP($B173,選手!$L:$N,3,FALSE),"")</f>
        <v/>
      </c>
      <c r="E173" s="14">
        <f>IFERROR(VLOOKUP($B173,春関!$M:$W,9,FALSE),0)</f>
        <v>0</v>
      </c>
      <c r="F173" s="14">
        <f>IFERROR(VLOOKUP($B173,西日本学生!$M:$W,9,FALSE),0)</f>
        <v>0</v>
      </c>
      <c r="G173" s="14">
        <f>IFERROR(VLOOKUP($B173,学生選抜!$M:$W,9,FALSE),0)</f>
        <v>0</v>
      </c>
      <c r="H173" s="14">
        <f>IFERROR(VLOOKUP($B173,秋関!$M:$W,9,FALSE),0)</f>
        <v>0</v>
      </c>
      <c r="I173" s="14">
        <f>IFERROR(VLOOKUP($B173,全日本学生!$M:$W,9,FALSE),0)</f>
        <v>0</v>
      </c>
      <c r="J173" s="14">
        <f>IFERROR(VLOOKUP($B173,新人戦!$M:$W,9,FALSE),0)</f>
        <v>0</v>
      </c>
      <c r="K173" s="138">
        <f>LARGE(E173:J173,1)+LARGE(E173:J173,2)</f>
        <v>0</v>
      </c>
    </row>
    <row r="174" spans="1:11">
      <c r="A174" s="172">
        <f>RANK($K174,$K:$K)</f>
        <v>8</v>
      </c>
      <c r="B174" s="31">
        <f>選手!L175</f>
        <v>0</v>
      </c>
      <c r="C174" s="13"/>
      <c r="D174" s="6" t="str">
        <f>IFERROR(VLOOKUP($B174,選手!$L:$N,3,FALSE),"")</f>
        <v/>
      </c>
      <c r="E174" s="14">
        <f>IFERROR(VLOOKUP($B174,春関!$M:$W,9,FALSE),0)</f>
        <v>0</v>
      </c>
      <c r="F174" s="14">
        <f>IFERROR(VLOOKUP($B174,西日本学生!$M:$W,9,FALSE),0)</f>
        <v>0</v>
      </c>
      <c r="G174" s="14">
        <f>IFERROR(VLOOKUP($B174,学生選抜!$M:$W,9,FALSE),0)</f>
        <v>0</v>
      </c>
      <c r="H174" s="14">
        <f>IFERROR(VLOOKUP($B174,秋関!$M:$W,9,FALSE),0)</f>
        <v>0</v>
      </c>
      <c r="I174" s="14">
        <f>IFERROR(VLOOKUP($B174,全日本学生!$M:$W,9,FALSE),0)</f>
        <v>0</v>
      </c>
      <c r="J174" s="14">
        <f>IFERROR(VLOOKUP($B174,新人戦!$M:$W,9,FALSE),0)</f>
        <v>0</v>
      </c>
      <c r="K174" s="138">
        <f>LARGE(E174:J174,1)+LARGE(E174:J174,2)</f>
        <v>0</v>
      </c>
    </row>
    <row r="175" spans="1:11">
      <c r="A175" s="172">
        <f>RANK($K175,$K:$K)</f>
        <v>8</v>
      </c>
      <c r="B175" s="31">
        <f>選手!L176</f>
        <v>0</v>
      </c>
      <c r="C175" s="13"/>
      <c r="D175" s="6" t="str">
        <f>IFERROR(VLOOKUP($B175,選手!$L:$N,3,FALSE),"")</f>
        <v/>
      </c>
      <c r="E175" s="14">
        <f>IFERROR(VLOOKUP($B175,春関!$M:$W,9,FALSE),0)</f>
        <v>0</v>
      </c>
      <c r="F175" s="14">
        <f>IFERROR(VLOOKUP($B175,西日本学生!$M:$W,9,FALSE),0)</f>
        <v>0</v>
      </c>
      <c r="G175" s="14">
        <f>IFERROR(VLOOKUP($B175,学生選抜!$M:$W,9,FALSE),0)</f>
        <v>0</v>
      </c>
      <c r="H175" s="14">
        <f>IFERROR(VLOOKUP($B175,秋関!$M:$W,9,FALSE),0)</f>
        <v>0</v>
      </c>
      <c r="I175" s="14">
        <f>IFERROR(VLOOKUP($B175,全日本学生!$M:$W,9,FALSE),0)</f>
        <v>0</v>
      </c>
      <c r="J175" s="14">
        <f>IFERROR(VLOOKUP($B175,新人戦!$M:$W,9,FALSE),0)</f>
        <v>0</v>
      </c>
      <c r="K175" s="138">
        <f>LARGE(E175:J175,1)+LARGE(E175:J175,2)</f>
        <v>0</v>
      </c>
    </row>
    <row r="176" spans="1:11">
      <c r="A176" s="172">
        <f>RANK($K176,$K:$K)</f>
        <v>8</v>
      </c>
      <c r="B176" s="31">
        <f>選手!L177</f>
        <v>0</v>
      </c>
      <c r="C176" s="13"/>
      <c r="D176" s="6" t="str">
        <f>IFERROR(VLOOKUP($B176,選手!$L:$N,3,FALSE),"")</f>
        <v/>
      </c>
      <c r="E176" s="14">
        <f>IFERROR(VLOOKUP($B176,春関!$M:$W,9,FALSE),0)</f>
        <v>0</v>
      </c>
      <c r="F176" s="14">
        <f>IFERROR(VLOOKUP($B176,西日本学生!$M:$W,9,FALSE),0)</f>
        <v>0</v>
      </c>
      <c r="G176" s="14">
        <f>IFERROR(VLOOKUP($B176,学生選抜!$M:$W,9,FALSE),0)</f>
        <v>0</v>
      </c>
      <c r="H176" s="14">
        <f>IFERROR(VLOOKUP($B176,秋関!$M:$W,9,FALSE),0)</f>
        <v>0</v>
      </c>
      <c r="I176" s="14">
        <f>IFERROR(VLOOKUP($B176,全日本学生!$M:$W,9,FALSE),0)</f>
        <v>0</v>
      </c>
      <c r="J176" s="14">
        <f>IFERROR(VLOOKUP($B176,新人戦!$M:$W,9,FALSE),0)</f>
        <v>0</v>
      </c>
      <c r="K176" s="138">
        <f>LARGE(E176:J176,1)+LARGE(E176:J176,2)</f>
        <v>0</v>
      </c>
    </row>
    <row r="177" spans="1:11">
      <c r="A177" s="172">
        <f>RANK($K177,$K:$K)</f>
        <v>8</v>
      </c>
      <c r="B177" s="31">
        <f>選手!L178</f>
        <v>0</v>
      </c>
      <c r="C177" s="13"/>
      <c r="D177" s="6" t="str">
        <f>IFERROR(VLOOKUP($B177,選手!$L:$N,3,FALSE),"")</f>
        <v/>
      </c>
      <c r="E177" s="14">
        <f>IFERROR(VLOOKUP($B177,春関!$M:$W,9,FALSE),0)</f>
        <v>0</v>
      </c>
      <c r="F177" s="14">
        <f>IFERROR(VLOOKUP($B177,西日本学生!$M:$W,9,FALSE),0)</f>
        <v>0</v>
      </c>
      <c r="G177" s="14">
        <f>IFERROR(VLOOKUP($B177,学生選抜!$M:$W,9,FALSE),0)</f>
        <v>0</v>
      </c>
      <c r="H177" s="14">
        <f>IFERROR(VLOOKUP($B177,秋関!$M:$W,9,FALSE),0)</f>
        <v>0</v>
      </c>
      <c r="I177" s="14">
        <f>IFERROR(VLOOKUP($B177,全日本学生!$M:$W,9,FALSE),0)</f>
        <v>0</v>
      </c>
      <c r="J177" s="14">
        <f>IFERROR(VLOOKUP($B177,新人戦!$M:$W,9,FALSE),0)</f>
        <v>0</v>
      </c>
      <c r="K177" s="138">
        <f>LARGE(E177:J177,1)+LARGE(E177:J177,2)</f>
        <v>0</v>
      </c>
    </row>
    <row r="178" spans="1:11">
      <c r="A178" s="172">
        <f>RANK($K178,$K:$K)</f>
        <v>8</v>
      </c>
      <c r="B178" s="31">
        <f>選手!L179</f>
        <v>0</v>
      </c>
      <c r="C178" s="13"/>
      <c r="D178" s="6" t="str">
        <f>IFERROR(VLOOKUP($B178,選手!$L:$N,3,FALSE),"")</f>
        <v/>
      </c>
      <c r="E178" s="14">
        <f>IFERROR(VLOOKUP($B178,春関!$M:$W,9,FALSE),0)</f>
        <v>0</v>
      </c>
      <c r="F178" s="14">
        <f>IFERROR(VLOOKUP($B178,西日本学生!$M:$W,9,FALSE),0)</f>
        <v>0</v>
      </c>
      <c r="G178" s="14">
        <f>IFERROR(VLOOKUP($B178,学生選抜!$M:$W,9,FALSE),0)</f>
        <v>0</v>
      </c>
      <c r="H178" s="14">
        <f>IFERROR(VLOOKUP($B178,秋関!$M:$W,9,FALSE),0)</f>
        <v>0</v>
      </c>
      <c r="I178" s="14">
        <f>IFERROR(VLOOKUP($B178,全日本学生!$M:$W,9,FALSE),0)</f>
        <v>0</v>
      </c>
      <c r="J178" s="14">
        <f>IFERROR(VLOOKUP($B178,新人戦!$M:$W,9,FALSE),0)</f>
        <v>0</v>
      </c>
      <c r="K178" s="138">
        <f>LARGE(E178:J178,1)+LARGE(E178:J178,2)</f>
        <v>0</v>
      </c>
    </row>
    <row r="179" spans="1:11">
      <c r="A179" s="172">
        <f>RANK($K179,$K:$K)</f>
        <v>8</v>
      </c>
      <c r="B179" s="31">
        <f>選手!L180</f>
        <v>0</v>
      </c>
      <c r="C179" s="13"/>
      <c r="D179" s="6" t="str">
        <f>IFERROR(VLOOKUP($B179,選手!$L:$N,3,FALSE),"")</f>
        <v/>
      </c>
      <c r="E179" s="14">
        <f>IFERROR(VLOOKUP($B179,春関!$M:$W,9,FALSE),0)</f>
        <v>0</v>
      </c>
      <c r="F179" s="14">
        <f>IFERROR(VLOOKUP($B179,西日本学生!$M:$W,9,FALSE),0)</f>
        <v>0</v>
      </c>
      <c r="G179" s="14">
        <f>IFERROR(VLOOKUP($B179,学生選抜!$M:$W,9,FALSE),0)</f>
        <v>0</v>
      </c>
      <c r="H179" s="14">
        <f>IFERROR(VLOOKUP($B179,秋関!$M:$W,9,FALSE),0)</f>
        <v>0</v>
      </c>
      <c r="I179" s="14">
        <f>IFERROR(VLOOKUP($B179,全日本学生!$M:$W,9,FALSE),0)</f>
        <v>0</v>
      </c>
      <c r="J179" s="14">
        <f>IFERROR(VLOOKUP($B179,新人戦!$M:$W,9,FALSE),0)</f>
        <v>0</v>
      </c>
      <c r="K179" s="138">
        <f>LARGE(E179:J179,1)+LARGE(E179:J179,2)</f>
        <v>0</v>
      </c>
    </row>
    <row r="180" spans="1:11">
      <c r="A180" s="172">
        <f>RANK($K180,$K:$K)</f>
        <v>8</v>
      </c>
      <c r="B180" s="31">
        <f>選手!L181</f>
        <v>0</v>
      </c>
      <c r="C180" s="13"/>
      <c r="D180" s="6" t="str">
        <f>IFERROR(VLOOKUP($B180,選手!$L:$N,3,FALSE),"")</f>
        <v/>
      </c>
      <c r="E180" s="14">
        <f>IFERROR(VLOOKUP($B180,春関!$M:$W,9,FALSE),0)</f>
        <v>0</v>
      </c>
      <c r="F180" s="14">
        <f>IFERROR(VLOOKUP($B180,西日本学生!$M:$W,9,FALSE),0)</f>
        <v>0</v>
      </c>
      <c r="G180" s="14">
        <f>IFERROR(VLOOKUP($B180,学生選抜!$M:$W,9,FALSE),0)</f>
        <v>0</v>
      </c>
      <c r="H180" s="14">
        <f>IFERROR(VLOOKUP($B180,秋関!$M:$W,9,FALSE),0)</f>
        <v>0</v>
      </c>
      <c r="I180" s="14">
        <f>IFERROR(VLOOKUP($B180,全日本学生!$M:$W,9,FALSE),0)</f>
        <v>0</v>
      </c>
      <c r="J180" s="14">
        <f>IFERROR(VLOOKUP($B180,新人戦!$M:$W,9,FALSE),0)</f>
        <v>0</v>
      </c>
      <c r="K180" s="138">
        <f>LARGE(E180:J180,1)+LARGE(E180:J180,2)</f>
        <v>0</v>
      </c>
    </row>
    <row r="181" spans="1:11">
      <c r="A181" s="172">
        <f>RANK($K181,$K:$K)</f>
        <v>8</v>
      </c>
      <c r="B181" s="31">
        <f>選手!L182</f>
        <v>0</v>
      </c>
      <c r="C181" s="13"/>
      <c r="D181" s="6" t="str">
        <f>IFERROR(VLOOKUP($B181,選手!$L:$N,3,FALSE),"")</f>
        <v/>
      </c>
      <c r="E181" s="14">
        <f>IFERROR(VLOOKUP($B181,春関!$M:$W,9,FALSE),0)</f>
        <v>0</v>
      </c>
      <c r="F181" s="14">
        <f>IFERROR(VLOOKUP($B181,西日本学生!$M:$W,9,FALSE),0)</f>
        <v>0</v>
      </c>
      <c r="G181" s="14">
        <f>IFERROR(VLOOKUP($B181,学生選抜!$M:$W,9,FALSE),0)</f>
        <v>0</v>
      </c>
      <c r="H181" s="14">
        <f>IFERROR(VLOOKUP($B181,秋関!$M:$W,9,FALSE),0)</f>
        <v>0</v>
      </c>
      <c r="I181" s="14">
        <f>IFERROR(VLOOKUP($B181,全日本学生!$M:$W,9,FALSE),0)</f>
        <v>0</v>
      </c>
      <c r="J181" s="14">
        <f>IFERROR(VLOOKUP($B181,新人戦!$M:$W,9,FALSE),0)</f>
        <v>0</v>
      </c>
      <c r="K181" s="138">
        <f>LARGE(E181:J181,1)+LARGE(E181:J181,2)</f>
        <v>0</v>
      </c>
    </row>
    <row r="182" spans="1:11">
      <c r="A182" s="172">
        <f>RANK($K182,$K:$K)</f>
        <v>8</v>
      </c>
      <c r="B182" s="31">
        <f>選手!L183</f>
        <v>0</v>
      </c>
      <c r="C182" s="13"/>
      <c r="D182" s="6" t="str">
        <f>IFERROR(VLOOKUP($B182,選手!$L:$N,3,FALSE),"")</f>
        <v/>
      </c>
      <c r="E182" s="14">
        <f>IFERROR(VLOOKUP($B182,春関!$M:$W,9,FALSE),0)</f>
        <v>0</v>
      </c>
      <c r="F182" s="14">
        <f>IFERROR(VLOOKUP($B182,西日本学生!$M:$W,9,FALSE),0)</f>
        <v>0</v>
      </c>
      <c r="G182" s="14">
        <f>IFERROR(VLOOKUP($B182,学生選抜!$M:$W,9,FALSE),0)</f>
        <v>0</v>
      </c>
      <c r="H182" s="14">
        <f>IFERROR(VLOOKUP($B182,秋関!$M:$W,9,FALSE),0)</f>
        <v>0</v>
      </c>
      <c r="I182" s="14">
        <f>IFERROR(VLOOKUP($B182,全日本学生!$M:$W,9,FALSE),0)</f>
        <v>0</v>
      </c>
      <c r="J182" s="14">
        <f>IFERROR(VLOOKUP($B182,新人戦!$M:$W,9,FALSE),0)</f>
        <v>0</v>
      </c>
      <c r="K182" s="138">
        <f>LARGE(E182:J182,1)+LARGE(E182:J182,2)</f>
        <v>0</v>
      </c>
    </row>
    <row r="183" spans="1:11">
      <c r="A183" s="172">
        <f>RANK($K183,$K:$K)</f>
        <v>8</v>
      </c>
      <c r="B183" s="31">
        <f>選手!L184</f>
        <v>0</v>
      </c>
      <c r="C183" s="13"/>
      <c r="D183" s="6" t="str">
        <f>IFERROR(VLOOKUP($B183,選手!$L:$N,3,FALSE),"")</f>
        <v/>
      </c>
      <c r="E183" s="14">
        <f>IFERROR(VLOOKUP($B183,春関!$M:$W,9,FALSE),0)</f>
        <v>0</v>
      </c>
      <c r="F183" s="14">
        <f>IFERROR(VLOOKUP($B183,西日本学生!$M:$W,9,FALSE),0)</f>
        <v>0</v>
      </c>
      <c r="G183" s="14">
        <f>IFERROR(VLOOKUP($B183,学生選抜!$M:$W,9,FALSE),0)</f>
        <v>0</v>
      </c>
      <c r="H183" s="14">
        <f>IFERROR(VLOOKUP($B183,秋関!$M:$W,9,FALSE),0)</f>
        <v>0</v>
      </c>
      <c r="I183" s="14">
        <f>IFERROR(VLOOKUP($B183,全日本学生!$M:$W,9,FALSE),0)</f>
        <v>0</v>
      </c>
      <c r="J183" s="14">
        <f>IFERROR(VLOOKUP($B183,新人戦!$M:$W,9,FALSE),0)</f>
        <v>0</v>
      </c>
      <c r="K183" s="138">
        <f>LARGE(E183:J183,1)+LARGE(E183:J183,2)</f>
        <v>0</v>
      </c>
    </row>
    <row r="184" spans="1:11">
      <c r="A184" s="172">
        <f>RANK($K184,$K:$K)</f>
        <v>8</v>
      </c>
      <c r="B184" s="31">
        <f>選手!L185</f>
        <v>0</v>
      </c>
      <c r="C184" s="13"/>
      <c r="D184" s="6" t="str">
        <f>IFERROR(VLOOKUP($B184,選手!$L:$N,3,FALSE),"")</f>
        <v/>
      </c>
      <c r="E184" s="14">
        <f>IFERROR(VLOOKUP($B184,春関!$M:$W,9,FALSE),0)</f>
        <v>0</v>
      </c>
      <c r="F184" s="14">
        <f>IFERROR(VLOOKUP($B184,西日本学生!$M:$W,9,FALSE),0)</f>
        <v>0</v>
      </c>
      <c r="G184" s="14">
        <f>IFERROR(VLOOKUP($B184,学生選抜!$M:$W,9,FALSE),0)</f>
        <v>0</v>
      </c>
      <c r="H184" s="14">
        <f>IFERROR(VLOOKUP($B184,秋関!$M:$W,9,FALSE),0)</f>
        <v>0</v>
      </c>
      <c r="I184" s="14">
        <f>IFERROR(VLOOKUP($B184,全日本学生!$M:$W,9,FALSE),0)</f>
        <v>0</v>
      </c>
      <c r="J184" s="14">
        <f>IFERROR(VLOOKUP($B184,新人戦!$M:$W,9,FALSE),0)</f>
        <v>0</v>
      </c>
      <c r="K184" s="138">
        <f>LARGE(E184:J184,1)+LARGE(E184:J184,2)</f>
        <v>0</v>
      </c>
    </row>
    <row r="185" spans="1:11">
      <c r="A185" s="172">
        <f>RANK($K185,$K:$K)</f>
        <v>8</v>
      </c>
      <c r="B185" s="31">
        <f>選手!L186</f>
        <v>0</v>
      </c>
      <c r="C185" s="13"/>
      <c r="D185" s="6" t="str">
        <f>IFERROR(VLOOKUP($B185,選手!$L:$N,3,FALSE),"")</f>
        <v/>
      </c>
      <c r="E185" s="14">
        <f>IFERROR(VLOOKUP($B185,春関!$M:$W,9,FALSE),0)</f>
        <v>0</v>
      </c>
      <c r="F185" s="14">
        <f>IFERROR(VLOOKUP($B185,西日本学生!$M:$W,9,FALSE),0)</f>
        <v>0</v>
      </c>
      <c r="G185" s="14">
        <f>IFERROR(VLOOKUP($B185,学生選抜!$M:$W,9,FALSE),0)</f>
        <v>0</v>
      </c>
      <c r="H185" s="14">
        <f>IFERROR(VLOOKUP($B185,秋関!$M:$W,9,FALSE),0)</f>
        <v>0</v>
      </c>
      <c r="I185" s="14">
        <f>IFERROR(VLOOKUP($B185,全日本学生!$M:$W,9,FALSE),0)</f>
        <v>0</v>
      </c>
      <c r="J185" s="14">
        <f>IFERROR(VLOOKUP($B185,新人戦!$M:$W,9,FALSE),0)</f>
        <v>0</v>
      </c>
      <c r="K185" s="138">
        <f>LARGE(E185:J185,1)+LARGE(E185:J185,2)</f>
        <v>0</v>
      </c>
    </row>
    <row r="186" spans="1:11">
      <c r="A186" s="172">
        <f>RANK($K186,$K:$K)</f>
        <v>8</v>
      </c>
      <c r="B186" s="31">
        <f>選手!L187</f>
        <v>0</v>
      </c>
      <c r="C186" s="13"/>
      <c r="D186" s="6" t="str">
        <f>IFERROR(VLOOKUP($B186,選手!$L:$N,3,FALSE),"")</f>
        <v/>
      </c>
      <c r="E186" s="14">
        <f>IFERROR(VLOOKUP($B186,春関!$M:$W,9,FALSE),0)</f>
        <v>0</v>
      </c>
      <c r="F186" s="14">
        <f>IFERROR(VLOOKUP($B186,西日本学生!$M:$W,9,FALSE),0)</f>
        <v>0</v>
      </c>
      <c r="G186" s="14">
        <f>IFERROR(VLOOKUP($B186,学生選抜!$M:$W,9,FALSE),0)</f>
        <v>0</v>
      </c>
      <c r="H186" s="14">
        <f>IFERROR(VLOOKUP($B186,秋関!$M:$W,9,FALSE),0)</f>
        <v>0</v>
      </c>
      <c r="I186" s="14">
        <f>IFERROR(VLOOKUP($B186,全日本学生!$M:$W,9,FALSE),0)</f>
        <v>0</v>
      </c>
      <c r="J186" s="14">
        <f>IFERROR(VLOOKUP($B186,新人戦!$M:$W,9,FALSE),0)</f>
        <v>0</v>
      </c>
      <c r="K186" s="138">
        <f>LARGE(E186:J186,1)+LARGE(E186:J186,2)</f>
        <v>0</v>
      </c>
    </row>
    <row r="187" spans="1:11">
      <c r="A187" s="172">
        <f>RANK($K187,$K:$K)</f>
        <v>8</v>
      </c>
      <c r="B187" s="31">
        <f>選手!L188</f>
        <v>0</v>
      </c>
      <c r="C187" s="13"/>
      <c r="D187" s="6" t="str">
        <f>IFERROR(VLOOKUP($B187,選手!$L:$N,3,FALSE),"")</f>
        <v/>
      </c>
      <c r="E187" s="14">
        <f>IFERROR(VLOOKUP($B187,春関!$M:$W,9,FALSE),0)</f>
        <v>0</v>
      </c>
      <c r="F187" s="14">
        <f>IFERROR(VLOOKUP($B187,西日本学生!$M:$W,9,FALSE),0)</f>
        <v>0</v>
      </c>
      <c r="G187" s="14">
        <f>IFERROR(VLOOKUP($B187,学生選抜!$M:$W,9,FALSE),0)</f>
        <v>0</v>
      </c>
      <c r="H187" s="14">
        <f>IFERROR(VLOOKUP($B187,秋関!$M:$W,9,FALSE),0)</f>
        <v>0</v>
      </c>
      <c r="I187" s="14">
        <f>IFERROR(VLOOKUP($B187,全日本学生!$M:$W,9,FALSE),0)</f>
        <v>0</v>
      </c>
      <c r="J187" s="14">
        <f>IFERROR(VLOOKUP($B187,新人戦!$M:$W,9,FALSE),0)</f>
        <v>0</v>
      </c>
      <c r="K187" s="138">
        <f>LARGE(E187:J187,1)+LARGE(E187:J187,2)</f>
        <v>0</v>
      </c>
    </row>
    <row r="188" spans="1:11">
      <c r="A188" s="172">
        <f>RANK($K188,$K:$K)</f>
        <v>8</v>
      </c>
      <c r="B188" s="31">
        <f>選手!L189</f>
        <v>0</v>
      </c>
      <c r="C188" s="13"/>
      <c r="D188" s="6" t="str">
        <f>IFERROR(VLOOKUP($B188,選手!$L:$N,3,FALSE),"")</f>
        <v/>
      </c>
      <c r="E188" s="14">
        <f>IFERROR(VLOOKUP($B188,春関!$M:$W,9,FALSE),0)</f>
        <v>0</v>
      </c>
      <c r="F188" s="14">
        <f>IFERROR(VLOOKUP($B188,西日本学生!$M:$W,9,FALSE),0)</f>
        <v>0</v>
      </c>
      <c r="G188" s="14">
        <f>IFERROR(VLOOKUP($B188,学生選抜!$M:$W,9,FALSE),0)</f>
        <v>0</v>
      </c>
      <c r="H188" s="14">
        <f>IFERROR(VLOOKUP($B188,秋関!$M:$W,9,FALSE),0)</f>
        <v>0</v>
      </c>
      <c r="I188" s="14">
        <f>IFERROR(VLOOKUP($B188,全日本学生!$M:$W,9,FALSE),0)</f>
        <v>0</v>
      </c>
      <c r="J188" s="14">
        <f>IFERROR(VLOOKUP($B188,新人戦!$M:$W,9,FALSE),0)</f>
        <v>0</v>
      </c>
      <c r="K188" s="138">
        <f>LARGE(E188:J188,1)+LARGE(E188:J188,2)</f>
        <v>0</v>
      </c>
    </row>
    <row r="189" spans="1:11">
      <c r="A189" s="172">
        <f>RANK($K189,$K:$K)</f>
        <v>8</v>
      </c>
      <c r="B189" s="31">
        <f>選手!L190</f>
        <v>0</v>
      </c>
      <c r="C189" s="13"/>
      <c r="D189" s="6" t="str">
        <f>IFERROR(VLOOKUP($B189,選手!$L:$N,3,FALSE),"")</f>
        <v/>
      </c>
      <c r="E189" s="14">
        <f>IFERROR(VLOOKUP($B189,春関!$M:$W,9,FALSE),0)</f>
        <v>0</v>
      </c>
      <c r="F189" s="14">
        <f>IFERROR(VLOOKUP($B189,西日本学生!$M:$W,9,FALSE),0)</f>
        <v>0</v>
      </c>
      <c r="G189" s="14">
        <f>IFERROR(VLOOKUP($B189,学生選抜!$M:$W,9,FALSE),0)</f>
        <v>0</v>
      </c>
      <c r="H189" s="14">
        <f>IFERROR(VLOOKUP($B189,秋関!$M:$W,9,FALSE),0)</f>
        <v>0</v>
      </c>
      <c r="I189" s="14">
        <f>IFERROR(VLOOKUP($B189,全日本学生!$M:$W,9,FALSE),0)</f>
        <v>0</v>
      </c>
      <c r="J189" s="14">
        <f>IFERROR(VLOOKUP($B189,新人戦!$M:$W,9,FALSE),0)</f>
        <v>0</v>
      </c>
      <c r="K189" s="138">
        <f>LARGE(E189:J189,1)+LARGE(E189:J189,2)</f>
        <v>0</v>
      </c>
    </row>
    <row r="190" spans="1:11">
      <c r="A190" s="172">
        <f>RANK($K190,$K:$K)</f>
        <v>8</v>
      </c>
      <c r="B190" s="31">
        <f>選手!L191</f>
        <v>0</v>
      </c>
      <c r="C190" s="13"/>
      <c r="D190" s="6" t="str">
        <f>IFERROR(VLOOKUP($B190,選手!$L:$N,3,FALSE),"")</f>
        <v/>
      </c>
      <c r="E190" s="14">
        <f>IFERROR(VLOOKUP($B190,春関!$M:$W,9,FALSE),0)</f>
        <v>0</v>
      </c>
      <c r="F190" s="14">
        <f>IFERROR(VLOOKUP($B190,西日本学生!$M:$W,9,FALSE),0)</f>
        <v>0</v>
      </c>
      <c r="G190" s="14">
        <f>IFERROR(VLOOKUP($B190,学生選抜!$M:$W,9,FALSE),0)</f>
        <v>0</v>
      </c>
      <c r="H190" s="14">
        <f>IFERROR(VLOOKUP($B190,秋関!$M:$W,9,FALSE),0)</f>
        <v>0</v>
      </c>
      <c r="I190" s="14">
        <f>IFERROR(VLOOKUP($B190,全日本学生!$M:$W,9,FALSE),0)</f>
        <v>0</v>
      </c>
      <c r="J190" s="14">
        <f>IFERROR(VLOOKUP($B190,新人戦!$M:$W,9,FALSE),0)</f>
        <v>0</v>
      </c>
      <c r="K190" s="138">
        <f>LARGE(E190:J190,1)+LARGE(E190:J190,2)</f>
        <v>0</v>
      </c>
    </row>
    <row r="191" spans="1:11">
      <c r="A191" s="172">
        <f>RANK($K191,$K:$K)</f>
        <v>8</v>
      </c>
      <c r="B191" s="31">
        <f>選手!L192</f>
        <v>0</v>
      </c>
      <c r="C191" s="13"/>
      <c r="D191" s="6" t="str">
        <f>IFERROR(VLOOKUP($B191,選手!$L:$N,3,FALSE),"")</f>
        <v/>
      </c>
      <c r="E191" s="14">
        <f>IFERROR(VLOOKUP($B191,春関!$M:$W,9,FALSE),0)</f>
        <v>0</v>
      </c>
      <c r="F191" s="14">
        <f>IFERROR(VLOOKUP($B191,西日本学生!$M:$W,9,FALSE),0)</f>
        <v>0</v>
      </c>
      <c r="G191" s="14">
        <f>IFERROR(VLOOKUP($B191,学生選抜!$M:$W,9,FALSE),0)</f>
        <v>0</v>
      </c>
      <c r="H191" s="14">
        <f>IFERROR(VLOOKUP($B191,秋関!$M:$W,9,FALSE),0)</f>
        <v>0</v>
      </c>
      <c r="I191" s="14">
        <f>IFERROR(VLOOKUP($B191,全日本学生!$M:$W,9,FALSE),0)</f>
        <v>0</v>
      </c>
      <c r="J191" s="14">
        <f>IFERROR(VLOOKUP($B191,新人戦!$M:$W,9,FALSE),0)</f>
        <v>0</v>
      </c>
      <c r="K191" s="138">
        <f>LARGE(E191:J191,1)+LARGE(E191:J191,2)</f>
        <v>0</v>
      </c>
    </row>
    <row r="192" spans="1:11">
      <c r="A192" s="172">
        <f>RANK($K192,$K:$K)</f>
        <v>8</v>
      </c>
      <c r="B192" s="31">
        <f>選手!L193</f>
        <v>0</v>
      </c>
      <c r="C192" s="13"/>
      <c r="D192" s="6" t="str">
        <f>IFERROR(VLOOKUP($B192,選手!$L:$N,3,FALSE),"")</f>
        <v/>
      </c>
      <c r="E192" s="14">
        <f>IFERROR(VLOOKUP($B192,春関!$M:$W,9,FALSE),0)</f>
        <v>0</v>
      </c>
      <c r="F192" s="14">
        <f>IFERROR(VLOOKUP($B192,西日本学生!$M:$W,9,FALSE),0)</f>
        <v>0</v>
      </c>
      <c r="G192" s="14">
        <f>IFERROR(VLOOKUP($B192,学生選抜!$M:$W,9,FALSE),0)</f>
        <v>0</v>
      </c>
      <c r="H192" s="14">
        <f>IFERROR(VLOOKUP($B192,秋関!$M:$W,9,FALSE),0)</f>
        <v>0</v>
      </c>
      <c r="I192" s="14">
        <f>IFERROR(VLOOKUP($B192,全日本学生!$M:$W,9,FALSE),0)</f>
        <v>0</v>
      </c>
      <c r="J192" s="14">
        <f>IFERROR(VLOOKUP($B192,新人戦!$M:$W,9,FALSE),0)</f>
        <v>0</v>
      </c>
      <c r="K192" s="138">
        <f>LARGE(E192:J192,1)+LARGE(E192:J192,2)</f>
        <v>0</v>
      </c>
    </row>
    <row r="193" spans="1:11">
      <c r="A193" s="172">
        <f>RANK($K193,$K:$K)</f>
        <v>8</v>
      </c>
      <c r="B193" s="31">
        <f>選手!L194</f>
        <v>0</v>
      </c>
      <c r="C193" s="13"/>
      <c r="D193" s="6" t="str">
        <f>IFERROR(VLOOKUP($B193,選手!$L:$N,3,FALSE),"")</f>
        <v/>
      </c>
      <c r="E193" s="14">
        <f>IFERROR(VLOOKUP($B193,春関!$M:$W,9,FALSE),0)</f>
        <v>0</v>
      </c>
      <c r="F193" s="14">
        <f>IFERROR(VLOOKUP($B193,西日本学生!$M:$W,9,FALSE),0)</f>
        <v>0</v>
      </c>
      <c r="G193" s="14">
        <f>IFERROR(VLOOKUP($B193,学生選抜!$M:$W,9,FALSE),0)</f>
        <v>0</v>
      </c>
      <c r="H193" s="14">
        <f>IFERROR(VLOOKUP($B193,秋関!$M:$W,9,FALSE),0)</f>
        <v>0</v>
      </c>
      <c r="I193" s="14">
        <f>IFERROR(VLOOKUP($B193,全日本学生!$M:$W,9,FALSE),0)</f>
        <v>0</v>
      </c>
      <c r="J193" s="14">
        <f>IFERROR(VLOOKUP($B193,新人戦!$M:$W,9,FALSE),0)</f>
        <v>0</v>
      </c>
      <c r="K193" s="138">
        <f>LARGE(E193:J193,1)+LARGE(E193:J193,2)</f>
        <v>0</v>
      </c>
    </row>
    <row r="194" spans="1:11">
      <c r="A194" s="172">
        <f>RANK($K194,$K:$K)</f>
        <v>8</v>
      </c>
      <c r="B194" s="31">
        <f>選手!L195</f>
        <v>0</v>
      </c>
      <c r="C194" s="13"/>
      <c r="D194" s="6" t="str">
        <f>IFERROR(VLOOKUP($B194,選手!$L:$N,3,FALSE),"")</f>
        <v/>
      </c>
      <c r="E194" s="14">
        <f>IFERROR(VLOOKUP($B194,春関!$M:$W,9,FALSE),0)</f>
        <v>0</v>
      </c>
      <c r="F194" s="14">
        <f>IFERROR(VLOOKUP($B194,西日本学生!$M:$W,9,FALSE),0)</f>
        <v>0</v>
      </c>
      <c r="G194" s="14">
        <f>IFERROR(VLOOKUP($B194,学生選抜!$M:$W,9,FALSE),0)</f>
        <v>0</v>
      </c>
      <c r="H194" s="14">
        <f>IFERROR(VLOOKUP($B194,秋関!$M:$W,9,FALSE),0)</f>
        <v>0</v>
      </c>
      <c r="I194" s="14">
        <f>IFERROR(VLOOKUP($B194,全日本学生!$M:$W,9,FALSE),0)</f>
        <v>0</v>
      </c>
      <c r="J194" s="14">
        <f>IFERROR(VLOOKUP($B194,新人戦!$M:$W,9,FALSE),0)</f>
        <v>0</v>
      </c>
      <c r="K194" s="138">
        <f>LARGE(E194:J194,1)+LARGE(E194:J194,2)</f>
        <v>0</v>
      </c>
    </row>
    <row r="195" spans="1:11">
      <c r="A195" s="172">
        <f>RANK($K195,$K:$K)</f>
        <v>8</v>
      </c>
      <c r="B195" s="31">
        <f>選手!L196</f>
        <v>0</v>
      </c>
      <c r="C195" s="13"/>
      <c r="D195" s="6" t="str">
        <f>IFERROR(VLOOKUP($B195,選手!$L:$N,3,FALSE),"")</f>
        <v/>
      </c>
      <c r="E195" s="14">
        <f>IFERROR(VLOOKUP($B195,春関!$M:$W,9,FALSE),0)</f>
        <v>0</v>
      </c>
      <c r="F195" s="14">
        <f>IFERROR(VLOOKUP($B195,西日本学生!$M:$W,9,FALSE),0)</f>
        <v>0</v>
      </c>
      <c r="G195" s="14">
        <f>IFERROR(VLOOKUP($B195,学生選抜!$M:$W,9,FALSE),0)</f>
        <v>0</v>
      </c>
      <c r="H195" s="14">
        <f>IFERROR(VLOOKUP($B195,秋関!$M:$W,9,FALSE),0)</f>
        <v>0</v>
      </c>
      <c r="I195" s="14">
        <f>IFERROR(VLOOKUP($B195,全日本学生!$M:$W,9,FALSE),0)</f>
        <v>0</v>
      </c>
      <c r="J195" s="14">
        <f>IFERROR(VLOOKUP($B195,新人戦!$M:$W,9,FALSE),0)</f>
        <v>0</v>
      </c>
      <c r="K195" s="138">
        <f>LARGE(E195:J195,1)+LARGE(E195:J195,2)</f>
        <v>0</v>
      </c>
    </row>
    <row r="196" spans="1:11">
      <c r="A196" s="172">
        <f>RANK($K196,$K:$K)</f>
        <v>8</v>
      </c>
      <c r="B196" s="31">
        <f>選手!L197</f>
        <v>0</v>
      </c>
      <c r="C196" s="13"/>
      <c r="D196" s="6" t="str">
        <f>IFERROR(VLOOKUP($B196,選手!$L:$N,3,FALSE),"")</f>
        <v/>
      </c>
      <c r="E196" s="14">
        <f>IFERROR(VLOOKUP($B196,春関!$M:$W,9,FALSE),0)</f>
        <v>0</v>
      </c>
      <c r="F196" s="14">
        <f>IFERROR(VLOOKUP($B196,西日本学生!$M:$W,9,FALSE),0)</f>
        <v>0</v>
      </c>
      <c r="G196" s="14">
        <f>IFERROR(VLOOKUP($B196,学生選抜!$M:$W,9,FALSE),0)</f>
        <v>0</v>
      </c>
      <c r="H196" s="14">
        <f>IFERROR(VLOOKUP($B196,秋関!$M:$W,9,FALSE),0)</f>
        <v>0</v>
      </c>
      <c r="I196" s="14">
        <f>IFERROR(VLOOKUP($B196,全日本学生!$M:$W,9,FALSE),0)</f>
        <v>0</v>
      </c>
      <c r="J196" s="14">
        <f>IFERROR(VLOOKUP($B196,新人戦!$M:$W,9,FALSE),0)</f>
        <v>0</v>
      </c>
      <c r="K196" s="138">
        <f>LARGE(E196:J196,1)+LARGE(E196:J196,2)</f>
        <v>0</v>
      </c>
    </row>
    <row r="197" spans="1:11">
      <c r="A197" s="172">
        <f>RANK($K197,$K:$K)</f>
        <v>8</v>
      </c>
      <c r="B197" s="31">
        <f>選手!L198</f>
        <v>0</v>
      </c>
      <c r="C197" s="13"/>
      <c r="D197" s="6" t="str">
        <f>IFERROR(VLOOKUP($B197,選手!$L:$N,3,FALSE),"")</f>
        <v/>
      </c>
      <c r="E197" s="14">
        <f>IFERROR(VLOOKUP($B197,春関!$M:$W,9,FALSE),0)</f>
        <v>0</v>
      </c>
      <c r="F197" s="14">
        <f>IFERROR(VLOOKUP($B197,西日本学生!$M:$W,9,FALSE),0)</f>
        <v>0</v>
      </c>
      <c r="G197" s="14">
        <f>IFERROR(VLOOKUP($B197,学生選抜!$M:$W,9,FALSE),0)</f>
        <v>0</v>
      </c>
      <c r="H197" s="14">
        <f>IFERROR(VLOOKUP($B197,秋関!$M:$W,9,FALSE),0)</f>
        <v>0</v>
      </c>
      <c r="I197" s="14">
        <f>IFERROR(VLOOKUP($B197,全日本学生!$M:$W,9,FALSE),0)</f>
        <v>0</v>
      </c>
      <c r="J197" s="14">
        <f>IFERROR(VLOOKUP($B197,新人戦!$M:$W,9,FALSE),0)</f>
        <v>0</v>
      </c>
      <c r="K197" s="138">
        <f>LARGE(E197:J197,1)+LARGE(E197:J197,2)</f>
        <v>0</v>
      </c>
    </row>
    <row r="198" spans="1:11">
      <c r="A198" s="172">
        <f>RANK($K198,$K:$K)</f>
        <v>8</v>
      </c>
      <c r="B198" s="31">
        <f>選手!L199</f>
        <v>0</v>
      </c>
      <c r="C198" s="13"/>
      <c r="D198" s="6" t="str">
        <f>IFERROR(VLOOKUP($B198,選手!$L:$N,3,FALSE),"")</f>
        <v/>
      </c>
      <c r="E198" s="14">
        <f>IFERROR(VLOOKUP($B198,春関!$M:$W,9,FALSE),0)</f>
        <v>0</v>
      </c>
      <c r="F198" s="14">
        <f>IFERROR(VLOOKUP($B198,西日本学生!$M:$W,9,FALSE),0)</f>
        <v>0</v>
      </c>
      <c r="G198" s="14">
        <f>IFERROR(VLOOKUP($B198,学生選抜!$M:$W,9,FALSE),0)</f>
        <v>0</v>
      </c>
      <c r="H198" s="14">
        <f>IFERROR(VLOOKUP($B198,秋関!$M:$W,9,FALSE),0)</f>
        <v>0</v>
      </c>
      <c r="I198" s="14">
        <f>IFERROR(VLOOKUP($B198,全日本学生!$M:$W,9,FALSE),0)</f>
        <v>0</v>
      </c>
      <c r="J198" s="14">
        <f>IFERROR(VLOOKUP($B198,新人戦!$M:$W,9,FALSE),0)</f>
        <v>0</v>
      </c>
      <c r="K198" s="138">
        <f>LARGE(E198:J198,1)+LARGE(E198:J198,2)</f>
        <v>0</v>
      </c>
    </row>
    <row r="199" spans="1:11">
      <c r="A199" s="172">
        <f>RANK($K199,$K:$K)</f>
        <v>8</v>
      </c>
      <c r="B199" s="31">
        <f>選手!L200</f>
        <v>0</v>
      </c>
      <c r="C199" s="13"/>
      <c r="D199" s="6" t="str">
        <f>IFERROR(VLOOKUP($B199,選手!$L:$N,3,FALSE),"")</f>
        <v/>
      </c>
      <c r="E199" s="14">
        <f>IFERROR(VLOOKUP($B199,春関!$M:$W,9,FALSE),0)</f>
        <v>0</v>
      </c>
      <c r="F199" s="14">
        <f>IFERROR(VLOOKUP($B199,西日本学生!$M:$W,9,FALSE),0)</f>
        <v>0</v>
      </c>
      <c r="G199" s="14">
        <f>IFERROR(VLOOKUP($B199,学生選抜!$M:$W,9,FALSE),0)</f>
        <v>0</v>
      </c>
      <c r="H199" s="14">
        <f>IFERROR(VLOOKUP($B199,秋関!$M:$W,9,FALSE),0)</f>
        <v>0</v>
      </c>
      <c r="I199" s="14">
        <f>IFERROR(VLOOKUP($B199,全日本学生!$M:$W,9,FALSE),0)</f>
        <v>0</v>
      </c>
      <c r="J199" s="14">
        <f>IFERROR(VLOOKUP($B199,新人戦!$M:$W,9,FALSE),0)</f>
        <v>0</v>
      </c>
      <c r="K199" s="138">
        <f>LARGE(E199:J199,1)+LARGE(E199:J199,2)</f>
        <v>0</v>
      </c>
    </row>
    <row r="200" spans="1:11">
      <c r="A200" s="172">
        <f>RANK($K200,$K:$K)</f>
        <v>8</v>
      </c>
      <c r="B200" s="31">
        <f>選手!L201</f>
        <v>0</v>
      </c>
      <c r="C200" s="13"/>
      <c r="D200" s="6" t="str">
        <f>IFERROR(VLOOKUP($B200,選手!$L:$N,3,FALSE),"")</f>
        <v/>
      </c>
      <c r="E200" s="14">
        <f>IFERROR(VLOOKUP($B200,春関!$M:$W,9,FALSE),0)</f>
        <v>0</v>
      </c>
      <c r="F200" s="14">
        <f>IFERROR(VLOOKUP($B200,西日本学生!$M:$W,9,FALSE),0)</f>
        <v>0</v>
      </c>
      <c r="G200" s="14">
        <f>IFERROR(VLOOKUP($B200,学生選抜!$M:$W,9,FALSE),0)</f>
        <v>0</v>
      </c>
      <c r="H200" s="14">
        <f>IFERROR(VLOOKUP($B200,秋関!$M:$W,9,FALSE),0)</f>
        <v>0</v>
      </c>
      <c r="I200" s="14">
        <f>IFERROR(VLOOKUP($B200,全日本学生!$M:$W,9,FALSE),0)</f>
        <v>0</v>
      </c>
      <c r="J200" s="14">
        <f>IFERROR(VLOOKUP($B200,新人戦!$M:$W,9,FALSE),0)</f>
        <v>0</v>
      </c>
      <c r="K200" s="138">
        <f>LARGE(E200:J200,1)+LARGE(E200:J200,2)</f>
        <v>0</v>
      </c>
    </row>
    <row r="201" spans="1:11">
      <c r="A201" s="172">
        <f>RANK($K201,$K:$K)</f>
        <v>8</v>
      </c>
      <c r="B201" s="31">
        <f>選手!L202</f>
        <v>0</v>
      </c>
      <c r="C201" s="13"/>
      <c r="D201" s="6" t="str">
        <f>IFERROR(VLOOKUP($B201,選手!$L:$N,3,FALSE),"")</f>
        <v/>
      </c>
      <c r="E201" s="14">
        <f>IFERROR(VLOOKUP($B201,春関!$M:$W,9,FALSE),0)</f>
        <v>0</v>
      </c>
      <c r="F201" s="14">
        <f>IFERROR(VLOOKUP($B201,西日本学生!$M:$W,9,FALSE),0)</f>
        <v>0</v>
      </c>
      <c r="G201" s="14">
        <f>IFERROR(VLOOKUP($B201,学生選抜!$M:$W,9,FALSE),0)</f>
        <v>0</v>
      </c>
      <c r="H201" s="14">
        <f>IFERROR(VLOOKUP($B201,秋関!$M:$W,9,FALSE),0)</f>
        <v>0</v>
      </c>
      <c r="I201" s="14">
        <f>IFERROR(VLOOKUP($B201,全日本学生!$M:$W,9,FALSE),0)</f>
        <v>0</v>
      </c>
      <c r="J201" s="14">
        <f>IFERROR(VLOOKUP($B201,新人戦!$M:$W,9,FALSE),0)</f>
        <v>0</v>
      </c>
      <c r="K201" s="138">
        <f>LARGE(E201:J201,1)+LARGE(E201:J201,2)</f>
        <v>0</v>
      </c>
    </row>
    <row r="202" spans="1:11">
      <c r="A202" s="172">
        <f>RANK($K202,$K:$K)</f>
        <v>8</v>
      </c>
      <c r="B202" s="31">
        <f>選手!L203</f>
        <v>0</v>
      </c>
      <c r="C202" s="13"/>
      <c r="D202" s="6" t="str">
        <f>IFERROR(VLOOKUP($B202,選手!$L:$N,3,FALSE),"")</f>
        <v/>
      </c>
      <c r="E202" s="14">
        <f>IFERROR(VLOOKUP($B202,春関!$M:$W,9,FALSE),0)</f>
        <v>0</v>
      </c>
      <c r="F202" s="14">
        <f>IFERROR(VLOOKUP($B202,西日本学生!$M:$W,9,FALSE),0)</f>
        <v>0</v>
      </c>
      <c r="G202" s="14">
        <f>IFERROR(VLOOKUP($B202,学生選抜!$M:$W,9,FALSE),0)</f>
        <v>0</v>
      </c>
      <c r="H202" s="14">
        <f>IFERROR(VLOOKUP($B202,秋関!$M:$W,9,FALSE),0)</f>
        <v>0</v>
      </c>
      <c r="I202" s="14">
        <f>IFERROR(VLOOKUP($B202,全日本学生!$M:$W,9,FALSE),0)</f>
        <v>0</v>
      </c>
      <c r="J202" s="14">
        <f>IFERROR(VLOOKUP($B202,新人戦!$M:$W,9,FALSE),0)</f>
        <v>0</v>
      </c>
      <c r="K202" s="138">
        <f>LARGE(E202:J202,1)+LARGE(E202:J202,2)</f>
        <v>0</v>
      </c>
    </row>
    <row r="203" spans="1:11">
      <c r="A203" s="172">
        <f>RANK($K203,$K:$K)</f>
        <v>8</v>
      </c>
      <c r="B203" s="31">
        <f>選手!L204</f>
        <v>0</v>
      </c>
      <c r="C203" s="13"/>
      <c r="D203" s="6" t="str">
        <f>IFERROR(VLOOKUP($B203,選手!$L:$N,3,FALSE),"")</f>
        <v/>
      </c>
      <c r="E203" s="14">
        <f>IFERROR(VLOOKUP($B203,春関!$M:$W,9,FALSE),0)</f>
        <v>0</v>
      </c>
      <c r="F203" s="14">
        <f>IFERROR(VLOOKUP($B203,西日本学生!$M:$W,9,FALSE),0)</f>
        <v>0</v>
      </c>
      <c r="G203" s="14">
        <f>IFERROR(VLOOKUP($B203,学生選抜!$M:$W,9,FALSE),0)</f>
        <v>0</v>
      </c>
      <c r="H203" s="14">
        <f>IFERROR(VLOOKUP($B203,秋関!$M:$W,9,FALSE),0)</f>
        <v>0</v>
      </c>
      <c r="I203" s="14">
        <f>IFERROR(VLOOKUP($B203,全日本学生!$M:$W,9,FALSE),0)</f>
        <v>0</v>
      </c>
      <c r="J203" s="14">
        <f>IFERROR(VLOOKUP($B203,新人戦!$M:$W,9,FALSE),0)</f>
        <v>0</v>
      </c>
      <c r="K203" s="138">
        <f>LARGE(E203:J203,1)+LARGE(E203:J203,2)</f>
        <v>0</v>
      </c>
    </row>
    <row r="204" spans="1:11">
      <c r="A204" s="172">
        <f>RANK($K204,$K:$K)</f>
        <v>8</v>
      </c>
      <c r="B204" s="31">
        <f>選手!L205</f>
        <v>0</v>
      </c>
      <c r="C204" s="13"/>
      <c r="D204" s="6" t="str">
        <f>IFERROR(VLOOKUP($B204,選手!$L:$N,3,FALSE),"")</f>
        <v/>
      </c>
      <c r="E204" s="14">
        <f>IFERROR(VLOOKUP($B204,春関!$M:$W,9,FALSE),0)</f>
        <v>0</v>
      </c>
      <c r="F204" s="14">
        <f>IFERROR(VLOOKUP($B204,西日本学生!$M:$W,9,FALSE),0)</f>
        <v>0</v>
      </c>
      <c r="G204" s="14">
        <f>IFERROR(VLOOKUP($B204,学生選抜!$M:$W,9,FALSE),0)</f>
        <v>0</v>
      </c>
      <c r="H204" s="14">
        <f>IFERROR(VLOOKUP($B204,秋関!$M:$W,9,FALSE),0)</f>
        <v>0</v>
      </c>
      <c r="I204" s="14">
        <f>IFERROR(VLOOKUP($B204,全日本学生!$M:$W,9,FALSE),0)</f>
        <v>0</v>
      </c>
      <c r="J204" s="14">
        <f>IFERROR(VLOOKUP($B204,新人戦!$M:$W,9,FALSE),0)</f>
        <v>0</v>
      </c>
      <c r="K204" s="138">
        <f>LARGE(E204:J204,1)+LARGE(E204:J204,2)</f>
        <v>0</v>
      </c>
    </row>
    <row r="205" spans="1:11">
      <c r="A205" s="172">
        <f>RANK($K205,$K:$K)</f>
        <v>8</v>
      </c>
      <c r="B205" s="31">
        <f>選手!L206</f>
        <v>0</v>
      </c>
      <c r="C205" s="13"/>
      <c r="D205" s="6" t="str">
        <f>IFERROR(VLOOKUP($B205,選手!$L:$N,3,FALSE),"")</f>
        <v/>
      </c>
      <c r="E205" s="14">
        <f>IFERROR(VLOOKUP($B205,春関!$M:$W,9,FALSE),0)</f>
        <v>0</v>
      </c>
      <c r="F205" s="14">
        <f>IFERROR(VLOOKUP($B205,西日本学生!$M:$W,9,FALSE),0)</f>
        <v>0</v>
      </c>
      <c r="G205" s="14">
        <f>IFERROR(VLOOKUP($B205,学生選抜!$M:$W,9,FALSE),0)</f>
        <v>0</v>
      </c>
      <c r="H205" s="14">
        <f>IFERROR(VLOOKUP($B205,秋関!$M:$W,9,FALSE),0)</f>
        <v>0</v>
      </c>
      <c r="I205" s="14">
        <f>IFERROR(VLOOKUP($B205,全日本学生!$M:$W,9,FALSE),0)</f>
        <v>0</v>
      </c>
      <c r="J205" s="14">
        <f>IFERROR(VLOOKUP($B205,新人戦!$M:$W,9,FALSE),0)</f>
        <v>0</v>
      </c>
      <c r="K205" s="138">
        <f>LARGE(E205:J205,1)+LARGE(E205:J205,2)</f>
        <v>0</v>
      </c>
    </row>
    <row r="206" spans="1:11">
      <c r="A206" s="172">
        <f>RANK($K206,$K:$K)</f>
        <v>8</v>
      </c>
      <c r="B206" s="31">
        <f>選手!L207</f>
        <v>0</v>
      </c>
      <c r="C206" s="13"/>
      <c r="D206" s="6" t="str">
        <f>IFERROR(VLOOKUP($B206,選手!$L:$N,3,FALSE),"")</f>
        <v/>
      </c>
      <c r="E206" s="14">
        <f>IFERROR(VLOOKUP($B206,春関!$M:$W,9,FALSE),0)</f>
        <v>0</v>
      </c>
      <c r="F206" s="14">
        <f>IFERROR(VLOOKUP($B206,西日本学生!$M:$W,9,FALSE),0)</f>
        <v>0</v>
      </c>
      <c r="G206" s="14">
        <f>IFERROR(VLOOKUP($B206,学生選抜!$M:$W,9,FALSE),0)</f>
        <v>0</v>
      </c>
      <c r="H206" s="14">
        <f>IFERROR(VLOOKUP($B206,秋関!$M:$W,9,FALSE),0)</f>
        <v>0</v>
      </c>
      <c r="I206" s="14">
        <f>IFERROR(VLOOKUP($B206,全日本学生!$M:$W,9,FALSE),0)</f>
        <v>0</v>
      </c>
      <c r="J206" s="14">
        <f>IFERROR(VLOOKUP($B206,新人戦!$M:$W,9,FALSE),0)</f>
        <v>0</v>
      </c>
      <c r="K206" s="138">
        <f>LARGE(E206:J206,1)+LARGE(E206:J206,2)</f>
        <v>0</v>
      </c>
    </row>
    <row r="207" spans="1:11">
      <c r="A207" s="172">
        <f>RANK($K207,$K:$K)</f>
        <v>8</v>
      </c>
      <c r="B207" s="31">
        <f>選手!L208</f>
        <v>0</v>
      </c>
      <c r="C207" s="13"/>
      <c r="D207" s="6" t="str">
        <f>IFERROR(VLOOKUP($B207,選手!$L:$N,3,FALSE),"")</f>
        <v/>
      </c>
      <c r="E207" s="14">
        <f>IFERROR(VLOOKUP($B207,春関!$M:$W,9,FALSE),0)</f>
        <v>0</v>
      </c>
      <c r="F207" s="14">
        <f>IFERROR(VLOOKUP($B207,西日本学生!$M:$W,9,FALSE),0)</f>
        <v>0</v>
      </c>
      <c r="G207" s="14">
        <f>IFERROR(VLOOKUP($B207,学生選抜!$M:$W,9,FALSE),0)</f>
        <v>0</v>
      </c>
      <c r="H207" s="14">
        <f>IFERROR(VLOOKUP($B207,秋関!$M:$W,9,FALSE),0)</f>
        <v>0</v>
      </c>
      <c r="I207" s="14">
        <f>IFERROR(VLOOKUP($B207,全日本学生!$M:$W,9,FALSE),0)</f>
        <v>0</v>
      </c>
      <c r="J207" s="14">
        <f>IFERROR(VLOOKUP($B207,新人戦!$M:$W,9,FALSE),0)</f>
        <v>0</v>
      </c>
      <c r="K207" s="138">
        <f>LARGE(E207:J207,1)+LARGE(E207:J207,2)</f>
        <v>0</v>
      </c>
    </row>
    <row r="208" spans="1:11">
      <c r="A208" s="172">
        <f>RANK($K208,$K:$K)</f>
        <v>8</v>
      </c>
      <c r="B208" s="31">
        <f>選手!L209</f>
        <v>0</v>
      </c>
      <c r="C208" s="13"/>
      <c r="D208" s="6" t="str">
        <f>IFERROR(VLOOKUP($B208,選手!$L:$N,3,FALSE),"")</f>
        <v/>
      </c>
      <c r="E208" s="14">
        <f>IFERROR(VLOOKUP($B208,春関!$M:$W,9,FALSE),0)</f>
        <v>0</v>
      </c>
      <c r="F208" s="14">
        <f>IFERROR(VLOOKUP($B208,西日本学生!$M:$W,9,FALSE),0)</f>
        <v>0</v>
      </c>
      <c r="G208" s="14">
        <f>IFERROR(VLOOKUP($B208,学生選抜!$M:$W,9,FALSE),0)</f>
        <v>0</v>
      </c>
      <c r="H208" s="14">
        <f>IFERROR(VLOOKUP($B208,秋関!$M:$W,9,FALSE),0)</f>
        <v>0</v>
      </c>
      <c r="I208" s="14">
        <f>IFERROR(VLOOKUP($B208,全日本学生!$M:$W,9,FALSE),0)</f>
        <v>0</v>
      </c>
      <c r="J208" s="14">
        <f>IFERROR(VLOOKUP($B208,新人戦!$M:$W,9,FALSE),0)</f>
        <v>0</v>
      </c>
      <c r="K208" s="138">
        <f>LARGE(E208:J208,1)+LARGE(E208:J208,2)</f>
        <v>0</v>
      </c>
    </row>
    <row r="209" spans="1:11">
      <c r="A209" s="172">
        <f>RANK($K209,$K:$K)</f>
        <v>8</v>
      </c>
      <c r="B209" s="31">
        <f>選手!L210</f>
        <v>0</v>
      </c>
      <c r="C209" s="13"/>
      <c r="D209" s="6" t="str">
        <f>IFERROR(VLOOKUP($B209,選手!$L:$N,3,FALSE),"")</f>
        <v/>
      </c>
      <c r="E209" s="14">
        <f>IFERROR(VLOOKUP($B209,春関!$M:$W,9,FALSE),0)</f>
        <v>0</v>
      </c>
      <c r="F209" s="14">
        <f>IFERROR(VLOOKUP($B209,西日本学生!$M:$W,9,FALSE),0)</f>
        <v>0</v>
      </c>
      <c r="G209" s="14">
        <f>IFERROR(VLOOKUP($B209,学生選抜!$M:$W,9,FALSE),0)</f>
        <v>0</v>
      </c>
      <c r="H209" s="14">
        <f>IFERROR(VLOOKUP($B209,秋関!$M:$W,9,FALSE),0)</f>
        <v>0</v>
      </c>
      <c r="I209" s="14">
        <f>IFERROR(VLOOKUP($B209,全日本学生!$M:$W,9,FALSE),0)</f>
        <v>0</v>
      </c>
      <c r="J209" s="14">
        <f>IFERROR(VLOOKUP($B209,新人戦!$M:$W,9,FALSE),0)</f>
        <v>0</v>
      </c>
      <c r="K209" s="138">
        <f>LARGE(E209:J209,1)+LARGE(E209:J209,2)</f>
        <v>0</v>
      </c>
    </row>
    <row r="210" spans="1:11">
      <c r="A210" s="172">
        <f>RANK($K210,$K:$K)</f>
        <v>8</v>
      </c>
      <c r="B210" s="31">
        <f>選手!L211</f>
        <v>0</v>
      </c>
      <c r="C210" s="13"/>
      <c r="D210" s="6" t="str">
        <f>IFERROR(VLOOKUP($B210,選手!$L:$N,3,FALSE),"")</f>
        <v/>
      </c>
      <c r="E210" s="14">
        <f>IFERROR(VLOOKUP($B210,春関!$M:$W,9,FALSE),0)</f>
        <v>0</v>
      </c>
      <c r="F210" s="14">
        <f>IFERROR(VLOOKUP($B210,西日本学生!$M:$W,9,FALSE),0)</f>
        <v>0</v>
      </c>
      <c r="G210" s="14">
        <f>IFERROR(VLOOKUP($B210,学生選抜!$M:$W,9,FALSE),0)</f>
        <v>0</v>
      </c>
      <c r="H210" s="14">
        <f>IFERROR(VLOOKUP($B210,秋関!$M:$W,9,FALSE),0)</f>
        <v>0</v>
      </c>
      <c r="I210" s="14">
        <f>IFERROR(VLOOKUP($B210,全日本学生!$M:$W,9,FALSE),0)</f>
        <v>0</v>
      </c>
      <c r="J210" s="14">
        <f>IFERROR(VLOOKUP($B210,新人戦!$M:$W,9,FALSE),0)</f>
        <v>0</v>
      </c>
      <c r="K210" s="138">
        <f>LARGE(E210:J210,1)+LARGE(E210:J210,2)</f>
        <v>0</v>
      </c>
    </row>
    <row r="211" spans="1:11">
      <c r="A211" s="172">
        <f>RANK($K211,$K:$K)</f>
        <v>8</v>
      </c>
      <c r="B211" s="31">
        <f>選手!L212</f>
        <v>0</v>
      </c>
      <c r="C211" s="13"/>
      <c r="D211" s="6" t="str">
        <f>IFERROR(VLOOKUP($B211,選手!$L:$N,3,FALSE),"")</f>
        <v/>
      </c>
      <c r="E211" s="14">
        <f>IFERROR(VLOOKUP($B211,春関!$M:$W,9,FALSE),0)</f>
        <v>0</v>
      </c>
      <c r="F211" s="14">
        <f>IFERROR(VLOOKUP($B211,西日本学生!$M:$W,9,FALSE),0)</f>
        <v>0</v>
      </c>
      <c r="G211" s="14">
        <f>IFERROR(VLOOKUP($B211,学生選抜!$M:$W,9,FALSE),0)</f>
        <v>0</v>
      </c>
      <c r="H211" s="14">
        <f>IFERROR(VLOOKUP($B211,秋関!$M:$W,9,FALSE),0)</f>
        <v>0</v>
      </c>
      <c r="I211" s="14">
        <f>IFERROR(VLOOKUP($B211,全日本学生!$M:$W,9,FALSE),0)</f>
        <v>0</v>
      </c>
      <c r="J211" s="14">
        <f>IFERROR(VLOOKUP($B211,新人戦!$M:$W,9,FALSE),0)</f>
        <v>0</v>
      </c>
      <c r="K211" s="138">
        <f>LARGE(E211:J211,1)+LARGE(E211:J211,2)</f>
        <v>0</v>
      </c>
    </row>
    <row r="212" spans="1:11">
      <c r="A212" s="172">
        <f>RANK($K212,$K:$K)</f>
        <v>8</v>
      </c>
      <c r="B212" s="31">
        <f>選手!L213</f>
        <v>0</v>
      </c>
      <c r="C212" s="13"/>
      <c r="D212" s="6" t="str">
        <f>IFERROR(VLOOKUP($B212,選手!$L:$N,3,FALSE),"")</f>
        <v/>
      </c>
      <c r="E212" s="14">
        <f>IFERROR(VLOOKUP($B212,春関!$M:$W,9,FALSE),0)</f>
        <v>0</v>
      </c>
      <c r="F212" s="14">
        <f>IFERROR(VLOOKUP($B212,西日本学生!$M:$W,9,FALSE),0)</f>
        <v>0</v>
      </c>
      <c r="G212" s="14">
        <f>IFERROR(VLOOKUP($B212,学生選抜!$M:$W,9,FALSE),0)</f>
        <v>0</v>
      </c>
      <c r="H212" s="14">
        <f>IFERROR(VLOOKUP($B212,秋関!$M:$W,9,FALSE),0)</f>
        <v>0</v>
      </c>
      <c r="I212" s="14">
        <f>IFERROR(VLOOKUP($B212,全日本学生!$M:$W,9,FALSE),0)</f>
        <v>0</v>
      </c>
      <c r="J212" s="14">
        <f>IFERROR(VLOOKUP($B212,新人戦!$M:$W,9,FALSE),0)</f>
        <v>0</v>
      </c>
      <c r="K212" s="138">
        <f>LARGE(E212:J212,1)+LARGE(E212:J212,2)</f>
        <v>0</v>
      </c>
    </row>
    <row r="213" spans="1:11">
      <c r="A213" s="172">
        <f>RANK($K213,$K:$K)</f>
        <v>8</v>
      </c>
      <c r="B213" s="31">
        <f>選手!L214</f>
        <v>0</v>
      </c>
      <c r="C213" s="13"/>
      <c r="D213" s="6" t="str">
        <f>IFERROR(VLOOKUP($B213,選手!$L:$N,3,FALSE),"")</f>
        <v/>
      </c>
      <c r="E213" s="14">
        <f>IFERROR(VLOOKUP($B213,春関!$M:$W,9,FALSE),0)</f>
        <v>0</v>
      </c>
      <c r="F213" s="14">
        <f>IFERROR(VLOOKUP($B213,西日本学生!$M:$W,9,FALSE),0)</f>
        <v>0</v>
      </c>
      <c r="G213" s="14">
        <f>IFERROR(VLOOKUP($B213,学生選抜!$M:$W,9,FALSE),0)</f>
        <v>0</v>
      </c>
      <c r="H213" s="14">
        <f>IFERROR(VLOOKUP($B213,秋関!$M:$W,9,FALSE),0)</f>
        <v>0</v>
      </c>
      <c r="I213" s="14">
        <f>IFERROR(VLOOKUP($B213,全日本学生!$M:$W,9,FALSE),0)</f>
        <v>0</v>
      </c>
      <c r="J213" s="14">
        <f>IFERROR(VLOOKUP($B213,新人戦!$M:$W,9,FALSE),0)</f>
        <v>0</v>
      </c>
      <c r="K213" s="138">
        <f>LARGE(E213:J213,1)+LARGE(E213:J213,2)</f>
        <v>0</v>
      </c>
    </row>
    <row r="214" spans="1:11">
      <c r="A214" s="172">
        <f>RANK($K214,$K:$K)</f>
        <v>8</v>
      </c>
      <c r="B214" s="31">
        <f>選手!L215</f>
        <v>0</v>
      </c>
      <c r="C214" s="13"/>
      <c r="D214" s="6" t="str">
        <f>IFERROR(VLOOKUP($B214,選手!$L:$N,3,FALSE),"")</f>
        <v/>
      </c>
      <c r="E214" s="14">
        <f>IFERROR(VLOOKUP($B214,春関!$M:$W,9,FALSE),0)</f>
        <v>0</v>
      </c>
      <c r="F214" s="14">
        <f>IFERROR(VLOOKUP($B214,西日本学生!$M:$W,9,FALSE),0)</f>
        <v>0</v>
      </c>
      <c r="G214" s="14">
        <f>IFERROR(VLOOKUP($B214,学生選抜!$M:$W,9,FALSE),0)</f>
        <v>0</v>
      </c>
      <c r="H214" s="14">
        <f>IFERROR(VLOOKUP($B214,秋関!$M:$W,9,FALSE),0)</f>
        <v>0</v>
      </c>
      <c r="I214" s="14">
        <f>IFERROR(VLOOKUP($B214,全日本学生!$M:$W,9,FALSE),0)</f>
        <v>0</v>
      </c>
      <c r="J214" s="14">
        <f>IFERROR(VLOOKUP($B214,新人戦!$M:$W,9,FALSE),0)</f>
        <v>0</v>
      </c>
      <c r="K214" s="138">
        <f>LARGE(E214:J214,1)+LARGE(E214:J214,2)</f>
        <v>0</v>
      </c>
    </row>
    <row r="215" spans="1:11">
      <c r="A215" s="172">
        <f>RANK($K215,$K:$K)</f>
        <v>8</v>
      </c>
      <c r="B215" s="31">
        <f>選手!L216</f>
        <v>0</v>
      </c>
      <c r="C215" s="13"/>
      <c r="D215" s="6" t="str">
        <f>IFERROR(VLOOKUP($B215,選手!$L:$N,3,FALSE),"")</f>
        <v/>
      </c>
      <c r="E215" s="14">
        <f>IFERROR(VLOOKUP($B215,春関!$M:$W,9,FALSE),0)</f>
        <v>0</v>
      </c>
      <c r="F215" s="14">
        <f>IFERROR(VLOOKUP($B215,西日本学生!$M:$W,9,FALSE),0)</f>
        <v>0</v>
      </c>
      <c r="G215" s="14">
        <f>IFERROR(VLOOKUP($B215,学生選抜!$M:$W,9,FALSE),0)</f>
        <v>0</v>
      </c>
      <c r="H215" s="14">
        <f>IFERROR(VLOOKUP($B215,秋関!$M:$W,9,FALSE),0)</f>
        <v>0</v>
      </c>
      <c r="I215" s="14">
        <f>IFERROR(VLOOKUP($B215,全日本学生!$M:$W,9,FALSE),0)</f>
        <v>0</v>
      </c>
      <c r="J215" s="14">
        <f>IFERROR(VLOOKUP($B215,新人戦!$M:$W,9,FALSE),0)</f>
        <v>0</v>
      </c>
      <c r="K215" s="138">
        <f>LARGE(E215:J215,1)+LARGE(E215:J215,2)</f>
        <v>0</v>
      </c>
    </row>
    <row r="216" spans="1:11">
      <c r="A216" s="172">
        <f>RANK($K216,$K:$K)</f>
        <v>8</v>
      </c>
      <c r="B216" s="31">
        <f>選手!L217</f>
        <v>0</v>
      </c>
      <c r="C216" s="13"/>
      <c r="D216" s="6" t="str">
        <f>IFERROR(VLOOKUP($B216,選手!$L:$N,3,FALSE),"")</f>
        <v/>
      </c>
      <c r="E216" s="14">
        <f>IFERROR(VLOOKUP($B216,春関!$M:$W,9,FALSE),0)</f>
        <v>0</v>
      </c>
      <c r="F216" s="14">
        <f>IFERROR(VLOOKUP($B216,西日本学生!$M:$W,9,FALSE),0)</f>
        <v>0</v>
      </c>
      <c r="G216" s="14">
        <f>IFERROR(VLOOKUP($B216,学生選抜!$M:$W,9,FALSE),0)</f>
        <v>0</v>
      </c>
      <c r="H216" s="14">
        <f>IFERROR(VLOOKUP($B216,秋関!$M:$W,9,FALSE),0)</f>
        <v>0</v>
      </c>
      <c r="I216" s="14">
        <f>IFERROR(VLOOKUP($B216,全日本学生!$M:$W,9,FALSE),0)</f>
        <v>0</v>
      </c>
      <c r="J216" s="14">
        <f>IFERROR(VLOOKUP($B216,新人戦!$M:$W,9,FALSE),0)</f>
        <v>0</v>
      </c>
      <c r="K216" s="138">
        <f>LARGE(E216:J216,1)+LARGE(E216:J216,2)</f>
        <v>0</v>
      </c>
    </row>
    <row r="217" spans="1:11">
      <c r="A217" s="172">
        <f>RANK($K217,$K:$K)</f>
        <v>8</v>
      </c>
      <c r="B217" s="31">
        <f>選手!L218</f>
        <v>0</v>
      </c>
      <c r="D217" s="6" t="str">
        <f>IFERROR(VLOOKUP($B217,選手!$L:$N,3,FALSE),"")</f>
        <v/>
      </c>
      <c r="E217" s="14">
        <f>IFERROR(VLOOKUP($B217,春関!$M:$W,9,FALSE),0)</f>
        <v>0</v>
      </c>
      <c r="F217" s="14">
        <f>IFERROR(VLOOKUP($B217,西日本学生!$M:$W,9,FALSE),0)</f>
        <v>0</v>
      </c>
      <c r="G217" s="14">
        <f>IFERROR(VLOOKUP($B217,学生選抜!$M:$W,9,FALSE),0)</f>
        <v>0</v>
      </c>
      <c r="H217" s="14">
        <f>IFERROR(VLOOKUP($B217,秋関!$M:$W,9,FALSE),0)</f>
        <v>0</v>
      </c>
      <c r="I217" s="14">
        <f>IFERROR(VLOOKUP($B217,全日本学生!$M:$W,9,FALSE),0)</f>
        <v>0</v>
      </c>
      <c r="J217" s="14">
        <f>IFERROR(VLOOKUP($B217,新人戦!$M:$W,9,FALSE),0)</f>
        <v>0</v>
      </c>
      <c r="K217" s="138">
        <f>LARGE(E217:J217,1)+LARGE(E217:J217,2)</f>
        <v>0</v>
      </c>
    </row>
    <row r="218" spans="1:11">
      <c r="A218" s="172">
        <f>RANK($K218,$K:$K)</f>
        <v>8</v>
      </c>
      <c r="B218" s="31">
        <f>選手!L219</f>
        <v>0</v>
      </c>
      <c r="D218" s="6" t="str">
        <f>IFERROR(VLOOKUP($B218,選手!$L:$N,3,FALSE),"")</f>
        <v/>
      </c>
      <c r="E218" s="14">
        <f>IFERROR(VLOOKUP($B218,春関!$M:$W,9,FALSE),0)</f>
        <v>0</v>
      </c>
      <c r="F218" s="14">
        <f>IFERROR(VLOOKUP($B218,西日本学生!$M:$W,9,FALSE),0)</f>
        <v>0</v>
      </c>
      <c r="G218" s="14">
        <f>IFERROR(VLOOKUP($B218,学生選抜!$M:$W,9,FALSE),0)</f>
        <v>0</v>
      </c>
      <c r="H218" s="14">
        <f>IFERROR(VLOOKUP($B218,秋関!$M:$W,9,FALSE),0)</f>
        <v>0</v>
      </c>
      <c r="I218" s="14">
        <f>IFERROR(VLOOKUP($B218,全日本学生!$M:$W,9,FALSE),0)</f>
        <v>0</v>
      </c>
      <c r="J218" s="14">
        <f>IFERROR(VLOOKUP($B218,新人戦!$M:$W,9,FALSE),0)</f>
        <v>0</v>
      </c>
      <c r="K218" s="138">
        <f>LARGE(E218:J218,1)+LARGE(E218:J218,2)</f>
        <v>0</v>
      </c>
    </row>
    <row r="219" spans="1:11">
      <c r="A219" s="172">
        <f>RANK($K219,$K:$K)</f>
        <v>8</v>
      </c>
      <c r="B219" s="31">
        <f>選手!L220</f>
        <v>0</v>
      </c>
      <c r="D219" s="6" t="str">
        <f>IFERROR(VLOOKUP($B219,選手!$L:$N,3,FALSE),"")</f>
        <v/>
      </c>
      <c r="E219" s="14">
        <f>IFERROR(VLOOKUP($B219,春関!$M:$W,9,FALSE),0)</f>
        <v>0</v>
      </c>
      <c r="F219" s="14">
        <f>IFERROR(VLOOKUP($B219,西日本学生!$M:$W,9,FALSE),0)</f>
        <v>0</v>
      </c>
      <c r="G219" s="14">
        <f>IFERROR(VLOOKUP($B219,学生選抜!$M:$W,9,FALSE),0)</f>
        <v>0</v>
      </c>
      <c r="H219" s="14">
        <f>IFERROR(VLOOKUP($B219,秋関!$M:$W,9,FALSE),0)</f>
        <v>0</v>
      </c>
      <c r="I219" s="14">
        <f>IFERROR(VLOOKUP($B219,全日本学生!$M:$W,9,FALSE),0)</f>
        <v>0</v>
      </c>
      <c r="J219" s="14">
        <f>IFERROR(VLOOKUP($B219,新人戦!$M:$W,9,FALSE),0)</f>
        <v>0</v>
      </c>
      <c r="K219" s="138">
        <f>LARGE(E219:J219,1)+LARGE(E219:J219,2)</f>
        <v>0</v>
      </c>
    </row>
    <row r="220" spans="1:11">
      <c r="A220" s="172">
        <f>RANK($K220,$K:$K)</f>
        <v>8</v>
      </c>
      <c r="B220" s="31">
        <f>選手!L221</f>
        <v>0</v>
      </c>
      <c r="D220" s="6" t="str">
        <f>IFERROR(VLOOKUP($B220,選手!$L:$N,3,FALSE),"")</f>
        <v/>
      </c>
      <c r="E220" s="14">
        <f>IFERROR(VLOOKUP($B220,春関!$M:$W,9,FALSE),0)</f>
        <v>0</v>
      </c>
      <c r="F220" s="14">
        <f>IFERROR(VLOOKUP($B220,西日本学生!$M:$W,9,FALSE),0)</f>
        <v>0</v>
      </c>
      <c r="G220" s="14">
        <f>IFERROR(VLOOKUP($B220,学生選抜!$M:$W,9,FALSE),0)</f>
        <v>0</v>
      </c>
      <c r="H220" s="14">
        <f>IFERROR(VLOOKUP($B220,秋関!$M:$W,9,FALSE),0)</f>
        <v>0</v>
      </c>
      <c r="I220" s="14">
        <f>IFERROR(VLOOKUP($B220,全日本学生!$M:$W,9,FALSE),0)</f>
        <v>0</v>
      </c>
      <c r="J220" s="14">
        <f>IFERROR(VLOOKUP($B220,新人戦!$M:$W,9,FALSE),0)</f>
        <v>0</v>
      </c>
      <c r="K220" s="138">
        <f>LARGE(E220:J220,1)+LARGE(E220:J220,2)</f>
        <v>0</v>
      </c>
    </row>
    <row r="221" spans="1:11">
      <c r="A221" s="172">
        <f>RANK($K221,$K:$K)</f>
        <v>8</v>
      </c>
      <c r="B221" s="31">
        <f>選手!L222</f>
        <v>0</v>
      </c>
      <c r="D221" s="6" t="str">
        <f>IFERROR(VLOOKUP($B221,選手!$L:$N,3,FALSE),"")</f>
        <v/>
      </c>
      <c r="E221" s="14">
        <f>IFERROR(VLOOKUP($B221,春関!$M:$W,9,FALSE),0)</f>
        <v>0</v>
      </c>
      <c r="F221" s="14">
        <f>IFERROR(VLOOKUP($B221,西日本学生!$M:$W,9,FALSE),0)</f>
        <v>0</v>
      </c>
      <c r="G221" s="14">
        <f>IFERROR(VLOOKUP($B221,学生選抜!$M:$W,9,FALSE),0)</f>
        <v>0</v>
      </c>
      <c r="H221" s="14">
        <f>IFERROR(VLOOKUP($B221,秋関!$M:$W,9,FALSE),0)</f>
        <v>0</v>
      </c>
      <c r="I221" s="14">
        <f>IFERROR(VLOOKUP($B221,全日本学生!$M:$W,9,FALSE),0)</f>
        <v>0</v>
      </c>
      <c r="J221" s="14">
        <f>IFERROR(VLOOKUP($B221,新人戦!$M:$W,9,FALSE),0)</f>
        <v>0</v>
      </c>
      <c r="K221" s="138">
        <f>LARGE(E221:J221,1)+LARGE(E221:J221,2)</f>
        <v>0</v>
      </c>
    </row>
    <row r="222" spans="1:11">
      <c r="A222" s="172">
        <f>RANK($K222,$K:$K)</f>
        <v>8</v>
      </c>
      <c r="B222" s="31">
        <f>選手!L223</f>
        <v>0</v>
      </c>
      <c r="D222" s="6" t="str">
        <f>IFERROR(VLOOKUP($B222,選手!$L:$N,3,FALSE),"")</f>
        <v/>
      </c>
      <c r="E222" s="14">
        <f>IFERROR(VLOOKUP($B222,春関!$M:$W,9,FALSE),0)</f>
        <v>0</v>
      </c>
      <c r="F222" s="14">
        <f>IFERROR(VLOOKUP($B222,西日本学生!$M:$W,9,FALSE),0)</f>
        <v>0</v>
      </c>
      <c r="G222" s="14">
        <f>IFERROR(VLOOKUP($B222,学生選抜!$M:$W,9,FALSE),0)</f>
        <v>0</v>
      </c>
      <c r="H222" s="14">
        <f>IFERROR(VLOOKUP($B222,秋関!$M:$W,9,FALSE),0)</f>
        <v>0</v>
      </c>
      <c r="I222" s="14">
        <f>IFERROR(VLOOKUP($B222,全日本学生!$M:$W,9,FALSE),0)</f>
        <v>0</v>
      </c>
      <c r="J222" s="14">
        <f>IFERROR(VLOOKUP($B222,新人戦!$M:$W,9,FALSE),0)</f>
        <v>0</v>
      </c>
      <c r="K222" s="138">
        <f>LARGE(E222:J222,1)+LARGE(E222:J222,2)</f>
        <v>0</v>
      </c>
    </row>
    <row r="223" spans="1:11">
      <c r="A223" s="172">
        <f>RANK($K223,$K:$K)</f>
        <v>8</v>
      </c>
      <c r="B223" s="31">
        <f>選手!L224</f>
        <v>0</v>
      </c>
      <c r="D223" s="6" t="str">
        <f>IFERROR(VLOOKUP($B223,選手!$L:$N,3,FALSE),"")</f>
        <v/>
      </c>
      <c r="E223" s="14">
        <f>IFERROR(VLOOKUP($B223,春関!$M:$W,9,FALSE),0)</f>
        <v>0</v>
      </c>
      <c r="F223" s="14">
        <f>IFERROR(VLOOKUP($B223,西日本学生!$M:$W,9,FALSE),0)</f>
        <v>0</v>
      </c>
      <c r="G223" s="14">
        <f>IFERROR(VLOOKUP($B223,学生選抜!$M:$W,9,FALSE),0)</f>
        <v>0</v>
      </c>
      <c r="H223" s="14">
        <f>IFERROR(VLOOKUP($B223,秋関!$M:$W,9,FALSE),0)</f>
        <v>0</v>
      </c>
      <c r="I223" s="14">
        <f>IFERROR(VLOOKUP($B223,全日本学生!$M:$W,9,FALSE),0)</f>
        <v>0</v>
      </c>
      <c r="J223" s="14">
        <f>IFERROR(VLOOKUP($B223,新人戦!$M:$W,9,FALSE),0)</f>
        <v>0</v>
      </c>
      <c r="K223" s="138">
        <f>LARGE(E223:J223,1)+LARGE(E223:J223,2)</f>
        <v>0</v>
      </c>
    </row>
    <row r="224" spans="1:11">
      <c r="A224" s="172">
        <f>RANK($K224,$K:$K)</f>
        <v>8</v>
      </c>
      <c r="B224" s="31">
        <f>選手!L225</f>
        <v>0</v>
      </c>
      <c r="D224" s="6" t="str">
        <f>IFERROR(VLOOKUP($B224,選手!$L:$N,3,FALSE),"")</f>
        <v/>
      </c>
      <c r="E224" s="14">
        <f>IFERROR(VLOOKUP($B224,春関!$M:$W,9,FALSE),0)</f>
        <v>0</v>
      </c>
      <c r="F224" s="14">
        <f>IFERROR(VLOOKUP($B224,西日本学生!$M:$W,9,FALSE),0)</f>
        <v>0</v>
      </c>
      <c r="G224" s="14">
        <f>IFERROR(VLOOKUP($B224,学生選抜!$M:$W,9,FALSE),0)</f>
        <v>0</v>
      </c>
      <c r="H224" s="14">
        <f>IFERROR(VLOOKUP($B224,秋関!$M:$W,9,FALSE),0)</f>
        <v>0</v>
      </c>
      <c r="I224" s="14">
        <f>IFERROR(VLOOKUP($B224,全日本学生!$M:$W,9,FALSE),0)</f>
        <v>0</v>
      </c>
      <c r="J224" s="14">
        <f>IFERROR(VLOOKUP($B224,新人戦!$M:$W,9,FALSE),0)</f>
        <v>0</v>
      </c>
      <c r="K224" s="138">
        <f>LARGE(E224:J224,1)+LARGE(E224:J224,2)</f>
        <v>0</v>
      </c>
    </row>
    <row r="225" spans="1:11">
      <c r="A225" s="172">
        <f>RANK($K225,$K:$K)</f>
        <v>8</v>
      </c>
      <c r="B225" s="139"/>
      <c r="C225" s="145" t="str">
        <f>IFERROR(VLOOKUP($B225,選手!$A:$C,2,FALSE),"")</f>
        <v/>
      </c>
      <c r="D225" s="6" t="str">
        <f>IFERROR(VLOOKUP($B225,選手!$A:$C,3,FALSE),"")</f>
        <v/>
      </c>
      <c r="E225" s="14">
        <f>IFERROR(VLOOKUP($B225,春関!$M:$W,9,FALSE),0)</f>
        <v>0</v>
      </c>
      <c r="F225" s="14">
        <f>IFERROR(VLOOKUP($B225,西日本学生!$M:$W,9,FALSE),0)</f>
        <v>0</v>
      </c>
      <c r="G225" s="14">
        <f>IFERROR(VLOOKUP($B225,学生選抜!$M:$W,9,FALSE),0)</f>
        <v>0</v>
      </c>
      <c r="H225" s="14">
        <f>IFERROR(VLOOKUP($B225,秋関!$M:$W,9,FALSE),0)</f>
        <v>0</v>
      </c>
      <c r="I225" s="14">
        <f>IFERROR(VLOOKUP($B225,全日本学生!$M:$W,9,FALSE),0)</f>
        <v>0</v>
      </c>
      <c r="J225" s="14">
        <f>IFERROR(VLOOKUP($B225,新人戦!$M:$W,9,FALSE),0)</f>
        <v>0</v>
      </c>
      <c r="K225" s="138">
        <f>LARGE(E225:J225,1)+LARGE(E225:J225,2)</f>
        <v>0</v>
      </c>
    </row>
  </sheetData>
  <autoFilter ref="A1:K225" xr:uid="{00000000-0009-0000-0000-000003000000}">
    <filterColumn colId="3">
      <filters blank="1">
        <filter val="1"/>
        <filter val="2"/>
        <filter val="3"/>
      </filters>
    </filterColumn>
    <sortState xmlns:xlrd2="http://schemas.microsoft.com/office/spreadsheetml/2017/richdata2" ref="A2:K225">
      <sortCondition ref="A1:A225"/>
    </sortState>
  </autoFilter>
  <phoneticPr fontId="1"/>
  <conditionalFormatting sqref="D2:D225">
    <cfRule type="cellIs" dxfId="92" priority="11" stopIfTrue="1" operator="equal">
      <formula>10</formula>
    </cfRule>
  </conditionalFormatting>
  <conditionalFormatting sqref="C2:C145">
    <cfRule type="containsText" dxfId="91" priority="1" operator="containsText" text="近畿大学">
      <formula>NOT(ISERROR(SEARCH("近畿大学",C2)))</formula>
    </cfRule>
  </conditionalFormatting>
  <conditionalFormatting sqref="C2:C145">
    <cfRule type="containsText" dxfId="90" priority="2" operator="containsText" text="立命館">
      <formula>NOT(ISERROR(SEARCH("立命館",C2)))</formula>
    </cfRule>
    <cfRule type="containsText" dxfId="89" priority="3" operator="containsText" text="同志社">
      <formula>NOT(ISERROR(SEARCH("同志社",C2)))</formula>
    </cfRule>
    <cfRule type="containsText" dxfId="88" priority="4" operator="containsText" text="甲南">
      <formula>NOT(ISERROR(SEARCH("甲南",C2)))</formula>
    </cfRule>
    <cfRule type="containsText" dxfId="87" priority="5" operator="containsText" text="京都大学">
      <formula>NOT(ISERROR(SEARCH("京都大学",C2)))</formula>
    </cfRule>
    <cfRule type="containsText" dxfId="86" priority="6" operator="containsText" text="京都産業">
      <formula>NOT(ISERROR(SEARCH("京都産業",C2)))</formula>
    </cfRule>
    <cfRule type="containsText" dxfId="85" priority="7" operator="containsText" text="関西大学">
      <formula>NOT(ISERROR(SEARCH("関西大学",C2)))</formula>
    </cfRule>
    <cfRule type="containsText" dxfId="84" priority="8" operator="containsText" text="関西学院">
      <formula>NOT(ISERROR(SEARCH("関西学院",C2)))</formula>
    </cfRule>
    <cfRule type="containsText" dxfId="83" priority="9" operator="containsText" text="大阪大学">
      <formula>NOT(ISERROR(SEARCH("大阪大学",C2)))</formula>
    </cfRule>
    <cfRule type="containsText" dxfId="82" priority="10" operator="containsText" text="大阪産業">
      <formula>NOT(ISERROR(SEARCH("大阪産業",C2)))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8"/>
  <sheetViews>
    <sheetView zoomScale="114" workbookViewId="0">
      <selection sqref="A1:J208"/>
    </sheetView>
  </sheetViews>
  <sheetFormatPr defaultRowHeight="12.75"/>
  <cols>
    <col min="1" max="1" width="6.53125" style="3" customWidth="1"/>
    <col min="2" max="2" width="12.9296875" style="1" customWidth="1"/>
    <col min="3" max="3" width="17.06640625" customWidth="1"/>
    <col min="4" max="4" width="7.33203125" style="3" customWidth="1"/>
    <col min="5" max="8" width="9" style="5" customWidth="1"/>
    <col min="9" max="9" width="9" style="5"/>
    <col min="10" max="10" width="15.796875" customWidth="1"/>
  </cols>
  <sheetData>
    <row r="1" spans="1:10" s="3" customFormat="1">
      <c r="A1" s="7" t="s">
        <v>0</v>
      </c>
      <c r="B1" s="7" t="s">
        <v>1</v>
      </c>
      <c r="C1" s="7" t="s">
        <v>2</v>
      </c>
      <c r="D1" s="8" t="s">
        <v>3</v>
      </c>
      <c r="E1" s="7" t="s">
        <v>7</v>
      </c>
      <c r="F1" s="7" t="s">
        <v>10</v>
      </c>
      <c r="G1" s="7" t="s">
        <v>11</v>
      </c>
      <c r="H1" s="7" t="s">
        <v>4</v>
      </c>
      <c r="I1" s="7" t="s">
        <v>12</v>
      </c>
      <c r="J1" s="7" t="s">
        <v>6</v>
      </c>
    </row>
    <row r="2" spans="1:10">
      <c r="A2" s="2">
        <f t="shared" ref="A2:A65" si="0">RANK($J2,$J:$J)</f>
        <v>1</v>
      </c>
      <c r="B2" s="35" t="str">
        <f>(選手!G95)</f>
        <v>淺木 良太</v>
      </c>
      <c r="C2" s="2" t="str">
        <f>IFERROR(VLOOKUP($B2,選手!$G:$I,2,FALSE),"")</f>
        <v>甲南大学</v>
      </c>
      <c r="D2" s="6">
        <f>IFERROR(VLOOKUP($B2,選手!$G:$I,3,FALSE),"")</f>
        <v>3</v>
      </c>
      <c r="E2" s="14">
        <f>IFERROR(VLOOKUP($B2,春関!$Y:$AO,15,FALSE),0)</f>
        <v>1103</v>
      </c>
      <c r="F2" s="14">
        <f>IFERROR(VLOOKUP($B2,西日本学生!$Y:$AO,15,FALSE),0)</f>
        <v>1113</v>
      </c>
      <c r="G2" s="14">
        <f>IFERROR(VLOOKUP($B2,学生選抜!$Y:$AO,15,FALSE),0)</f>
        <v>0</v>
      </c>
      <c r="H2" s="14">
        <f>IFERROR(VLOOKUP($B2,秋関!$Y:$AO,15,FALSE),0)</f>
        <v>1115</v>
      </c>
      <c r="I2" s="14">
        <f>IFERROR(VLOOKUP($B2,全日本学生!$Y:$AO,15,FALSE),0)</f>
        <v>1111</v>
      </c>
      <c r="J2" s="138">
        <f t="shared" ref="J2:J65" si="1">LARGE(E2:I2,1)+LARGE(E2:I2,2)+LARGE(E2:I2,3)</f>
        <v>3339</v>
      </c>
    </row>
    <row r="3" spans="1:10">
      <c r="A3" s="2">
        <f t="shared" si="0"/>
        <v>2</v>
      </c>
      <c r="B3" s="35" t="str">
        <f>(選手!G4)</f>
        <v>紺谷 健太</v>
      </c>
      <c r="C3" s="2" t="str">
        <f>IFERROR(VLOOKUP($B3,選手!$G:$I,2,FALSE),"")</f>
        <v>関西学院大学</v>
      </c>
      <c r="D3" s="6">
        <f>IFERROR(VLOOKUP($B3,選手!$G:$I,3,FALSE),"")</f>
        <v>4</v>
      </c>
      <c r="E3" s="14">
        <f>IFERROR(VLOOKUP($B3,春関!$Y:$AO,15,FALSE),0)</f>
        <v>1087</v>
      </c>
      <c r="F3" s="14">
        <f>IFERROR(VLOOKUP($B3,西日本学生!$Y:$AO,15,FALSE),0)</f>
        <v>1090</v>
      </c>
      <c r="G3" s="14">
        <f>IFERROR(VLOOKUP($B3,学生選抜!$Y:$AO,15,FALSE),0)</f>
        <v>0</v>
      </c>
      <c r="H3" s="14">
        <f>IFERROR(VLOOKUP($B3,秋関!$Y:$AO,15,FALSE),0)</f>
        <v>1093</v>
      </c>
      <c r="I3" s="14">
        <f>IFERROR(VLOOKUP($B3,全日本学生!$Y:$AO,15,FALSE),0)</f>
        <v>1102</v>
      </c>
      <c r="J3" s="138">
        <f t="shared" si="1"/>
        <v>3285</v>
      </c>
    </row>
    <row r="4" spans="1:10">
      <c r="A4" s="2">
        <f t="shared" si="0"/>
        <v>3</v>
      </c>
      <c r="B4" s="35" t="str">
        <f>(選手!G155)</f>
        <v>竹中 明成</v>
      </c>
      <c r="C4" s="2" t="str">
        <f>IFERROR(VLOOKUP($B4,選手!$G:$I,2,FALSE),"")</f>
        <v>立命館大学</v>
      </c>
      <c r="D4" s="6">
        <f>IFERROR(VLOOKUP($B4,選手!$G:$I,3,FALSE),"")</f>
        <v>3</v>
      </c>
      <c r="E4" s="14">
        <f>IFERROR(VLOOKUP($B4,春関!$Y:$AO,15,FALSE),0)</f>
        <v>1089</v>
      </c>
      <c r="F4" s="14">
        <f>IFERROR(VLOOKUP($B4,西日本学生!$Y:$AO,15,FALSE),0)</f>
        <v>1076</v>
      </c>
      <c r="G4" s="14">
        <f>IFERROR(VLOOKUP($B4,学生選抜!$Y:$AO,15,FALSE),0)</f>
        <v>0</v>
      </c>
      <c r="H4" s="14">
        <f>IFERROR(VLOOKUP($B4,秋関!$Y:$AO,15,FALSE),0)</f>
        <v>1092</v>
      </c>
      <c r="I4" s="14">
        <f>IFERROR(VLOOKUP($B4,全日本学生!$Y:$AO,15,FALSE),0)</f>
        <v>1083</v>
      </c>
      <c r="J4" s="138">
        <f t="shared" si="1"/>
        <v>3264</v>
      </c>
    </row>
    <row r="5" spans="1:10">
      <c r="A5" s="2">
        <f t="shared" si="0"/>
        <v>4</v>
      </c>
      <c r="B5" s="35" t="str">
        <f>(選手!G6)</f>
        <v>中沢 康太</v>
      </c>
      <c r="C5" s="2" t="str">
        <f>IFERROR(VLOOKUP($B5,選手!$G:$I,2,FALSE),"")</f>
        <v>関西学院大学</v>
      </c>
      <c r="D5" s="6">
        <f>IFERROR(VLOOKUP($B5,選手!$G:$I,3,FALSE),"")</f>
        <v>4</v>
      </c>
      <c r="E5" s="14">
        <f>IFERROR(VLOOKUP($B5,春関!$Y:$AO,15,FALSE),0)</f>
        <v>1072</v>
      </c>
      <c r="F5" s="14">
        <f>IFERROR(VLOOKUP($B5,西日本学生!$Y:$AO,15,FALSE),0)</f>
        <v>1043</v>
      </c>
      <c r="G5" s="14">
        <f>IFERROR(VLOOKUP($B5,学生選抜!$Y:$AO,15,FALSE),0)</f>
        <v>0</v>
      </c>
      <c r="H5" s="14">
        <f>IFERROR(VLOOKUP($B5,秋関!$Y:$AO,15,FALSE),0)</f>
        <v>1105</v>
      </c>
      <c r="I5" s="14">
        <f>IFERROR(VLOOKUP($B5,全日本学生!$Y:$AO,15,FALSE),0)</f>
        <v>1083</v>
      </c>
      <c r="J5" s="138">
        <f t="shared" si="1"/>
        <v>3260</v>
      </c>
    </row>
    <row r="6" spans="1:10">
      <c r="A6" s="2">
        <f t="shared" si="0"/>
        <v>5</v>
      </c>
      <c r="B6" s="35" t="str">
        <f>(選手!G23)</f>
        <v>石田 侑希</v>
      </c>
      <c r="C6" s="2" t="str">
        <f>IFERROR(VLOOKUP($B6,選手!$G:$I,2,FALSE),"")</f>
        <v>関西大学</v>
      </c>
      <c r="D6" s="6">
        <f>IFERROR(VLOOKUP($B6,選手!$G:$I,3,FALSE),"")</f>
        <v>4</v>
      </c>
      <c r="E6" s="14">
        <f>IFERROR(VLOOKUP($B6,春関!$Y:$AO,15,FALSE),0)</f>
        <v>1078</v>
      </c>
      <c r="F6" s="14">
        <f>IFERROR(VLOOKUP($B6,西日本学生!$Y:$AO,15,FALSE),0)</f>
        <v>1036</v>
      </c>
      <c r="G6" s="14">
        <f>IFERROR(VLOOKUP($B6,学生選抜!$Y:$AO,15,FALSE),0)</f>
        <v>0</v>
      </c>
      <c r="H6" s="14">
        <f>IFERROR(VLOOKUP($B6,秋関!$Y:$AO,15,FALSE),0)</f>
        <v>1073</v>
      </c>
      <c r="I6" s="14">
        <f>IFERROR(VLOOKUP($B6,全日本学生!$Y:$AO,15,FALSE),0)</f>
        <v>1085</v>
      </c>
      <c r="J6" s="138">
        <f t="shared" si="1"/>
        <v>3236</v>
      </c>
    </row>
    <row r="7" spans="1:10">
      <c r="A7" s="2">
        <f t="shared" si="0"/>
        <v>6</v>
      </c>
      <c r="B7" s="35" t="str">
        <f>(選手!G52)</f>
        <v>村瀬 春祐</v>
      </c>
      <c r="C7" s="2" t="str">
        <f>IFERROR(VLOOKUP($B7,選手!$G:$I,2,FALSE),"")</f>
        <v>京都大学</v>
      </c>
      <c r="D7" s="6">
        <f>IFERROR(VLOOKUP($B7,選手!$G:$I,3,FALSE),"")</f>
        <v>4</v>
      </c>
      <c r="E7" s="14">
        <f>IFERROR(VLOOKUP($B7,春関!$Y:$AO,15,FALSE),0)</f>
        <v>1069</v>
      </c>
      <c r="F7" s="14">
        <f>IFERROR(VLOOKUP($B7,西日本学生!$Y:$AO,15,FALSE),0)</f>
        <v>0</v>
      </c>
      <c r="G7" s="14">
        <f>IFERROR(VLOOKUP($B7,学生選抜!$Y:$AO,15,FALSE),0)</f>
        <v>0</v>
      </c>
      <c r="H7" s="14">
        <f>IFERROR(VLOOKUP($B7,秋関!$Y:$AO,15,FALSE),0)</f>
        <v>1067</v>
      </c>
      <c r="I7" s="14">
        <f>IFERROR(VLOOKUP($B7,全日本学生!$Y:$AO,15,FALSE),0)</f>
        <v>1071</v>
      </c>
      <c r="J7" s="138">
        <f t="shared" si="1"/>
        <v>3207</v>
      </c>
    </row>
    <row r="8" spans="1:10">
      <c r="A8" s="2">
        <f t="shared" si="0"/>
        <v>7</v>
      </c>
      <c r="B8" s="35" t="str">
        <f>(選手!G3)</f>
        <v>伊勢 健</v>
      </c>
      <c r="C8" s="2" t="str">
        <f>IFERROR(VLOOKUP($B8,選手!$G:$I,2,FALSE),"")</f>
        <v>関西学院大学</v>
      </c>
      <c r="D8" s="6">
        <f>IFERROR(VLOOKUP($B8,選手!$G:$I,3,FALSE),"")</f>
        <v>4</v>
      </c>
      <c r="E8" s="14">
        <f>IFERROR(VLOOKUP($B8,春関!$Y:$AO,15,FALSE),0)</f>
        <v>1027</v>
      </c>
      <c r="F8" s="14">
        <f>IFERROR(VLOOKUP($B8,西日本学生!$Y:$AO,15,FALSE),0)</f>
        <v>1061</v>
      </c>
      <c r="G8" s="14">
        <f>IFERROR(VLOOKUP($B8,学生選抜!$Y:$AO,15,FALSE),0)</f>
        <v>0</v>
      </c>
      <c r="H8" s="14">
        <f>IFERROR(VLOOKUP($B8,秋関!$Y:$AO,15,FALSE),0)</f>
        <v>1072</v>
      </c>
      <c r="I8" s="14">
        <f>IFERROR(VLOOKUP($B8,全日本学生!$Y:$AO,15,FALSE),0)</f>
        <v>1068</v>
      </c>
      <c r="J8" s="138">
        <f t="shared" si="1"/>
        <v>3201</v>
      </c>
    </row>
    <row r="9" spans="1:10">
      <c r="A9" s="2">
        <f t="shared" si="0"/>
        <v>8</v>
      </c>
      <c r="B9" s="35" t="str">
        <f>(選手!G145)</f>
        <v>藤野 航平</v>
      </c>
      <c r="C9" s="2" t="str">
        <f>IFERROR(VLOOKUP($B9,選手!$G:$I,2,FALSE),"")</f>
        <v>同志社大学</v>
      </c>
      <c r="D9" s="6">
        <f>IFERROR(VLOOKUP($B9,選手!$G:$I,3,FALSE),"")</f>
        <v>3</v>
      </c>
      <c r="E9" s="14">
        <f>IFERROR(VLOOKUP($B9,春関!$Y:$AO,15,FALSE),0)</f>
        <v>1069</v>
      </c>
      <c r="F9" s="14">
        <f>IFERROR(VLOOKUP($B9,西日本学生!$Y:$AO,15,FALSE),0)</f>
        <v>1048</v>
      </c>
      <c r="G9" s="14">
        <f>IFERROR(VLOOKUP($B9,学生選抜!$Y:$AO,15,FALSE),0)</f>
        <v>0</v>
      </c>
      <c r="H9" s="14">
        <f>IFERROR(VLOOKUP($B9,秋関!$Y:$AO,15,FALSE),0)</f>
        <v>1063</v>
      </c>
      <c r="I9" s="14">
        <f>IFERROR(VLOOKUP($B9,全日本学生!$Y:$AO,15,FALSE),0)</f>
        <v>1064</v>
      </c>
      <c r="J9" s="138">
        <f t="shared" si="1"/>
        <v>3196</v>
      </c>
    </row>
    <row r="10" spans="1:10">
      <c r="A10" s="2">
        <f t="shared" si="0"/>
        <v>9</v>
      </c>
      <c r="B10" s="35" t="str">
        <f>(選手!G72)</f>
        <v>坂田 亮介</v>
      </c>
      <c r="C10" s="2" t="str">
        <f>IFERROR(VLOOKUP($B10,選手!$G:$I,2,FALSE),"")</f>
        <v>近畿大学</v>
      </c>
      <c r="D10" s="6">
        <f>IFERROR(VLOOKUP($B10,選手!$G:$I,3,FALSE),"")</f>
        <v>4</v>
      </c>
      <c r="E10" s="14">
        <f>IFERROR(VLOOKUP($B10,春関!$Y:$AO,15,FALSE),0)</f>
        <v>1067</v>
      </c>
      <c r="F10" s="14">
        <f>IFERROR(VLOOKUP($B10,西日本学生!$Y:$AO,15,FALSE),0)</f>
        <v>1062</v>
      </c>
      <c r="G10" s="14">
        <f>IFERROR(VLOOKUP($B10,学生選抜!$Y:$AO,15,FALSE),0)</f>
        <v>0</v>
      </c>
      <c r="H10" s="14">
        <f>IFERROR(VLOOKUP($B10,秋関!$Y:$AO,15,FALSE),0)</f>
        <v>1046</v>
      </c>
      <c r="I10" s="14">
        <f>IFERROR(VLOOKUP($B10,全日本学生!$Y:$AO,15,FALSE),0)</f>
        <v>1021</v>
      </c>
      <c r="J10" s="138">
        <f t="shared" si="1"/>
        <v>3175</v>
      </c>
    </row>
    <row r="11" spans="1:10">
      <c r="A11" s="2">
        <f t="shared" si="0"/>
        <v>10</v>
      </c>
      <c r="B11" s="35" t="str">
        <f>(選手!G74)</f>
        <v>木村 龍介</v>
      </c>
      <c r="C11" s="2" t="str">
        <f>IFERROR(VLOOKUP($B11,選手!$G:$I,2,FALSE),"")</f>
        <v>近畿大学</v>
      </c>
      <c r="D11" s="6">
        <f>IFERROR(VLOOKUP($B11,選手!$G:$I,3,FALSE),"")</f>
        <v>3</v>
      </c>
      <c r="E11" s="14">
        <f>IFERROR(VLOOKUP($B11,春関!$Y:$AO,15,FALSE),0)</f>
        <v>1023</v>
      </c>
      <c r="F11" s="14">
        <f>IFERROR(VLOOKUP($B11,西日本学生!$Y:$AO,15,FALSE),0)</f>
        <v>1031</v>
      </c>
      <c r="G11" s="14">
        <f>IFERROR(VLOOKUP($B11,学生選抜!$Y:$AO,15,FALSE),0)</f>
        <v>0</v>
      </c>
      <c r="H11" s="14">
        <f>IFERROR(VLOOKUP($B11,秋関!$Y:$AO,15,FALSE),0)</f>
        <v>1008</v>
      </c>
      <c r="I11" s="14">
        <f>IFERROR(VLOOKUP($B11,全日本学生!$Y:$AO,15,FALSE),0)</f>
        <v>1016</v>
      </c>
      <c r="J11" s="138">
        <f t="shared" si="1"/>
        <v>3070</v>
      </c>
    </row>
    <row r="12" spans="1:10">
      <c r="A12" s="2">
        <f t="shared" si="0"/>
        <v>11</v>
      </c>
      <c r="B12" s="35" t="str">
        <f>(選手!G99)</f>
        <v>林 克洋</v>
      </c>
      <c r="C12" s="2" t="str">
        <f>IFERROR(VLOOKUP($B12,選手!$G:$I,2,FALSE),"")</f>
        <v>甲南大学</v>
      </c>
      <c r="D12" s="6">
        <f>IFERROR(VLOOKUP($B12,選手!$G:$I,3,FALSE),"")</f>
        <v>3</v>
      </c>
      <c r="E12" s="14">
        <f>IFERROR(VLOOKUP($B12,春関!$Y:$AO,15,FALSE),0)</f>
        <v>0</v>
      </c>
      <c r="F12" s="14">
        <f>IFERROR(VLOOKUP($B12,西日本学生!$Y:$AO,15,FALSE),0)</f>
        <v>0</v>
      </c>
      <c r="G12" s="14">
        <f>IFERROR(VLOOKUP($B12,学生選抜!$Y:$AO,15,FALSE),0)</f>
        <v>0</v>
      </c>
      <c r="H12" s="14">
        <f>IFERROR(VLOOKUP($B12,秋関!$Y:$AO,15,FALSE),0)</f>
        <v>1087</v>
      </c>
      <c r="I12" s="14">
        <f>IFERROR(VLOOKUP($B12,全日本学生!$Y:$AO,15,FALSE),0)</f>
        <v>1083</v>
      </c>
      <c r="J12" s="138">
        <f t="shared" si="1"/>
        <v>2170</v>
      </c>
    </row>
    <row r="13" spans="1:10">
      <c r="A13" s="2">
        <f t="shared" si="0"/>
        <v>12</v>
      </c>
      <c r="B13" s="35" t="str">
        <f>(選手!G29)</f>
        <v>寺田 芳紀</v>
      </c>
      <c r="C13" s="2" t="str">
        <f>IFERROR(VLOOKUP($B13,選手!$G:$I,2,FALSE),"")</f>
        <v>関西大学</v>
      </c>
      <c r="D13" s="6">
        <f>IFERROR(VLOOKUP($B13,選手!$G:$I,3,FALSE),"")</f>
        <v>3</v>
      </c>
      <c r="E13" s="14">
        <f>IFERROR(VLOOKUP($B13,春関!$Y:$AO,15,FALSE),0)</f>
        <v>0</v>
      </c>
      <c r="F13" s="14">
        <f>IFERROR(VLOOKUP($B13,西日本学生!$Y:$AO,15,FALSE),0)</f>
        <v>0</v>
      </c>
      <c r="G13" s="14">
        <f>IFERROR(VLOOKUP($B13,学生選抜!$Y:$AO,15,FALSE),0)</f>
        <v>0</v>
      </c>
      <c r="H13" s="14">
        <f>IFERROR(VLOOKUP($B13,秋関!$Y:$AO,15,FALSE),0)</f>
        <v>1075</v>
      </c>
      <c r="I13" s="14">
        <f>IFERROR(VLOOKUP($B13,全日本学生!$Y:$AO,15,FALSE),0)</f>
        <v>1089</v>
      </c>
      <c r="J13" s="138">
        <f t="shared" si="1"/>
        <v>2164</v>
      </c>
    </row>
    <row r="14" spans="1:10">
      <c r="A14" s="2">
        <f t="shared" si="0"/>
        <v>13</v>
      </c>
      <c r="B14" s="35" t="str">
        <f>(選手!G157)</f>
        <v>木嶋 真之介</v>
      </c>
      <c r="C14" s="2" t="str">
        <f>IFERROR(VLOOKUP($B14,選手!$G:$I,2,FALSE),"")</f>
        <v>立命館大学</v>
      </c>
      <c r="D14" s="6">
        <f>IFERROR(VLOOKUP($B14,選手!$G:$I,3,FALSE),"")</f>
        <v>2</v>
      </c>
      <c r="E14" s="14">
        <f>IFERROR(VLOOKUP($B14,春関!$Y:$AO,15,FALSE),0)</f>
        <v>0</v>
      </c>
      <c r="F14" s="14">
        <f>IFERROR(VLOOKUP($B14,西日本学生!$Y:$AO,15,FALSE),0)</f>
        <v>0</v>
      </c>
      <c r="G14" s="14">
        <f>IFERROR(VLOOKUP($B14,学生選抜!$Y:$AO,15,FALSE),0)</f>
        <v>0</v>
      </c>
      <c r="H14" s="14">
        <f>IFERROR(VLOOKUP($B14,秋関!$Y:$AO,15,FALSE),0)</f>
        <v>1073</v>
      </c>
      <c r="I14" s="14">
        <f>IFERROR(VLOOKUP($B14,全日本学生!$Y:$AO,15,FALSE),0)</f>
        <v>1090</v>
      </c>
      <c r="J14" s="138">
        <f t="shared" si="1"/>
        <v>2163</v>
      </c>
    </row>
    <row r="15" spans="1:10">
      <c r="A15" s="2">
        <f t="shared" si="0"/>
        <v>14</v>
      </c>
      <c r="B15" s="35" t="str">
        <f>(選手!G28)</f>
        <v>川床 竜生</v>
      </c>
      <c r="C15" s="2" t="str">
        <f>IFERROR(VLOOKUP($B15,選手!$G:$I,2,FALSE),"")</f>
        <v>関西大学</v>
      </c>
      <c r="D15" s="6">
        <f>IFERROR(VLOOKUP($B15,選手!$G:$I,3,FALSE),"")</f>
        <v>3</v>
      </c>
      <c r="E15" s="14">
        <f>IFERROR(VLOOKUP($B15,春関!$Y:$AO,15,FALSE),0)</f>
        <v>0</v>
      </c>
      <c r="F15" s="14">
        <f>IFERROR(VLOOKUP($B15,西日本学生!$Y:$AO,15,FALSE),0)</f>
        <v>0</v>
      </c>
      <c r="G15" s="14">
        <f>IFERROR(VLOOKUP($B15,学生選抜!$Y:$AO,15,FALSE),0)</f>
        <v>0</v>
      </c>
      <c r="H15" s="14">
        <f>IFERROR(VLOOKUP($B15,秋関!$Y:$AO,15,FALSE),0)</f>
        <v>1048</v>
      </c>
      <c r="I15" s="14">
        <f>IFERROR(VLOOKUP($B15,全日本学生!$Y:$AO,15,FALSE),0)</f>
        <v>1044</v>
      </c>
      <c r="J15" s="138">
        <f t="shared" si="1"/>
        <v>2092</v>
      </c>
    </row>
    <row r="16" spans="1:10">
      <c r="A16" s="2">
        <f t="shared" si="0"/>
        <v>15</v>
      </c>
      <c r="B16" s="35" t="str">
        <f>(選手!G73)</f>
        <v>奥田 紘士</v>
      </c>
      <c r="C16" s="2" t="str">
        <f>IFERROR(VLOOKUP($B16,選手!$G:$I,2,FALSE),"")</f>
        <v>近畿大学</v>
      </c>
      <c r="D16" s="6">
        <f>IFERROR(VLOOKUP($B16,選手!$G:$I,3,FALSE),"")</f>
        <v>3</v>
      </c>
      <c r="E16" s="14">
        <f>IFERROR(VLOOKUP($B16,春関!$Y:$AO,15,FALSE),0)</f>
        <v>0</v>
      </c>
      <c r="F16" s="14">
        <f>IFERROR(VLOOKUP($B16,西日本学生!$Y:$AO,15,FALSE),0)</f>
        <v>0</v>
      </c>
      <c r="G16" s="14">
        <f>IFERROR(VLOOKUP($B16,学生選抜!$Y:$AO,15,FALSE),0)</f>
        <v>0</v>
      </c>
      <c r="H16" s="14">
        <f>IFERROR(VLOOKUP($B16,秋関!$Y:$AO,15,FALSE),0)</f>
        <v>951</v>
      </c>
      <c r="I16" s="14">
        <f>IFERROR(VLOOKUP($B16,全日本学生!$Y:$AO,15,FALSE),0)</f>
        <v>1021</v>
      </c>
      <c r="J16" s="138">
        <f t="shared" si="1"/>
        <v>1972</v>
      </c>
    </row>
    <row r="17" spans="1:10">
      <c r="A17" s="2">
        <f t="shared" si="0"/>
        <v>16</v>
      </c>
      <c r="B17" s="35" t="str">
        <f>(選手!G136)</f>
        <v>植田 雄一</v>
      </c>
      <c r="C17" s="2" t="str">
        <f>IFERROR(VLOOKUP($B17,選手!$G:$I,2,FALSE),"")</f>
        <v>大阪大学</v>
      </c>
      <c r="D17" s="6">
        <f>IFERROR(VLOOKUP($B17,選手!$G:$I,3,FALSE),"")</f>
        <v>4</v>
      </c>
      <c r="E17" s="14">
        <f>IFERROR(VLOOKUP($B17,春関!$Y:$AO,15,FALSE),0)</f>
        <v>972</v>
      </c>
      <c r="F17" s="14">
        <f>IFERROR(VLOOKUP($B17,西日本学生!$Y:$AO,15,FALSE),0)</f>
        <v>0</v>
      </c>
      <c r="G17" s="14">
        <f>IFERROR(VLOOKUP($B17,学生選抜!$Y:$AO,15,FALSE),0)</f>
        <v>0</v>
      </c>
      <c r="H17" s="14">
        <f>IFERROR(VLOOKUP($B17,秋関!$Y:$AO,15,FALSE),0)</f>
        <v>946</v>
      </c>
      <c r="I17" s="14">
        <f>IFERROR(VLOOKUP($B17,全日本学生!$Y:$AO,15,FALSE),0)</f>
        <v>0</v>
      </c>
      <c r="J17" s="138">
        <f t="shared" si="1"/>
        <v>1918</v>
      </c>
    </row>
    <row r="18" spans="1:10">
      <c r="A18" s="2">
        <f t="shared" si="0"/>
        <v>17</v>
      </c>
      <c r="B18" s="35" t="str">
        <f>(選手!G153)</f>
        <v>渡名喜 尚斗</v>
      </c>
      <c r="C18" s="2" t="str">
        <f>IFERROR(VLOOKUP($B18,選手!$G:$I,2,FALSE),"")</f>
        <v>立命館大学</v>
      </c>
      <c r="D18" s="6">
        <f>IFERROR(VLOOKUP($B18,選手!$G:$I,3,FALSE),"")</f>
        <v>4</v>
      </c>
      <c r="E18" s="14">
        <f>IFERROR(VLOOKUP($B18,春関!$Y:$AO,15,FALSE),0)</f>
        <v>0</v>
      </c>
      <c r="F18" s="14">
        <f>IFERROR(VLOOKUP($B18,西日本学生!$Y:$AO,15,FALSE),0)</f>
        <v>0</v>
      </c>
      <c r="G18" s="14">
        <f>IFERROR(VLOOKUP($B18,学生選抜!$Y:$AO,15,FALSE),0)</f>
        <v>0</v>
      </c>
      <c r="H18" s="14">
        <f>IFERROR(VLOOKUP($B18,秋関!$Y:$AO,15,FALSE),0)</f>
        <v>1102</v>
      </c>
      <c r="I18" s="14">
        <f>IFERROR(VLOOKUP($B18,全日本学生!$Y:$AO,15,FALSE),0)</f>
        <v>0</v>
      </c>
      <c r="J18" s="138">
        <f t="shared" si="1"/>
        <v>1102</v>
      </c>
    </row>
    <row r="19" spans="1:10">
      <c r="A19" s="2">
        <f t="shared" si="0"/>
        <v>18</v>
      </c>
      <c r="B19" s="35" t="str">
        <f>(選手!G167)</f>
        <v>和田 光輔</v>
      </c>
      <c r="C19" s="2" t="str">
        <f>IFERROR(VLOOKUP($B19,選手!$G:$I,2,FALSE),"")</f>
        <v>岡山商科大学</v>
      </c>
      <c r="D19" s="6">
        <f>IFERROR(VLOOKUP($B19,選手!$G:$I,3,FALSE),"")</f>
        <v>3</v>
      </c>
      <c r="E19" s="14">
        <f>IFERROR(VLOOKUP($B19,春関!$Y:$AO,15,FALSE),0)</f>
        <v>0</v>
      </c>
      <c r="F19" s="14">
        <f>IFERROR(VLOOKUP($B19,西日本学生!$Y:$AO,15,FALSE),0)</f>
        <v>0</v>
      </c>
      <c r="G19" s="14">
        <f>IFERROR(VLOOKUP($B19,学生選抜!$Y:$AO,15,FALSE),0)</f>
        <v>0</v>
      </c>
      <c r="H19" s="14">
        <f>IFERROR(VLOOKUP($B19,秋関!$Y:$AO,15,FALSE),0)</f>
        <v>1035</v>
      </c>
      <c r="I19" s="14">
        <f>IFERROR(VLOOKUP($B19,全日本学生!$Y:$AO,15,FALSE),0)</f>
        <v>0</v>
      </c>
      <c r="J19" s="138">
        <f t="shared" si="1"/>
        <v>1035</v>
      </c>
    </row>
    <row r="20" spans="1:10">
      <c r="A20" s="2">
        <f t="shared" si="0"/>
        <v>19</v>
      </c>
      <c r="B20" s="35" t="str">
        <f>(選手!G51)</f>
        <v>塚田 祐太</v>
      </c>
      <c r="C20" s="2" t="str">
        <f>IFERROR(VLOOKUP($B20,選手!$G:$I,2,FALSE),"")</f>
        <v>京都大学</v>
      </c>
      <c r="D20" s="6">
        <f>IFERROR(VLOOKUP($B20,選手!$G:$I,3,FALSE),"")</f>
        <v>4</v>
      </c>
      <c r="E20" s="14">
        <f>IFERROR(VLOOKUP($B20,春関!$Y:$AO,15,FALSE),0)</f>
        <v>0</v>
      </c>
      <c r="F20" s="14">
        <f>IFERROR(VLOOKUP($B20,西日本学生!$Y:$AO,15,FALSE),0)</f>
        <v>0</v>
      </c>
      <c r="G20" s="14">
        <f>IFERROR(VLOOKUP($B20,学生選抜!$Y:$AO,15,FALSE),0)</f>
        <v>0</v>
      </c>
      <c r="H20" s="14">
        <f>IFERROR(VLOOKUP($B20,秋関!$Y:$AO,15,FALSE),0)</f>
        <v>994</v>
      </c>
      <c r="I20" s="14">
        <f>IFERROR(VLOOKUP($B20,全日本学生!$Y:$AO,15,FALSE),0)</f>
        <v>0</v>
      </c>
      <c r="J20" s="138">
        <f t="shared" si="1"/>
        <v>994</v>
      </c>
    </row>
    <row r="21" spans="1:10">
      <c r="A21" s="2">
        <f t="shared" si="0"/>
        <v>20</v>
      </c>
      <c r="B21" s="35" t="str">
        <f>(選手!G54)</f>
        <v>鈴木 淳平</v>
      </c>
      <c r="C21" s="2" t="str">
        <f>IFERROR(VLOOKUP($B21,選手!$G:$I,2,FALSE),"")</f>
        <v>京都大学</v>
      </c>
      <c r="D21" s="6">
        <f>IFERROR(VLOOKUP($B21,選手!$G:$I,3,FALSE),"")</f>
        <v>3</v>
      </c>
      <c r="E21" s="14">
        <f>IFERROR(VLOOKUP($B21,春関!$Y:$AO,15,FALSE),0)</f>
        <v>0</v>
      </c>
      <c r="F21" s="14">
        <f>IFERROR(VLOOKUP($B21,西日本学生!$Y:$AO,15,FALSE),0)</f>
        <v>0</v>
      </c>
      <c r="G21" s="14">
        <f>IFERROR(VLOOKUP($B21,学生選抜!$Y:$AO,15,FALSE),0)</f>
        <v>0</v>
      </c>
      <c r="H21" s="14">
        <f>IFERROR(VLOOKUP($B21,秋関!$Y:$AO,15,FALSE),0)</f>
        <v>958</v>
      </c>
      <c r="I21" s="14">
        <f>IFERROR(VLOOKUP($B21,全日本学生!$Y:$AO,15,FALSE),0)</f>
        <v>0</v>
      </c>
      <c r="J21" s="138">
        <f t="shared" si="1"/>
        <v>958</v>
      </c>
    </row>
    <row r="22" spans="1:10">
      <c r="A22" s="2">
        <f t="shared" si="0"/>
        <v>21</v>
      </c>
      <c r="B22" s="35" t="str">
        <f>(選手!G150)</f>
        <v>鳥山 拓哉</v>
      </c>
      <c r="C22" s="2" t="str">
        <f>IFERROR(VLOOKUP($B22,選手!$G:$I,2,FALSE),"")</f>
        <v>同志社大学</v>
      </c>
      <c r="D22" s="6">
        <f>IFERROR(VLOOKUP($B22,選手!$G:$I,3,FALSE),"")</f>
        <v>4</v>
      </c>
      <c r="E22" s="14">
        <f>IFERROR(VLOOKUP($B22,春関!$Y:$AO,15,FALSE),0)</f>
        <v>0</v>
      </c>
      <c r="F22" s="14">
        <f>IFERROR(VLOOKUP($B22,西日本学生!$Y:$AO,15,FALSE),0)</f>
        <v>0</v>
      </c>
      <c r="G22" s="14">
        <f>IFERROR(VLOOKUP($B22,学生選抜!$Y:$AO,15,FALSE),0)</f>
        <v>0</v>
      </c>
      <c r="H22" s="14">
        <f>IFERROR(VLOOKUP($B22,秋関!$Y:$AO,15,FALSE),0)</f>
        <v>0</v>
      </c>
      <c r="I22" s="14">
        <f>IFERROR(VLOOKUP($B22,全日本学生!$Y:$AO,15,FALSE),0)</f>
        <v>0</v>
      </c>
      <c r="J22" s="138">
        <f t="shared" si="1"/>
        <v>0</v>
      </c>
    </row>
    <row r="23" spans="1:10">
      <c r="A23" s="2">
        <f t="shared" si="0"/>
        <v>21</v>
      </c>
      <c r="B23" s="35" t="str">
        <f>(選手!G5)</f>
        <v>中川 孔助</v>
      </c>
      <c r="C23" s="2" t="str">
        <f>IFERROR(VLOOKUP($B23,選手!$G:$I,2,FALSE),"")</f>
        <v>関西学院大学</v>
      </c>
      <c r="D23" s="6">
        <f>IFERROR(VLOOKUP($B23,選手!$G:$I,3,FALSE),"")</f>
        <v>4</v>
      </c>
      <c r="E23" s="14">
        <f>IFERROR(VLOOKUP($B23,春関!$Y:$AO,15,FALSE),0)</f>
        <v>0</v>
      </c>
      <c r="F23" s="14">
        <f>IFERROR(VLOOKUP($B23,西日本学生!$Y:$AO,15,FALSE),0)</f>
        <v>0</v>
      </c>
      <c r="G23" s="14">
        <f>IFERROR(VLOOKUP($B23,学生選抜!$Y:$AO,15,FALSE),0)</f>
        <v>0</v>
      </c>
      <c r="H23" s="14">
        <f>IFERROR(VLOOKUP($B23,秋関!$Y:$AO,15,FALSE),0)</f>
        <v>0</v>
      </c>
      <c r="I23" s="14">
        <f>IFERROR(VLOOKUP($B23,全日本学生!$Y:$AO,15,FALSE),0)</f>
        <v>0</v>
      </c>
      <c r="J23" s="138">
        <f t="shared" si="1"/>
        <v>0</v>
      </c>
    </row>
    <row r="24" spans="1:10">
      <c r="A24" s="2">
        <f t="shared" si="0"/>
        <v>21</v>
      </c>
      <c r="B24" s="35" t="str">
        <f>(選手!G7)</f>
        <v>郡山 健太</v>
      </c>
      <c r="C24" s="2" t="str">
        <f>IFERROR(VLOOKUP($B24,選手!$G:$I,2,FALSE),"")</f>
        <v>関西学院大学</v>
      </c>
      <c r="D24" s="6">
        <f>IFERROR(VLOOKUP($B24,選手!$G:$I,3,FALSE),"")</f>
        <v>3</v>
      </c>
      <c r="E24" s="14">
        <f>IFERROR(VLOOKUP($B24,春関!$Y:$AO,15,FALSE),0)</f>
        <v>0</v>
      </c>
      <c r="F24" s="14">
        <f>IFERROR(VLOOKUP($B24,西日本学生!$Y:$AO,15,FALSE),0)</f>
        <v>0</v>
      </c>
      <c r="G24" s="14">
        <f>IFERROR(VLOOKUP($B24,学生選抜!$Y:$AO,15,FALSE),0)</f>
        <v>0</v>
      </c>
      <c r="H24" s="14">
        <f>IFERROR(VLOOKUP($B24,秋関!$Y:$AO,15,FALSE),0)</f>
        <v>0</v>
      </c>
      <c r="I24" s="14">
        <f>IFERROR(VLOOKUP($B24,全日本学生!$Y:$AO,15,FALSE),0)</f>
        <v>0</v>
      </c>
      <c r="J24" s="138">
        <f t="shared" si="1"/>
        <v>0</v>
      </c>
    </row>
    <row r="25" spans="1:10">
      <c r="A25" s="2">
        <f t="shared" si="0"/>
        <v>21</v>
      </c>
      <c r="B25" s="35" t="str">
        <f>(選手!G8)</f>
        <v>古賀 政行</v>
      </c>
      <c r="C25" s="2" t="str">
        <f>IFERROR(VLOOKUP($B25,選手!$G:$I,2,FALSE),"")</f>
        <v>関西学院大学</v>
      </c>
      <c r="D25" s="6">
        <f>IFERROR(VLOOKUP($B25,選手!$G:$I,3,FALSE),"")</f>
        <v>3</v>
      </c>
      <c r="E25" s="14">
        <f>IFERROR(VLOOKUP($B25,春関!$Y:$AO,15,FALSE),0)</f>
        <v>0</v>
      </c>
      <c r="F25" s="14">
        <f>IFERROR(VLOOKUP($B25,西日本学生!$Y:$AO,15,FALSE),0)</f>
        <v>0</v>
      </c>
      <c r="G25" s="14">
        <f>IFERROR(VLOOKUP($B25,学生選抜!$Y:$AO,15,FALSE),0)</f>
        <v>0</v>
      </c>
      <c r="H25" s="14">
        <f>IFERROR(VLOOKUP($B25,秋関!$Y:$AO,15,FALSE),0)</f>
        <v>0</v>
      </c>
      <c r="I25" s="14">
        <f>IFERROR(VLOOKUP($B25,全日本学生!$Y:$AO,15,FALSE),0)</f>
        <v>0</v>
      </c>
      <c r="J25" s="138">
        <f t="shared" si="1"/>
        <v>0</v>
      </c>
    </row>
    <row r="26" spans="1:10">
      <c r="A26" s="2">
        <f t="shared" si="0"/>
        <v>21</v>
      </c>
      <c r="B26" s="35" t="str">
        <f>(選手!G9)</f>
        <v>古岸 将季</v>
      </c>
      <c r="C26" s="2" t="str">
        <f>IFERROR(VLOOKUP($B26,選手!$G:$I,2,FALSE),"")</f>
        <v>関西学院大学</v>
      </c>
      <c r="D26" s="6">
        <f>IFERROR(VLOOKUP($B26,選手!$G:$I,3,FALSE),"")</f>
        <v>3</v>
      </c>
      <c r="E26" s="14">
        <f>IFERROR(VLOOKUP($B26,春関!$Y:$AO,15,FALSE),0)</f>
        <v>0</v>
      </c>
      <c r="F26" s="14">
        <f>IFERROR(VLOOKUP($B26,西日本学生!$Y:$AO,15,FALSE),0)</f>
        <v>0</v>
      </c>
      <c r="G26" s="14">
        <f>IFERROR(VLOOKUP($B26,学生選抜!$Y:$AO,15,FALSE),0)</f>
        <v>0</v>
      </c>
      <c r="H26" s="14">
        <f>IFERROR(VLOOKUP($B26,秋関!$Y:$AO,15,FALSE),0)</f>
        <v>0</v>
      </c>
      <c r="I26" s="14">
        <f>IFERROR(VLOOKUP($B26,全日本学生!$Y:$AO,15,FALSE),0)</f>
        <v>0</v>
      </c>
      <c r="J26" s="138">
        <f t="shared" si="1"/>
        <v>0</v>
      </c>
    </row>
    <row r="27" spans="1:10">
      <c r="A27" s="2">
        <f t="shared" si="0"/>
        <v>21</v>
      </c>
      <c r="B27" s="35" t="str">
        <f>(選手!G10)</f>
        <v>竹内 一平</v>
      </c>
      <c r="C27" s="2" t="str">
        <f>IFERROR(VLOOKUP($B27,選手!$G:$I,2,FALSE),"")</f>
        <v>関西学院大学</v>
      </c>
      <c r="D27" s="6">
        <f>IFERROR(VLOOKUP($B27,選手!$G:$I,3,FALSE),"")</f>
        <v>3</v>
      </c>
      <c r="E27" s="14">
        <f>IFERROR(VLOOKUP($B27,春関!$Y:$AO,15,FALSE),0)</f>
        <v>0</v>
      </c>
      <c r="F27" s="14">
        <f>IFERROR(VLOOKUP($B27,西日本学生!$Y:$AO,15,FALSE),0)</f>
        <v>0</v>
      </c>
      <c r="G27" s="14">
        <f>IFERROR(VLOOKUP($B27,学生選抜!$Y:$AO,15,FALSE),0)</f>
        <v>0</v>
      </c>
      <c r="H27" s="14">
        <f>IFERROR(VLOOKUP($B27,秋関!$Y:$AO,15,FALSE),0)</f>
        <v>0</v>
      </c>
      <c r="I27" s="14">
        <f>IFERROR(VLOOKUP($B27,全日本学生!$Y:$AO,15,FALSE),0)</f>
        <v>0</v>
      </c>
      <c r="J27" s="138">
        <f t="shared" si="1"/>
        <v>0</v>
      </c>
    </row>
    <row r="28" spans="1:10">
      <c r="A28" s="2">
        <f t="shared" si="0"/>
        <v>21</v>
      </c>
      <c r="B28" s="35" t="str">
        <f>(選手!G11)</f>
        <v>坪井 俊太朗</v>
      </c>
      <c r="C28" s="2" t="str">
        <f>IFERROR(VLOOKUP($B28,選手!$G:$I,2,FALSE),"")</f>
        <v>関西学院大学</v>
      </c>
      <c r="D28" s="6">
        <f>IFERROR(VLOOKUP($B28,選手!$G:$I,3,FALSE),"")</f>
        <v>3</v>
      </c>
      <c r="E28" s="14">
        <f>IFERROR(VLOOKUP($B28,春関!$Y:$AO,15,FALSE),0)</f>
        <v>0</v>
      </c>
      <c r="F28" s="14">
        <f>IFERROR(VLOOKUP($B28,西日本学生!$Y:$AO,15,FALSE),0)</f>
        <v>0</v>
      </c>
      <c r="G28" s="14">
        <f>IFERROR(VLOOKUP($B28,学生選抜!$Y:$AO,15,FALSE),0)</f>
        <v>0</v>
      </c>
      <c r="H28" s="14">
        <f>IFERROR(VLOOKUP($B28,秋関!$Y:$AO,15,FALSE),0)</f>
        <v>0</v>
      </c>
      <c r="I28" s="14">
        <f>IFERROR(VLOOKUP($B28,全日本学生!$Y:$AO,15,FALSE),0)</f>
        <v>0</v>
      </c>
      <c r="J28" s="138">
        <f t="shared" si="1"/>
        <v>0</v>
      </c>
    </row>
    <row r="29" spans="1:10">
      <c r="A29" s="2">
        <f t="shared" si="0"/>
        <v>21</v>
      </c>
      <c r="B29" s="35" t="str">
        <f>(選手!G12)</f>
        <v>小川 晃平</v>
      </c>
      <c r="C29" s="2" t="str">
        <f>IFERROR(VLOOKUP($B29,選手!$G:$I,2,FALSE),"")</f>
        <v>関西学院大学</v>
      </c>
      <c r="D29" s="6">
        <f>IFERROR(VLOOKUP($B29,選手!$G:$I,3,FALSE),"")</f>
        <v>2</v>
      </c>
      <c r="E29" s="14">
        <f>IFERROR(VLOOKUP($B29,春関!$Y:$AO,15,FALSE),0)</f>
        <v>0</v>
      </c>
      <c r="F29" s="14">
        <f>IFERROR(VLOOKUP($B29,西日本学生!$Y:$AO,15,FALSE),0)</f>
        <v>0</v>
      </c>
      <c r="G29" s="14">
        <f>IFERROR(VLOOKUP($B29,学生選抜!$Y:$AO,15,FALSE),0)</f>
        <v>0</v>
      </c>
      <c r="H29" s="14">
        <f>IFERROR(VLOOKUP($B29,秋関!$Y:$AO,15,FALSE),0)</f>
        <v>0</v>
      </c>
      <c r="I29" s="14">
        <f>IFERROR(VLOOKUP($B29,全日本学生!$Y:$AO,15,FALSE),0)</f>
        <v>0</v>
      </c>
      <c r="J29" s="138">
        <f t="shared" si="1"/>
        <v>0</v>
      </c>
    </row>
    <row r="30" spans="1:10">
      <c r="A30" s="2">
        <f t="shared" si="0"/>
        <v>21</v>
      </c>
      <c r="B30" s="35" t="str">
        <f>(選手!G13)</f>
        <v>山本 悠人</v>
      </c>
      <c r="C30" s="2" t="str">
        <f>IFERROR(VLOOKUP($B30,選手!$G:$I,2,FALSE),"")</f>
        <v>関西学院大学</v>
      </c>
      <c r="D30" s="6">
        <f>IFERROR(VLOOKUP($B30,選手!$G:$I,3,FALSE),"")</f>
        <v>2</v>
      </c>
      <c r="E30" s="14">
        <f>IFERROR(VLOOKUP($B30,春関!$Y:$AO,15,FALSE),0)</f>
        <v>0</v>
      </c>
      <c r="F30" s="14">
        <f>IFERROR(VLOOKUP($B30,西日本学生!$Y:$AO,15,FALSE),0)</f>
        <v>0</v>
      </c>
      <c r="G30" s="14">
        <f>IFERROR(VLOOKUP($B30,学生選抜!$Y:$AO,15,FALSE),0)</f>
        <v>0</v>
      </c>
      <c r="H30" s="14">
        <f>IFERROR(VLOOKUP($B30,秋関!$Y:$AO,15,FALSE),0)</f>
        <v>0</v>
      </c>
      <c r="I30" s="14">
        <f>IFERROR(VLOOKUP($B30,全日本学生!$Y:$AO,15,FALSE),0)</f>
        <v>0</v>
      </c>
      <c r="J30" s="138">
        <f t="shared" si="1"/>
        <v>0</v>
      </c>
    </row>
    <row r="31" spans="1:10">
      <c r="A31" s="2">
        <f t="shared" si="0"/>
        <v>21</v>
      </c>
      <c r="B31" s="35" t="str">
        <f>(選手!G14)</f>
        <v>大田 航平</v>
      </c>
      <c r="C31" s="2" t="str">
        <f>IFERROR(VLOOKUP($B31,選手!$G:$I,2,FALSE),"")</f>
        <v>関西学院大学</v>
      </c>
      <c r="D31" s="6">
        <f>IFERROR(VLOOKUP($B31,選手!$G:$I,3,FALSE),"")</f>
        <v>1</v>
      </c>
      <c r="E31" s="14">
        <f>IFERROR(VLOOKUP($B31,春関!$Y:$AO,15,FALSE),0)</f>
        <v>0</v>
      </c>
      <c r="F31" s="14">
        <f>IFERROR(VLOOKUP($B31,西日本学生!$Y:$AO,15,FALSE),0)</f>
        <v>0</v>
      </c>
      <c r="G31" s="14">
        <f>IFERROR(VLOOKUP($B31,学生選抜!$Y:$AO,15,FALSE),0)</f>
        <v>0</v>
      </c>
      <c r="H31" s="14">
        <f>IFERROR(VLOOKUP($B31,秋関!$Y:$AO,15,FALSE),0)</f>
        <v>0</v>
      </c>
      <c r="I31" s="14">
        <f>IFERROR(VLOOKUP($B31,全日本学生!$Y:$AO,15,FALSE),0)</f>
        <v>0</v>
      </c>
      <c r="J31" s="138">
        <f t="shared" si="1"/>
        <v>0</v>
      </c>
    </row>
    <row r="32" spans="1:10">
      <c r="A32" s="2">
        <f t="shared" si="0"/>
        <v>21</v>
      </c>
      <c r="B32" s="35" t="str">
        <f>(選手!G15)</f>
        <v>甲斐 大貴</v>
      </c>
      <c r="C32" s="2" t="str">
        <f>IFERROR(VLOOKUP($B32,選手!$G:$I,2,FALSE),"")</f>
        <v>関西学院大学</v>
      </c>
      <c r="D32" s="6">
        <f>IFERROR(VLOOKUP($B32,選手!$G:$I,3,FALSE),"")</f>
        <v>1</v>
      </c>
      <c r="E32" s="14">
        <f>IFERROR(VLOOKUP($B32,春関!$Y:$AO,15,FALSE),0)</f>
        <v>0</v>
      </c>
      <c r="F32" s="14">
        <f>IFERROR(VLOOKUP($B32,西日本学生!$Y:$AO,15,FALSE),0)</f>
        <v>0</v>
      </c>
      <c r="G32" s="14">
        <f>IFERROR(VLOOKUP($B32,学生選抜!$Y:$AO,15,FALSE),0)</f>
        <v>0</v>
      </c>
      <c r="H32" s="14">
        <f>IFERROR(VLOOKUP($B32,秋関!$Y:$AO,15,FALSE),0)</f>
        <v>0</v>
      </c>
      <c r="I32" s="14">
        <f>IFERROR(VLOOKUP($B32,全日本学生!$Y:$AO,15,FALSE),0)</f>
        <v>0</v>
      </c>
      <c r="J32" s="138">
        <f t="shared" si="1"/>
        <v>0</v>
      </c>
    </row>
    <row r="33" spans="1:10">
      <c r="A33" s="2">
        <f t="shared" si="0"/>
        <v>21</v>
      </c>
      <c r="B33" s="35" t="str">
        <f>(選手!G16)</f>
        <v>金澤 祐太</v>
      </c>
      <c r="C33" s="2" t="str">
        <f>IFERROR(VLOOKUP($B33,選手!$G:$I,2,FALSE),"")</f>
        <v>関西学院大学</v>
      </c>
      <c r="D33" s="6">
        <f>IFERROR(VLOOKUP($B33,選手!$G:$I,3,FALSE),"")</f>
        <v>1</v>
      </c>
      <c r="E33" s="14">
        <f>IFERROR(VLOOKUP($B33,春関!$Y:$AO,15,FALSE),0)</f>
        <v>0</v>
      </c>
      <c r="F33" s="14">
        <f>IFERROR(VLOOKUP($B33,西日本学生!$Y:$AO,15,FALSE),0)</f>
        <v>0</v>
      </c>
      <c r="G33" s="14">
        <f>IFERROR(VLOOKUP($B33,学生選抜!$Y:$AO,15,FALSE),0)</f>
        <v>0</v>
      </c>
      <c r="H33" s="14">
        <f>IFERROR(VLOOKUP($B33,秋関!$Y:$AO,15,FALSE),0)</f>
        <v>0</v>
      </c>
      <c r="I33" s="14">
        <f>IFERROR(VLOOKUP($B33,全日本学生!$Y:$AO,15,FALSE),0)</f>
        <v>0</v>
      </c>
      <c r="J33" s="138">
        <f t="shared" si="1"/>
        <v>0</v>
      </c>
    </row>
    <row r="34" spans="1:10">
      <c r="A34" s="2">
        <f t="shared" si="0"/>
        <v>21</v>
      </c>
      <c r="B34" s="35" t="str">
        <f>(選手!G17)</f>
        <v>河越 欽也</v>
      </c>
      <c r="C34" s="2" t="str">
        <f>IFERROR(VLOOKUP($B34,選手!$G:$I,2,FALSE),"")</f>
        <v>関西学院大学</v>
      </c>
      <c r="D34" s="6">
        <f>IFERROR(VLOOKUP($B34,選手!$G:$I,3,FALSE),"")</f>
        <v>1</v>
      </c>
      <c r="E34" s="14">
        <f>IFERROR(VLOOKUP($B34,春関!$Y:$AO,15,FALSE),0)</f>
        <v>0</v>
      </c>
      <c r="F34" s="14">
        <f>IFERROR(VLOOKUP($B34,西日本学生!$Y:$AO,15,FALSE),0)</f>
        <v>0</v>
      </c>
      <c r="G34" s="14">
        <f>IFERROR(VLOOKUP($B34,学生選抜!$Y:$AO,15,FALSE),0)</f>
        <v>0</v>
      </c>
      <c r="H34" s="14">
        <f>IFERROR(VLOOKUP($B34,秋関!$Y:$AO,15,FALSE),0)</f>
        <v>0</v>
      </c>
      <c r="I34" s="14">
        <f>IFERROR(VLOOKUP($B34,全日本学生!$Y:$AO,15,FALSE),0)</f>
        <v>0</v>
      </c>
      <c r="J34" s="138">
        <f t="shared" si="1"/>
        <v>0</v>
      </c>
    </row>
    <row r="35" spans="1:10">
      <c r="A35" s="2">
        <f t="shared" si="0"/>
        <v>21</v>
      </c>
      <c r="B35" s="35" t="str">
        <f>(選手!G18)</f>
        <v>天白 航太</v>
      </c>
      <c r="C35" s="2" t="str">
        <f>IFERROR(VLOOKUP($B35,選手!$G:$I,2,FALSE),"")</f>
        <v>関西学院大学</v>
      </c>
      <c r="D35" s="6">
        <f>IFERROR(VLOOKUP($B35,選手!$G:$I,3,FALSE),"")</f>
        <v>1</v>
      </c>
      <c r="E35" s="14">
        <f>IFERROR(VLOOKUP($B35,春関!$Y:$AO,15,FALSE),0)</f>
        <v>0</v>
      </c>
      <c r="F35" s="14">
        <f>IFERROR(VLOOKUP($B35,西日本学生!$Y:$AO,15,FALSE),0)</f>
        <v>0</v>
      </c>
      <c r="G35" s="14">
        <f>IFERROR(VLOOKUP($B35,学生選抜!$Y:$AO,15,FALSE),0)</f>
        <v>0</v>
      </c>
      <c r="H35" s="14">
        <f>IFERROR(VLOOKUP($B35,秋関!$Y:$AO,15,FALSE),0)</f>
        <v>0</v>
      </c>
      <c r="I35" s="14">
        <f>IFERROR(VLOOKUP($B35,全日本学生!$Y:$AO,15,FALSE),0)</f>
        <v>0</v>
      </c>
      <c r="J35" s="138">
        <f t="shared" si="1"/>
        <v>0</v>
      </c>
    </row>
    <row r="36" spans="1:10">
      <c r="A36" s="2">
        <f t="shared" si="0"/>
        <v>21</v>
      </c>
      <c r="B36" s="35" t="str">
        <f>(選手!G19)</f>
        <v>松本 大輝</v>
      </c>
      <c r="C36" s="2" t="str">
        <f>IFERROR(VLOOKUP($B36,選手!$G:$I,2,FALSE),"")</f>
        <v>関西学院大学</v>
      </c>
      <c r="D36" s="6">
        <f>IFERROR(VLOOKUP($B36,選手!$G:$I,3,FALSE),"")</f>
        <v>1</v>
      </c>
      <c r="E36" s="14">
        <f>IFERROR(VLOOKUP($B36,春関!$Y:$AO,15,FALSE),0)</f>
        <v>0</v>
      </c>
      <c r="F36" s="14">
        <f>IFERROR(VLOOKUP($B36,西日本学生!$Y:$AO,15,FALSE),0)</f>
        <v>0</v>
      </c>
      <c r="G36" s="14">
        <f>IFERROR(VLOOKUP($B36,学生選抜!$Y:$AO,15,FALSE),0)</f>
        <v>0</v>
      </c>
      <c r="H36" s="14">
        <f>IFERROR(VLOOKUP($B36,秋関!$Y:$AO,15,FALSE),0)</f>
        <v>0</v>
      </c>
      <c r="I36" s="14">
        <f>IFERROR(VLOOKUP($B36,全日本学生!$Y:$AO,15,FALSE),0)</f>
        <v>0</v>
      </c>
      <c r="J36" s="138">
        <f t="shared" si="1"/>
        <v>0</v>
      </c>
    </row>
    <row r="37" spans="1:10">
      <c r="A37" s="2">
        <f t="shared" si="0"/>
        <v>21</v>
      </c>
      <c r="B37" s="35" t="str">
        <f>(選手!G20)</f>
        <v>森口 諒介</v>
      </c>
      <c r="C37" s="2" t="str">
        <f>IFERROR(VLOOKUP($B37,選手!$G:$I,2,FALSE),"")</f>
        <v>関西学院大学</v>
      </c>
      <c r="D37" s="6">
        <f>IFERROR(VLOOKUP($B37,選手!$G:$I,3,FALSE),"")</f>
        <v>1</v>
      </c>
      <c r="E37" s="14">
        <f>IFERROR(VLOOKUP($B37,春関!$Y:$AO,15,FALSE),0)</f>
        <v>0</v>
      </c>
      <c r="F37" s="14">
        <f>IFERROR(VLOOKUP($B37,西日本学生!$Y:$AO,15,FALSE),0)</f>
        <v>0</v>
      </c>
      <c r="G37" s="14">
        <f>IFERROR(VLOOKUP($B37,学生選抜!$Y:$AO,15,FALSE),0)</f>
        <v>0</v>
      </c>
      <c r="H37" s="14">
        <f>IFERROR(VLOOKUP($B37,秋関!$Y:$AO,15,FALSE),0)</f>
        <v>0</v>
      </c>
      <c r="I37" s="14">
        <f>IFERROR(VLOOKUP($B37,全日本学生!$Y:$AO,15,FALSE),0)</f>
        <v>0</v>
      </c>
      <c r="J37" s="138">
        <f t="shared" si="1"/>
        <v>0</v>
      </c>
    </row>
    <row r="38" spans="1:10">
      <c r="A38" s="2">
        <f t="shared" si="0"/>
        <v>21</v>
      </c>
      <c r="B38" s="35" t="str">
        <f>(選手!G21)</f>
        <v>山口 昂哉</v>
      </c>
      <c r="C38" s="2" t="str">
        <f>IFERROR(VLOOKUP($B38,選手!$G:$I,2,FALSE),"")</f>
        <v>関西学院大学</v>
      </c>
      <c r="D38" s="6">
        <f>IFERROR(VLOOKUP($B38,選手!$G:$I,3,FALSE),"")</f>
        <v>1</v>
      </c>
      <c r="E38" s="14">
        <f>IFERROR(VLOOKUP($B38,春関!$Y:$AO,15,FALSE),0)</f>
        <v>0</v>
      </c>
      <c r="F38" s="14">
        <f>IFERROR(VLOOKUP($B38,西日本学生!$Y:$AO,15,FALSE),0)</f>
        <v>0</v>
      </c>
      <c r="G38" s="14">
        <f>IFERROR(VLOOKUP($B38,学生選抜!$Y:$AO,15,FALSE),0)</f>
        <v>0</v>
      </c>
      <c r="H38" s="14">
        <f>IFERROR(VLOOKUP($B38,秋関!$Y:$AO,15,FALSE),0)</f>
        <v>0</v>
      </c>
      <c r="I38" s="14">
        <f>IFERROR(VLOOKUP($B38,全日本学生!$Y:$AO,15,FALSE),0)</f>
        <v>0</v>
      </c>
      <c r="J38" s="138">
        <f t="shared" si="1"/>
        <v>0</v>
      </c>
    </row>
    <row r="39" spans="1:10">
      <c r="A39" s="2">
        <f t="shared" si="0"/>
        <v>21</v>
      </c>
      <c r="B39" s="35" t="str">
        <f>(選手!G22)</f>
        <v>池田 晃英</v>
      </c>
      <c r="C39" s="2" t="str">
        <f>IFERROR(VLOOKUP($B39,選手!$G:$I,2,FALSE),"")</f>
        <v>関西大学</v>
      </c>
      <c r="D39" s="6">
        <f>IFERROR(VLOOKUP($B39,選手!$G:$I,3,FALSE),"")</f>
        <v>4</v>
      </c>
      <c r="E39" s="14">
        <f>IFERROR(VLOOKUP($B39,春関!$Y:$AO,15,FALSE),0)</f>
        <v>0</v>
      </c>
      <c r="F39" s="14">
        <f>IFERROR(VLOOKUP($B39,西日本学生!$Y:$AO,15,FALSE),0)</f>
        <v>0</v>
      </c>
      <c r="G39" s="14">
        <f>IFERROR(VLOOKUP($B39,学生選抜!$Y:$AO,15,FALSE),0)</f>
        <v>0</v>
      </c>
      <c r="H39" s="14">
        <f>IFERROR(VLOOKUP($B39,秋関!$Y:$AO,15,FALSE),0)</f>
        <v>0</v>
      </c>
      <c r="I39" s="14">
        <f>IFERROR(VLOOKUP($B39,全日本学生!$Y:$AO,15,FALSE),0)</f>
        <v>0</v>
      </c>
      <c r="J39" s="138">
        <f t="shared" si="1"/>
        <v>0</v>
      </c>
    </row>
    <row r="40" spans="1:10">
      <c r="A40" s="2">
        <f t="shared" si="0"/>
        <v>21</v>
      </c>
      <c r="B40" s="35" t="str">
        <f>(選手!G24)</f>
        <v>今野 陽介</v>
      </c>
      <c r="C40" s="2" t="str">
        <f>IFERROR(VLOOKUP($B40,選手!$G:$I,2,FALSE),"")</f>
        <v>関西大学</v>
      </c>
      <c r="D40" s="6">
        <f>IFERROR(VLOOKUP($B40,選手!$G:$I,3,FALSE),"")</f>
        <v>4</v>
      </c>
      <c r="E40" s="14">
        <f>IFERROR(VLOOKUP($B40,春関!$Y:$AO,15,FALSE),0)</f>
        <v>0</v>
      </c>
      <c r="F40" s="14">
        <f>IFERROR(VLOOKUP($B40,西日本学生!$Y:$AO,15,FALSE),0)</f>
        <v>0</v>
      </c>
      <c r="G40" s="14">
        <f>IFERROR(VLOOKUP($B40,学生選抜!$Y:$AO,15,FALSE),0)</f>
        <v>0</v>
      </c>
      <c r="H40" s="14">
        <f>IFERROR(VLOOKUP($B40,秋関!$Y:$AO,15,FALSE),0)</f>
        <v>0</v>
      </c>
      <c r="I40" s="14">
        <f>IFERROR(VLOOKUP($B40,全日本学生!$Y:$AO,15,FALSE),0)</f>
        <v>0</v>
      </c>
      <c r="J40" s="138">
        <f t="shared" si="1"/>
        <v>0</v>
      </c>
    </row>
    <row r="41" spans="1:10">
      <c r="A41" s="2">
        <f t="shared" si="0"/>
        <v>21</v>
      </c>
      <c r="B41" s="35" t="str">
        <f>(選手!G25)</f>
        <v>小林 大希</v>
      </c>
      <c r="C41" s="2" t="str">
        <f>IFERROR(VLOOKUP($B41,選手!$G:$I,2,FALSE),"")</f>
        <v>関西大学</v>
      </c>
      <c r="D41" s="6">
        <f>IFERROR(VLOOKUP($B41,選手!$G:$I,3,FALSE),"")</f>
        <v>4</v>
      </c>
      <c r="E41" s="14">
        <f>IFERROR(VLOOKUP($B41,春関!$Y:$AO,15,FALSE),0)</f>
        <v>0</v>
      </c>
      <c r="F41" s="14">
        <f>IFERROR(VLOOKUP($B41,西日本学生!$Y:$AO,15,FALSE),0)</f>
        <v>0</v>
      </c>
      <c r="G41" s="14">
        <f>IFERROR(VLOOKUP($B41,学生選抜!$Y:$AO,15,FALSE),0)</f>
        <v>0</v>
      </c>
      <c r="H41" s="14">
        <f>IFERROR(VLOOKUP($B41,秋関!$Y:$AO,15,FALSE),0)</f>
        <v>0</v>
      </c>
      <c r="I41" s="14">
        <f>IFERROR(VLOOKUP($B41,全日本学生!$Y:$AO,15,FALSE),0)</f>
        <v>0</v>
      </c>
      <c r="J41" s="138">
        <f t="shared" si="1"/>
        <v>0</v>
      </c>
    </row>
    <row r="42" spans="1:10">
      <c r="A42" s="2">
        <f t="shared" si="0"/>
        <v>21</v>
      </c>
      <c r="B42" s="35" t="str">
        <f>(選手!G26)</f>
        <v>笹岡 太一</v>
      </c>
      <c r="C42" s="2" t="str">
        <f>IFERROR(VLOOKUP($B42,選手!$G:$I,2,FALSE),"")</f>
        <v>関西大学</v>
      </c>
      <c r="D42" s="6">
        <f>IFERROR(VLOOKUP($B42,選手!$G:$I,3,FALSE),"")</f>
        <v>4</v>
      </c>
      <c r="E42" s="14">
        <f>IFERROR(VLOOKUP($B42,春関!$Y:$AO,15,FALSE),0)</f>
        <v>0</v>
      </c>
      <c r="F42" s="14">
        <f>IFERROR(VLOOKUP($B42,西日本学生!$Y:$AO,15,FALSE),0)</f>
        <v>0</v>
      </c>
      <c r="G42" s="14">
        <f>IFERROR(VLOOKUP($B42,学生選抜!$Y:$AO,15,FALSE),0)</f>
        <v>0</v>
      </c>
      <c r="H42" s="14">
        <f>IFERROR(VLOOKUP($B42,秋関!$Y:$AO,15,FALSE),0)</f>
        <v>0</v>
      </c>
      <c r="I42" s="14">
        <f>IFERROR(VLOOKUP($B42,全日本学生!$Y:$AO,15,FALSE),0)</f>
        <v>0</v>
      </c>
      <c r="J42" s="138">
        <f t="shared" si="1"/>
        <v>0</v>
      </c>
    </row>
    <row r="43" spans="1:10">
      <c r="A43" s="2">
        <f t="shared" si="0"/>
        <v>21</v>
      </c>
      <c r="B43" s="35" t="str">
        <f>(選手!G27)</f>
        <v>出水 亨</v>
      </c>
      <c r="C43" s="2" t="str">
        <f>IFERROR(VLOOKUP($B43,選手!$G:$I,2,FALSE),"")</f>
        <v>関西大学</v>
      </c>
      <c r="D43" s="6">
        <f>IFERROR(VLOOKUP($B43,選手!$G:$I,3,FALSE),"")</f>
        <v>4</v>
      </c>
      <c r="E43" s="14">
        <f>IFERROR(VLOOKUP($B43,春関!$Y:$AO,15,FALSE),0)</f>
        <v>0</v>
      </c>
      <c r="F43" s="14">
        <f>IFERROR(VLOOKUP($B43,西日本学生!$Y:$AO,15,FALSE),0)</f>
        <v>0</v>
      </c>
      <c r="G43" s="14">
        <f>IFERROR(VLOOKUP($B43,学生選抜!$Y:$AO,15,FALSE),0)</f>
        <v>0</v>
      </c>
      <c r="H43" s="14">
        <f>IFERROR(VLOOKUP($B43,秋関!$Y:$AO,15,FALSE),0)</f>
        <v>0</v>
      </c>
      <c r="I43" s="14">
        <f>IFERROR(VLOOKUP($B43,全日本学生!$Y:$AO,15,FALSE),0)</f>
        <v>0</v>
      </c>
      <c r="J43" s="138">
        <f t="shared" si="1"/>
        <v>0</v>
      </c>
    </row>
    <row r="44" spans="1:10">
      <c r="A44" s="2">
        <f t="shared" si="0"/>
        <v>21</v>
      </c>
      <c r="B44" s="35" t="str">
        <f>(選手!G30)</f>
        <v>米田 積昌</v>
      </c>
      <c r="C44" s="2" t="str">
        <f>IFERROR(VLOOKUP($B44,選手!$G:$I,2,FALSE),"")</f>
        <v>関西大学</v>
      </c>
      <c r="D44" s="6">
        <f>IFERROR(VLOOKUP($B44,選手!$G:$I,3,FALSE),"")</f>
        <v>3</v>
      </c>
      <c r="E44" s="14">
        <f>IFERROR(VLOOKUP($B44,春関!$Y:$AO,15,FALSE),0)</f>
        <v>0</v>
      </c>
      <c r="F44" s="14">
        <f>IFERROR(VLOOKUP($B44,西日本学生!$Y:$AO,15,FALSE),0)</f>
        <v>0</v>
      </c>
      <c r="G44" s="14">
        <f>IFERROR(VLOOKUP($B44,学生選抜!$Y:$AO,15,FALSE),0)</f>
        <v>0</v>
      </c>
      <c r="H44" s="14">
        <f>IFERROR(VLOOKUP($B44,秋関!$Y:$AO,15,FALSE),0)</f>
        <v>0</v>
      </c>
      <c r="I44" s="14">
        <f>IFERROR(VLOOKUP($B44,全日本学生!$Y:$AO,15,FALSE),0)</f>
        <v>0</v>
      </c>
      <c r="J44" s="138">
        <f t="shared" si="1"/>
        <v>0</v>
      </c>
    </row>
    <row r="45" spans="1:10">
      <c r="A45" s="2">
        <f t="shared" si="0"/>
        <v>21</v>
      </c>
      <c r="B45" s="35" t="str">
        <f>(選手!G31)</f>
        <v>飯坂 太輔</v>
      </c>
      <c r="C45" s="2" t="str">
        <f>IFERROR(VLOOKUP($B45,選手!$G:$I,2,FALSE),"")</f>
        <v>関西大学</v>
      </c>
      <c r="D45" s="6">
        <f>IFERROR(VLOOKUP($B45,選手!$G:$I,3,FALSE),"")</f>
        <v>2</v>
      </c>
      <c r="E45" s="14">
        <f>IFERROR(VLOOKUP($B45,春関!$Y:$AO,15,FALSE),0)</f>
        <v>0</v>
      </c>
      <c r="F45" s="14">
        <f>IFERROR(VLOOKUP($B45,西日本学生!$Y:$AO,15,FALSE),0)</f>
        <v>0</v>
      </c>
      <c r="G45" s="14">
        <f>IFERROR(VLOOKUP($B45,学生選抜!$Y:$AO,15,FALSE),0)</f>
        <v>0</v>
      </c>
      <c r="H45" s="14">
        <f>IFERROR(VLOOKUP($B45,秋関!$Y:$AO,15,FALSE),0)</f>
        <v>0</v>
      </c>
      <c r="I45" s="14">
        <f>IFERROR(VLOOKUP($B45,全日本学生!$Y:$AO,15,FALSE),0)</f>
        <v>0</v>
      </c>
      <c r="J45" s="138">
        <f t="shared" si="1"/>
        <v>0</v>
      </c>
    </row>
    <row r="46" spans="1:10">
      <c r="A46" s="2">
        <f t="shared" si="0"/>
        <v>21</v>
      </c>
      <c r="B46" s="35" t="str">
        <f>(選手!G32)</f>
        <v>上田 皐熙</v>
      </c>
      <c r="C46" s="2" t="str">
        <f>IFERROR(VLOOKUP($B46,選手!$G:$I,2,FALSE),"")</f>
        <v>関西大学</v>
      </c>
      <c r="D46" s="6">
        <f>IFERROR(VLOOKUP($B46,選手!$G:$I,3,FALSE),"")</f>
        <v>2</v>
      </c>
      <c r="E46" s="14">
        <f>IFERROR(VLOOKUP($B46,春関!$Y:$AO,15,FALSE),0)</f>
        <v>0</v>
      </c>
      <c r="F46" s="14">
        <f>IFERROR(VLOOKUP($B46,西日本学生!$Y:$AO,15,FALSE),0)</f>
        <v>0</v>
      </c>
      <c r="G46" s="14">
        <f>IFERROR(VLOOKUP($B46,学生選抜!$Y:$AO,15,FALSE),0)</f>
        <v>0</v>
      </c>
      <c r="H46" s="14">
        <f>IFERROR(VLOOKUP($B46,秋関!$Y:$AO,15,FALSE),0)</f>
        <v>0</v>
      </c>
      <c r="I46" s="14">
        <f>IFERROR(VLOOKUP($B46,全日本学生!$Y:$AO,15,FALSE),0)</f>
        <v>0</v>
      </c>
      <c r="J46" s="138">
        <f t="shared" si="1"/>
        <v>0</v>
      </c>
    </row>
    <row r="47" spans="1:10">
      <c r="A47" s="2">
        <f t="shared" si="0"/>
        <v>21</v>
      </c>
      <c r="B47" s="35" t="str">
        <f>(選手!G33)</f>
        <v>大井 将揮</v>
      </c>
      <c r="C47" s="2" t="str">
        <f>IFERROR(VLOOKUP($B47,選手!$G:$I,2,FALSE),"")</f>
        <v>関西大学</v>
      </c>
      <c r="D47" s="6">
        <f>IFERROR(VLOOKUP($B47,選手!$G:$I,3,FALSE),"")</f>
        <v>2</v>
      </c>
      <c r="E47" s="14">
        <f>IFERROR(VLOOKUP($B47,春関!$Y:$AO,15,FALSE),0)</f>
        <v>0</v>
      </c>
      <c r="F47" s="14">
        <f>IFERROR(VLOOKUP($B47,西日本学生!$Y:$AO,15,FALSE),0)</f>
        <v>0</v>
      </c>
      <c r="G47" s="14">
        <f>IFERROR(VLOOKUP($B47,学生選抜!$Y:$AO,15,FALSE),0)</f>
        <v>0</v>
      </c>
      <c r="H47" s="14">
        <f>IFERROR(VLOOKUP($B47,秋関!$Y:$AO,15,FALSE),0)</f>
        <v>0</v>
      </c>
      <c r="I47" s="14">
        <f>IFERROR(VLOOKUP($B47,全日本学生!$Y:$AO,15,FALSE),0)</f>
        <v>0</v>
      </c>
      <c r="J47" s="138">
        <f t="shared" si="1"/>
        <v>0</v>
      </c>
    </row>
    <row r="48" spans="1:10">
      <c r="A48" s="2">
        <f t="shared" si="0"/>
        <v>21</v>
      </c>
      <c r="B48" s="35" t="str">
        <f>(選手!G34)</f>
        <v>藤田 龍臣</v>
      </c>
      <c r="C48" s="2" t="str">
        <f>IFERROR(VLOOKUP($B48,選手!$G:$I,2,FALSE),"")</f>
        <v>関西大学</v>
      </c>
      <c r="D48" s="6">
        <f>IFERROR(VLOOKUP($B48,選手!$G:$I,3,FALSE),"")</f>
        <v>2</v>
      </c>
      <c r="E48" s="14">
        <f>IFERROR(VLOOKUP($B48,春関!$Y:$AO,15,FALSE),0)</f>
        <v>0</v>
      </c>
      <c r="F48" s="14">
        <f>IFERROR(VLOOKUP($B48,西日本学生!$Y:$AO,15,FALSE),0)</f>
        <v>0</v>
      </c>
      <c r="G48" s="14">
        <f>IFERROR(VLOOKUP($B48,学生選抜!$Y:$AO,15,FALSE),0)</f>
        <v>0</v>
      </c>
      <c r="H48" s="14">
        <f>IFERROR(VLOOKUP($B48,秋関!$Y:$AO,15,FALSE),0)</f>
        <v>0</v>
      </c>
      <c r="I48" s="14">
        <f>IFERROR(VLOOKUP($B48,全日本学生!$Y:$AO,15,FALSE),0)</f>
        <v>0</v>
      </c>
      <c r="J48" s="138">
        <f t="shared" si="1"/>
        <v>0</v>
      </c>
    </row>
    <row r="49" spans="1:10">
      <c r="A49" s="2">
        <f t="shared" si="0"/>
        <v>21</v>
      </c>
      <c r="B49" s="35" t="str">
        <f>(選手!G35)</f>
        <v>北川 玄</v>
      </c>
      <c r="C49" s="2" t="str">
        <f>IFERROR(VLOOKUP($B49,選手!$G:$I,2,FALSE),"")</f>
        <v>関西大学</v>
      </c>
      <c r="D49" s="6">
        <f>IFERROR(VLOOKUP($B49,選手!$G:$I,3,FALSE),"")</f>
        <v>1</v>
      </c>
      <c r="E49" s="14">
        <f>IFERROR(VLOOKUP($B49,春関!$Y:$AO,15,FALSE),0)</f>
        <v>0</v>
      </c>
      <c r="F49" s="14">
        <f>IFERROR(VLOOKUP($B49,西日本学生!$Y:$AO,15,FALSE),0)</f>
        <v>0</v>
      </c>
      <c r="G49" s="14">
        <f>IFERROR(VLOOKUP($B49,学生選抜!$Y:$AO,15,FALSE),0)</f>
        <v>0</v>
      </c>
      <c r="H49" s="14">
        <f>IFERROR(VLOOKUP($B49,秋関!$Y:$AO,15,FALSE),0)</f>
        <v>0</v>
      </c>
      <c r="I49" s="14">
        <f>IFERROR(VLOOKUP($B49,全日本学生!$Y:$AO,15,FALSE),0)</f>
        <v>0</v>
      </c>
      <c r="J49" s="138">
        <f t="shared" si="1"/>
        <v>0</v>
      </c>
    </row>
    <row r="50" spans="1:10">
      <c r="A50" s="2">
        <f t="shared" si="0"/>
        <v>21</v>
      </c>
      <c r="B50" s="35" t="str">
        <f>(選手!G36)</f>
        <v>田中 佑弥</v>
      </c>
      <c r="C50" s="2" t="str">
        <f>IFERROR(VLOOKUP($B50,選手!$G:$I,2,FALSE),"")</f>
        <v>関西大学</v>
      </c>
      <c r="D50" s="6">
        <f>IFERROR(VLOOKUP($B50,選手!$G:$I,3,FALSE),"")</f>
        <v>1</v>
      </c>
      <c r="E50" s="14">
        <f>IFERROR(VLOOKUP($B50,春関!$Y:$AO,15,FALSE),0)</f>
        <v>0</v>
      </c>
      <c r="F50" s="14">
        <f>IFERROR(VLOOKUP($B50,西日本学生!$Y:$AO,15,FALSE),0)</f>
        <v>0</v>
      </c>
      <c r="G50" s="14">
        <f>IFERROR(VLOOKUP($B50,学生選抜!$Y:$AO,15,FALSE),0)</f>
        <v>0</v>
      </c>
      <c r="H50" s="14">
        <f>IFERROR(VLOOKUP($B50,秋関!$Y:$AO,15,FALSE),0)</f>
        <v>0</v>
      </c>
      <c r="I50" s="14">
        <f>IFERROR(VLOOKUP($B50,全日本学生!$Y:$AO,15,FALSE),0)</f>
        <v>0</v>
      </c>
      <c r="J50" s="138">
        <f t="shared" si="1"/>
        <v>0</v>
      </c>
    </row>
    <row r="51" spans="1:10">
      <c r="A51" s="2">
        <f t="shared" si="0"/>
        <v>21</v>
      </c>
      <c r="B51" s="35" t="str">
        <f>(選手!G37)</f>
        <v>共田 怜央</v>
      </c>
      <c r="C51" s="2" t="str">
        <f>IFERROR(VLOOKUP($B51,選手!$G:$I,2,FALSE),"")</f>
        <v>関西大学</v>
      </c>
      <c r="D51" s="6">
        <f>IFERROR(VLOOKUP($B51,選手!$G:$I,3,FALSE),"")</f>
        <v>1</v>
      </c>
      <c r="E51" s="14">
        <f>IFERROR(VLOOKUP($B51,春関!$Y:$AO,15,FALSE),0)</f>
        <v>0</v>
      </c>
      <c r="F51" s="14">
        <f>IFERROR(VLOOKUP($B51,西日本学生!$Y:$AO,15,FALSE),0)</f>
        <v>0</v>
      </c>
      <c r="G51" s="14">
        <f>IFERROR(VLOOKUP($B51,学生選抜!$Y:$AO,15,FALSE),0)</f>
        <v>0</v>
      </c>
      <c r="H51" s="14">
        <f>IFERROR(VLOOKUP($B51,秋関!$Y:$AO,15,FALSE),0)</f>
        <v>0</v>
      </c>
      <c r="I51" s="14">
        <f>IFERROR(VLOOKUP($B51,全日本学生!$Y:$AO,15,FALSE),0)</f>
        <v>0</v>
      </c>
      <c r="J51" s="138">
        <f t="shared" si="1"/>
        <v>0</v>
      </c>
    </row>
    <row r="52" spans="1:10">
      <c r="A52" s="2">
        <f t="shared" si="0"/>
        <v>21</v>
      </c>
      <c r="B52" s="35" t="str">
        <f>(選手!G38)</f>
        <v>向井 辰海</v>
      </c>
      <c r="C52" s="2" t="str">
        <f>IFERROR(VLOOKUP($B52,選手!$G:$I,2,FALSE),"")</f>
        <v>関西大学</v>
      </c>
      <c r="D52" s="6">
        <f>IFERROR(VLOOKUP($B52,選手!$G:$I,3,FALSE),"")</f>
        <v>1</v>
      </c>
      <c r="E52" s="14">
        <f>IFERROR(VLOOKUP($B52,春関!$Y:$AO,15,FALSE),0)</f>
        <v>0</v>
      </c>
      <c r="F52" s="14">
        <f>IFERROR(VLOOKUP($B52,西日本学生!$Y:$AO,15,FALSE),0)</f>
        <v>0</v>
      </c>
      <c r="G52" s="14">
        <f>IFERROR(VLOOKUP($B52,学生選抜!$Y:$AO,15,FALSE),0)</f>
        <v>0</v>
      </c>
      <c r="H52" s="14">
        <f>IFERROR(VLOOKUP($B52,秋関!$Y:$AO,15,FALSE),0)</f>
        <v>0</v>
      </c>
      <c r="I52" s="14">
        <f>IFERROR(VLOOKUP($B52,全日本学生!$Y:$AO,15,FALSE),0)</f>
        <v>0</v>
      </c>
      <c r="J52" s="138">
        <f t="shared" si="1"/>
        <v>0</v>
      </c>
    </row>
    <row r="53" spans="1:10">
      <c r="A53" s="2">
        <f t="shared" si="0"/>
        <v>21</v>
      </c>
      <c r="B53" s="35" t="str">
        <f>(選手!G39)</f>
        <v>大野 太郎</v>
      </c>
      <c r="C53" s="2" t="str">
        <f>IFERROR(VLOOKUP($B53,選手!$G:$I,2,FALSE),"")</f>
        <v>京都産業大学</v>
      </c>
      <c r="D53" s="6">
        <f>IFERROR(VLOOKUP($B53,選手!$G:$I,3,FALSE),"")</f>
        <v>4</v>
      </c>
      <c r="E53" s="14">
        <f>IFERROR(VLOOKUP($B53,春関!$Y:$AO,15,FALSE),0)</f>
        <v>0</v>
      </c>
      <c r="F53" s="14">
        <f>IFERROR(VLOOKUP($B53,西日本学生!$Y:$AO,15,FALSE),0)</f>
        <v>0</v>
      </c>
      <c r="G53" s="14">
        <f>IFERROR(VLOOKUP($B53,学生選抜!$Y:$AO,15,FALSE),0)</f>
        <v>0</v>
      </c>
      <c r="H53" s="14">
        <f>IFERROR(VLOOKUP($B53,秋関!$Y:$AO,15,FALSE),0)</f>
        <v>0</v>
      </c>
      <c r="I53" s="14">
        <f>IFERROR(VLOOKUP($B53,全日本学生!$Y:$AO,15,FALSE),0)</f>
        <v>0</v>
      </c>
      <c r="J53" s="138">
        <f t="shared" si="1"/>
        <v>0</v>
      </c>
    </row>
    <row r="54" spans="1:10">
      <c r="A54" s="2">
        <f t="shared" si="0"/>
        <v>21</v>
      </c>
      <c r="B54" s="35" t="str">
        <f>(選手!G40)</f>
        <v>岡部 皓喜</v>
      </c>
      <c r="C54" s="2" t="str">
        <f>IFERROR(VLOOKUP($B54,選手!$G:$I,2,FALSE),"")</f>
        <v>京都産業大学</v>
      </c>
      <c r="D54" s="6">
        <f>IFERROR(VLOOKUP($B54,選手!$G:$I,3,FALSE),"")</f>
        <v>2</v>
      </c>
      <c r="E54" s="14">
        <f>IFERROR(VLOOKUP($B54,春関!$Y:$AO,15,FALSE),0)</f>
        <v>0</v>
      </c>
      <c r="F54" s="14">
        <f>IFERROR(VLOOKUP($B54,西日本学生!$Y:$AO,15,FALSE),0)</f>
        <v>0</v>
      </c>
      <c r="G54" s="14">
        <f>IFERROR(VLOOKUP($B54,学生選抜!$Y:$AO,15,FALSE),0)</f>
        <v>0</v>
      </c>
      <c r="H54" s="14">
        <f>IFERROR(VLOOKUP($B54,秋関!$Y:$AO,15,FALSE),0)</f>
        <v>0</v>
      </c>
      <c r="I54" s="14">
        <f>IFERROR(VLOOKUP($B54,全日本学生!$Y:$AO,15,FALSE),0)</f>
        <v>0</v>
      </c>
      <c r="J54" s="138">
        <f t="shared" si="1"/>
        <v>0</v>
      </c>
    </row>
    <row r="55" spans="1:10">
      <c r="A55" s="2">
        <f t="shared" si="0"/>
        <v>21</v>
      </c>
      <c r="B55" s="35" t="str">
        <f>(選手!G41)</f>
        <v>阿武 幸季</v>
      </c>
      <c r="C55" s="2" t="str">
        <f>IFERROR(VLOOKUP($B55,選手!$G:$I,2,FALSE),"")</f>
        <v>京都産業大学</v>
      </c>
      <c r="D55" s="6">
        <f>IFERROR(VLOOKUP($B55,選手!$G:$I,3,FALSE),"")</f>
        <v>1</v>
      </c>
      <c r="E55" s="14">
        <f>IFERROR(VLOOKUP($B55,春関!$Y:$AO,15,FALSE),0)</f>
        <v>0</v>
      </c>
      <c r="F55" s="14">
        <f>IFERROR(VLOOKUP($B55,西日本学生!$Y:$AO,15,FALSE),0)</f>
        <v>0</v>
      </c>
      <c r="G55" s="14">
        <f>IFERROR(VLOOKUP($B55,学生選抜!$Y:$AO,15,FALSE),0)</f>
        <v>0</v>
      </c>
      <c r="H55" s="14">
        <f>IFERROR(VLOOKUP($B55,秋関!$Y:$AO,15,FALSE),0)</f>
        <v>0</v>
      </c>
      <c r="I55" s="14">
        <f>IFERROR(VLOOKUP($B55,全日本学生!$Y:$AO,15,FALSE),0)</f>
        <v>0</v>
      </c>
      <c r="J55" s="138">
        <f t="shared" si="1"/>
        <v>0</v>
      </c>
    </row>
    <row r="56" spans="1:10">
      <c r="A56" s="2">
        <f t="shared" si="0"/>
        <v>21</v>
      </c>
      <c r="B56" s="35" t="str">
        <f>(選手!G42)</f>
        <v>今村 颯志</v>
      </c>
      <c r="C56" s="2" t="str">
        <f>IFERROR(VLOOKUP($B56,選手!$G:$I,2,FALSE),"")</f>
        <v>京都産業大学</v>
      </c>
      <c r="D56" s="6">
        <f>IFERROR(VLOOKUP($B56,選手!$G:$I,3,FALSE),"")</f>
        <v>1</v>
      </c>
      <c r="E56" s="14">
        <f>IFERROR(VLOOKUP($B56,春関!$Y:$AO,15,FALSE),0)</f>
        <v>0</v>
      </c>
      <c r="F56" s="14">
        <f>IFERROR(VLOOKUP($B56,西日本学生!$Y:$AO,15,FALSE),0)</f>
        <v>0</v>
      </c>
      <c r="G56" s="14">
        <f>IFERROR(VLOOKUP($B56,学生選抜!$Y:$AO,15,FALSE),0)</f>
        <v>0</v>
      </c>
      <c r="H56" s="14">
        <f>IFERROR(VLOOKUP($B56,秋関!$Y:$AO,15,FALSE),0)</f>
        <v>0</v>
      </c>
      <c r="I56" s="14">
        <f>IFERROR(VLOOKUP($B56,全日本学生!$Y:$AO,15,FALSE),0)</f>
        <v>0</v>
      </c>
      <c r="J56" s="138">
        <f t="shared" si="1"/>
        <v>0</v>
      </c>
    </row>
    <row r="57" spans="1:10">
      <c r="A57" s="2">
        <f t="shared" si="0"/>
        <v>21</v>
      </c>
      <c r="B57" s="35" t="str">
        <f>(選手!G43)</f>
        <v>川端 邦聖</v>
      </c>
      <c r="C57" s="2" t="str">
        <f>IFERROR(VLOOKUP($B57,選手!$G:$I,2,FALSE),"")</f>
        <v>京都産業大学</v>
      </c>
      <c r="D57" s="6">
        <f>IFERROR(VLOOKUP($B57,選手!$G:$I,3,FALSE),"")</f>
        <v>1</v>
      </c>
      <c r="E57" s="14">
        <f>IFERROR(VLOOKUP($B57,春関!$Y:$AO,15,FALSE),0)</f>
        <v>0</v>
      </c>
      <c r="F57" s="14">
        <f>IFERROR(VLOOKUP($B57,西日本学生!$Y:$AO,15,FALSE),0)</f>
        <v>0</v>
      </c>
      <c r="G57" s="14">
        <f>IFERROR(VLOOKUP($B57,学生選抜!$Y:$AO,15,FALSE),0)</f>
        <v>0</v>
      </c>
      <c r="H57" s="14">
        <f>IFERROR(VLOOKUP($B57,秋関!$Y:$AO,15,FALSE),0)</f>
        <v>0</v>
      </c>
      <c r="I57" s="14">
        <f>IFERROR(VLOOKUP($B57,全日本学生!$Y:$AO,15,FALSE),0)</f>
        <v>0</v>
      </c>
      <c r="J57" s="138">
        <f t="shared" si="1"/>
        <v>0</v>
      </c>
    </row>
    <row r="58" spans="1:10">
      <c r="A58" s="2">
        <f t="shared" si="0"/>
        <v>21</v>
      </c>
      <c r="B58" s="35" t="str">
        <f>(選手!G44)</f>
        <v>立木 友晴</v>
      </c>
      <c r="C58" s="2" t="str">
        <f>IFERROR(VLOOKUP($B58,選手!$G:$I,2,FALSE),"")</f>
        <v>京都産業大学</v>
      </c>
      <c r="D58" s="6">
        <f>IFERROR(VLOOKUP($B58,選手!$G:$I,3,FALSE),"")</f>
        <v>1</v>
      </c>
      <c r="E58" s="14">
        <f>IFERROR(VLOOKUP($B58,春関!$Y:$AO,15,FALSE),0)</f>
        <v>0</v>
      </c>
      <c r="F58" s="14">
        <f>IFERROR(VLOOKUP($B58,西日本学生!$Y:$AO,15,FALSE),0)</f>
        <v>0</v>
      </c>
      <c r="G58" s="14">
        <f>IFERROR(VLOOKUP($B58,学生選抜!$Y:$AO,15,FALSE),0)</f>
        <v>0</v>
      </c>
      <c r="H58" s="14">
        <f>IFERROR(VLOOKUP($B58,秋関!$Y:$AO,15,FALSE),0)</f>
        <v>0</v>
      </c>
      <c r="I58" s="14">
        <f>IFERROR(VLOOKUP($B58,全日本学生!$Y:$AO,15,FALSE),0)</f>
        <v>0</v>
      </c>
      <c r="J58" s="138">
        <f t="shared" si="1"/>
        <v>0</v>
      </c>
    </row>
    <row r="59" spans="1:10">
      <c r="A59" s="2">
        <f t="shared" si="0"/>
        <v>21</v>
      </c>
      <c r="B59" s="35" t="str">
        <f>(選手!G45)</f>
        <v>橋本 太一</v>
      </c>
      <c r="C59" s="2" t="str">
        <f>IFERROR(VLOOKUP($B59,選手!$G:$I,2,FALSE),"")</f>
        <v>京都産業大学</v>
      </c>
      <c r="D59" s="6">
        <f>IFERROR(VLOOKUP($B59,選手!$G:$I,3,FALSE),"")</f>
        <v>1</v>
      </c>
      <c r="E59" s="14">
        <f>IFERROR(VLOOKUP($B59,春関!$Y:$AO,15,FALSE),0)</f>
        <v>0</v>
      </c>
      <c r="F59" s="14">
        <f>IFERROR(VLOOKUP($B59,西日本学生!$Y:$AO,15,FALSE),0)</f>
        <v>0</v>
      </c>
      <c r="G59" s="14">
        <f>IFERROR(VLOOKUP($B59,学生選抜!$Y:$AO,15,FALSE),0)</f>
        <v>0</v>
      </c>
      <c r="H59" s="14">
        <f>IFERROR(VLOOKUP($B59,秋関!$Y:$AO,15,FALSE),0)</f>
        <v>0</v>
      </c>
      <c r="I59" s="14">
        <f>IFERROR(VLOOKUP($B59,全日本学生!$Y:$AO,15,FALSE),0)</f>
        <v>0</v>
      </c>
      <c r="J59" s="138">
        <f t="shared" si="1"/>
        <v>0</v>
      </c>
    </row>
    <row r="60" spans="1:10">
      <c r="A60" s="2">
        <f t="shared" si="0"/>
        <v>21</v>
      </c>
      <c r="B60" s="35" t="str">
        <f>(選手!G46)</f>
        <v>福田 勇輝</v>
      </c>
      <c r="C60" s="2" t="str">
        <f>IFERROR(VLOOKUP($B60,選手!$G:$I,2,FALSE),"")</f>
        <v>京都産業大学</v>
      </c>
      <c r="D60" s="6">
        <f>IFERROR(VLOOKUP($B60,選手!$G:$I,3,FALSE),"")</f>
        <v>1</v>
      </c>
      <c r="E60" s="14">
        <f>IFERROR(VLOOKUP($B60,春関!$Y:$AO,15,FALSE),0)</f>
        <v>0</v>
      </c>
      <c r="F60" s="14">
        <f>IFERROR(VLOOKUP($B60,西日本学生!$Y:$AO,15,FALSE),0)</f>
        <v>0</v>
      </c>
      <c r="G60" s="14">
        <f>IFERROR(VLOOKUP($B60,学生選抜!$Y:$AO,15,FALSE),0)</f>
        <v>0</v>
      </c>
      <c r="H60" s="14">
        <f>IFERROR(VLOOKUP($B60,秋関!$Y:$AO,15,FALSE),0)</f>
        <v>0</v>
      </c>
      <c r="I60" s="14">
        <f>IFERROR(VLOOKUP($B60,全日本学生!$Y:$AO,15,FALSE),0)</f>
        <v>0</v>
      </c>
      <c r="J60" s="138">
        <f t="shared" si="1"/>
        <v>0</v>
      </c>
    </row>
    <row r="61" spans="1:10">
      <c r="A61" s="2">
        <f t="shared" si="0"/>
        <v>21</v>
      </c>
      <c r="B61" s="35" t="str">
        <f>(選手!G47)</f>
        <v>村上 晴哉</v>
      </c>
      <c r="C61" s="2" t="str">
        <f>IFERROR(VLOOKUP($B61,選手!$G:$I,2,FALSE),"")</f>
        <v>京都産業大学</v>
      </c>
      <c r="D61" s="6">
        <f>IFERROR(VLOOKUP($B61,選手!$G:$I,3,FALSE),"")</f>
        <v>1</v>
      </c>
      <c r="E61" s="14">
        <f>IFERROR(VLOOKUP($B61,春関!$Y:$AO,15,FALSE),0)</f>
        <v>0</v>
      </c>
      <c r="F61" s="14">
        <f>IFERROR(VLOOKUP($B61,西日本学生!$Y:$AO,15,FALSE),0)</f>
        <v>0</v>
      </c>
      <c r="G61" s="14">
        <f>IFERROR(VLOOKUP($B61,学生選抜!$Y:$AO,15,FALSE),0)</f>
        <v>0</v>
      </c>
      <c r="H61" s="14">
        <f>IFERROR(VLOOKUP($B61,秋関!$Y:$AO,15,FALSE),0)</f>
        <v>0</v>
      </c>
      <c r="I61" s="14">
        <f>IFERROR(VLOOKUP($B61,全日本学生!$Y:$AO,15,FALSE),0)</f>
        <v>0</v>
      </c>
      <c r="J61" s="138">
        <f t="shared" si="1"/>
        <v>0</v>
      </c>
    </row>
    <row r="62" spans="1:10">
      <c r="A62" s="2">
        <f t="shared" si="0"/>
        <v>21</v>
      </c>
      <c r="B62" s="35" t="str">
        <f>(選手!G48)</f>
        <v>上村 洋都</v>
      </c>
      <c r="C62" s="2" t="str">
        <f>IFERROR(VLOOKUP($B62,選手!$G:$I,2,FALSE),"")</f>
        <v>京都大学</v>
      </c>
      <c r="D62" s="6">
        <f>IFERROR(VLOOKUP($B62,選手!$G:$I,3,FALSE),"")</f>
        <v>4</v>
      </c>
      <c r="E62" s="14">
        <f>IFERROR(VLOOKUP($B62,春関!$Y:$AO,15,FALSE),0)</f>
        <v>0</v>
      </c>
      <c r="F62" s="14">
        <f>IFERROR(VLOOKUP($B62,西日本学生!$Y:$AO,15,FALSE),0)</f>
        <v>0</v>
      </c>
      <c r="G62" s="14">
        <f>IFERROR(VLOOKUP($B62,学生選抜!$Y:$AO,15,FALSE),0)</f>
        <v>0</v>
      </c>
      <c r="H62" s="14">
        <f>IFERROR(VLOOKUP($B62,秋関!$Y:$AO,15,FALSE),0)</f>
        <v>0</v>
      </c>
      <c r="I62" s="14">
        <f>IFERROR(VLOOKUP($B62,全日本学生!$Y:$AO,15,FALSE),0)</f>
        <v>0</v>
      </c>
      <c r="J62" s="138">
        <f t="shared" si="1"/>
        <v>0</v>
      </c>
    </row>
    <row r="63" spans="1:10">
      <c r="A63" s="2">
        <f t="shared" si="0"/>
        <v>21</v>
      </c>
      <c r="B63" s="35" t="str">
        <f>(選手!G49)</f>
        <v>遠藤 大智</v>
      </c>
      <c r="C63" s="2" t="str">
        <f>IFERROR(VLOOKUP($B63,選手!$G:$I,2,FALSE),"")</f>
        <v>京都大学</v>
      </c>
      <c r="D63" s="6">
        <f>IFERROR(VLOOKUP($B63,選手!$G:$I,3,FALSE),"")</f>
        <v>4</v>
      </c>
      <c r="E63" s="14">
        <f>IFERROR(VLOOKUP($B63,春関!$Y:$AO,15,FALSE),0)</f>
        <v>0</v>
      </c>
      <c r="F63" s="14">
        <f>IFERROR(VLOOKUP($B63,西日本学生!$Y:$AO,15,FALSE),0)</f>
        <v>0</v>
      </c>
      <c r="G63" s="14">
        <f>IFERROR(VLOOKUP($B63,学生選抜!$Y:$AO,15,FALSE),0)</f>
        <v>0</v>
      </c>
      <c r="H63" s="14">
        <f>IFERROR(VLOOKUP($B63,秋関!$Y:$AO,15,FALSE),0)</f>
        <v>0</v>
      </c>
      <c r="I63" s="14">
        <f>IFERROR(VLOOKUP($B63,全日本学生!$Y:$AO,15,FALSE),0)</f>
        <v>0</v>
      </c>
      <c r="J63" s="138">
        <f t="shared" si="1"/>
        <v>0</v>
      </c>
    </row>
    <row r="64" spans="1:10">
      <c r="A64" s="2">
        <f t="shared" si="0"/>
        <v>21</v>
      </c>
      <c r="B64" s="35" t="str">
        <f>(選手!G50)</f>
        <v>木原 遥大</v>
      </c>
      <c r="C64" s="2" t="str">
        <f>IFERROR(VLOOKUP($B64,選手!$G:$I,2,FALSE),"")</f>
        <v>京都大学</v>
      </c>
      <c r="D64" s="6">
        <f>IFERROR(VLOOKUP($B64,選手!$G:$I,3,FALSE),"")</f>
        <v>4</v>
      </c>
      <c r="E64" s="14">
        <f>IFERROR(VLOOKUP($B64,春関!$Y:$AO,15,FALSE),0)</f>
        <v>0</v>
      </c>
      <c r="F64" s="14">
        <f>IFERROR(VLOOKUP($B64,西日本学生!$Y:$AO,15,FALSE),0)</f>
        <v>0</v>
      </c>
      <c r="G64" s="14">
        <f>IFERROR(VLOOKUP($B64,学生選抜!$Y:$AO,15,FALSE),0)</f>
        <v>0</v>
      </c>
      <c r="H64" s="14">
        <f>IFERROR(VLOOKUP($B64,秋関!$Y:$AO,15,FALSE),0)</f>
        <v>0</v>
      </c>
      <c r="I64" s="14">
        <f>IFERROR(VLOOKUP($B64,全日本学生!$Y:$AO,15,FALSE),0)</f>
        <v>0</v>
      </c>
      <c r="J64" s="138">
        <f t="shared" si="1"/>
        <v>0</v>
      </c>
    </row>
    <row r="65" spans="1:10">
      <c r="A65" s="2">
        <f t="shared" si="0"/>
        <v>21</v>
      </c>
      <c r="B65" s="35" t="str">
        <f>(選手!G53)</f>
        <v>池田 月</v>
      </c>
      <c r="C65" s="2" t="str">
        <f>IFERROR(VLOOKUP($B65,選手!$G:$I,2,FALSE),"")</f>
        <v>京都大学</v>
      </c>
      <c r="D65" s="6">
        <f>IFERROR(VLOOKUP($B65,選手!$G:$I,3,FALSE),"")</f>
        <v>3</v>
      </c>
      <c r="E65" s="14">
        <f>IFERROR(VLOOKUP($B65,春関!$Y:$AO,15,FALSE),0)</f>
        <v>0</v>
      </c>
      <c r="F65" s="14">
        <f>IFERROR(VLOOKUP($B65,西日本学生!$Y:$AO,15,FALSE),0)</f>
        <v>0</v>
      </c>
      <c r="G65" s="14">
        <f>IFERROR(VLOOKUP($B65,学生選抜!$Y:$AO,15,FALSE),0)</f>
        <v>0</v>
      </c>
      <c r="H65" s="14">
        <f>IFERROR(VLOOKUP($B65,秋関!$Y:$AO,15,FALSE),0)</f>
        <v>0</v>
      </c>
      <c r="I65" s="14">
        <f>IFERROR(VLOOKUP($B65,全日本学生!$Y:$AO,15,FALSE),0)</f>
        <v>0</v>
      </c>
      <c r="J65" s="138">
        <f t="shared" si="1"/>
        <v>0</v>
      </c>
    </row>
    <row r="66" spans="1:10">
      <c r="A66" s="2">
        <f t="shared" ref="A66:A129" si="2">RANK($J66,$J:$J)</f>
        <v>21</v>
      </c>
      <c r="B66" s="35" t="str">
        <f>(選手!G55)</f>
        <v>濱島 圭佑</v>
      </c>
      <c r="C66" s="2" t="str">
        <f>IFERROR(VLOOKUP($B66,選手!$G:$I,2,FALSE),"")</f>
        <v>京都大学</v>
      </c>
      <c r="D66" s="6">
        <f>IFERROR(VLOOKUP($B66,選手!$G:$I,3,FALSE),"")</f>
        <v>3</v>
      </c>
      <c r="E66" s="14">
        <f>IFERROR(VLOOKUP($B66,春関!$Y:$AO,15,FALSE),0)</f>
        <v>0</v>
      </c>
      <c r="F66" s="14">
        <f>IFERROR(VLOOKUP($B66,西日本学生!$Y:$AO,15,FALSE),0)</f>
        <v>0</v>
      </c>
      <c r="G66" s="14">
        <f>IFERROR(VLOOKUP($B66,学生選抜!$Y:$AO,15,FALSE),0)</f>
        <v>0</v>
      </c>
      <c r="H66" s="14">
        <f>IFERROR(VLOOKUP($B66,秋関!$Y:$AO,15,FALSE),0)</f>
        <v>0</v>
      </c>
      <c r="I66" s="14">
        <f>IFERROR(VLOOKUP($B66,全日本学生!$Y:$AO,15,FALSE),0)</f>
        <v>0</v>
      </c>
      <c r="J66" s="138">
        <f t="shared" ref="J66:J129" si="3">LARGE(E66:I66,1)+LARGE(E66:I66,2)+LARGE(E66:I66,3)</f>
        <v>0</v>
      </c>
    </row>
    <row r="67" spans="1:10">
      <c r="A67" s="2">
        <f t="shared" si="2"/>
        <v>21</v>
      </c>
      <c r="B67" s="35" t="str">
        <f>(選手!G56)</f>
        <v>隠岐 颯太</v>
      </c>
      <c r="C67" s="2" t="str">
        <f>IFERROR(VLOOKUP($B67,選手!$G:$I,2,FALSE),"")</f>
        <v>京都大学</v>
      </c>
      <c r="D67" s="6">
        <f>IFERROR(VLOOKUP($B67,選手!$G:$I,3,FALSE),"")</f>
        <v>2</v>
      </c>
      <c r="E67" s="14">
        <f>IFERROR(VLOOKUP($B67,春関!$Y:$AO,15,FALSE),0)</f>
        <v>0</v>
      </c>
      <c r="F67" s="14">
        <f>IFERROR(VLOOKUP($B67,西日本学生!$Y:$AO,15,FALSE),0)</f>
        <v>0</v>
      </c>
      <c r="G67" s="14">
        <f>IFERROR(VLOOKUP($B67,学生選抜!$Y:$AO,15,FALSE),0)</f>
        <v>0</v>
      </c>
      <c r="H67" s="14">
        <f>IFERROR(VLOOKUP($B67,秋関!$Y:$AO,15,FALSE),0)</f>
        <v>0</v>
      </c>
      <c r="I67" s="14">
        <f>IFERROR(VLOOKUP($B67,全日本学生!$Y:$AO,15,FALSE),0)</f>
        <v>0</v>
      </c>
      <c r="J67" s="138">
        <f t="shared" si="3"/>
        <v>0</v>
      </c>
    </row>
    <row r="68" spans="1:10">
      <c r="A68" s="2">
        <f t="shared" si="2"/>
        <v>21</v>
      </c>
      <c r="B68" s="35" t="str">
        <f>(選手!G57)</f>
        <v>田中 貴将</v>
      </c>
      <c r="C68" s="2" t="str">
        <f>IFERROR(VLOOKUP($B68,選手!$G:$I,2,FALSE),"")</f>
        <v>京都大学</v>
      </c>
      <c r="D68" s="6">
        <f>IFERROR(VLOOKUP($B68,選手!$G:$I,3,FALSE),"")</f>
        <v>2</v>
      </c>
      <c r="E68" s="14">
        <f>IFERROR(VLOOKUP($B68,春関!$Y:$AO,15,FALSE),0)</f>
        <v>0</v>
      </c>
      <c r="F68" s="14">
        <f>IFERROR(VLOOKUP($B68,西日本学生!$Y:$AO,15,FALSE),0)</f>
        <v>0</v>
      </c>
      <c r="G68" s="14">
        <f>IFERROR(VLOOKUP($B68,学生選抜!$Y:$AO,15,FALSE),0)</f>
        <v>0</v>
      </c>
      <c r="H68" s="14">
        <f>IFERROR(VLOOKUP($B68,秋関!$Y:$AO,15,FALSE),0)</f>
        <v>0</v>
      </c>
      <c r="I68" s="14">
        <f>IFERROR(VLOOKUP($B68,全日本学生!$Y:$AO,15,FALSE),0)</f>
        <v>0</v>
      </c>
      <c r="J68" s="138">
        <f t="shared" si="3"/>
        <v>0</v>
      </c>
    </row>
    <row r="69" spans="1:10">
      <c r="A69" s="2">
        <f t="shared" si="2"/>
        <v>21</v>
      </c>
      <c r="B69" s="35" t="str">
        <f>(選手!G58)</f>
        <v>寺西 開知</v>
      </c>
      <c r="C69" s="2" t="str">
        <f>IFERROR(VLOOKUP($B69,選手!$G:$I,2,FALSE),"")</f>
        <v>京都大学</v>
      </c>
      <c r="D69" s="6">
        <f>IFERROR(VLOOKUP($B69,選手!$G:$I,3,FALSE),"")</f>
        <v>2</v>
      </c>
      <c r="E69" s="14">
        <f>IFERROR(VLOOKUP($B69,春関!$Y:$AO,15,FALSE),0)</f>
        <v>0</v>
      </c>
      <c r="F69" s="14">
        <f>IFERROR(VLOOKUP($B69,西日本学生!$Y:$AO,15,FALSE),0)</f>
        <v>0</v>
      </c>
      <c r="G69" s="14">
        <f>IFERROR(VLOOKUP($B69,学生選抜!$Y:$AO,15,FALSE),0)</f>
        <v>0</v>
      </c>
      <c r="H69" s="14">
        <f>IFERROR(VLOOKUP($B69,秋関!$Y:$AO,15,FALSE),0)</f>
        <v>0</v>
      </c>
      <c r="I69" s="14">
        <f>IFERROR(VLOOKUP($B69,全日本学生!$Y:$AO,15,FALSE),0)</f>
        <v>0</v>
      </c>
      <c r="J69" s="138">
        <f t="shared" si="3"/>
        <v>0</v>
      </c>
    </row>
    <row r="70" spans="1:10">
      <c r="A70" s="2">
        <f t="shared" si="2"/>
        <v>21</v>
      </c>
      <c r="B70" s="35" t="str">
        <f>(選手!G59)</f>
        <v>西村 淳志</v>
      </c>
      <c r="C70" s="2" t="str">
        <f>IFERROR(VLOOKUP($B70,選手!$G:$I,2,FALSE),"")</f>
        <v>京都大学</v>
      </c>
      <c r="D70" s="6">
        <f>IFERROR(VLOOKUP($B70,選手!$G:$I,3,FALSE),"")</f>
        <v>2</v>
      </c>
      <c r="E70" s="14">
        <f>IFERROR(VLOOKUP($B70,春関!$Y:$AO,15,FALSE),0)</f>
        <v>0</v>
      </c>
      <c r="F70" s="14">
        <f>IFERROR(VLOOKUP($B70,西日本学生!$Y:$AO,15,FALSE),0)</f>
        <v>0</v>
      </c>
      <c r="G70" s="14">
        <f>IFERROR(VLOOKUP($B70,学生選抜!$Y:$AO,15,FALSE),0)</f>
        <v>0</v>
      </c>
      <c r="H70" s="14">
        <f>IFERROR(VLOOKUP($B70,秋関!$Y:$AO,15,FALSE),0)</f>
        <v>0</v>
      </c>
      <c r="I70" s="14">
        <f>IFERROR(VLOOKUP($B70,全日本学生!$Y:$AO,15,FALSE),0)</f>
        <v>0</v>
      </c>
      <c r="J70" s="138">
        <f t="shared" si="3"/>
        <v>0</v>
      </c>
    </row>
    <row r="71" spans="1:10">
      <c r="A71" s="2">
        <f t="shared" si="2"/>
        <v>21</v>
      </c>
      <c r="B71" s="35" t="str">
        <f>(選手!G60)</f>
        <v>林 泰誠</v>
      </c>
      <c r="C71" s="2" t="str">
        <f>IFERROR(VLOOKUP($B71,選手!$G:$I,2,FALSE),"")</f>
        <v>京都大学</v>
      </c>
      <c r="D71" s="6">
        <f>IFERROR(VLOOKUP($B71,選手!$G:$I,3,FALSE),"")</f>
        <v>2</v>
      </c>
      <c r="E71" s="14">
        <f>IFERROR(VLOOKUP($B71,春関!$Y:$AO,15,FALSE),0)</f>
        <v>0</v>
      </c>
      <c r="F71" s="14">
        <f>IFERROR(VLOOKUP($B71,西日本学生!$Y:$AO,15,FALSE),0)</f>
        <v>0</v>
      </c>
      <c r="G71" s="14">
        <f>IFERROR(VLOOKUP($B71,学生選抜!$Y:$AO,15,FALSE),0)</f>
        <v>0</v>
      </c>
      <c r="H71" s="14">
        <f>IFERROR(VLOOKUP($B71,秋関!$Y:$AO,15,FALSE),0)</f>
        <v>0</v>
      </c>
      <c r="I71" s="14">
        <f>IFERROR(VLOOKUP($B71,全日本学生!$Y:$AO,15,FALSE),0)</f>
        <v>0</v>
      </c>
      <c r="J71" s="138">
        <f t="shared" si="3"/>
        <v>0</v>
      </c>
    </row>
    <row r="72" spans="1:10">
      <c r="A72" s="2">
        <f t="shared" si="2"/>
        <v>21</v>
      </c>
      <c r="B72" s="35" t="str">
        <f>(選手!G61)</f>
        <v>舩本 裕介</v>
      </c>
      <c r="C72" s="2" t="str">
        <f>IFERROR(VLOOKUP($B72,選手!$G:$I,2,FALSE),"")</f>
        <v>京都大学</v>
      </c>
      <c r="D72" s="6">
        <f>IFERROR(VLOOKUP($B72,選手!$G:$I,3,FALSE),"")</f>
        <v>2</v>
      </c>
      <c r="E72" s="14">
        <f>IFERROR(VLOOKUP($B72,春関!$Y:$AO,15,FALSE),0)</f>
        <v>0</v>
      </c>
      <c r="F72" s="14">
        <f>IFERROR(VLOOKUP($B72,西日本学生!$Y:$AO,15,FALSE),0)</f>
        <v>0</v>
      </c>
      <c r="G72" s="14">
        <f>IFERROR(VLOOKUP($B72,学生選抜!$Y:$AO,15,FALSE),0)</f>
        <v>0</v>
      </c>
      <c r="H72" s="14">
        <f>IFERROR(VLOOKUP($B72,秋関!$Y:$AO,15,FALSE),0)</f>
        <v>0</v>
      </c>
      <c r="I72" s="14">
        <f>IFERROR(VLOOKUP($B72,全日本学生!$Y:$AO,15,FALSE),0)</f>
        <v>0</v>
      </c>
      <c r="J72" s="138">
        <f t="shared" si="3"/>
        <v>0</v>
      </c>
    </row>
    <row r="73" spans="1:10">
      <c r="A73" s="2">
        <f t="shared" si="2"/>
        <v>21</v>
      </c>
      <c r="B73" s="35" t="str">
        <f>(選手!G62)</f>
        <v>前田 裕成</v>
      </c>
      <c r="C73" s="2" t="str">
        <f>IFERROR(VLOOKUP($B73,選手!$G:$I,2,FALSE),"")</f>
        <v>京都大学</v>
      </c>
      <c r="D73" s="6">
        <f>IFERROR(VLOOKUP($B73,選手!$G:$I,3,FALSE),"")</f>
        <v>2</v>
      </c>
      <c r="E73" s="14">
        <f>IFERROR(VLOOKUP($B73,春関!$Y:$AO,15,FALSE),0)</f>
        <v>0</v>
      </c>
      <c r="F73" s="14">
        <f>IFERROR(VLOOKUP($B73,西日本学生!$Y:$AO,15,FALSE),0)</f>
        <v>0</v>
      </c>
      <c r="G73" s="14">
        <f>IFERROR(VLOOKUP($B73,学生選抜!$Y:$AO,15,FALSE),0)</f>
        <v>0</v>
      </c>
      <c r="H73" s="14">
        <f>IFERROR(VLOOKUP($B73,秋関!$Y:$AO,15,FALSE),0)</f>
        <v>0</v>
      </c>
      <c r="I73" s="14">
        <f>IFERROR(VLOOKUP($B73,全日本学生!$Y:$AO,15,FALSE),0)</f>
        <v>0</v>
      </c>
      <c r="J73" s="138">
        <f t="shared" si="3"/>
        <v>0</v>
      </c>
    </row>
    <row r="74" spans="1:10">
      <c r="A74" s="2">
        <f t="shared" si="2"/>
        <v>21</v>
      </c>
      <c r="B74" s="35" t="str">
        <f>(選手!G63)</f>
        <v>松枝 隼佑</v>
      </c>
      <c r="C74" s="2" t="str">
        <f>IFERROR(VLOOKUP($B74,選手!$G:$I,2,FALSE),"")</f>
        <v>京都大学</v>
      </c>
      <c r="D74" s="6">
        <f>IFERROR(VLOOKUP($B74,選手!$G:$I,3,FALSE),"")</f>
        <v>2</v>
      </c>
      <c r="E74" s="14">
        <f>IFERROR(VLOOKUP($B74,春関!$Y:$AO,15,FALSE),0)</f>
        <v>0</v>
      </c>
      <c r="F74" s="14">
        <f>IFERROR(VLOOKUP($B74,西日本学生!$Y:$AO,15,FALSE),0)</f>
        <v>0</v>
      </c>
      <c r="G74" s="14">
        <f>IFERROR(VLOOKUP($B74,学生選抜!$Y:$AO,15,FALSE),0)</f>
        <v>0</v>
      </c>
      <c r="H74" s="14">
        <f>IFERROR(VLOOKUP($B74,秋関!$Y:$AO,15,FALSE),0)</f>
        <v>0</v>
      </c>
      <c r="I74" s="14">
        <f>IFERROR(VLOOKUP($B74,全日本学生!$Y:$AO,15,FALSE),0)</f>
        <v>0</v>
      </c>
      <c r="J74" s="138">
        <f t="shared" si="3"/>
        <v>0</v>
      </c>
    </row>
    <row r="75" spans="1:10">
      <c r="A75" s="2">
        <f t="shared" si="2"/>
        <v>21</v>
      </c>
      <c r="B75" s="35" t="str">
        <f>(選手!G64)</f>
        <v>南 光太郎</v>
      </c>
      <c r="C75" s="2" t="str">
        <f>IFERROR(VLOOKUP($B75,選手!$G:$I,2,FALSE),"")</f>
        <v>京都大学</v>
      </c>
      <c r="D75" s="6">
        <f>IFERROR(VLOOKUP($B75,選手!$G:$I,3,FALSE),"")</f>
        <v>2</v>
      </c>
      <c r="E75" s="14">
        <f>IFERROR(VLOOKUP($B75,春関!$Y:$AO,15,FALSE),0)</f>
        <v>0</v>
      </c>
      <c r="F75" s="14">
        <f>IFERROR(VLOOKUP($B75,西日本学生!$Y:$AO,15,FALSE),0)</f>
        <v>0</v>
      </c>
      <c r="G75" s="14">
        <f>IFERROR(VLOOKUP($B75,学生選抜!$Y:$AO,15,FALSE),0)</f>
        <v>0</v>
      </c>
      <c r="H75" s="14">
        <f>IFERROR(VLOOKUP($B75,秋関!$Y:$AO,15,FALSE),0)</f>
        <v>0</v>
      </c>
      <c r="I75" s="14">
        <f>IFERROR(VLOOKUP($B75,全日本学生!$Y:$AO,15,FALSE),0)</f>
        <v>0</v>
      </c>
      <c r="J75" s="138">
        <f t="shared" si="3"/>
        <v>0</v>
      </c>
    </row>
    <row r="76" spans="1:10">
      <c r="A76" s="2">
        <f t="shared" si="2"/>
        <v>21</v>
      </c>
      <c r="B76" s="35" t="str">
        <f>(選手!G65)</f>
        <v>村上 直</v>
      </c>
      <c r="C76" s="2" t="str">
        <f>IFERROR(VLOOKUP($B76,選手!$G:$I,2,FALSE),"")</f>
        <v>京都大学</v>
      </c>
      <c r="D76" s="6">
        <f>IFERROR(VLOOKUP($B76,選手!$G:$I,3,FALSE),"")</f>
        <v>2</v>
      </c>
      <c r="E76" s="14">
        <f>IFERROR(VLOOKUP($B76,春関!$Y:$AO,15,FALSE),0)</f>
        <v>0</v>
      </c>
      <c r="F76" s="14">
        <f>IFERROR(VLOOKUP($B76,西日本学生!$Y:$AO,15,FALSE),0)</f>
        <v>0</v>
      </c>
      <c r="G76" s="14">
        <f>IFERROR(VLOOKUP($B76,学生選抜!$Y:$AO,15,FALSE),0)</f>
        <v>0</v>
      </c>
      <c r="H76" s="14">
        <f>IFERROR(VLOOKUP($B76,秋関!$Y:$AO,15,FALSE),0)</f>
        <v>0</v>
      </c>
      <c r="I76" s="14">
        <f>IFERROR(VLOOKUP($B76,全日本学生!$Y:$AO,15,FALSE),0)</f>
        <v>0</v>
      </c>
      <c r="J76" s="138">
        <f t="shared" si="3"/>
        <v>0</v>
      </c>
    </row>
    <row r="77" spans="1:10">
      <c r="A77" s="2">
        <f t="shared" si="2"/>
        <v>21</v>
      </c>
      <c r="B77" s="35" t="str">
        <f>(選手!G66)</f>
        <v>矢野 隆之</v>
      </c>
      <c r="C77" s="2" t="str">
        <f>IFERROR(VLOOKUP($B77,選手!$G:$I,2,FALSE),"")</f>
        <v>京都大学</v>
      </c>
      <c r="D77" s="6">
        <f>IFERROR(VLOOKUP($B77,選手!$G:$I,3,FALSE),"")</f>
        <v>2</v>
      </c>
      <c r="E77" s="14">
        <f>IFERROR(VLOOKUP($B77,春関!$Y:$AO,15,FALSE),0)</f>
        <v>0</v>
      </c>
      <c r="F77" s="14">
        <f>IFERROR(VLOOKUP($B77,西日本学生!$Y:$AO,15,FALSE),0)</f>
        <v>0</v>
      </c>
      <c r="G77" s="14">
        <f>IFERROR(VLOOKUP($B77,学生選抜!$Y:$AO,15,FALSE),0)</f>
        <v>0</v>
      </c>
      <c r="H77" s="14">
        <f>IFERROR(VLOOKUP($B77,秋関!$Y:$AO,15,FALSE),0)</f>
        <v>0</v>
      </c>
      <c r="I77" s="14">
        <f>IFERROR(VLOOKUP($B77,全日本学生!$Y:$AO,15,FALSE),0)</f>
        <v>0</v>
      </c>
      <c r="J77" s="138">
        <f t="shared" si="3"/>
        <v>0</v>
      </c>
    </row>
    <row r="78" spans="1:10">
      <c r="A78" s="2">
        <f t="shared" si="2"/>
        <v>21</v>
      </c>
      <c r="B78" s="35" t="str">
        <f>(選手!G67)</f>
        <v>新井 駿之介</v>
      </c>
      <c r="C78" s="2" t="str">
        <f>IFERROR(VLOOKUP($B78,選手!$G:$I,2,FALSE),"")</f>
        <v>京都大学</v>
      </c>
      <c r="D78" s="6">
        <f>IFERROR(VLOOKUP($B78,選手!$G:$I,3,FALSE),"")</f>
        <v>1</v>
      </c>
      <c r="E78" s="14">
        <f>IFERROR(VLOOKUP($B78,春関!$Y:$AO,15,FALSE),0)</f>
        <v>0</v>
      </c>
      <c r="F78" s="14">
        <f>IFERROR(VLOOKUP($B78,西日本学生!$Y:$AO,15,FALSE),0)</f>
        <v>0</v>
      </c>
      <c r="G78" s="14">
        <f>IFERROR(VLOOKUP($B78,学生選抜!$Y:$AO,15,FALSE),0)</f>
        <v>0</v>
      </c>
      <c r="H78" s="14">
        <f>IFERROR(VLOOKUP($B78,秋関!$Y:$AO,15,FALSE),0)</f>
        <v>0</v>
      </c>
      <c r="I78" s="14">
        <f>IFERROR(VLOOKUP($B78,全日本学生!$Y:$AO,15,FALSE),0)</f>
        <v>0</v>
      </c>
      <c r="J78" s="138">
        <f t="shared" si="3"/>
        <v>0</v>
      </c>
    </row>
    <row r="79" spans="1:10">
      <c r="A79" s="2">
        <f t="shared" si="2"/>
        <v>21</v>
      </c>
      <c r="B79" s="35" t="str">
        <f>(選手!G68)</f>
        <v>梶原 英資</v>
      </c>
      <c r="C79" s="2" t="str">
        <f>IFERROR(VLOOKUP($B79,選手!$G:$I,2,FALSE),"")</f>
        <v>京都大学</v>
      </c>
      <c r="D79" s="6">
        <f>IFERROR(VLOOKUP($B79,選手!$G:$I,3,FALSE),"")</f>
        <v>1</v>
      </c>
      <c r="E79" s="14">
        <f>IFERROR(VLOOKUP($B79,春関!$Y:$AO,15,FALSE),0)</f>
        <v>0</v>
      </c>
      <c r="F79" s="14">
        <f>IFERROR(VLOOKUP($B79,西日本学生!$Y:$AO,15,FALSE),0)</f>
        <v>0</v>
      </c>
      <c r="G79" s="14">
        <f>IFERROR(VLOOKUP($B79,学生選抜!$Y:$AO,15,FALSE),0)</f>
        <v>0</v>
      </c>
      <c r="H79" s="14">
        <f>IFERROR(VLOOKUP($B79,秋関!$Y:$AO,15,FALSE),0)</f>
        <v>0</v>
      </c>
      <c r="I79" s="14">
        <f>IFERROR(VLOOKUP($B79,全日本学生!$Y:$AO,15,FALSE),0)</f>
        <v>0</v>
      </c>
      <c r="J79" s="138">
        <f t="shared" si="3"/>
        <v>0</v>
      </c>
    </row>
    <row r="80" spans="1:10">
      <c r="A80" s="2">
        <f t="shared" si="2"/>
        <v>21</v>
      </c>
      <c r="B80" s="35" t="str">
        <f>(選手!G69)</f>
        <v>竹中 海斗</v>
      </c>
      <c r="C80" s="2" t="str">
        <f>IFERROR(VLOOKUP($B80,選手!$G:$I,2,FALSE),"")</f>
        <v>京都大学</v>
      </c>
      <c r="D80" s="6">
        <f>IFERROR(VLOOKUP($B80,選手!$G:$I,3,FALSE),"")</f>
        <v>1</v>
      </c>
      <c r="E80" s="14">
        <f>IFERROR(VLOOKUP($B80,春関!$Y:$AO,15,FALSE),0)</f>
        <v>0</v>
      </c>
      <c r="F80" s="14">
        <f>IFERROR(VLOOKUP($B80,西日本学生!$Y:$AO,15,FALSE),0)</f>
        <v>0</v>
      </c>
      <c r="G80" s="14">
        <f>IFERROR(VLOOKUP($B80,学生選抜!$Y:$AO,15,FALSE),0)</f>
        <v>0</v>
      </c>
      <c r="H80" s="14">
        <f>IFERROR(VLOOKUP($B80,秋関!$Y:$AO,15,FALSE),0)</f>
        <v>0</v>
      </c>
      <c r="I80" s="14">
        <f>IFERROR(VLOOKUP($B80,全日本学生!$Y:$AO,15,FALSE),0)</f>
        <v>0</v>
      </c>
      <c r="J80" s="138">
        <f t="shared" si="3"/>
        <v>0</v>
      </c>
    </row>
    <row r="81" spans="1:10">
      <c r="A81" s="2">
        <f t="shared" si="2"/>
        <v>21</v>
      </c>
      <c r="B81" s="35" t="str">
        <f>(選手!G70)</f>
        <v>山戸 瞭雅</v>
      </c>
      <c r="C81" s="2" t="str">
        <f>IFERROR(VLOOKUP($B81,選手!$G:$I,2,FALSE),"")</f>
        <v>京都大学</v>
      </c>
      <c r="D81" s="6">
        <f>IFERROR(VLOOKUP($B81,選手!$G:$I,3,FALSE),"")</f>
        <v>1</v>
      </c>
      <c r="E81" s="14">
        <f>IFERROR(VLOOKUP($B81,春関!$Y:$AO,15,FALSE),0)</f>
        <v>0</v>
      </c>
      <c r="F81" s="14">
        <f>IFERROR(VLOOKUP($B81,西日本学生!$Y:$AO,15,FALSE),0)</f>
        <v>0</v>
      </c>
      <c r="G81" s="14">
        <f>IFERROR(VLOOKUP($B81,学生選抜!$Y:$AO,15,FALSE),0)</f>
        <v>0</v>
      </c>
      <c r="H81" s="14">
        <f>IFERROR(VLOOKUP($B81,秋関!$Y:$AO,15,FALSE),0)</f>
        <v>0</v>
      </c>
      <c r="I81" s="14">
        <f>IFERROR(VLOOKUP($B81,全日本学生!$Y:$AO,15,FALSE),0)</f>
        <v>0</v>
      </c>
      <c r="J81" s="138">
        <f t="shared" si="3"/>
        <v>0</v>
      </c>
    </row>
    <row r="82" spans="1:10">
      <c r="A82" s="2">
        <f t="shared" si="2"/>
        <v>21</v>
      </c>
      <c r="B82" s="35" t="str">
        <f>(選手!G71)</f>
        <v>小東 陽平</v>
      </c>
      <c r="C82" s="2" t="str">
        <f>IFERROR(VLOOKUP($B82,選手!$G:$I,2,FALSE),"")</f>
        <v>近畿大学</v>
      </c>
      <c r="D82" s="6">
        <f>IFERROR(VLOOKUP($B82,選手!$G:$I,3,FALSE),"")</f>
        <v>4</v>
      </c>
      <c r="E82" s="14">
        <f>IFERROR(VLOOKUP($B82,春関!$Y:$AO,15,FALSE),0)</f>
        <v>0</v>
      </c>
      <c r="F82" s="14">
        <f>IFERROR(VLOOKUP($B82,西日本学生!$Y:$AO,15,FALSE),0)</f>
        <v>0</v>
      </c>
      <c r="G82" s="14">
        <f>IFERROR(VLOOKUP($B82,学生選抜!$Y:$AO,15,FALSE),0)</f>
        <v>0</v>
      </c>
      <c r="H82" s="14">
        <f>IFERROR(VLOOKUP($B82,秋関!$Y:$AO,15,FALSE),0)</f>
        <v>0</v>
      </c>
      <c r="I82" s="14">
        <f>IFERROR(VLOOKUP($B82,全日本学生!$Y:$AO,15,FALSE),0)</f>
        <v>0</v>
      </c>
      <c r="J82" s="138">
        <f t="shared" si="3"/>
        <v>0</v>
      </c>
    </row>
    <row r="83" spans="1:10">
      <c r="A83" s="2">
        <f t="shared" si="2"/>
        <v>21</v>
      </c>
      <c r="B83" s="35" t="str">
        <f>(選手!G75)</f>
        <v>鴻上 誉志輝</v>
      </c>
      <c r="C83" s="2" t="str">
        <f>IFERROR(VLOOKUP($B83,選手!$G:$I,2,FALSE),"")</f>
        <v>近畿大学</v>
      </c>
      <c r="D83" s="6">
        <f>IFERROR(VLOOKUP($B83,選手!$G:$I,3,FALSE),"")</f>
        <v>3</v>
      </c>
      <c r="E83" s="14">
        <f>IFERROR(VLOOKUP($B83,春関!$Y:$AO,15,FALSE),0)</f>
        <v>0</v>
      </c>
      <c r="F83" s="14">
        <f>IFERROR(VLOOKUP($B83,西日本学生!$Y:$AO,15,FALSE),0)</f>
        <v>0</v>
      </c>
      <c r="G83" s="14">
        <f>IFERROR(VLOOKUP($B83,学生選抜!$Y:$AO,15,FALSE),0)</f>
        <v>0</v>
      </c>
      <c r="H83" s="14">
        <f>IFERROR(VLOOKUP($B83,秋関!$Y:$AO,15,FALSE),0)</f>
        <v>0</v>
      </c>
      <c r="I83" s="14">
        <f>IFERROR(VLOOKUP($B83,全日本学生!$Y:$AO,15,FALSE),0)</f>
        <v>0</v>
      </c>
      <c r="J83" s="138">
        <f t="shared" si="3"/>
        <v>0</v>
      </c>
    </row>
    <row r="84" spans="1:10">
      <c r="A84" s="2">
        <f t="shared" si="2"/>
        <v>21</v>
      </c>
      <c r="B84" s="35" t="str">
        <f>(選手!G76)</f>
        <v>澤田 喜一</v>
      </c>
      <c r="C84" s="2" t="str">
        <f>IFERROR(VLOOKUP($B84,選手!$G:$I,2,FALSE),"")</f>
        <v>近畿大学</v>
      </c>
      <c r="D84" s="6">
        <f>IFERROR(VLOOKUP($B84,選手!$G:$I,3,FALSE),"")</f>
        <v>3</v>
      </c>
      <c r="E84" s="14">
        <f>IFERROR(VLOOKUP($B84,春関!$Y:$AO,15,FALSE),0)</f>
        <v>0</v>
      </c>
      <c r="F84" s="14">
        <f>IFERROR(VLOOKUP($B84,西日本学生!$Y:$AO,15,FALSE),0)</f>
        <v>0</v>
      </c>
      <c r="G84" s="14">
        <f>IFERROR(VLOOKUP($B84,学生選抜!$Y:$AO,15,FALSE),0)</f>
        <v>0</v>
      </c>
      <c r="H84" s="14">
        <f>IFERROR(VLOOKUP($B84,秋関!$Y:$AO,15,FALSE),0)</f>
        <v>0</v>
      </c>
      <c r="I84" s="14">
        <f>IFERROR(VLOOKUP($B84,全日本学生!$Y:$AO,15,FALSE),0)</f>
        <v>0</v>
      </c>
      <c r="J84" s="138">
        <f t="shared" si="3"/>
        <v>0</v>
      </c>
    </row>
    <row r="85" spans="1:10">
      <c r="A85" s="2">
        <f t="shared" si="2"/>
        <v>21</v>
      </c>
      <c r="B85" s="35" t="str">
        <f>(選手!G77)</f>
        <v>羽田 祐大</v>
      </c>
      <c r="C85" s="2" t="str">
        <f>IFERROR(VLOOKUP($B85,選手!$G:$I,2,FALSE),"")</f>
        <v>近畿大学</v>
      </c>
      <c r="D85" s="6">
        <f>IFERROR(VLOOKUP($B85,選手!$G:$I,3,FALSE),"")</f>
        <v>3</v>
      </c>
      <c r="E85" s="14">
        <f>IFERROR(VLOOKUP($B85,春関!$Y:$AO,15,FALSE),0)</f>
        <v>0</v>
      </c>
      <c r="F85" s="14">
        <f>IFERROR(VLOOKUP($B85,西日本学生!$Y:$AO,15,FALSE),0)</f>
        <v>0</v>
      </c>
      <c r="G85" s="14">
        <f>IFERROR(VLOOKUP($B85,学生選抜!$Y:$AO,15,FALSE),0)</f>
        <v>0</v>
      </c>
      <c r="H85" s="14">
        <f>IFERROR(VLOOKUP($B85,秋関!$Y:$AO,15,FALSE),0)</f>
        <v>0</v>
      </c>
      <c r="I85" s="14">
        <f>IFERROR(VLOOKUP($B85,全日本学生!$Y:$AO,15,FALSE),0)</f>
        <v>0</v>
      </c>
      <c r="J85" s="138">
        <f t="shared" si="3"/>
        <v>0</v>
      </c>
    </row>
    <row r="86" spans="1:10">
      <c r="A86" s="2">
        <f t="shared" si="2"/>
        <v>21</v>
      </c>
      <c r="B86" s="35" t="str">
        <f>(選手!G78)</f>
        <v>舩越 海</v>
      </c>
      <c r="C86" s="2" t="str">
        <f>IFERROR(VLOOKUP($B86,選手!$G:$I,2,FALSE),"")</f>
        <v>近畿大学</v>
      </c>
      <c r="D86" s="6">
        <f>IFERROR(VLOOKUP($B86,選手!$G:$I,3,FALSE),"")</f>
        <v>3</v>
      </c>
      <c r="E86" s="14">
        <f>IFERROR(VLOOKUP($B86,春関!$Y:$AO,15,FALSE),0)</f>
        <v>0</v>
      </c>
      <c r="F86" s="14">
        <f>IFERROR(VLOOKUP($B86,西日本学生!$Y:$AO,15,FALSE),0)</f>
        <v>0</v>
      </c>
      <c r="G86" s="14">
        <f>IFERROR(VLOOKUP($B86,学生選抜!$Y:$AO,15,FALSE),0)</f>
        <v>0</v>
      </c>
      <c r="H86" s="14">
        <f>IFERROR(VLOOKUP($B86,秋関!$Y:$AO,15,FALSE),0)</f>
        <v>0</v>
      </c>
      <c r="I86" s="14">
        <f>IFERROR(VLOOKUP($B86,全日本学生!$Y:$AO,15,FALSE),0)</f>
        <v>0</v>
      </c>
      <c r="J86" s="138">
        <f t="shared" si="3"/>
        <v>0</v>
      </c>
    </row>
    <row r="87" spans="1:10">
      <c r="A87" s="2">
        <f t="shared" si="2"/>
        <v>21</v>
      </c>
      <c r="B87" s="35" t="str">
        <f>(選手!G79)</f>
        <v>宮田 祐希</v>
      </c>
      <c r="C87" s="2" t="str">
        <f>IFERROR(VLOOKUP($B87,選手!$G:$I,2,FALSE),"")</f>
        <v>近畿大学</v>
      </c>
      <c r="D87" s="6">
        <f>IFERROR(VLOOKUP($B87,選手!$G:$I,3,FALSE),"")</f>
        <v>3</v>
      </c>
      <c r="E87" s="14">
        <f>IFERROR(VLOOKUP($B87,春関!$Y:$AO,15,FALSE),0)</f>
        <v>0</v>
      </c>
      <c r="F87" s="14">
        <f>IFERROR(VLOOKUP($B87,西日本学生!$Y:$AO,15,FALSE),0)</f>
        <v>0</v>
      </c>
      <c r="G87" s="14">
        <f>IFERROR(VLOOKUP($B87,学生選抜!$Y:$AO,15,FALSE),0)</f>
        <v>0</v>
      </c>
      <c r="H87" s="14">
        <f>IFERROR(VLOOKUP($B87,秋関!$Y:$AO,15,FALSE),0)</f>
        <v>0</v>
      </c>
      <c r="I87" s="14">
        <f>IFERROR(VLOOKUP($B87,全日本学生!$Y:$AO,15,FALSE),0)</f>
        <v>0</v>
      </c>
      <c r="J87" s="138">
        <f t="shared" si="3"/>
        <v>0</v>
      </c>
    </row>
    <row r="88" spans="1:10">
      <c r="A88" s="2">
        <f t="shared" si="2"/>
        <v>21</v>
      </c>
      <c r="B88" s="35" t="str">
        <f>(選手!G80)</f>
        <v>矢ヶ部 芳</v>
      </c>
      <c r="C88" s="2" t="str">
        <f>IFERROR(VLOOKUP($B88,選手!$G:$I,2,FALSE),"")</f>
        <v>近畿大学</v>
      </c>
      <c r="D88" s="6">
        <f>IFERROR(VLOOKUP($B88,選手!$G:$I,3,FALSE),"")</f>
        <v>3</v>
      </c>
      <c r="E88" s="14">
        <f>IFERROR(VLOOKUP($B88,春関!$Y:$AO,15,FALSE),0)</f>
        <v>0</v>
      </c>
      <c r="F88" s="14">
        <f>IFERROR(VLOOKUP($B88,西日本学生!$Y:$AO,15,FALSE),0)</f>
        <v>0</v>
      </c>
      <c r="G88" s="14">
        <f>IFERROR(VLOOKUP($B88,学生選抜!$Y:$AO,15,FALSE),0)</f>
        <v>0</v>
      </c>
      <c r="H88" s="14">
        <f>IFERROR(VLOOKUP($B88,秋関!$Y:$AO,15,FALSE),0)</f>
        <v>0</v>
      </c>
      <c r="I88" s="14">
        <f>IFERROR(VLOOKUP($B88,全日本学生!$Y:$AO,15,FALSE),0)</f>
        <v>0</v>
      </c>
      <c r="J88" s="138">
        <f t="shared" si="3"/>
        <v>0</v>
      </c>
    </row>
    <row r="89" spans="1:10">
      <c r="A89" s="2">
        <f t="shared" si="2"/>
        <v>21</v>
      </c>
      <c r="B89" s="35" t="str">
        <f>(選手!G81)</f>
        <v>吉田 逸平</v>
      </c>
      <c r="C89" s="2" t="str">
        <f>IFERROR(VLOOKUP($B89,選手!$G:$I,2,FALSE),"")</f>
        <v>近畿大学</v>
      </c>
      <c r="D89" s="6">
        <f>IFERROR(VLOOKUP($B89,選手!$G:$I,3,FALSE),"")</f>
        <v>3</v>
      </c>
      <c r="E89" s="14">
        <f>IFERROR(VLOOKUP($B89,春関!$Y:$AO,15,FALSE),0)</f>
        <v>0</v>
      </c>
      <c r="F89" s="14">
        <f>IFERROR(VLOOKUP($B89,西日本学生!$Y:$AO,15,FALSE),0)</f>
        <v>0</v>
      </c>
      <c r="G89" s="14">
        <f>IFERROR(VLOOKUP($B89,学生選抜!$Y:$AO,15,FALSE),0)</f>
        <v>0</v>
      </c>
      <c r="H89" s="14">
        <f>IFERROR(VLOOKUP($B89,秋関!$Y:$AO,15,FALSE),0)</f>
        <v>0</v>
      </c>
      <c r="I89" s="14">
        <f>IFERROR(VLOOKUP($B89,全日本学生!$Y:$AO,15,FALSE),0)</f>
        <v>0</v>
      </c>
      <c r="J89" s="138">
        <f t="shared" si="3"/>
        <v>0</v>
      </c>
    </row>
    <row r="90" spans="1:10">
      <c r="A90" s="2">
        <f t="shared" si="2"/>
        <v>21</v>
      </c>
      <c r="B90" s="35" t="str">
        <f>(選手!G82)</f>
        <v>樫木 陸人</v>
      </c>
      <c r="C90" s="2" t="str">
        <f>IFERROR(VLOOKUP($B90,選手!$G:$I,2,FALSE),"")</f>
        <v>近畿大学</v>
      </c>
      <c r="D90" s="6">
        <f>IFERROR(VLOOKUP($B90,選手!$G:$I,3,FALSE),"")</f>
        <v>2</v>
      </c>
      <c r="E90" s="14">
        <f>IFERROR(VLOOKUP($B90,春関!$Y:$AO,15,FALSE),0)</f>
        <v>0</v>
      </c>
      <c r="F90" s="14">
        <f>IFERROR(VLOOKUP($B90,西日本学生!$Y:$AO,15,FALSE),0)</f>
        <v>0</v>
      </c>
      <c r="G90" s="14">
        <f>IFERROR(VLOOKUP($B90,学生選抜!$Y:$AO,15,FALSE),0)</f>
        <v>0</v>
      </c>
      <c r="H90" s="14">
        <f>IFERROR(VLOOKUP($B90,秋関!$Y:$AO,15,FALSE),0)</f>
        <v>0</v>
      </c>
      <c r="I90" s="14">
        <f>IFERROR(VLOOKUP($B90,全日本学生!$Y:$AO,15,FALSE),0)</f>
        <v>0</v>
      </c>
      <c r="J90" s="138">
        <f t="shared" si="3"/>
        <v>0</v>
      </c>
    </row>
    <row r="91" spans="1:10">
      <c r="A91" s="2">
        <f t="shared" si="2"/>
        <v>21</v>
      </c>
      <c r="B91" s="35" t="str">
        <f>(選手!G83)</f>
        <v>中村 聡一郎</v>
      </c>
      <c r="C91" s="2" t="str">
        <f>IFERROR(VLOOKUP($B91,選手!$G:$I,2,FALSE),"")</f>
        <v>近畿大学</v>
      </c>
      <c r="D91" s="6">
        <f>IFERROR(VLOOKUP($B91,選手!$G:$I,3,FALSE),"")</f>
        <v>2</v>
      </c>
      <c r="E91" s="14">
        <f>IFERROR(VLOOKUP($B91,春関!$Y:$AO,15,FALSE),0)</f>
        <v>0</v>
      </c>
      <c r="F91" s="14">
        <f>IFERROR(VLOOKUP($B91,西日本学生!$Y:$AO,15,FALSE),0)</f>
        <v>0</v>
      </c>
      <c r="G91" s="14">
        <f>IFERROR(VLOOKUP($B91,学生選抜!$Y:$AO,15,FALSE),0)</f>
        <v>0</v>
      </c>
      <c r="H91" s="14">
        <f>IFERROR(VLOOKUP($B91,秋関!$Y:$AO,15,FALSE),0)</f>
        <v>0</v>
      </c>
      <c r="I91" s="14">
        <f>IFERROR(VLOOKUP($B91,全日本学生!$Y:$AO,15,FALSE),0)</f>
        <v>0</v>
      </c>
      <c r="J91" s="138">
        <f t="shared" si="3"/>
        <v>0</v>
      </c>
    </row>
    <row r="92" spans="1:10">
      <c r="A92" s="2">
        <f t="shared" si="2"/>
        <v>21</v>
      </c>
      <c r="B92" s="35" t="str">
        <f>(選手!G84)</f>
        <v>西田 光希</v>
      </c>
      <c r="C92" s="2" t="str">
        <f>IFERROR(VLOOKUP($B92,選手!$G:$I,2,FALSE),"")</f>
        <v>近畿大学</v>
      </c>
      <c r="D92" s="6">
        <f>IFERROR(VLOOKUP($B92,選手!$G:$I,3,FALSE),"")</f>
        <v>2</v>
      </c>
      <c r="E92" s="14">
        <f>IFERROR(VLOOKUP($B92,春関!$Y:$AO,15,FALSE),0)</f>
        <v>0</v>
      </c>
      <c r="F92" s="14">
        <f>IFERROR(VLOOKUP($B92,西日本学生!$Y:$AO,15,FALSE),0)</f>
        <v>0</v>
      </c>
      <c r="G92" s="14">
        <f>IFERROR(VLOOKUP($B92,学生選抜!$Y:$AO,15,FALSE),0)</f>
        <v>0</v>
      </c>
      <c r="H92" s="14">
        <f>IFERROR(VLOOKUP($B92,秋関!$Y:$AO,15,FALSE),0)</f>
        <v>0</v>
      </c>
      <c r="I92" s="14">
        <f>IFERROR(VLOOKUP($B92,全日本学生!$Y:$AO,15,FALSE),0)</f>
        <v>0</v>
      </c>
      <c r="J92" s="138">
        <f t="shared" si="3"/>
        <v>0</v>
      </c>
    </row>
    <row r="93" spans="1:10">
      <c r="A93" s="2">
        <f t="shared" si="2"/>
        <v>21</v>
      </c>
      <c r="B93" s="35" t="str">
        <f>(選手!G85)</f>
        <v>眞鍋 委</v>
      </c>
      <c r="C93" s="2" t="str">
        <f>IFERROR(VLOOKUP($B93,選手!$G:$I,2,FALSE),"")</f>
        <v>近畿大学</v>
      </c>
      <c r="D93" s="6">
        <f>IFERROR(VLOOKUP($B93,選手!$G:$I,3,FALSE),"")</f>
        <v>2</v>
      </c>
      <c r="E93" s="14">
        <f>IFERROR(VLOOKUP($B93,春関!$Y:$AO,15,FALSE),0)</f>
        <v>0</v>
      </c>
      <c r="F93" s="14">
        <f>IFERROR(VLOOKUP($B93,西日本学生!$Y:$AO,15,FALSE),0)</f>
        <v>0</v>
      </c>
      <c r="G93" s="14">
        <f>IFERROR(VLOOKUP($B93,学生選抜!$Y:$AO,15,FALSE),0)</f>
        <v>0</v>
      </c>
      <c r="H93" s="14">
        <f>IFERROR(VLOOKUP($B93,秋関!$Y:$AO,15,FALSE),0)</f>
        <v>0</v>
      </c>
      <c r="I93" s="14">
        <f>IFERROR(VLOOKUP($B93,全日本学生!$Y:$AO,15,FALSE),0)</f>
        <v>0</v>
      </c>
      <c r="J93" s="138">
        <f t="shared" si="3"/>
        <v>0</v>
      </c>
    </row>
    <row r="94" spans="1:10">
      <c r="A94" s="2">
        <f t="shared" si="2"/>
        <v>21</v>
      </c>
      <c r="B94" s="35" t="str">
        <f>(選手!G86)</f>
        <v>矢田部 昴</v>
      </c>
      <c r="C94" s="2" t="str">
        <f>IFERROR(VLOOKUP($B94,選手!$G:$I,2,FALSE),"")</f>
        <v>近畿大学</v>
      </c>
      <c r="D94" s="6">
        <f>IFERROR(VLOOKUP($B94,選手!$G:$I,3,FALSE),"")</f>
        <v>2</v>
      </c>
      <c r="E94" s="14">
        <f>IFERROR(VLOOKUP($B94,春関!$Y:$AO,15,FALSE),0)</f>
        <v>0</v>
      </c>
      <c r="F94" s="14">
        <f>IFERROR(VLOOKUP($B94,西日本学生!$Y:$AO,15,FALSE),0)</f>
        <v>0</v>
      </c>
      <c r="G94" s="14">
        <f>IFERROR(VLOOKUP($B94,学生選抜!$Y:$AO,15,FALSE),0)</f>
        <v>0</v>
      </c>
      <c r="H94" s="14">
        <f>IFERROR(VLOOKUP($B94,秋関!$Y:$AO,15,FALSE),0)</f>
        <v>0</v>
      </c>
      <c r="I94" s="14">
        <f>IFERROR(VLOOKUP($B94,全日本学生!$Y:$AO,15,FALSE),0)</f>
        <v>0</v>
      </c>
      <c r="J94" s="138">
        <f t="shared" si="3"/>
        <v>0</v>
      </c>
    </row>
    <row r="95" spans="1:10">
      <c r="A95" s="2">
        <f t="shared" si="2"/>
        <v>21</v>
      </c>
      <c r="B95" s="35" t="str">
        <f>(選手!G87)</f>
        <v>安部 稜世</v>
      </c>
      <c r="C95" s="2" t="str">
        <f>IFERROR(VLOOKUP($B95,選手!$G:$I,2,FALSE),"")</f>
        <v>近畿大学</v>
      </c>
      <c r="D95" s="6">
        <f>IFERROR(VLOOKUP($B95,選手!$G:$I,3,FALSE),"")</f>
        <v>1</v>
      </c>
      <c r="E95" s="14">
        <f>IFERROR(VLOOKUP($B95,春関!$Y:$AO,15,FALSE),0)</f>
        <v>0</v>
      </c>
      <c r="F95" s="14">
        <f>IFERROR(VLOOKUP($B95,西日本学生!$Y:$AO,15,FALSE),0)</f>
        <v>0</v>
      </c>
      <c r="G95" s="14">
        <f>IFERROR(VLOOKUP($B95,学生選抜!$Y:$AO,15,FALSE),0)</f>
        <v>0</v>
      </c>
      <c r="H95" s="14">
        <f>IFERROR(VLOOKUP($B95,秋関!$Y:$AO,15,FALSE),0)</f>
        <v>0</v>
      </c>
      <c r="I95" s="14">
        <f>IFERROR(VLOOKUP($B95,全日本学生!$Y:$AO,15,FALSE),0)</f>
        <v>0</v>
      </c>
      <c r="J95" s="138">
        <f t="shared" si="3"/>
        <v>0</v>
      </c>
    </row>
    <row r="96" spans="1:10">
      <c r="A96" s="2">
        <f t="shared" si="2"/>
        <v>21</v>
      </c>
      <c r="B96" s="35" t="str">
        <f>(選手!G88)</f>
        <v>牛島 聡希</v>
      </c>
      <c r="C96" s="2" t="str">
        <f>IFERROR(VLOOKUP($B96,選手!$G:$I,2,FALSE),"")</f>
        <v>近畿大学</v>
      </c>
      <c r="D96" s="6">
        <f>IFERROR(VLOOKUP($B96,選手!$G:$I,3,FALSE),"")</f>
        <v>1</v>
      </c>
      <c r="E96" s="14">
        <f>IFERROR(VLOOKUP($B96,春関!$Y:$AO,15,FALSE),0)</f>
        <v>0</v>
      </c>
      <c r="F96" s="14">
        <f>IFERROR(VLOOKUP($B96,西日本学生!$Y:$AO,15,FALSE),0)</f>
        <v>0</v>
      </c>
      <c r="G96" s="14">
        <f>IFERROR(VLOOKUP($B96,学生選抜!$Y:$AO,15,FALSE),0)</f>
        <v>0</v>
      </c>
      <c r="H96" s="14">
        <f>IFERROR(VLOOKUP($B96,秋関!$Y:$AO,15,FALSE),0)</f>
        <v>0</v>
      </c>
      <c r="I96" s="14">
        <f>IFERROR(VLOOKUP($B96,全日本学生!$Y:$AO,15,FALSE),0)</f>
        <v>0</v>
      </c>
      <c r="J96" s="138">
        <f t="shared" si="3"/>
        <v>0</v>
      </c>
    </row>
    <row r="97" spans="1:10">
      <c r="A97" s="2">
        <f t="shared" si="2"/>
        <v>21</v>
      </c>
      <c r="B97" s="35" t="str">
        <f>(選手!G89)</f>
        <v>姜 亦姚</v>
      </c>
      <c r="C97" s="2" t="str">
        <f>IFERROR(VLOOKUP($B97,選手!$G:$I,2,FALSE),"")</f>
        <v>近畿大学</v>
      </c>
      <c r="D97" s="6">
        <f>IFERROR(VLOOKUP($B97,選手!$G:$I,3,FALSE),"")</f>
        <v>1</v>
      </c>
      <c r="E97" s="14">
        <f>IFERROR(VLOOKUP($B97,春関!$Y:$AO,15,FALSE),0)</f>
        <v>0</v>
      </c>
      <c r="F97" s="14">
        <f>IFERROR(VLOOKUP($B97,西日本学生!$Y:$AO,15,FALSE),0)</f>
        <v>0</v>
      </c>
      <c r="G97" s="14">
        <f>IFERROR(VLOOKUP($B97,学生選抜!$Y:$AO,15,FALSE),0)</f>
        <v>0</v>
      </c>
      <c r="H97" s="14">
        <f>IFERROR(VLOOKUP($B97,秋関!$Y:$AO,15,FALSE),0)</f>
        <v>0</v>
      </c>
      <c r="I97" s="14">
        <f>IFERROR(VLOOKUP($B97,全日本学生!$Y:$AO,15,FALSE),0)</f>
        <v>0</v>
      </c>
      <c r="J97" s="138">
        <f t="shared" si="3"/>
        <v>0</v>
      </c>
    </row>
    <row r="98" spans="1:10">
      <c r="A98" s="2">
        <f t="shared" si="2"/>
        <v>21</v>
      </c>
      <c r="B98" s="35" t="str">
        <f>(選手!G90)</f>
        <v>西澤 透真</v>
      </c>
      <c r="C98" s="2" t="str">
        <f>IFERROR(VLOOKUP($B98,選手!$G:$I,2,FALSE),"")</f>
        <v>近畿大学</v>
      </c>
      <c r="D98" s="6">
        <f>IFERROR(VLOOKUP($B98,選手!$G:$I,3,FALSE),"")</f>
        <v>1</v>
      </c>
      <c r="E98" s="14">
        <f>IFERROR(VLOOKUP($B98,春関!$Y:$AO,15,FALSE),0)</f>
        <v>0</v>
      </c>
      <c r="F98" s="14">
        <f>IFERROR(VLOOKUP($B98,西日本学生!$Y:$AO,15,FALSE),0)</f>
        <v>0</v>
      </c>
      <c r="G98" s="14">
        <f>IFERROR(VLOOKUP($B98,学生選抜!$Y:$AO,15,FALSE),0)</f>
        <v>0</v>
      </c>
      <c r="H98" s="14">
        <f>IFERROR(VLOOKUP($B98,秋関!$Y:$AO,15,FALSE),0)</f>
        <v>0</v>
      </c>
      <c r="I98" s="14">
        <f>IFERROR(VLOOKUP($B98,全日本学生!$Y:$AO,15,FALSE),0)</f>
        <v>0</v>
      </c>
      <c r="J98" s="138">
        <f t="shared" si="3"/>
        <v>0</v>
      </c>
    </row>
    <row r="99" spans="1:10">
      <c r="A99" s="2">
        <f t="shared" si="2"/>
        <v>21</v>
      </c>
      <c r="B99" s="35" t="str">
        <f>(選手!G91)</f>
        <v>加藤 祐馬</v>
      </c>
      <c r="C99" s="2" t="str">
        <f>IFERROR(VLOOKUP($B99,選手!$G:$I,2,FALSE),"")</f>
        <v>甲南大学</v>
      </c>
      <c r="D99" s="6">
        <f>IFERROR(VLOOKUP($B99,選手!$G:$I,3,FALSE),"")</f>
        <v>4</v>
      </c>
      <c r="E99" s="14">
        <f>IFERROR(VLOOKUP($B99,春関!$Y:$AO,15,FALSE),0)</f>
        <v>0</v>
      </c>
      <c r="F99" s="14">
        <f>IFERROR(VLOOKUP($B99,西日本学生!$Y:$AO,15,FALSE),0)</f>
        <v>0</v>
      </c>
      <c r="G99" s="14">
        <f>IFERROR(VLOOKUP($B99,学生選抜!$Y:$AO,15,FALSE),0)</f>
        <v>0</v>
      </c>
      <c r="H99" s="14">
        <f>IFERROR(VLOOKUP($B99,秋関!$Y:$AO,15,FALSE),0)</f>
        <v>0</v>
      </c>
      <c r="I99" s="14">
        <f>IFERROR(VLOOKUP($B99,全日本学生!$Y:$AO,15,FALSE),0)</f>
        <v>0</v>
      </c>
      <c r="J99" s="138">
        <f t="shared" si="3"/>
        <v>0</v>
      </c>
    </row>
    <row r="100" spans="1:10">
      <c r="A100" s="2">
        <f t="shared" si="2"/>
        <v>21</v>
      </c>
      <c r="B100" s="35" t="str">
        <f>(選手!G92)</f>
        <v>榮 光幸</v>
      </c>
      <c r="C100" s="2" t="str">
        <f>IFERROR(VLOOKUP($B100,選手!$G:$I,2,FALSE),"")</f>
        <v>甲南大学</v>
      </c>
      <c r="D100" s="6">
        <f>IFERROR(VLOOKUP($B100,選手!$G:$I,3,FALSE),"")</f>
        <v>4</v>
      </c>
      <c r="E100" s="14">
        <f>IFERROR(VLOOKUP($B100,春関!$Y:$AO,15,FALSE),0)</f>
        <v>0</v>
      </c>
      <c r="F100" s="14">
        <f>IFERROR(VLOOKUP($B100,西日本学生!$Y:$AO,15,FALSE),0)</f>
        <v>0</v>
      </c>
      <c r="G100" s="14">
        <f>IFERROR(VLOOKUP($B100,学生選抜!$Y:$AO,15,FALSE),0)</f>
        <v>0</v>
      </c>
      <c r="H100" s="14">
        <f>IFERROR(VLOOKUP($B100,秋関!$Y:$AO,15,FALSE),0)</f>
        <v>0</v>
      </c>
      <c r="I100" s="14">
        <f>IFERROR(VLOOKUP($B100,全日本学生!$Y:$AO,15,FALSE),0)</f>
        <v>0</v>
      </c>
      <c r="J100" s="138">
        <f t="shared" si="3"/>
        <v>0</v>
      </c>
    </row>
    <row r="101" spans="1:10">
      <c r="A101" s="2">
        <f t="shared" si="2"/>
        <v>21</v>
      </c>
      <c r="B101" s="35" t="str">
        <f>(選手!G93)</f>
        <v>下里 謙太</v>
      </c>
      <c r="C101" s="2" t="str">
        <f>IFERROR(VLOOKUP($B101,選手!$G:$I,2,FALSE),"")</f>
        <v>甲南大学</v>
      </c>
      <c r="D101" s="6">
        <f>IFERROR(VLOOKUP($B101,選手!$G:$I,3,FALSE),"")</f>
        <v>4</v>
      </c>
      <c r="E101" s="14">
        <f>IFERROR(VLOOKUP($B101,春関!$Y:$AO,15,FALSE),0)</f>
        <v>0</v>
      </c>
      <c r="F101" s="14">
        <f>IFERROR(VLOOKUP($B101,西日本学生!$Y:$AO,15,FALSE),0)</f>
        <v>0</v>
      </c>
      <c r="G101" s="14">
        <f>IFERROR(VLOOKUP($B101,学生選抜!$Y:$AO,15,FALSE),0)</f>
        <v>0</v>
      </c>
      <c r="H101" s="14">
        <f>IFERROR(VLOOKUP($B101,秋関!$Y:$AO,15,FALSE),0)</f>
        <v>0</v>
      </c>
      <c r="I101" s="14">
        <f>IFERROR(VLOOKUP($B101,全日本学生!$Y:$AO,15,FALSE),0)</f>
        <v>0</v>
      </c>
      <c r="J101" s="138">
        <f t="shared" si="3"/>
        <v>0</v>
      </c>
    </row>
    <row r="102" spans="1:10">
      <c r="A102" s="2">
        <f t="shared" si="2"/>
        <v>21</v>
      </c>
      <c r="B102" s="35" t="str">
        <f>(選手!G94)</f>
        <v>八幡 隆太</v>
      </c>
      <c r="C102" s="2" t="str">
        <f>IFERROR(VLOOKUP($B102,選手!$G:$I,2,FALSE),"")</f>
        <v>甲南大学</v>
      </c>
      <c r="D102" s="6">
        <f>IFERROR(VLOOKUP($B102,選手!$G:$I,3,FALSE),"")</f>
        <v>4</v>
      </c>
      <c r="E102" s="14">
        <f>IFERROR(VLOOKUP($B102,春関!$Y:$AO,15,FALSE),0)</f>
        <v>0</v>
      </c>
      <c r="F102" s="14">
        <f>IFERROR(VLOOKUP($B102,西日本学生!$Y:$AO,15,FALSE),0)</f>
        <v>0</v>
      </c>
      <c r="G102" s="14">
        <f>IFERROR(VLOOKUP($B102,学生選抜!$Y:$AO,15,FALSE),0)</f>
        <v>0</v>
      </c>
      <c r="H102" s="14">
        <f>IFERROR(VLOOKUP($B102,秋関!$Y:$AO,15,FALSE),0)</f>
        <v>0</v>
      </c>
      <c r="I102" s="14">
        <f>IFERROR(VLOOKUP($B102,全日本学生!$Y:$AO,15,FALSE),0)</f>
        <v>0</v>
      </c>
      <c r="J102" s="138">
        <f t="shared" si="3"/>
        <v>0</v>
      </c>
    </row>
    <row r="103" spans="1:10">
      <c r="A103" s="2">
        <f t="shared" si="2"/>
        <v>21</v>
      </c>
      <c r="B103" s="35" t="str">
        <f>(選手!G96)</f>
        <v>太田 昂輝</v>
      </c>
      <c r="C103" s="2" t="str">
        <f>IFERROR(VLOOKUP($B103,選手!$G:$I,2,FALSE),"")</f>
        <v>甲南大学</v>
      </c>
      <c r="D103" s="6">
        <f>IFERROR(VLOOKUP($B103,選手!$G:$I,3,FALSE),"")</f>
        <v>3</v>
      </c>
      <c r="E103" s="14">
        <f>IFERROR(VLOOKUP($B103,春関!$Y:$AO,15,FALSE),0)</f>
        <v>0</v>
      </c>
      <c r="F103" s="14">
        <f>IFERROR(VLOOKUP($B103,西日本学生!$Y:$AO,15,FALSE),0)</f>
        <v>0</v>
      </c>
      <c r="G103" s="14">
        <f>IFERROR(VLOOKUP($B103,学生選抜!$Y:$AO,15,FALSE),0)</f>
        <v>0</v>
      </c>
      <c r="H103" s="14">
        <f>IFERROR(VLOOKUP($B103,秋関!$Y:$AO,15,FALSE),0)</f>
        <v>0</v>
      </c>
      <c r="I103" s="14">
        <f>IFERROR(VLOOKUP($B103,全日本学生!$Y:$AO,15,FALSE),0)</f>
        <v>0</v>
      </c>
      <c r="J103" s="138">
        <f t="shared" si="3"/>
        <v>0</v>
      </c>
    </row>
    <row r="104" spans="1:10">
      <c r="A104" s="2">
        <f t="shared" si="2"/>
        <v>21</v>
      </c>
      <c r="B104" s="35" t="str">
        <f>(選手!G97)</f>
        <v>北 健斗</v>
      </c>
      <c r="C104" s="2" t="str">
        <f>IFERROR(VLOOKUP($B104,選手!$G:$I,2,FALSE),"")</f>
        <v>甲南大学</v>
      </c>
      <c r="D104" s="6">
        <f>IFERROR(VLOOKUP($B104,選手!$G:$I,3,FALSE),"")</f>
        <v>3</v>
      </c>
      <c r="E104" s="14">
        <f>IFERROR(VLOOKUP($B104,春関!$Y:$AO,15,FALSE),0)</f>
        <v>0</v>
      </c>
      <c r="F104" s="14">
        <f>IFERROR(VLOOKUP($B104,西日本学生!$Y:$AO,15,FALSE),0)</f>
        <v>0</v>
      </c>
      <c r="G104" s="14">
        <f>IFERROR(VLOOKUP($B104,学生選抜!$Y:$AO,15,FALSE),0)</f>
        <v>0</v>
      </c>
      <c r="H104" s="14">
        <f>IFERROR(VLOOKUP($B104,秋関!$Y:$AO,15,FALSE),0)</f>
        <v>0</v>
      </c>
      <c r="I104" s="14">
        <f>IFERROR(VLOOKUP($B104,全日本学生!$Y:$AO,15,FALSE),0)</f>
        <v>0</v>
      </c>
      <c r="J104" s="138">
        <f t="shared" si="3"/>
        <v>0</v>
      </c>
    </row>
    <row r="105" spans="1:10">
      <c r="A105" s="2">
        <f t="shared" si="2"/>
        <v>21</v>
      </c>
      <c r="B105" s="35" t="str">
        <f>(選手!G98)</f>
        <v>米谷 泰志</v>
      </c>
      <c r="C105" s="2" t="str">
        <f>IFERROR(VLOOKUP($B105,選手!$G:$I,2,FALSE),"")</f>
        <v>甲南大学</v>
      </c>
      <c r="D105" s="6">
        <f>IFERROR(VLOOKUP($B105,選手!$G:$I,3,FALSE),"")</f>
        <v>3</v>
      </c>
      <c r="E105" s="14">
        <f>IFERROR(VLOOKUP($B105,春関!$Y:$AO,15,FALSE),0)</f>
        <v>0</v>
      </c>
      <c r="F105" s="14">
        <f>IFERROR(VLOOKUP($B105,西日本学生!$Y:$AO,15,FALSE),0)</f>
        <v>0</v>
      </c>
      <c r="G105" s="14">
        <f>IFERROR(VLOOKUP($B105,学生選抜!$Y:$AO,15,FALSE),0)</f>
        <v>0</v>
      </c>
      <c r="H105" s="14">
        <f>IFERROR(VLOOKUP($B105,秋関!$Y:$AO,15,FALSE),0)</f>
        <v>0</v>
      </c>
      <c r="I105" s="14">
        <f>IFERROR(VLOOKUP($B105,全日本学生!$Y:$AO,15,FALSE),0)</f>
        <v>0</v>
      </c>
      <c r="J105" s="138">
        <f t="shared" si="3"/>
        <v>0</v>
      </c>
    </row>
    <row r="106" spans="1:10">
      <c r="A106" s="2">
        <f t="shared" si="2"/>
        <v>21</v>
      </c>
      <c r="B106" s="35" t="str">
        <f>(選手!G100)</f>
        <v>惠良 早輔路</v>
      </c>
      <c r="C106" s="2" t="str">
        <f>IFERROR(VLOOKUP($B106,選手!$G:$I,2,FALSE),"")</f>
        <v>甲南大学</v>
      </c>
      <c r="D106" s="6">
        <f>IFERROR(VLOOKUP($B106,選手!$G:$I,3,FALSE),"")</f>
        <v>2</v>
      </c>
      <c r="E106" s="14">
        <f>IFERROR(VLOOKUP($B106,春関!$Y:$AO,15,FALSE),0)</f>
        <v>0</v>
      </c>
      <c r="F106" s="14">
        <f>IFERROR(VLOOKUP($B106,西日本学生!$Y:$AO,15,FALSE),0)</f>
        <v>0</v>
      </c>
      <c r="G106" s="14">
        <f>IFERROR(VLOOKUP($B106,学生選抜!$Y:$AO,15,FALSE),0)</f>
        <v>0</v>
      </c>
      <c r="H106" s="14">
        <f>IFERROR(VLOOKUP($B106,秋関!$Y:$AO,15,FALSE),0)</f>
        <v>0</v>
      </c>
      <c r="I106" s="14">
        <f>IFERROR(VLOOKUP($B106,全日本学生!$Y:$AO,15,FALSE),0)</f>
        <v>0</v>
      </c>
      <c r="J106" s="138">
        <f t="shared" si="3"/>
        <v>0</v>
      </c>
    </row>
    <row r="107" spans="1:10">
      <c r="A107" s="2">
        <f t="shared" si="2"/>
        <v>21</v>
      </c>
      <c r="B107" s="35" t="str">
        <f>(選手!G101)</f>
        <v>須中 仁冶</v>
      </c>
      <c r="C107" s="2" t="str">
        <f>IFERROR(VLOOKUP($B107,選手!$G:$I,2,FALSE),"")</f>
        <v>甲南大学</v>
      </c>
      <c r="D107" s="6">
        <f>IFERROR(VLOOKUP($B107,選手!$G:$I,3,FALSE),"")</f>
        <v>2</v>
      </c>
      <c r="E107" s="14">
        <f>IFERROR(VLOOKUP($B107,春関!$Y:$AO,15,FALSE),0)</f>
        <v>0</v>
      </c>
      <c r="F107" s="14">
        <f>IFERROR(VLOOKUP($B107,西日本学生!$Y:$AO,15,FALSE),0)</f>
        <v>0</v>
      </c>
      <c r="G107" s="14">
        <f>IFERROR(VLOOKUP($B107,学生選抜!$Y:$AO,15,FALSE),0)</f>
        <v>0</v>
      </c>
      <c r="H107" s="14">
        <f>IFERROR(VLOOKUP($B107,秋関!$Y:$AO,15,FALSE),0)</f>
        <v>0</v>
      </c>
      <c r="I107" s="14">
        <f>IFERROR(VLOOKUP($B107,全日本学生!$Y:$AO,15,FALSE),0)</f>
        <v>0</v>
      </c>
      <c r="J107" s="138">
        <f t="shared" si="3"/>
        <v>0</v>
      </c>
    </row>
    <row r="108" spans="1:10">
      <c r="A108" s="2">
        <f t="shared" si="2"/>
        <v>21</v>
      </c>
      <c r="B108" s="35" t="str">
        <f>(選手!G102)</f>
        <v>中西 秀</v>
      </c>
      <c r="C108" s="2" t="str">
        <f>IFERROR(VLOOKUP($B108,選手!$G:$I,2,FALSE),"")</f>
        <v>甲南大学</v>
      </c>
      <c r="D108" s="6">
        <f>IFERROR(VLOOKUP($B108,選手!$G:$I,3,FALSE),"")</f>
        <v>2</v>
      </c>
      <c r="E108" s="14">
        <f>IFERROR(VLOOKUP($B108,春関!$Y:$AO,15,FALSE),0)</f>
        <v>0</v>
      </c>
      <c r="F108" s="14">
        <f>IFERROR(VLOOKUP($B108,西日本学生!$Y:$AO,15,FALSE),0)</f>
        <v>0</v>
      </c>
      <c r="G108" s="14">
        <f>IFERROR(VLOOKUP($B108,学生選抜!$Y:$AO,15,FALSE),0)</f>
        <v>0</v>
      </c>
      <c r="H108" s="14">
        <f>IFERROR(VLOOKUP($B108,秋関!$Y:$AO,15,FALSE),0)</f>
        <v>0</v>
      </c>
      <c r="I108" s="14">
        <f>IFERROR(VLOOKUP($B108,全日本学生!$Y:$AO,15,FALSE),0)</f>
        <v>0</v>
      </c>
      <c r="J108" s="138">
        <f t="shared" si="3"/>
        <v>0</v>
      </c>
    </row>
    <row r="109" spans="1:10">
      <c r="A109" s="2">
        <f t="shared" si="2"/>
        <v>21</v>
      </c>
      <c r="B109" s="35" t="str">
        <f>(選手!G103)</f>
        <v>山下 幸太</v>
      </c>
      <c r="C109" s="2" t="str">
        <f>IFERROR(VLOOKUP($B109,選手!$G:$I,2,FALSE),"")</f>
        <v>甲南大学</v>
      </c>
      <c r="D109" s="6">
        <f>IFERROR(VLOOKUP($B109,選手!$G:$I,3,FALSE),"")</f>
        <v>1</v>
      </c>
      <c r="E109" s="14">
        <f>IFERROR(VLOOKUP($B109,春関!$Y:$AO,15,FALSE),0)</f>
        <v>0</v>
      </c>
      <c r="F109" s="14">
        <f>IFERROR(VLOOKUP($B109,西日本学生!$Y:$AO,15,FALSE),0)</f>
        <v>0</v>
      </c>
      <c r="G109" s="14">
        <f>IFERROR(VLOOKUP($B109,学生選抜!$Y:$AO,15,FALSE),0)</f>
        <v>0</v>
      </c>
      <c r="H109" s="14">
        <f>IFERROR(VLOOKUP($B109,秋関!$Y:$AO,15,FALSE),0)</f>
        <v>0</v>
      </c>
      <c r="I109" s="14">
        <f>IFERROR(VLOOKUP($B109,全日本学生!$Y:$AO,15,FALSE),0)</f>
        <v>0</v>
      </c>
      <c r="J109" s="138">
        <f t="shared" si="3"/>
        <v>0</v>
      </c>
    </row>
    <row r="110" spans="1:10">
      <c r="A110" s="2">
        <f t="shared" si="2"/>
        <v>21</v>
      </c>
      <c r="B110" s="35" t="str">
        <f>(選手!G104)</f>
        <v>香川 輝</v>
      </c>
      <c r="C110" s="2" t="str">
        <f>IFERROR(VLOOKUP($B110,選手!$G:$I,2,FALSE),"")</f>
        <v>甲南大学</v>
      </c>
      <c r="D110" s="6">
        <f>IFERROR(VLOOKUP($B110,選手!$G:$I,3,FALSE),"")</f>
        <v>1</v>
      </c>
      <c r="E110" s="14">
        <f>IFERROR(VLOOKUP($B110,春関!$Y:$AO,15,FALSE),0)</f>
        <v>0</v>
      </c>
      <c r="F110" s="14">
        <f>IFERROR(VLOOKUP($B110,西日本学生!$Y:$AO,15,FALSE),0)</f>
        <v>0</v>
      </c>
      <c r="G110" s="14">
        <f>IFERROR(VLOOKUP($B110,学生選抜!$Y:$AO,15,FALSE),0)</f>
        <v>0</v>
      </c>
      <c r="H110" s="14">
        <f>IFERROR(VLOOKUP($B110,秋関!$Y:$AO,15,FALSE),0)</f>
        <v>0</v>
      </c>
      <c r="I110" s="14">
        <f>IFERROR(VLOOKUP($B110,全日本学生!$Y:$AO,15,FALSE),0)</f>
        <v>0</v>
      </c>
      <c r="J110" s="138">
        <f t="shared" si="3"/>
        <v>0</v>
      </c>
    </row>
    <row r="111" spans="1:10">
      <c r="A111" s="2">
        <f t="shared" si="2"/>
        <v>21</v>
      </c>
      <c r="B111" s="35" t="str">
        <f>(選手!G105)</f>
        <v>友藤 章裕</v>
      </c>
      <c r="C111" s="2" t="str">
        <f>IFERROR(VLOOKUP($B111,選手!$G:$I,2,FALSE),"")</f>
        <v>甲南大学</v>
      </c>
      <c r="D111" s="6">
        <f>IFERROR(VLOOKUP($B111,選手!$G:$I,3,FALSE),"")</f>
        <v>1</v>
      </c>
      <c r="E111" s="14">
        <f>IFERROR(VLOOKUP($B111,春関!$Y:$AO,15,FALSE),0)</f>
        <v>0</v>
      </c>
      <c r="F111" s="14">
        <f>IFERROR(VLOOKUP($B111,西日本学生!$Y:$AO,15,FALSE),0)</f>
        <v>0</v>
      </c>
      <c r="G111" s="14">
        <f>IFERROR(VLOOKUP($B111,学生選抜!$Y:$AO,15,FALSE),0)</f>
        <v>0</v>
      </c>
      <c r="H111" s="14">
        <f>IFERROR(VLOOKUP($B111,秋関!$Y:$AO,15,FALSE),0)</f>
        <v>0</v>
      </c>
      <c r="I111" s="14">
        <f>IFERROR(VLOOKUP($B111,全日本学生!$Y:$AO,15,FALSE),0)</f>
        <v>0</v>
      </c>
      <c r="J111" s="138">
        <f t="shared" si="3"/>
        <v>0</v>
      </c>
    </row>
    <row r="112" spans="1:10">
      <c r="A112" s="2">
        <f t="shared" si="2"/>
        <v>21</v>
      </c>
      <c r="B112" s="35" t="str">
        <f>(選手!G106)</f>
        <v>曽山 伸昭</v>
      </c>
      <c r="C112" s="2" t="str">
        <f>IFERROR(VLOOKUP($B112,選手!$G:$I,2,FALSE),"")</f>
        <v>大阪産業大学</v>
      </c>
      <c r="D112" s="6">
        <f>IFERROR(VLOOKUP($B112,選手!$G:$I,3,FALSE),"")</f>
        <v>4</v>
      </c>
      <c r="E112" s="14">
        <f>IFERROR(VLOOKUP($B112,春関!$Y:$AO,15,FALSE),0)</f>
        <v>0</v>
      </c>
      <c r="F112" s="14">
        <f>IFERROR(VLOOKUP($B112,西日本学生!$Y:$AO,15,FALSE),0)</f>
        <v>0</v>
      </c>
      <c r="G112" s="14">
        <f>IFERROR(VLOOKUP($B112,学生選抜!$Y:$AO,15,FALSE),0)</f>
        <v>0</v>
      </c>
      <c r="H112" s="14">
        <f>IFERROR(VLOOKUP($B112,秋関!$Y:$AO,15,FALSE),0)</f>
        <v>0</v>
      </c>
      <c r="I112" s="14">
        <f>IFERROR(VLOOKUP($B112,全日本学生!$Y:$AO,15,FALSE),0)</f>
        <v>0</v>
      </c>
      <c r="J112" s="138">
        <f t="shared" si="3"/>
        <v>0</v>
      </c>
    </row>
    <row r="113" spans="1:10">
      <c r="A113" s="2">
        <f t="shared" si="2"/>
        <v>21</v>
      </c>
      <c r="B113" s="35" t="str">
        <f>(選手!G107)</f>
        <v>武元 章</v>
      </c>
      <c r="C113" s="2" t="str">
        <f>IFERROR(VLOOKUP($B113,選手!$G:$I,2,FALSE),"")</f>
        <v>大阪産業大学</v>
      </c>
      <c r="D113" s="6">
        <f>IFERROR(VLOOKUP($B113,選手!$G:$I,3,FALSE),"")</f>
        <v>4</v>
      </c>
      <c r="E113" s="14">
        <f>IFERROR(VLOOKUP($B113,春関!$Y:$AO,15,FALSE),0)</f>
        <v>0</v>
      </c>
      <c r="F113" s="14">
        <f>IFERROR(VLOOKUP($B113,西日本学生!$Y:$AO,15,FALSE),0)</f>
        <v>0</v>
      </c>
      <c r="G113" s="14">
        <f>IFERROR(VLOOKUP($B113,学生選抜!$Y:$AO,15,FALSE),0)</f>
        <v>0</v>
      </c>
      <c r="H113" s="14">
        <f>IFERROR(VLOOKUP($B113,秋関!$Y:$AO,15,FALSE),0)</f>
        <v>0</v>
      </c>
      <c r="I113" s="14">
        <f>IFERROR(VLOOKUP($B113,全日本学生!$Y:$AO,15,FALSE),0)</f>
        <v>0</v>
      </c>
      <c r="J113" s="138">
        <f t="shared" si="3"/>
        <v>0</v>
      </c>
    </row>
    <row r="114" spans="1:10">
      <c r="A114" s="2">
        <f t="shared" si="2"/>
        <v>21</v>
      </c>
      <c r="B114" s="35" t="str">
        <f>(選手!G108)</f>
        <v>押条 祐希</v>
      </c>
      <c r="C114" s="2" t="str">
        <f>IFERROR(VLOOKUP($B114,選手!$G:$I,2,FALSE),"")</f>
        <v>大阪産業大学</v>
      </c>
      <c r="D114" s="6">
        <f>IFERROR(VLOOKUP($B114,選手!$G:$I,3,FALSE),"")</f>
        <v>3</v>
      </c>
      <c r="E114" s="14">
        <f>IFERROR(VLOOKUP($B114,春関!$Y:$AO,15,FALSE),0)</f>
        <v>0</v>
      </c>
      <c r="F114" s="14">
        <f>IFERROR(VLOOKUP($B114,西日本学生!$Y:$AO,15,FALSE),0)</f>
        <v>0</v>
      </c>
      <c r="G114" s="14">
        <f>IFERROR(VLOOKUP($B114,学生選抜!$Y:$AO,15,FALSE),0)</f>
        <v>0</v>
      </c>
      <c r="H114" s="14">
        <f>IFERROR(VLOOKUP($B114,秋関!$Y:$AO,15,FALSE),0)</f>
        <v>0</v>
      </c>
      <c r="I114" s="14">
        <f>IFERROR(VLOOKUP($B114,全日本学生!$Y:$AO,15,FALSE),0)</f>
        <v>0</v>
      </c>
      <c r="J114" s="138">
        <f t="shared" si="3"/>
        <v>0</v>
      </c>
    </row>
    <row r="115" spans="1:10">
      <c r="A115" s="2">
        <f t="shared" si="2"/>
        <v>21</v>
      </c>
      <c r="B115" s="35" t="str">
        <f>(選手!G109)</f>
        <v>久保田 優希</v>
      </c>
      <c r="C115" s="2" t="str">
        <f>IFERROR(VLOOKUP($B115,選手!$G:$I,2,FALSE),"")</f>
        <v>大阪産業大学</v>
      </c>
      <c r="D115" s="6">
        <f>IFERROR(VLOOKUP($B115,選手!$G:$I,3,FALSE),"")</f>
        <v>3</v>
      </c>
      <c r="E115" s="14">
        <f>IFERROR(VLOOKUP($B115,春関!$Y:$AO,15,FALSE),0)</f>
        <v>0</v>
      </c>
      <c r="F115" s="14">
        <f>IFERROR(VLOOKUP($B115,西日本学生!$Y:$AO,15,FALSE),0)</f>
        <v>0</v>
      </c>
      <c r="G115" s="14">
        <f>IFERROR(VLOOKUP($B115,学生選抜!$Y:$AO,15,FALSE),0)</f>
        <v>0</v>
      </c>
      <c r="H115" s="14">
        <f>IFERROR(VLOOKUP($B115,秋関!$Y:$AO,15,FALSE),0)</f>
        <v>0</v>
      </c>
      <c r="I115" s="14">
        <f>IFERROR(VLOOKUP($B115,全日本学生!$Y:$AO,15,FALSE),0)</f>
        <v>0</v>
      </c>
      <c r="J115" s="138">
        <f t="shared" si="3"/>
        <v>0</v>
      </c>
    </row>
    <row r="116" spans="1:10">
      <c r="A116" s="2">
        <f t="shared" si="2"/>
        <v>21</v>
      </c>
      <c r="B116" s="35" t="str">
        <f>(選手!G110)</f>
        <v>小嶋 佑弥</v>
      </c>
      <c r="C116" s="2" t="str">
        <f>IFERROR(VLOOKUP($B116,選手!$G:$I,2,FALSE),"")</f>
        <v>大阪産業大学</v>
      </c>
      <c r="D116" s="6">
        <f>IFERROR(VLOOKUP($B116,選手!$G:$I,3,FALSE),"")</f>
        <v>3</v>
      </c>
      <c r="E116" s="14">
        <f>IFERROR(VLOOKUP($B116,春関!$Y:$AO,15,FALSE),0)</f>
        <v>0</v>
      </c>
      <c r="F116" s="14">
        <f>IFERROR(VLOOKUP($B116,西日本学生!$Y:$AO,15,FALSE),0)</f>
        <v>0</v>
      </c>
      <c r="G116" s="14">
        <f>IFERROR(VLOOKUP($B116,学生選抜!$Y:$AO,15,FALSE),0)</f>
        <v>0</v>
      </c>
      <c r="H116" s="14">
        <f>IFERROR(VLOOKUP($B116,秋関!$Y:$AO,15,FALSE),0)</f>
        <v>0</v>
      </c>
      <c r="I116" s="14">
        <f>IFERROR(VLOOKUP($B116,全日本学生!$Y:$AO,15,FALSE),0)</f>
        <v>0</v>
      </c>
      <c r="J116" s="138">
        <f t="shared" si="3"/>
        <v>0</v>
      </c>
    </row>
    <row r="117" spans="1:10">
      <c r="A117" s="2">
        <f t="shared" si="2"/>
        <v>21</v>
      </c>
      <c r="B117" s="35" t="str">
        <f>(選手!G111)</f>
        <v>宍戸 勇仁</v>
      </c>
      <c r="C117" s="2" t="str">
        <f>IFERROR(VLOOKUP($B117,選手!$G:$I,2,FALSE),"")</f>
        <v>大阪産業大学</v>
      </c>
      <c r="D117" s="6">
        <f>IFERROR(VLOOKUP($B117,選手!$G:$I,3,FALSE),"")</f>
        <v>3</v>
      </c>
      <c r="E117" s="14">
        <f>IFERROR(VLOOKUP($B117,春関!$Y:$AO,15,FALSE),0)</f>
        <v>0</v>
      </c>
      <c r="F117" s="14">
        <f>IFERROR(VLOOKUP($B117,西日本学生!$Y:$AO,15,FALSE),0)</f>
        <v>0</v>
      </c>
      <c r="G117" s="14">
        <f>IFERROR(VLOOKUP($B117,学生選抜!$Y:$AO,15,FALSE),0)</f>
        <v>0</v>
      </c>
      <c r="H117" s="14">
        <f>IFERROR(VLOOKUP($B117,秋関!$Y:$AO,15,FALSE),0)</f>
        <v>0</v>
      </c>
      <c r="I117" s="14">
        <f>IFERROR(VLOOKUP($B117,全日本学生!$Y:$AO,15,FALSE),0)</f>
        <v>0</v>
      </c>
      <c r="J117" s="138">
        <f t="shared" si="3"/>
        <v>0</v>
      </c>
    </row>
    <row r="118" spans="1:10">
      <c r="A118" s="2">
        <f t="shared" si="2"/>
        <v>21</v>
      </c>
      <c r="B118" s="35" t="str">
        <f>(選手!G112)</f>
        <v>嶋岡 大幸</v>
      </c>
      <c r="C118" s="2" t="str">
        <f>IFERROR(VLOOKUP($B118,選手!$G:$I,2,FALSE),"")</f>
        <v>大阪産業大学</v>
      </c>
      <c r="D118" s="6">
        <f>IFERROR(VLOOKUP($B118,選手!$G:$I,3,FALSE),"")</f>
        <v>3</v>
      </c>
      <c r="E118" s="14">
        <f>IFERROR(VLOOKUP($B118,春関!$Y:$AO,15,FALSE),0)</f>
        <v>0</v>
      </c>
      <c r="F118" s="14">
        <f>IFERROR(VLOOKUP($B118,西日本学生!$Y:$AO,15,FALSE),0)</f>
        <v>0</v>
      </c>
      <c r="G118" s="14">
        <f>IFERROR(VLOOKUP($B118,学生選抜!$Y:$AO,15,FALSE),0)</f>
        <v>0</v>
      </c>
      <c r="H118" s="14">
        <f>IFERROR(VLOOKUP($B118,秋関!$Y:$AO,15,FALSE),0)</f>
        <v>0</v>
      </c>
      <c r="I118" s="14">
        <f>IFERROR(VLOOKUP($B118,全日本学生!$Y:$AO,15,FALSE),0)</f>
        <v>0</v>
      </c>
      <c r="J118" s="138">
        <f t="shared" si="3"/>
        <v>0</v>
      </c>
    </row>
    <row r="119" spans="1:10">
      <c r="A119" s="2">
        <f t="shared" si="2"/>
        <v>21</v>
      </c>
      <c r="B119" s="35" t="str">
        <f>(選手!G113)</f>
        <v>紫竹 竜大</v>
      </c>
      <c r="C119" s="2" t="str">
        <f>IFERROR(VLOOKUP($B119,選手!$G:$I,2,FALSE),"")</f>
        <v>大阪産業大学</v>
      </c>
      <c r="D119" s="6">
        <f>IFERROR(VLOOKUP($B119,選手!$G:$I,3,FALSE),"")</f>
        <v>2</v>
      </c>
      <c r="E119" s="14">
        <f>IFERROR(VLOOKUP($B119,春関!$Y:$AO,15,FALSE),0)</f>
        <v>0</v>
      </c>
      <c r="F119" s="14">
        <f>IFERROR(VLOOKUP($B119,西日本学生!$Y:$AO,15,FALSE),0)</f>
        <v>0</v>
      </c>
      <c r="G119" s="14">
        <f>IFERROR(VLOOKUP($B119,学生選抜!$Y:$AO,15,FALSE),0)</f>
        <v>0</v>
      </c>
      <c r="H119" s="14">
        <f>IFERROR(VLOOKUP($B119,秋関!$Y:$AO,15,FALSE),0)</f>
        <v>0</v>
      </c>
      <c r="I119" s="14">
        <f>IFERROR(VLOOKUP($B119,全日本学生!$Y:$AO,15,FALSE),0)</f>
        <v>0</v>
      </c>
      <c r="J119" s="138">
        <f t="shared" si="3"/>
        <v>0</v>
      </c>
    </row>
    <row r="120" spans="1:10">
      <c r="A120" s="2">
        <f t="shared" si="2"/>
        <v>21</v>
      </c>
      <c r="B120" s="35" t="str">
        <f>(選手!G114)</f>
        <v>松岡 宏紀</v>
      </c>
      <c r="C120" s="2" t="str">
        <f>IFERROR(VLOOKUP($B120,選手!$G:$I,2,FALSE),"")</f>
        <v>大阪産業大学</v>
      </c>
      <c r="D120" s="6">
        <f>IFERROR(VLOOKUP($B120,選手!$G:$I,3,FALSE),"")</f>
        <v>2</v>
      </c>
      <c r="E120" s="14">
        <f>IFERROR(VLOOKUP($B120,春関!$Y:$AO,15,FALSE),0)</f>
        <v>0</v>
      </c>
      <c r="F120" s="14">
        <f>IFERROR(VLOOKUP($B120,西日本学生!$Y:$AO,15,FALSE),0)</f>
        <v>0</v>
      </c>
      <c r="G120" s="14">
        <f>IFERROR(VLOOKUP($B120,学生選抜!$Y:$AO,15,FALSE),0)</f>
        <v>0</v>
      </c>
      <c r="H120" s="14">
        <f>IFERROR(VLOOKUP($B120,秋関!$Y:$AO,15,FALSE),0)</f>
        <v>0</v>
      </c>
      <c r="I120" s="14">
        <f>IFERROR(VLOOKUP($B120,全日本学生!$Y:$AO,15,FALSE),0)</f>
        <v>0</v>
      </c>
      <c r="J120" s="138">
        <f t="shared" si="3"/>
        <v>0</v>
      </c>
    </row>
    <row r="121" spans="1:10">
      <c r="A121" s="2">
        <f t="shared" si="2"/>
        <v>21</v>
      </c>
      <c r="B121" s="35" t="str">
        <f>(選手!G115)</f>
        <v>上野 光生</v>
      </c>
      <c r="C121" s="2" t="str">
        <f>IFERROR(VLOOKUP($B121,選手!$G:$I,2,FALSE),"")</f>
        <v>大阪産業大学</v>
      </c>
      <c r="D121" s="6">
        <f>IFERROR(VLOOKUP($B121,選手!$G:$I,3,FALSE),"")</f>
        <v>1</v>
      </c>
      <c r="E121" s="14">
        <f>IFERROR(VLOOKUP($B121,春関!$Y:$AO,15,FALSE),0)</f>
        <v>0</v>
      </c>
      <c r="F121" s="14">
        <f>IFERROR(VLOOKUP($B121,西日本学生!$Y:$AO,15,FALSE),0)</f>
        <v>0</v>
      </c>
      <c r="G121" s="14">
        <f>IFERROR(VLOOKUP($B121,学生選抜!$Y:$AO,15,FALSE),0)</f>
        <v>0</v>
      </c>
      <c r="H121" s="14">
        <f>IFERROR(VLOOKUP($B121,秋関!$Y:$AO,15,FALSE),0)</f>
        <v>0</v>
      </c>
      <c r="I121" s="14">
        <f>IFERROR(VLOOKUP($B121,全日本学生!$Y:$AO,15,FALSE),0)</f>
        <v>0</v>
      </c>
      <c r="J121" s="138">
        <f t="shared" si="3"/>
        <v>0</v>
      </c>
    </row>
    <row r="122" spans="1:10">
      <c r="A122" s="2">
        <f t="shared" si="2"/>
        <v>21</v>
      </c>
      <c r="B122" s="35" t="str">
        <f>(選手!G116)</f>
        <v>岡本 知将</v>
      </c>
      <c r="C122" s="2" t="str">
        <f>IFERROR(VLOOKUP($B122,選手!$G:$I,2,FALSE),"")</f>
        <v>大阪産業大学</v>
      </c>
      <c r="D122" s="6">
        <f>IFERROR(VLOOKUP($B122,選手!$G:$I,3,FALSE),"")</f>
        <v>1</v>
      </c>
      <c r="E122" s="14">
        <f>IFERROR(VLOOKUP($B122,春関!$Y:$AO,15,FALSE),0)</f>
        <v>0</v>
      </c>
      <c r="F122" s="14">
        <f>IFERROR(VLOOKUP($B122,西日本学生!$Y:$AO,15,FALSE),0)</f>
        <v>0</v>
      </c>
      <c r="G122" s="14">
        <f>IFERROR(VLOOKUP($B122,学生選抜!$Y:$AO,15,FALSE),0)</f>
        <v>0</v>
      </c>
      <c r="H122" s="14">
        <f>IFERROR(VLOOKUP($B122,秋関!$Y:$AO,15,FALSE),0)</f>
        <v>0</v>
      </c>
      <c r="I122" s="14">
        <f>IFERROR(VLOOKUP($B122,全日本学生!$Y:$AO,15,FALSE),0)</f>
        <v>0</v>
      </c>
      <c r="J122" s="138">
        <f t="shared" si="3"/>
        <v>0</v>
      </c>
    </row>
    <row r="123" spans="1:10">
      <c r="A123" s="2">
        <f t="shared" si="2"/>
        <v>21</v>
      </c>
      <c r="B123" s="35" t="str">
        <f>(選手!G117)</f>
        <v>谷口 勇志</v>
      </c>
      <c r="C123" s="2" t="str">
        <f>IFERROR(VLOOKUP($B123,選手!$G:$I,2,FALSE),"")</f>
        <v>大阪産業大学</v>
      </c>
      <c r="D123" s="6">
        <f>IFERROR(VLOOKUP($B123,選手!$G:$I,3,FALSE),"")</f>
        <v>1</v>
      </c>
      <c r="E123" s="14">
        <f>IFERROR(VLOOKUP($B123,春関!$Y:$AO,15,FALSE),0)</f>
        <v>0</v>
      </c>
      <c r="F123" s="14">
        <f>IFERROR(VLOOKUP($B123,西日本学生!$Y:$AO,15,FALSE),0)</f>
        <v>0</v>
      </c>
      <c r="G123" s="14">
        <f>IFERROR(VLOOKUP($B123,学生選抜!$Y:$AO,15,FALSE),0)</f>
        <v>0</v>
      </c>
      <c r="H123" s="14">
        <f>IFERROR(VLOOKUP($B123,秋関!$Y:$AO,15,FALSE),0)</f>
        <v>0</v>
      </c>
      <c r="I123" s="14">
        <f>IFERROR(VLOOKUP($B123,全日本学生!$Y:$AO,15,FALSE),0)</f>
        <v>0</v>
      </c>
      <c r="J123" s="138">
        <f t="shared" si="3"/>
        <v>0</v>
      </c>
    </row>
    <row r="124" spans="1:10">
      <c r="A124" s="2">
        <f t="shared" si="2"/>
        <v>21</v>
      </c>
      <c r="B124" s="35" t="str">
        <f>(選手!G118)</f>
        <v>寺島 大晴</v>
      </c>
      <c r="C124" s="2" t="str">
        <f>IFERROR(VLOOKUP($B124,選手!$G:$I,2,FALSE),"")</f>
        <v>大阪産業大学</v>
      </c>
      <c r="D124" s="6">
        <f>IFERROR(VLOOKUP($B124,選手!$G:$I,3,FALSE),"")</f>
        <v>1</v>
      </c>
      <c r="E124" s="14">
        <f>IFERROR(VLOOKUP($B124,春関!$Y:$AO,15,FALSE),0)</f>
        <v>0</v>
      </c>
      <c r="F124" s="14">
        <f>IFERROR(VLOOKUP($B124,西日本学生!$Y:$AO,15,FALSE),0)</f>
        <v>0</v>
      </c>
      <c r="G124" s="14">
        <f>IFERROR(VLOOKUP($B124,学生選抜!$Y:$AO,15,FALSE),0)</f>
        <v>0</v>
      </c>
      <c r="H124" s="14">
        <f>IFERROR(VLOOKUP($B124,秋関!$Y:$AO,15,FALSE),0)</f>
        <v>0</v>
      </c>
      <c r="I124" s="14">
        <f>IFERROR(VLOOKUP($B124,全日本学生!$Y:$AO,15,FALSE),0)</f>
        <v>0</v>
      </c>
      <c r="J124" s="138">
        <f t="shared" si="3"/>
        <v>0</v>
      </c>
    </row>
    <row r="125" spans="1:10">
      <c r="A125" s="2">
        <f t="shared" si="2"/>
        <v>21</v>
      </c>
      <c r="B125" s="35" t="str">
        <f>(選手!G119)</f>
        <v>林 壱剛</v>
      </c>
      <c r="C125" s="2" t="str">
        <f>IFERROR(VLOOKUP($B125,選手!$G:$I,2,FALSE),"")</f>
        <v>大阪商業大学</v>
      </c>
      <c r="D125" s="6">
        <f>IFERROR(VLOOKUP($B125,選手!$G:$I,3,FALSE),"")</f>
        <v>3</v>
      </c>
      <c r="E125" s="14">
        <f>IFERROR(VLOOKUP($B125,春関!$Y:$AO,15,FALSE),0)</f>
        <v>0</v>
      </c>
      <c r="F125" s="14">
        <f>IFERROR(VLOOKUP($B125,西日本学生!$Y:$AO,15,FALSE),0)</f>
        <v>0</v>
      </c>
      <c r="G125" s="14">
        <f>IFERROR(VLOOKUP($B125,学生選抜!$Y:$AO,15,FALSE),0)</f>
        <v>0</v>
      </c>
      <c r="H125" s="14">
        <f>IFERROR(VLOOKUP($B125,秋関!$Y:$AO,15,FALSE),0)</f>
        <v>0</v>
      </c>
      <c r="I125" s="14">
        <f>IFERROR(VLOOKUP($B125,全日本学生!$Y:$AO,15,FALSE),0)</f>
        <v>0</v>
      </c>
      <c r="J125" s="138">
        <f t="shared" si="3"/>
        <v>0</v>
      </c>
    </row>
    <row r="126" spans="1:10">
      <c r="A126" s="2">
        <f t="shared" si="2"/>
        <v>21</v>
      </c>
      <c r="B126" s="35" t="str">
        <f>(選手!G120)</f>
        <v>廣橋 詩音</v>
      </c>
      <c r="C126" s="2" t="str">
        <f>IFERROR(VLOOKUP($B126,選手!$G:$I,2,FALSE),"")</f>
        <v>大阪商業大学</v>
      </c>
      <c r="D126" s="6">
        <f>IFERROR(VLOOKUP($B126,選手!$G:$I,3,FALSE),"")</f>
        <v>2</v>
      </c>
      <c r="E126" s="14">
        <f>IFERROR(VLOOKUP($B126,春関!$Y:$AO,15,FALSE),0)</f>
        <v>0</v>
      </c>
      <c r="F126" s="14">
        <f>IFERROR(VLOOKUP($B126,西日本学生!$Y:$AO,15,FALSE),0)</f>
        <v>0</v>
      </c>
      <c r="G126" s="14">
        <f>IFERROR(VLOOKUP($B126,学生選抜!$Y:$AO,15,FALSE),0)</f>
        <v>0</v>
      </c>
      <c r="H126" s="14">
        <f>IFERROR(VLOOKUP($B126,秋関!$Y:$AO,15,FALSE),0)</f>
        <v>0</v>
      </c>
      <c r="I126" s="14">
        <f>IFERROR(VLOOKUP($B126,全日本学生!$Y:$AO,15,FALSE),0)</f>
        <v>0</v>
      </c>
      <c r="J126" s="138">
        <f t="shared" si="3"/>
        <v>0</v>
      </c>
    </row>
    <row r="127" spans="1:10">
      <c r="A127" s="2">
        <f t="shared" si="2"/>
        <v>21</v>
      </c>
      <c r="B127" s="35" t="str">
        <f>(選手!G121)</f>
        <v>梅園 幸弥</v>
      </c>
      <c r="C127" s="2" t="str">
        <f>IFERROR(VLOOKUP($B127,選手!$G:$I,2,FALSE),"")</f>
        <v>大阪大学</v>
      </c>
      <c r="D127" s="6">
        <f>IFERROR(VLOOKUP($B127,選手!$G:$I,3,FALSE),"")</f>
        <v>1</v>
      </c>
      <c r="E127" s="14">
        <f>IFERROR(VLOOKUP($B127,春関!$Y:$AO,15,FALSE),0)</f>
        <v>0</v>
      </c>
      <c r="F127" s="14">
        <f>IFERROR(VLOOKUP($B127,西日本学生!$Y:$AO,15,FALSE),0)</f>
        <v>0</v>
      </c>
      <c r="G127" s="14">
        <f>IFERROR(VLOOKUP($B127,学生選抜!$Y:$AO,15,FALSE),0)</f>
        <v>0</v>
      </c>
      <c r="H127" s="14">
        <f>IFERROR(VLOOKUP($B127,秋関!$Y:$AO,15,FALSE),0)</f>
        <v>0</v>
      </c>
      <c r="I127" s="14">
        <f>IFERROR(VLOOKUP($B127,全日本学生!$Y:$AO,15,FALSE),0)</f>
        <v>0</v>
      </c>
      <c r="J127" s="138">
        <f t="shared" si="3"/>
        <v>0</v>
      </c>
    </row>
    <row r="128" spans="1:10">
      <c r="A128" s="2">
        <f t="shared" si="2"/>
        <v>21</v>
      </c>
      <c r="B128" s="35" t="str">
        <f>(選手!G122)</f>
        <v>久野 滉平</v>
      </c>
      <c r="C128" s="2" t="str">
        <f>IFERROR(VLOOKUP($B128,選手!$G:$I,2,FALSE),"")</f>
        <v>大阪大学</v>
      </c>
      <c r="D128" s="6">
        <f>IFERROR(VLOOKUP($B128,選手!$G:$I,3,FALSE),"")</f>
        <v>1</v>
      </c>
      <c r="E128" s="14">
        <f>IFERROR(VLOOKUP($B128,春関!$Y:$AO,15,FALSE),0)</f>
        <v>0</v>
      </c>
      <c r="F128" s="14">
        <f>IFERROR(VLOOKUP($B128,西日本学生!$Y:$AO,15,FALSE),0)</f>
        <v>0</v>
      </c>
      <c r="G128" s="14">
        <f>IFERROR(VLOOKUP($B128,学生選抜!$Y:$AO,15,FALSE),0)</f>
        <v>0</v>
      </c>
      <c r="H128" s="14">
        <f>IFERROR(VLOOKUP($B128,秋関!$Y:$AO,15,FALSE),0)</f>
        <v>0</v>
      </c>
      <c r="I128" s="14">
        <f>IFERROR(VLOOKUP($B128,全日本学生!$Y:$AO,15,FALSE),0)</f>
        <v>0</v>
      </c>
      <c r="J128" s="138">
        <f t="shared" si="3"/>
        <v>0</v>
      </c>
    </row>
    <row r="129" spans="1:10">
      <c r="A129" s="2">
        <f t="shared" si="2"/>
        <v>21</v>
      </c>
      <c r="B129" s="35" t="str">
        <f>(選手!G123)</f>
        <v>鷲見 真太郎</v>
      </c>
      <c r="C129" s="2" t="str">
        <f>IFERROR(VLOOKUP($B129,選手!$G:$I,2,FALSE),"")</f>
        <v>大阪大学</v>
      </c>
      <c r="D129" s="6">
        <f>IFERROR(VLOOKUP($B129,選手!$G:$I,3,FALSE),"")</f>
        <v>1</v>
      </c>
      <c r="E129" s="14">
        <f>IFERROR(VLOOKUP($B129,春関!$Y:$AO,15,FALSE),0)</f>
        <v>0</v>
      </c>
      <c r="F129" s="14">
        <f>IFERROR(VLOOKUP($B129,西日本学生!$Y:$AO,15,FALSE),0)</f>
        <v>0</v>
      </c>
      <c r="G129" s="14">
        <f>IFERROR(VLOOKUP($B129,学生選抜!$Y:$AO,15,FALSE),0)</f>
        <v>0</v>
      </c>
      <c r="H129" s="14">
        <f>IFERROR(VLOOKUP($B129,秋関!$Y:$AO,15,FALSE),0)</f>
        <v>0</v>
      </c>
      <c r="I129" s="14">
        <f>IFERROR(VLOOKUP($B129,全日本学生!$Y:$AO,15,FALSE),0)</f>
        <v>0</v>
      </c>
      <c r="J129" s="138">
        <f t="shared" si="3"/>
        <v>0</v>
      </c>
    </row>
    <row r="130" spans="1:10">
      <c r="A130" s="2">
        <f t="shared" ref="A130:A193" si="4">RANK($J130,$J:$J)</f>
        <v>21</v>
      </c>
      <c r="B130" s="35" t="str">
        <f>(選手!G124)</f>
        <v>田代 大和</v>
      </c>
      <c r="C130" s="2" t="str">
        <f>IFERROR(VLOOKUP($B130,選手!$G:$I,2,FALSE),"")</f>
        <v>大阪大学</v>
      </c>
      <c r="D130" s="6">
        <f>IFERROR(VLOOKUP($B130,選手!$G:$I,3,FALSE),"")</f>
        <v>1</v>
      </c>
      <c r="E130" s="14">
        <f>IFERROR(VLOOKUP($B130,春関!$Y:$AO,15,FALSE),0)</f>
        <v>0</v>
      </c>
      <c r="F130" s="14">
        <f>IFERROR(VLOOKUP($B130,西日本学生!$Y:$AO,15,FALSE),0)</f>
        <v>0</v>
      </c>
      <c r="G130" s="14">
        <f>IFERROR(VLOOKUP($B130,学生選抜!$Y:$AO,15,FALSE),0)</f>
        <v>0</v>
      </c>
      <c r="H130" s="14">
        <f>IFERROR(VLOOKUP($B130,秋関!$Y:$AO,15,FALSE),0)</f>
        <v>0</v>
      </c>
      <c r="I130" s="14">
        <f>IFERROR(VLOOKUP($B130,全日本学生!$Y:$AO,15,FALSE),0)</f>
        <v>0</v>
      </c>
      <c r="J130" s="138">
        <f t="shared" ref="J130:J193" si="5">LARGE(E130:I130,1)+LARGE(E130:I130,2)+LARGE(E130:I130,3)</f>
        <v>0</v>
      </c>
    </row>
    <row r="131" spans="1:10">
      <c r="A131" s="2">
        <f t="shared" si="4"/>
        <v>21</v>
      </c>
      <c r="B131" s="35" t="str">
        <f>(選手!G125)</f>
        <v>飯田 隼矢</v>
      </c>
      <c r="C131" s="2" t="str">
        <f>IFERROR(VLOOKUP($B131,選手!$G:$I,2,FALSE),"")</f>
        <v>大阪大学</v>
      </c>
      <c r="D131" s="6">
        <f>IFERROR(VLOOKUP($B131,選手!$G:$I,3,FALSE),"")</f>
        <v>2</v>
      </c>
      <c r="E131" s="14">
        <f>IFERROR(VLOOKUP($B131,春関!$Y:$AO,15,FALSE),0)</f>
        <v>0</v>
      </c>
      <c r="F131" s="14">
        <f>IFERROR(VLOOKUP($B131,西日本学生!$Y:$AO,15,FALSE),0)</f>
        <v>0</v>
      </c>
      <c r="G131" s="14">
        <f>IFERROR(VLOOKUP($B131,学生選抜!$Y:$AO,15,FALSE),0)</f>
        <v>0</v>
      </c>
      <c r="H131" s="14">
        <f>IFERROR(VLOOKUP($B131,秋関!$Y:$AO,15,FALSE),0)</f>
        <v>0</v>
      </c>
      <c r="I131" s="14">
        <f>IFERROR(VLOOKUP($B131,全日本学生!$Y:$AO,15,FALSE),0)</f>
        <v>0</v>
      </c>
      <c r="J131" s="138">
        <f t="shared" si="5"/>
        <v>0</v>
      </c>
    </row>
    <row r="132" spans="1:10">
      <c r="A132" s="2">
        <f t="shared" si="4"/>
        <v>21</v>
      </c>
      <c r="B132" s="35" t="str">
        <f>(選手!G126)</f>
        <v>大島 直丈</v>
      </c>
      <c r="C132" s="2" t="str">
        <f>IFERROR(VLOOKUP($B132,選手!$G:$I,2,FALSE),"")</f>
        <v>大阪大学</v>
      </c>
      <c r="D132" s="6">
        <f>IFERROR(VLOOKUP($B132,選手!$G:$I,3,FALSE),"")</f>
        <v>2</v>
      </c>
      <c r="E132" s="14">
        <f>IFERROR(VLOOKUP($B132,春関!$Y:$AO,15,FALSE),0)</f>
        <v>0</v>
      </c>
      <c r="F132" s="14">
        <f>IFERROR(VLOOKUP($B132,西日本学生!$Y:$AO,15,FALSE),0)</f>
        <v>0</v>
      </c>
      <c r="G132" s="14">
        <f>IFERROR(VLOOKUP($B132,学生選抜!$Y:$AO,15,FALSE),0)</f>
        <v>0</v>
      </c>
      <c r="H132" s="14">
        <f>IFERROR(VLOOKUP($B132,秋関!$Y:$AO,15,FALSE),0)</f>
        <v>0</v>
      </c>
      <c r="I132" s="14">
        <f>IFERROR(VLOOKUP($B132,全日本学生!$Y:$AO,15,FALSE),0)</f>
        <v>0</v>
      </c>
      <c r="J132" s="138">
        <f t="shared" si="5"/>
        <v>0</v>
      </c>
    </row>
    <row r="133" spans="1:10">
      <c r="A133" s="2">
        <f t="shared" si="4"/>
        <v>21</v>
      </c>
      <c r="B133" s="35" t="str">
        <f>(選手!G127)</f>
        <v>亀田 快宙</v>
      </c>
      <c r="C133" s="2" t="str">
        <f>IFERROR(VLOOKUP($B133,選手!$G:$I,2,FALSE),"")</f>
        <v>大阪大学</v>
      </c>
      <c r="D133" s="6">
        <f>IFERROR(VLOOKUP($B133,選手!$G:$I,3,FALSE),"")</f>
        <v>2</v>
      </c>
      <c r="E133" s="14">
        <f>IFERROR(VLOOKUP($B133,春関!$Y:$AO,15,FALSE),0)</f>
        <v>0</v>
      </c>
      <c r="F133" s="14">
        <f>IFERROR(VLOOKUP($B133,西日本学生!$Y:$AO,15,FALSE),0)</f>
        <v>0</v>
      </c>
      <c r="G133" s="14">
        <f>IFERROR(VLOOKUP($B133,学生選抜!$Y:$AO,15,FALSE),0)</f>
        <v>0</v>
      </c>
      <c r="H133" s="14">
        <f>IFERROR(VLOOKUP($B133,秋関!$Y:$AO,15,FALSE),0)</f>
        <v>0</v>
      </c>
      <c r="I133" s="14">
        <f>IFERROR(VLOOKUP($B133,全日本学生!$Y:$AO,15,FALSE),0)</f>
        <v>0</v>
      </c>
      <c r="J133" s="138">
        <f t="shared" si="5"/>
        <v>0</v>
      </c>
    </row>
    <row r="134" spans="1:10">
      <c r="A134" s="2">
        <f t="shared" si="4"/>
        <v>21</v>
      </c>
      <c r="B134" s="35" t="str">
        <f>(選手!G128)</f>
        <v>近藤 克磨</v>
      </c>
      <c r="C134" s="2" t="str">
        <f>IFERROR(VLOOKUP($B134,選手!$G:$I,2,FALSE),"")</f>
        <v>大阪大学</v>
      </c>
      <c r="D134" s="6">
        <f>IFERROR(VLOOKUP($B134,選手!$G:$I,3,FALSE),"")</f>
        <v>2</v>
      </c>
      <c r="E134" s="14">
        <f>IFERROR(VLOOKUP($B134,春関!$Y:$AO,15,FALSE),0)</f>
        <v>0</v>
      </c>
      <c r="F134" s="14">
        <f>IFERROR(VLOOKUP($B134,西日本学生!$Y:$AO,15,FALSE),0)</f>
        <v>0</v>
      </c>
      <c r="G134" s="14">
        <f>IFERROR(VLOOKUP($B134,学生選抜!$Y:$AO,15,FALSE),0)</f>
        <v>0</v>
      </c>
      <c r="H134" s="14">
        <f>IFERROR(VLOOKUP($B134,秋関!$Y:$AO,15,FALSE),0)</f>
        <v>0</v>
      </c>
      <c r="I134" s="14">
        <f>IFERROR(VLOOKUP($B134,全日本学生!$Y:$AO,15,FALSE),0)</f>
        <v>0</v>
      </c>
      <c r="J134" s="138">
        <f t="shared" si="5"/>
        <v>0</v>
      </c>
    </row>
    <row r="135" spans="1:10">
      <c r="A135" s="2">
        <f t="shared" si="4"/>
        <v>21</v>
      </c>
      <c r="B135" s="35" t="str">
        <f>(選手!G129)</f>
        <v>田中 爽大</v>
      </c>
      <c r="C135" s="2" t="str">
        <f>IFERROR(VLOOKUP($B135,選手!$G:$I,2,FALSE),"")</f>
        <v>大阪大学</v>
      </c>
      <c r="D135" s="6">
        <f>IFERROR(VLOOKUP($B135,選手!$G:$I,3,FALSE),"")</f>
        <v>2</v>
      </c>
      <c r="E135" s="14">
        <f>IFERROR(VLOOKUP($B135,春関!$Y:$AO,15,FALSE),0)</f>
        <v>0</v>
      </c>
      <c r="F135" s="14">
        <f>IFERROR(VLOOKUP($B135,西日本学生!$Y:$AO,15,FALSE),0)</f>
        <v>0</v>
      </c>
      <c r="G135" s="14">
        <f>IFERROR(VLOOKUP($B135,学生選抜!$Y:$AO,15,FALSE),0)</f>
        <v>0</v>
      </c>
      <c r="H135" s="14">
        <f>IFERROR(VLOOKUP($B135,秋関!$Y:$AO,15,FALSE),0)</f>
        <v>0</v>
      </c>
      <c r="I135" s="14">
        <f>IFERROR(VLOOKUP($B135,全日本学生!$Y:$AO,15,FALSE),0)</f>
        <v>0</v>
      </c>
      <c r="J135" s="138">
        <f t="shared" si="5"/>
        <v>0</v>
      </c>
    </row>
    <row r="136" spans="1:10">
      <c r="A136" s="2">
        <f t="shared" si="4"/>
        <v>21</v>
      </c>
      <c r="B136" s="35" t="str">
        <f>(選手!G130)</f>
        <v>橋本 誠伍</v>
      </c>
      <c r="C136" s="2" t="str">
        <f>IFERROR(VLOOKUP($B136,選手!$G:$I,2,FALSE),"")</f>
        <v>大阪大学</v>
      </c>
      <c r="D136" s="6">
        <f>IFERROR(VLOOKUP($B136,選手!$G:$I,3,FALSE),"")</f>
        <v>2</v>
      </c>
      <c r="E136" s="14">
        <f>IFERROR(VLOOKUP($B136,春関!$Y:$AO,15,FALSE),0)</f>
        <v>0</v>
      </c>
      <c r="F136" s="14">
        <f>IFERROR(VLOOKUP($B136,西日本学生!$Y:$AO,15,FALSE),0)</f>
        <v>0</v>
      </c>
      <c r="G136" s="14">
        <f>IFERROR(VLOOKUP($B136,学生選抜!$Y:$AO,15,FALSE),0)</f>
        <v>0</v>
      </c>
      <c r="H136" s="14">
        <f>IFERROR(VLOOKUP($B136,秋関!$Y:$AO,15,FALSE),0)</f>
        <v>0</v>
      </c>
      <c r="I136" s="14">
        <f>IFERROR(VLOOKUP($B136,全日本学生!$Y:$AO,15,FALSE),0)</f>
        <v>0</v>
      </c>
      <c r="J136" s="138">
        <f t="shared" si="5"/>
        <v>0</v>
      </c>
    </row>
    <row r="137" spans="1:10">
      <c r="A137" s="2">
        <f t="shared" si="4"/>
        <v>21</v>
      </c>
      <c r="B137" s="35" t="str">
        <f>(選手!G131)</f>
        <v>森木 駿斗</v>
      </c>
      <c r="C137" s="2" t="str">
        <f>IFERROR(VLOOKUP($B137,選手!$G:$I,2,FALSE),"")</f>
        <v>大阪大学</v>
      </c>
      <c r="D137" s="6">
        <f>IFERROR(VLOOKUP($B137,選手!$G:$I,3,FALSE),"")</f>
        <v>2</v>
      </c>
      <c r="E137" s="14">
        <f>IFERROR(VLOOKUP($B137,春関!$Y:$AO,15,FALSE),0)</f>
        <v>0</v>
      </c>
      <c r="F137" s="14">
        <f>IFERROR(VLOOKUP($B137,西日本学生!$Y:$AO,15,FALSE),0)</f>
        <v>0</v>
      </c>
      <c r="G137" s="14">
        <f>IFERROR(VLOOKUP($B137,学生選抜!$Y:$AO,15,FALSE),0)</f>
        <v>0</v>
      </c>
      <c r="H137" s="14">
        <f>IFERROR(VLOOKUP($B137,秋関!$Y:$AO,15,FALSE),0)</f>
        <v>0</v>
      </c>
      <c r="I137" s="14">
        <f>IFERROR(VLOOKUP($B137,全日本学生!$Y:$AO,15,FALSE),0)</f>
        <v>0</v>
      </c>
      <c r="J137" s="138">
        <f t="shared" si="5"/>
        <v>0</v>
      </c>
    </row>
    <row r="138" spans="1:10">
      <c r="A138" s="2">
        <f t="shared" si="4"/>
        <v>21</v>
      </c>
      <c r="B138" s="35" t="str">
        <f>(選手!G132)</f>
        <v>渥美 光真</v>
      </c>
      <c r="C138" s="2" t="str">
        <f>IFERROR(VLOOKUP($B138,選手!$G:$I,2,FALSE),"")</f>
        <v>大阪大学</v>
      </c>
      <c r="D138" s="6">
        <f>IFERROR(VLOOKUP($B138,選手!$G:$I,3,FALSE),"")</f>
        <v>3</v>
      </c>
      <c r="E138" s="14">
        <f>IFERROR(VLOOKUP($B138,春関!$Y:$AO,15,FALSE),0)</f>
        <v>0</v>
      </c>
      <c r="F138" s="14">
        <f>IFERROR(VLOOKUP($B138,西日本学生!$Y:$AO,15,FALSE),0)</f>
        <v>0</v>
      </c>
      <c r="G138" s="14">
        <f>IFERROR(VLOOKUP($B138,学生選抜!$Y:$AO,15,FALSE),0)</f>
        <v>0</v>
      </c>
      <c r="H138" s="14">
        <f>IFERROR(VLOOKUP($B138,秋関!$Y:$AO,15,FALSE),0)</f>
        <v>0</v>
      </c>
      <c r="I138" s="14">
        <f>IFERROR(VLOOKUP($B138,全日本学生!$Y:$AO,15,FALSE),0)</f>
        <v>0</v>
      </c>
      <c r="J138" s="138">
        <f t="shared" si="5"/>
        <v>0</v>
      </c>
    </row>
    <row r="139" spans="1:10">
      <c r="A139" s="2">
        <f t="shared" si="4"/>
        <v>21</v>
      </c>
      <c r="B139" s="35" t="str">
        <f>(選手!G133)</f>
        <v>石川 潤一</v>
      </c>
      <c r="C139" s="2" t="str">
        <f>IFERROR(VLOOKUP($B139,選手!$G:$I,2,FALSE),"")</f>
        <v>大阪大学</v>
      </c>
      <c r="D139" s="6">
        <f>IFERROR(VLOOKUP($B139,選手!$G:$I,3,FALSE),"")</f>
        <v>3</v>
      </c>
      <c r="E139" s="14">
        <f>IFERROR(VLOOKUP($B139,春関!$Y:$AO,15,FALSE),0)</f>
        <v>0</v>
      </c>
      <c r="F139" s="14">
        <f>IFERROR(VLOOKUP($B139,西日本学生!$Y:$AO,15,FALSE),0)</f>
        <v>0</v>
      </c>
      <c r="G139" s="14">
        <f>IFERROR(VLOOKUP($B139,学生選抜!$Y:$AO,15,FALSE),0)</f>
        <v>0</v>
      </c>
      <c r="H139" s="14">
        <f>IFERROR(VLOOKUP($B139,秋関!$Y:$AO,15,FALSE),0)</f>
        <v>0</v>
      </c>
      <c r="I139" s="14">
        <f>IFERROR(VLOOKUP($B139,全日本学生!$Y:$AO,15,FALSE),0)</f>
        <v>0</v>
      </c>
      <c r="J139" s="138">
        <f t="shared" si="5"/>
        <v>0</v>
      </c>
    </row>
    <row r="140" spans="1:10">
      <c r="A140" s="2">
        <f t="shared" si="4"/>
        <v>21</v>
      </c>
      <c r="B140" s="35" t="str">
        <f>(選手!G134)</f>
        <v>伊勢 拓真</v>
      </c>
      <c r="C140" s="2" t="str">
        <f>IFERROR(VLOOKUP($B140,選手!$G:$I,2,FALSE),"")</f>
        <v>大阪大学</v>
      </c>
      <c r="D140" s="6">
        <f>IFERROR(VLOOKUP($B140,選手!$G:$I,3,FALSE),"")</f>
        <v>3</v>
      </c>
      <c r="E140" s="14">
        <f>IFERROR(VLOOKUP($B140,春関!$Y:$AO,15,FALSE),0)</f>
        <v>0</v>
      </c>
      <c r="F140" s="14">
        <f>IFERROR(VLOOKUP($B140,西日本学生!$Y:$AO,15,FALSE),0)</f>
        <v>0</v>
      </c>
      <c r="G140" s="14">
        <f>IFERROR(VLOOKUP($B140,学生選抜!$Y:$AO,15,FALSE),0)</f>
        <v>0</v>
      </c>
      <c r="H140" s="14">
        <f>IFERROR(VLOOKUP($B140,秋関!$Y:$AO,15,FALSE),0)</f>
        <v>0</v>
      </c>
      <c r="I140" s="14">
        <f>IFERROR(VLOOKUP($B140,全日本学生!$Y:$AO,15,FALSE),0)</f>
        <v>0</v>
      </c>
      <c r="J140" s="138">
        <f t="shared" si="5"/>
        <v>0</v>
      </c>
    </row>
    <row r="141" spans="1:10">
      <c r="A141" s="2">
        <f t="shared" si="4"/>
        <v>21</v>
      </c>
      <c r="B141" s="35" t="str">
        <f>(選手!G135)</f>
        <v>熊内 環</v>
      </c>
      <c r="C141" s="2" t="str">
        <f>IFERROR(VLOOKUP($B141,選手!$G:$I,2,FALSE),"")</f>
        <v>大阪大学</v>
      </c>
      <c r="D141" s="6">
        <f>IFERROR(VLOOKUP($B141,選手!$G:$I,3,FALSE),"")</f>
        <v>3</v>
      </c>
      <c r="E141" s="14">
        <f>IFERROR(VLOOKUP($B141,春関!$Y:$AO,15,FALSE),0)</f>
        <v>0</v>
      </c>
      <c r="F141" s="14">
        <f>IFERROR(VLOOKUP($B141,西日本学生!$Y:$AO,15,FALSE),0)</f>
        <v>0</v>
      </c>
      <c r="G141" s="14">
        <f>IFERROR(VLOOKUP($B141,学生選抜!$Y:$AO,15,FALSE),0)</f>
        <v>0</v>
      </c>
      <c r="H141" s="14">
        <f>IFERROR(VLOOKUP($B141,秋関!$Y:$AO,15,FALSE),0)</f>
        <v>0</v>
      </c>
      <c r="I141" s="14">
        <f>IFERROR(VLOOKUP($B141,全日本学生!$Y:$AO,15,FALSE),0)</f>
        <v>0</v>
      </c>
      <c r="J141" s="138">
        <f t="shared" si="5"/>
        <v>0</v>
      </c>
    </row>
    <row r="142" spans="1:10">
      <c r="A142" s="2">
        <f t="shared" si="4"/>
        <v>21</v>
      </c>
      <c r="B142" s="35" t="str">
        <f>(選手!G137)</f>
        <v>荻野 陽介</v>
      </c>
      <c r="C142" s="2" t="str">
        <f>IFERROR(VLOOKUP($B142,選手!$G:$I,2,FALSE),"")</f>
        <v>大阪大学</v>
      </c>
      <c r="D142" s="6">
        <f>IFERROR(VLOOKUP($B142,選手!$G:$I,3,FALSE),"")</f>
        <v>4</v>
      </c>
      <c r="E142" s="14">
        <f>IFERROR(VLOOKUP($B142,春関!$Y:$AO,15,FALSE),0)</f>
        <v>0</v>
      </c>
      <c r="F142" s="14">
        <f>IFERROR(VLOOKUP($B142,西日本学生!$Y:$AO,15,FALSE),0)</f>
        <v>0</v>
      </c>
      <c r="G142" s="14">
        <f>IFERROR(VLOOKUP($B142,学生選抜!$Y:$AO,15,FALSE),0)</f>
        <v>0</v>
      </c>
      <c r="H142" s="14">
        <f>IFERROR(VLOOKUP($B142,秋関!$Y:$AO,15,FALSE),0)</f>
        <v>0</v>
      </c>
      <c r="I142" s="14">
        <f>IFERROR(VLOOKUP($B142,全日本学生!$Y:$AO,15,FALSE),0)</f>
        <v>0</v>
      </c>
      <c r="J142" s="138">
        <f t="shared" si="5"/>
        <v>0</v>
      </c>
    </row>
    <row r="143" spans="1:10">
      <c r="A143" s="2">
        <f t="shared" si="4"/>
        <v>21</v>
      </c>
      <c r="B143" s="35" t="str">
        <f>(選手!G138)</f>
        <v xml:space="preserve">恩地 涼樹 </v>
      </c>
      <c r="C143" s="2" t="str">
        <f>IFERROR(VLOOKUP($B143,選手!$G:$I,2,FALSE),"")</f>
        <v>大阪大学</v>
      </c>
      <c r="D143" s="6">
        <f>IFERROR(VLOOKUP($B143,選手!$G:$I,3,FALSE),"")</f>
        <v>4</v>
      </c>
      <c r="E143" s="14">
        <f>IFERROR(VLOOKUP($B143,春関!$Y:$AO,15,FALSE),0)</f>
        <v>0</v>
      </c>
      <c r="F143" s="14">
        <f>IFERROR(VLOOKUP($B143,西日本学生!$Y:$AO,15,FALSE),0)</f>
        <v>0</v>
      </c>
      <c r="G143" s="14">
        <f>IFERROR(VLOOKUP($B143,学生選抜!$Y:$AO,15,FALSE),0)</f>
        <v>0</v>
      </c>
      <c r="H143" s="14">
        <f>IFERROR(VLOOKUP($B143,秋関!$Y:$AO,15,FALSE),0)</f>
        <v>0</v>
      </c>
      <c r="I143" s="14">
        <f>IFERROR(VLOOKUP($B143,全日本学生!$Y:$AO,15,FALSE),0)</f>
        <v>0</v>
      </c>
      <c r="J143" s="138">
        <f t="shared" si="5"/>
        <v>0</v>
      </c>
    </row>
    <row r="144" spans="1:10">
      <c r="A144" s="2">
        <f t="shared" si="4"/>
        <v>21</v>
      </c>
      <c r="B144" s="35" t="str">
        <f>(選手!G139)</f>
        <v>平手 優登</v>
      </c>
      <c r="C144" s="2" t="str">
        <f>IFERROR(VLOOKUP($B144,選手!$G:$I,2,FALSE),"")</f>
        <v>大阪大学</v>
      </c>
      <c r="D144" s="6">
        <f>IFERROR(VLOOKUP($B144,選手!$G:$I,3,FALSE),"")</f>
        <v>4</v>
      </c>
      <c r="E144" s="14">
        <f>IFERROR(VLOOKUP($B144,春関!$Y:$AO,15,FALSE),0)</f>
        <v>0</v>
      </c>
      <c r="F144" s="14">
        <f>IFERROR(VLOOKUP($B144,西日本学生!$Y:$AO,15,FALSE),0)</f>
        <v>0</v>
      </c>
      <c r="G144" s="14">
        <f>IFERROR(VLOOKUP($B144,学生選抜!$Y:$AO,15,FALSE),0)</f>
        <v>0</v>
      </c>
      <c r="H144" s="14">
        <f>IFERROR(VLOOKUP($B144,秋関!$Y:$AO,15,FALSE),0)</f>
        <v>0</v>
      </c>
      <c r="I144" s="14">
        <f>IFERROR(VLOOKUP($B144,全日本学生!$Y:$AO,15,FALSE),0)</f>
        <v>0</v>
      </c>
      <c r="J144" s="138">
        <f t="shared" si="5"/>
        <v>0</v>
      </c>
    </row>
    <row r="145" spans="1:10">
      <c r="A145" s="2">
        <f t="shared" si="4"/>
        <v>21</v>
      </c>
      <c r="B145" s="35" t="str">
        <f>(選手!G140)</f>
        <v>山下 悠登</v>
      </c>
      <c r="C145" s="2" t="str">
        <f>IFERROR(VLOOKUP($B145,選手!$G:$I,2,FALSE),"")</f>
        <v>大阪大学</v>
      </c>
      <c r="D145" s="6">
        <f>IFERROR(VLOOKUP($B145,選手!$G:$I,3,FALSE),"")</f>
        <v>4</v>
      </c>
      <c r="E145" s="14">
        <f>IFERROR(VLOOKUP($B145,春関!$Y:$AO,15,FALSE),0)</f>
        <v>0</v>
      </c>
      <c r="F145" s="14">
        <f>IFERROR(VLOOKUP($B145,西日本学生!$Y:$AO,15,FALSE),0)</f>
        <v>0</v>
      </c>
      <c r="G145" s="14">
        <f>IFERROR(VLOOKUP($B145,学生選抜!$Y:$AO,15,FALSE),0)</f>
        <v>0</v>
      </c>
      <c r="H145" s="14">
        <f>IFERROR(VLOOKUP($B145,秋関!$Y:$AO,15,FALSE),0)</f>
        <v>0</v>
      </c>
      <c r="I145" s="14">
        <f>IFERROR(VLOOKUP($B145,全日本学生!$Y:$AO,15,FALSE),0)</f>
        <v>0</v>
      </c>
      <c r="J145" s="138">
        <f t="shared" si="5"/>
        <v>0</v>
      </c>
    </row>
    <row r="146" spans="1:10">
      <c r="A146" s="2">
        <f t="shared" si="4"/>
        <v>21</v>
      </c>
      <c r="B146" s="35" t="str">
        <f>(選手!G141)</f>
        <v>横田 大輔</v>
      </c>
      <c r="C146" s="2" t="str">
        <f>IFERROR(VLOOKUP($B146,選手!$G:$I,2,FALSE),"")</f>
        <v>大阪大学</v>
      </c>
      <c r="D146" s="6">
        <f>IFERROR(VLOOKUP($B146,選手!$G:$I,3,FALSE),"")</f>
        <v>4</v>
      </c>
      <c r="E146" s="14">
        <f>IFERROR(VLOOKUP($B146,春関!$Y:$AO,15,FALSE),0)</f>
        <v>0</v>
      </c>
      <c r="F146" s="14">
        <f>IFERROR(VLOOKUP($B146,西日本学生!$Y:$AO,15,FALSE),0)</f>
        <v>0</v>
      </c>
      <c r="G146" s="14">
        <f>IFERROR(VLOOKUP($B146,学生選抜!$Y:$AO,15,FALSE),0)</f>
        <v>0</v>
      </c>
      <c r="H146" s="14">
        <f>IFERROR(VLOOKUP($B146,秋関!$Y:$AO,15,FALSE),0)</f>
        <v>0</v>
      </c>
      <c r="I146" s="14">
        <f>IFERROR(VLOOKUP($B146,全日本学生!$Y:$AO,15,FALSE),0)</f>
        <v>0</v>
      </c>
      <c r="J146" s="138">
        <f t="shared" si="5"/>
        <v>0</v>
      </c>
    </row>
    <row r="147" spans="1:10">
      <c r="A147" s="2">
        <f t="shared" si="4"/>
        <v>21</v>
      </c>
      <c r="B147" s="35" t="str">
        <f>(選手!G142)</f>
        <v>工藤 湧士</v>
      </c>
      <c r="C147" s="2" t="str">
        <f>IFERROR(VLOOKUP($B147,選手!$G:$I,2,FALSE),"")</f>
        <v>同志社大学</v>
      </c>
      <c r="D147" s="6">
        <f>IFERROR(VLOOKUP($B147,選手!$G:$I,3,FALSE),"")</f>
        <v>4</v>
      </c>
      <c r="E147" s="14">
        <f>IFERROR(VLOOKUP($B147,春関!$Y:$AO,15,FALSE),0)</f>
        <v>0</v>
      </c>
      <c r="F147" s="14">
        <f>IFERROR(VLOOKUP($B147,西日本学生!$Y:$AO,15,FALSE),0)</f>
        <v>0</v>
      </c>
      <c r="G147" s="14">
        <f>IFERROR(VLOOKUP($B147,学生選抜!$Y:$AO,15,FALSE),0)</f>
        <v>0</v>
      </c>
      <c r="H147" s="14">
        <f>IFERROR(VLOOKUP($B147,秋関!$Y:$AO,15,FALSE),0)</f>
        <v>0</v>
      </c>
      <c r="I147" s="14">
        <f>IFERROR(VLOOKUP($B147,全日本学生!$Y:$AO,15,FALSE),0)</f>
        <v>0</v>
      </c>
      <c r="J147" s="138">
        <f t="shared" si="5"/>
        <v>0</v>
      </c>
    </row>
    <row r="148" spans="1:10">
      <c r="A148" s="2">
        <f t="shared" si="4"/>
        <v>21</v>
      </c>
      <c r="B148" s="35" t="str">
        <f>(選手!G143)</f>
        <v>小川 翔太郎</v>
      </c>
      <c r="C148" s="2" t="str">
        <f>IFERROR(VLOOKUP($B148,選手!$G:$I,2,FALSE),"")</f>
        <v>同志社大学</v>
      </c>
      <c r="D148" s="6">
        <f>IFERROR(VLOOKUP($B148,選手!$G:$I,3,FALSE),"")</f>
        <v>3</v>
      </c>
      <c r="E148" s="14">
        <f>IFERROR(VLOOKUP($B148,春関!$Y:$AO,15,FALSE),0)</f>
        <v>0</v>
      </c>
      <c r="F148" s="14">
        <f>IFERROR(VLOOKUP($B148,西日本学生!$Y:$AO,15,FALSE),0)</f>
        <v>0</v>
      </c>
      <c r="G148" s="14">
        <f>IFERROR(VLOOKUP($B148,学生選抜!$Y:$AO,15,FALSE),0)</f>
        <v>0</v>
      </c>
      <c r="H148" s="14">
        <f>IFERROR(VLOOKUP($B148,秋関!$Y:$AO,15,FALSE),0)</f>
        <v>0</v>
      </c>
      <c r="I148" s="14">
        <f>IFERROR(VLOOKUP($B148,全日本学生!$Y:$AO,15,FALSE),0)</f>
        <v>0</v>
      </c>
      <c r="J148" s="138">
        <f t="shared" si="5"/>
        <v>0</v>
      </c>
    </row>
    <row r="149" spans="1:10">
      <c r="A149" s="2">
        <f t="shared" si="4"/>
        <v>21</v>
      </c>
      <c r="B149" s="35" t="str">
        <f>(選手!G144)</f>
        <v>佐藤 匡哉</v>
      </c>
      <c r="C149" s="2" t="str">
        <f>IFERROR(VLOOKUP($B149,選手!$G:$I,2,FALSE),"")</f>
        <v>同志社大学</v>
      </c>
      <c r="D149" s="6">
        <f>IFERROR(VLOOKUP($B149,選手!$G:$I,3,FALSE),"")</f>
        <v>3</v>
      </c>
      <c r="E149" s="14">
        <f>IFERROR(VLOOKUP($B149,春関!$Y:$AO,15,FALSE),0)</f>
        <v>0</v>
      </c>
      <c r="F149" s="14">
        <f>IFERROR(VLOOKUP($B149,西日本学生!$Y:$AO,15,FALSE),0)</f>
        <v>0</v>
      </c>
      <c r="G149" s="14">
        <f>IFERROR(VLOOKUP($B149,学生選抜!$Y:$AO,15,FALSE),0)</f>
        <v>0</v>
      </c>
      <c r="H149" s="14">
        <f>IFERROR(VLOOKUP($B149,秋関!$Y:$AO,15,FALSE),0)</f>
        <v>0</v>
      </c>
      <c r="I149" s="14">
        <f>IFERROR(VLOOKUP($B149,全日本学生!$Y:$AO,15,FALSE),0)</f>
        <v>0</v>
      </c>
      <c r="J149" s="138">
        <f t="shared" si="5"/>
        <v>0</v>
      </c>
    </row>
    <row r="150" spans="1:10">
      <c r="A150" s="2">
        <f t="shared" si="4"/>
        <v>21</v>
      </c>
      <c r="B150" s="35" t="str">
        <f>(選手!G146)</f>
        <v>飯田 樹</v>
      </c>
      <c r="C150" s="2" t="str">
        <f>IFERROR(VLOOKUP($B150,選手!$G:$I,2,FALSE),"")</f>
        <v>同志社大学</v>
      </c>
      <c r="D150" s="6">
        <f>IFERROR(VLOOKUP($B150,選手!$G:$I,3,FALSE),"")</f>
        <v>2</v>
      </c>
      <c r="E150" s="14">
        <f>IFERROR(VLOOKUP($B150,春関!$Y:$AO,15,FALSE),0)</f>
        <v>0</v>
      </c>
      <c r="F150" s="14">
        <f>IFERROR(VLOOKUP($B150,西日本学生!$Y:$AO,15,FALSE),0)</f>
        <v>0</v>
      </c>
      <c r="G150" s="14">
        <f>IFERROR(VLOOKUP($B150,学生選抜!$Y:$AO,15,FALSE),0)</f>
        <v>0</v>
      </c>
      <c r="H150" s="14">
        <f>IFERROR(VLOOKUP($B150,秋関!$Y:$AO,15,FALSE),0)</f>
        <v>0</v>
      </c>
      <c r="I150" s="14">
        <f>IFERROR(VLOOKUP($B150,全日本学生!$Y:$AO,15,FALSE),0)</f>
        <v>0</v>
      </c>
      <c r="J150" s="138">
        <f t="shared" si="5"/>
        <v>0</v>
      </c>
    </row>
    <row r="151" spans="1:10">
      <c r="A151" s="2">
        <f t="shared" si="4"/>
        <v>21</v>
      </c>
      <c r="B151" s="35" t="str">
        <f>(選手!G147)</f>
        <v>柴原 魁人</v>
      </c>
      <c r="C151" s="2" t="str">
        <f>IFERROR(VLOOKUP($B151,選手!$G:$I,2,FALSE),"")</f>
        <v>同志社大学</v>
      </c>
      <c r="D151" s="6">
        <f>IFERROR(VLOOKUP($B151,選手!$G:$I,3,FALSE),"")</f>
        <v>1</v>
      </c>
      <c r="E151" s="14">
        <f>IFERROR(VLOOKUP($B151,春関!$Y:$AO,15,FALSE),0)</f>
        <v>0</v>
      </c>
      <c r="F151" s="14">
        <f>IFERROR(VLOOKUP($B151,西日本学生!$Y:$AO,15,FALSE),0)</f>
        <v>0</v>
      </c>
      <c r="G151" s="14">
        <f>IFERROR(VLOOKUP($B151,学生選抜!$Y:$AO,15,FALSE),0)</f>
        <v>0</v>
      </c>
      <c r="H151" s="14">
        <f>IFERROR(VLOOKUP($B151,秋関!$Y:$AO,15,FALSE),0)</f>
        <v>0</v>
      </c>
      <c r="I151" s="14">
        <f>IFERROR(VLOOKUP($B151,全日本学生!$Y:$AO,15,FALSE),0)</f>
        <v>0</v>
      </c>
      <c r="J151" s="138">
        <f t="shared" si="5"/>
        <v>0</v>
      </c>
    </row>
    <row r="152" spans="1:10">
      <c r="A152" s="2">
        <f t="shared" si="4"/>
        <v>21</v>
      </c>
      <c r="B152" s="35" t="str">
        <f>(選手!G148)</f>
        <v>山口 航輝</v>
      </c>
      <c r="C152" s="2" t="str">
        <f>IFERROR(VLOOKUP($B152,選手!$G:$I,2,FALSE),"")</f>
        <v>同志社大学</v>
      </c>
      <c r="D152" s="6">
        <f>IFERROR(VLOOKUP($B152,選手!$G:$I,3,FALSE),"")</f>
        <v>1</v>
      </c>
      <c r="E152" s="14">
        <f>IFERROR(VLOOKUP($B152,春関!$Y:$AO,15,FALSE),0)</f>
        <v>0</v>
      </c>
      <c r="F152" s="14">
        <f>IFERROR(VLOOKUP($B152,西日本学生!$Y:$AO,15,FALSE),0)</f>
        <v>0</v>
      </c>
      <c r="G152" s="14">
        <f>IFERROR(VLOOKUP($B152,学生選抜!$Y:$AO,15,FALSE),0)</f>
        <v>0</v>
      </c>
      <c r="H152" s="14">
        <f>IFERROR(VLOOKUP($B152,秋関!$Y:$AO,15,FALSE),0)</f>
        <v>0</v>
      </c>
      <c r="I152" s="14">
        <f>IFERROR(VLOOKUP($B152,全日本学生!$Y:$AO,15,FALSE),0)</f>
        <v>0</v>
      </c>
      <c r="J152" s="138">
        <f t="shared" si="5"/>
        <v>0</v>
      </c>
    </row>
    <row r="153" spans="1:10">
      <c r="A153" s="2">
        <f t="shared" si="4"/>
        <v>21</v>
      </c>
      <c r="B153" s="35" t="str">
        <f>(選手!G149)</f>
        <v>手島 史陽</v>
      </c>
      <c r="C153" s="2" t="str">
        <f>IFERROR(VLOOKUP($B153,選手!$G:$I,2,FALSE),"")</f>
        <v>同志社大学</v>
      </c>
      <c r="D153" s="6">
        <f>IFERROR(VLOOKUP($B153,選手!$G:$I,3,FALSE),"")</f>
        <v>1</v>
      </c>
      <c r="E153" s="14">
        <f>IFERROR(VLOOKUP($B153,春関!$Y:$AO,15,FALSE),0)</f>
        <v>0</v>
      </c>
      <c r="F153" s="14">
        <f>IFERROR(VLOOKUP($B153,西日本学生!$Y:$AO,15,FALSE),0)</f>
        <v>0</v>
      </c>
      <c r="G153" s="14">
        <f>IFERROR(VLOOKUP($B153,学生選抜!$Y:$AO,15,FALSE),0)</f>
        <v>0</v>
      </c>
      <c r="H153" s="14">
        <f>IFERROR(VLOOKUP($B153,秋関!$Y:$AO,15,FALSE),0)</f>
        <v>0</v>
      </c>
      <c r="I153" s="14">
        <f>IFERROR(VLOOKUP($B153,全日本学生!$Y:$AO,15,FALSE),0)</f>
        <v>0</v>
      </c>
      <c r="J153" s="138">
        <f t="shared" si="5"/>
        <v>0</v>
      </c>
    </row>
    <row r="154" spans="1:10">
      <c r="A154" s="2">
        <f t="shared" si="4"/>
        <v>21</v>
      </c>
      <c r="B154" s="35" t="str">
        <f>(選手!G151)</f>
        <v>浦郷 敦也</v>
      </c>
      <c r="C154" s="2" t="str">
        <f>IFERROR(VLOOKUP($B154,選手!$G:$I,2,FALSE),"")</f>
        <v>同志社大学</v>
      </c>
      <c r="D154" s="6">
        <f>IFERROR(VLOOKUP($B154,選手!$G:$I,3,FALSE),"")</f>
        <v>4</v>
      </c>
      <c r="E154" s="14">
        <f>IFERROR(VLOOKUP($B154,春関!$Y:$AO,15,FALSE),0)</f>
        <v>0</v>
      </c>
      <c r="F154" s="14">
        <f>IFERROR(VLOOKUP($B154,西日本学生!$Y:$AO,15,FALSE),0)</f>
        <v>0</v>
      </c>
      <c r="G154" s="14">
        <f>IFERROR(VLOOKUP($B154,学生選抜!$Y:$AO,15,FALSE),0)</f>
        <v>0</v>
      </c>
      <c r="H154" s="14">
        <f>IFERROR(VLOOKUP($B154,秋関!$Y:$AO,15,FALSE),0)</f>
        <v>0</v>
      </c>
      <c r="I154" s="14">
        <f>IFERROR(VLOOKUP($B154,全日本学生!$Y:$AO,15,FALSE),0)</f>
        <v>0</v>
      </c>
      <c r="J154" s="138">
        <f t="shared" si="5"/>
        <v>0</v>
      </c>
    </row>
    <row r="155" spans="1:10">
      <c r="A155" s="2">
        <f t="shared" si="4"/>
        <v>21</v>
      </c>
      <c r="B155" s="35" t="str">
        <f>(選手!G152)</f>
        <v>矢島 昂一朗</v>
      </c>
      <c r="C155" s="2" t="str">
        <f>IFERROR(VLOOKUP($B155,選手!$G:$I,2,FALSE),"")</f>
        <v>立命館大学</v>
      </c>
      <c r="D155" s="6">
        <f>IFERROR(VLOOKUP($B155,選手!$G:$I,3,FALSE),"")</f>
        <v>4</v>
      </c>
      <c r="E155" s="14">
        <f>IFERROR(VLOOKUP($B155,春関!$Y:$AO,15,FALSE),0)</f>
        <v>0</v>
      </c>
      <c r="F155" s="14">
        <f>IFERROR(VLOOKUP($B155,西日本学生!$Y:$AO,15,FALSE),0)</f>
        <v>0</v>
      </c>
      <c r="G155" s="14">
        <f>IFERROR(VLOOKUP($B155,学生選抜!$Y:$AO,15,FALSE),0)</f>
        <v>0</v>
      </c>
      <c r="H155" s="14">
        <f>IFERROR(VLOOKUP($B155,秋関!$Y:$AO,15,FALSE),0)</f>
        <v>0</v>
      </c>
      <c r="I155" s="14">
        <f>IFERROR(VLOOKUP($B155,全日本学生!$Y:$AO,15,FALSE),0)</f>
        <v>0</v>
      </c>
      <c r="J155" s="138">
        <f t="shared" si="5"/>
        <v>0</v>
      </c>
    </row>
    <row r="156" spans="1:10">
      <c r="A156" s="2">
        <f t="shared" si="4"/>
        <v>21</v>
      </c>
      <c r="B156" s="35" t="str">
        <f>(選手!G154)</f>
        <v>藤野 航士朗</v>
      </c>
      <c r="C156" s="2" t="str">
        <f>IFERROR(VLOOKUP($B156,選手!$G:$I,2,FALSE),"")</f>
        <v>立命館大学</v>
      </c>
      <c r="D156" s="6">
        <f>IFERROR(VLOOKUP($B156,選手!$G:$I,3,FALSE),"")</f>
        <v>3</v>
      </c>
      <c r="E156" s="14">
        <f>IFERROR(VLOOKUP($B156,春関!$Y:$AO,15,FALSE),0)</f>
        <v>0</v>
      </c>
      <c r="F156" s="14">
        <f>IFERROR(VLOOKUP($B156,西日本学生!$Y:$AO,15,FALSE),0)</f>
        <v>0</v>
      </c>
      <c r="G156" s="14">
        <f>IFERROR(VLOOKUP($B156,学生選抜!$Y:$AO,15,FALSE),0)</f>
        <v>0</v>
      </c>
      <c r="H156" s="14">
        <f>IFERROR(VLOOKUP($B156,秋関!$Y:$AO,15,FALSE),0)</f>
        <v>0</v>
      </c>
      <c r="I156" s="14">
        <f>IFERROR(VLOOKUP($B156,全日本学生!$Y:$AO,15,FALSE),0)</f>
        <v>0</v>
      </c>
      <c r="J156" s="138">
        <f t="shared" si="5"/>
        <v>0</v>
      </c>
    </row>
    <row r="157" spans="1:10">
      <c r="A157" s="2">
        <f t="shared" si="4"/>
        <v>21</v>
      </c>
      <c r="B157" s="35" t="str">
        <f>(選手!G156)</f>
        <v>原 誠次郎</v>
      </c>
      <c r="C157" s="2" t="str">
        <f>IFERROR(VLOOKUP($B157,選手!$G:$I,2,FALSE),"")</f>
        <v>立命館大学</v>
      </c>
      <c r="D157" s="6">
        <f>IFERROR(VLOOKUP($B157,選手!$G:$I,3,FALSE),"")</f>
        <v>3</v>
      </c>
      <c r="E157" s="14">
        <f>IFERROR(VLOOKUP($B157,春関!$Y:$AO,15,FALSE),0)</f>
        <v>0</v>
      </c>
      <c r="F157" s="14">
        <f>IFERROR(VLOOKUP($B157,西日本学生!$Y:$AO,15,FALSE),0)</f>
        <v>0</v>
      </c>
      <c r="G157" s="14">
        <f>IFERROR(VLOOKUP($B157,学生選抜!$Y:$AO,15,FALSE),0)</f>
        <v>0</v>
      </c>
      <c r="H157" s="14">
        <f>IFERROR(VLOOKUP($B157,秋関!$Y:$AO,15,FALSE),0)</f>
        <v>0</v>
      </c>
      <c r="I157" s="14">
        <f>IFERROR(VLOOKUP($B157,全日本学生!$Y:$AO,15,FALSE),0)</f>
        <v>0</v>
      </c>
      <c r="J157" s="138">
        <f t="shared" si="5"/>
        <v>0</v>
      </c>
    </row>
    <row r="158" spans="1:10">
      <c r="A158" s="2">
        <f t="shared" si="4"/>
        <v>21</v>
      </c>
      <c r="B158" s="35" t="str">
        <f>(選手!G158)</f>
        <v>信貴 祐介</v>
      </c>
      <c r="C158" s="2" t="str">
        <f>IFERROR(VLOOKUP($B158,選手!$G:$I,2,FALSE),"")</f>
        <v>立命館大学</v>
      </c>
      <c r="D158" s="6">
        <f>IFERROR(VLOOKUP($B158,選手!$G:$I,3,FALSE),"")</f>
        <v>2</v>
      </c>
      <c r="E158" s="14">
        <f>IFERROR(VLOOKUP($B158,春関!$Y:$AO,15,FALSE),0)</f>
        <v>0</v>
      </c>
      <c r="F158" s="14">
        <f>IFERROR(VLOOKUP($B158,西日本学生!$Y:$AO,15,FALSE),0)</f>
        <v>0</v>
      </c>
      <c r="G158" s="14">
        <f>IFERROR(VLOOKUP($B158,学生選抜!$Y:$AO,15,FALSE),0)</f>
        <v>0</v>
      </c>
      <c r="H158" s="14">
        <f>IFERROR(VLOOKUP($B158,秋関!$Y:$AO,15,FALSE),0)</f>
        <v>0</v>
      </c>
      <c r="I158" s="14">
        <f>IFERROR(VLOOKUP($B158,全日本学生!$Y:$AO,15,FALSE),0)</f>
        <v>0</v>
      </c>
      <c r="J158" s="138">
        <f t="shared" si="5"/>
        <v>0</v>
      </c>
    </row>
    <row r="159" spans="1:10">
      <c r="A159" s="2">
        <f t="shared" si="4"/>
        <v>21</v>
      </c>
      <c r="B159" s="35" t="str">
        <f>(選手!G159)</f>
        <v>大口 祐五</v>
      </c>
      <c r="C159" s="2" t="str">
        <f>IFERROR(VLOOKUP($B159,選手!$G:$I,2,FALSE),"")</f>
        <v>立命館大学</v>
      </c>
      <c r="D159" s="6">
        <f>IFERROR(VLOOKUP($B159,選手!$G:$I,3,FALSE),"")</f>
        <v>1</v>
      </c>
      <c r="E159" s="14">
        <f>IFERROR(VLOOKUP($B159,春関!$Y:$AO,15,FALSE),0)</f>
        <v>0</v>
      </c>
      <c r="F159" s="14">
        <f>IFERROR(VLOOKUP($B159,西日本学生!$Y:$AO,15,FALSE),0)</f>
        <v>0</v>
      </c>
      <c r="G159" s="14">
        <f>IFERROR(VLOOKUP($B159,学生選抜!$Y:$AO,15,FALSE),0)</f>
        <v>0</v>
      </c>
      <c r="H159" s="14">
        <f>IFERROR(VLOOKUP($B159,秋関!$Y:$AO,15,FALSE),0)</f>
        <v>0</v>
      </c>
      <c r="I159" s="14">
        <f>IFERROR(VLOOKUP($B159,全日本学生!$Y:$AO,15,FALSE),0)</f>
        <v>0</v>
      </c>
      <c r="J159" s="138">
        <f t="shared" si="5"/>
        <v>0</v>
      </c>
    </row>
    <row r="160" spans="1:10">
      <c r="A160" s="2">
        <f t="shared" si="4"/>
        <v>21</v>
      </c>
      <c r="B160" s="35" t="str">
        <f>(選手!G160)</f>
        <v>岡嶋 海人</v>
      </c>
      <c r="C160" s="2" t="str">
        <f>IFERROR(VLOOKUP($B160,選手!$G:$I,2,FALSE),"")</f>
        <v>立命館大学</v>
      </c>
      <c r="D160" s="6">
        <f>IFERROR(VLOOKUP($B160,選手!$G:$I,3,FALSE),"")</f>
        <v>1</v>
      </c>
      <c r="E160" s="14">
        <f>IFERROR(VLOOKUP($B160,春関!$Y:$AO,15,FALSE),0)</f>
        <v>0</v>
      </c>
      <c r="F160" s="14">
        <f>IFERROR(VLOOKUP($B160,西日本学生!$Y:$AO,15,FALSE),0)</f>
        <v>0</v>
      </c>
      <c r="G160" s="14">
        <f>IFERROR(VLOOKUP($B160,学生選抜!$Y:$AO,15,FALSE),0)</f>
        <v>0</v>
      </c>
      <c r="H160" s="14">
        <f>IFERROR(VLOOKUP($B160,秋関!$Y:$AO,15,FALSE),0)</f>
        <v>0</v>
      </c>
      <c r="I160" s="14">
        <f>IFERROR(VLOOKUP($B160,全日本学生!$Y:$AO,15,FALSE),0)</f>
        <v>0</v>
      </c>
      <c r="J160" s="138">
        <f t="shared" si="5"/>
        <v>0</v>
      </c>
    </row>
    <row r="161" spans="1:10">
      <c r="A161" s="2">
        <f t="shared" si="4"/>
        <v>21</v>
      </c>
      <c r="B161" s="35" t="str">
        <f>(選手!G161)</f>
        <v>温水 玲雄</v>
      </c>
      <c r="C161" s="2" t="str">
        <f>IFERROR(VLOOKUP($B161,選手!$G:$I,2,FALSE),"")</f>
        <v>立命館大学</v>
      </c>
      <c r="D161" s="6">
        <f>IFERROR(VLOOKUP($B161,選手!$G:$I,3,FALSE),"")</f>
        <v>1</v>
      </c>
      <c r="E161" s="14">
        <f>IFERROR(VLOOKUP($B161,春関!$Y:$AO,15,FALSE),0)</f>
        <v>0</v>
      </c>
      <c r="F161" s="14">
        <f>IFERROR(VLOOKUP($B161,西日本学生!$Y:$AO,15,FALSE),0)</f>
        <v>0</v>
      </c>
      <c r="G161" s="14">
        <f>IFERROR(VLOOKUP($B161,学生選抜!$Y:$AO,15,FALSE),0)</f>
        <v>0</v>
      </c>
      <c r="H161" s="14">
        <f>IFERROR(VLOOKUP($B161,秋関!$Y:$AO,15,FALSE),0)</f>
        <v>0</v>
      </c>
      <c r="I161" s="14">
        <f>IFERROR(VLOOKUP($B161,全日本学生!$Y:$AO,15,FALSE),0)</f>
        <v>0</v>
      </c>
      <c r="J161" s="138">
        <f t="shared" si="5"/>
        <v>0</v>
      </c>
    </row>
    <row r="162" spans="1:10">
      <c r="A162" s="2">
        <f t="shared" si="4"/>
        <v>21</v>
      </c>
      <c r="B162" s="35" t="str">
        <f>(選手!G162)</f>
        <v>濵野 和也</v>
      </c>
      <c r="C162" s="2" t="str">
        <f>IFERROR(VLOOKUP($B162,選手!$G:$I,2,FALSE),"")</f>
        <v>立命館大学</v>
      </c>
      <c r="D162" s="6">
        <f>IFERROR(VLOOKUP($B162,選手!$G:$I,3,FALSE),"")</f>
        <v>1</v>
      </c>
      <c r="E162" s="14">
        <f>IFERROR(VLOOKUP($B162,春関!$Y:$AO,15,FALSE),0)</f>
        <v>0</v>
      </c>
      <c r="F162" s="14">
        <f>IFERROR(VLOOKUP($B162,西日本学生!$Y:$AO,15,FALSE),0)</f>
        <v>0</v>
      </c>
      <c r="G162" s="14">
        <f>IFERROR(VLOOKUP($B162,学生選抜!$Y:$AO,15,FALSE),0)</f>
        <v>0</v>
      </c>
      <c r="H162" s="14">
        <f>IFERROR(VLOOKUP($B162,秋関!$Y:$AO,15,FALSE),0)</f>
        <v>0</v>
      </c>
      <c r="I162" s="14">
        <f>IFERROR(VLOOKUP($B162,全日本学生!$Y:$AO,15,FALSE),0)</f>
        <v>0</v>
      </c>
      <c r="J162" s="138">
        <f t="shared" si="5"/>
        <v>0</v>
      </c>
    </row>
    <row r="163" spans="1:10">
      <c r="A163" s="2">
        <f t="shared" si="4"/>
        <v>21</v>
      </c>
      <c r="B163" s="35" t="str">
        <f>(選手!G163)</f>
        <v>谷川 太一</v>
      </c>
      <c r="C163" s="2" t="str">
        <f>IFERROR(VLOOKUP($B163,選手!$G:$I,2,FALSE),"")</f>
        <v>立命館大学</v>
      </c>
      <c r="D163" s="6">
        <f>IFERROR(VLOOKUP($B163,選手!$G:$I,3,FALSE),"")</f>
        <v>1</v>
      </c>
      <c r="E163" s="14">
        <f>IFERROR(VLOOKUP($B163,春関!$Y:$AO,15,FALSE),0)</f>
        <v>0</v>
      </c>
      <c r="F163" s="14">
        <f>IFERROR(VLOOKUP($B163,西日本学生!$Y:$AO,15,FALSE),0)</f>
        <v>0</v>
      </c>
      <c r="G163" s="14">
        <f>IFERROR(VLOOKUP($B163,学生選抜!$Y:$AO,15,FALSE),0)</f>
        <v>0</v>
      </c>
      <c r="H163" s="14">
        <f>IFERROR(VLOOKUP($B163,秋関!$Y:$AO,15,FALSE),0)</f>
        <v>0</v>
      </c>
      <c r="I163" s="14">
        <f>IFERROR(VLOOKUP($B163,全日本学生!$Y:$AO,15,FALSE),0)</f>
        <v>0</v>
      </c>
      <c r="J163" s="138">
        <f t="shared" si="5"/>
        <v>0</v>
      </c>
    </row>
    <row r="164" spans="1:10">
      <c r="A164" s="2">
        <f t="shared" si="4"/>
        <v>21</v>
      </c>
      <c r="B164" s="35" t="str">
        <f>(選手!G164)</f>
        <v>三宅 龍太郎</v>
      </c>
      <c r="C164" s="2" t="str">
        <f>IFERROR(VLOOKUP($B164,選手!$G:$I,2,FALSE),"")</f>
        <v>立命館大学</v>
      </c>
      <c r="D164" s="6">
        <f>IFERROR(VLOOKUP($B164,選手!$G:$I,3,FALSE),"")</f>
        <v>1</v>
      </c>
      <c r="E164" s="14">
        <f>IFERROR(VLOOKUP($B164,春関!$Y:$AO,15,FALSE),0)</f>
        <v>0</v>
      </c>
      <c r="F164" s="14">
        <f>IFERROR(VLOOKUP($B164,西日本学生!$Y:$AO,15,FALSE),0)</f>
        <v>0</v>
      </c>
      <c r="G164" s="14">
        <f>IFERROR(VLOOKUP($B164,学生選抜!$Y:$AO,15,FALSE),0)</f>
        <v>0</v>
      </c>
      <c r="H164" s="14">
        <f>IFERROR(VLOOKUP($B164,秋関!$Y:$AO,15,FALSE),0)</f>
        <v>0</v>
      </c>
      <c r="I164" s="14">
        <f>IFERROR(VLOOKUP($B164,全日本学生!$Y:$AO,15,FALSE),0)</f>
        <v>0</v>
      </c>
      <c r="J164" s="138">
        <f t="shared" si="5"/>
        <v>0</v>
      </c>
    </row>
    <row r="165" spans="1:10">
      <c r="A165" s="2">
        <f t="shared" si="4"/>
        <v>21</v>
      </c>
      <c r="B165" s="35" t="str">
        <f>(選手!G165)</f>
        <v>村山 匠</v>
      </c>
      <c r="C165" s="2" t="str">
        <f>IFERROR(VLOOKUP($B165,選手!$G:$I,2,FALSE),"")</f>
        <v>立命館大学</v>
      </c>
      <c r="D165" s="6">
        <f>IFERROR(VLOOKUP($B165,選手!$G:$I,3,FALSE),"")</f>
        <v>1</v>
      </c>
      <c r="E165" s="14">
        <f>IFERROR(VLOOKUP($B165,春関!$Y:$AO,15,FALSE),0)</f>
        <v>0</v>
      </c>
      <c r="F165" s="14">
        <f>IFERROR(VLOOKUP($B165,西日本学生!$Y:$AO,15,FALSE),0)</f>
        <v>0</v>
      </c>
      <c r="G165" s="14">
        <f>IFERROR(VLOOKUP($B165,学生選抜!$Y:$AO,15,FALSE),0)</f>
        <v>0</v>
      </c>
      <c r="H165" s="14">
        <f>IFERROR(VLOOKUP($B165,秋関!$Y:$AO,15,FALSE),0)</f>
        <v>0</v>
      </c>
      <c r="I165" s="14">
        <f>IFERROR(VLOOKUP($B165,全日本学生!$Y:$AO,15,FALSE),0)</f>
        <v>0</v>
      </c>
      <c r="J165" s="138">
        <f t="shared" si="5"/>
        <v>0</v>
      </c>
    </row>
    <row r="166" spans="1:10">
      <c r="A166" s="2">
        <f t="shared" si="4"/>
        <v>21</v>
      </c>
      <c r="B166" s="35" t="str">
        <f>(選手!G166)</f>
        <v>佐藤 翔太</v>
      </c>
      <c r="C166" s="2" t="str">
        <f>IFERROR(VLOOKUP($B166,選手!$G:$I,2,FALSE),"")</f>
        <v>神戸大学</v>
      </c>
      <c r="D166" s="6">
        <f>IFERROR(VLOOKUP($B166,選手!$G:$I,3,FALSE),"")</f>
        <v>0</v>
      </c>
      <c r="E166" s="14">
        <f>IFERROR(VLOOKUP($B166,春関!$Y:$AO,15,FALSE),0)</f>
        <v>0</v>
      </c>
      <c r="F166" s="14">
        <f>IFERROR(VLOOKUP($B166,西日本学生!$Y:$AO,15,FALSE),0)</f>
        <v>0</v>
      </c>
      <c r="G166" s="14">
        <f>IFERROR(VLOOKUP($B166,学生選抜!$Y:$AO,15,FALSE),0)</f>
        <v>0</v>
      </c>
      <c r="H166" s="14">
        <f>IFERROR(VLOOKUP($B166,秋関!$Y:$AO,15,FALSE),0)</f>
        <v>0</v>
      </c>
      <c r="I166" s="14">
        <f>IFERROR(VLOOKUP($B166,全日本学生!$Y:$AO,15,FALSE),0)</f>
        <v>0</v>
      </c>
      <c r="J166" s="138">
        <f t="shared" si="5"/>
        <v>0</v>
      </c>
    </row>
    <row r="167" spans="1:10">
      <c r="A167" s="2">
        <f t="shared" si="4"/>
        <v>21</v>
      </c>
      <c r="B167" s="35" t="e">
        <f>(選手!#REF!)</f>
        <v>#REF!</v>
      </c>
      <c r="C167" s="2" t="str">
        <f>IFERROR(VLOOKUP($B167,選手!$G:$I,2,FALSE),"")</f>
        <v/>
      </c>
      <c r="D167" s="6" t="str">
        <f>IFERROR(VLOOKUP($B167,選手!$G:$I,3,FALSE),"")</f>
        <v/>
      </c>
      <c r="E167" s="14">
        <f>IFERROR(VLOOKUP($B167,春関!$Y:$AO,15,FALSE),0)</f>
        <v>0</v>
      </c>
      <c r="F167" s="14">
        <f>IFERROR(VLOOKUP($B167,西日本学生!$Y:$AO,15,FALSE),0)</f>
        <v>0</v>
      </c>
      <c r="G167" s="14">
        <f>IFERROR(VLOOKUP($B167,学生選抜!$Y:$AO,15,FALSE),0)</f>
        <v>0</v>
      </c>
      <c r="H167" s="14">
        <f>IFERROR(VLOOKUP($B167,秋関!$Y:$AO,15,FALSE),0)</f>
        <v>0</v>
      </c>
      <c r="I167" s="14">
        <f>IFERROR(VLOOKUP($B167,全日本学生!$Y:$AO,15,FALSE),0)</f>
        <v>0</v>
      </c>
      <c r="J167" s="138">
        <f t="shared" si="5"/>
        <v>0</v>
      </c>
    </row>
    <row r="168" spans="1:10">
      <c r="A168" s="2">
        <f t="shared" si="4"/>
        <v>21</v>
      </c>
      <c r="B168" s="35" t="str">
        <f>(選手!G168)</f>
        <v>宮田 和政</v>
      </c>
      <c r="C168" s="2" t="str">
        <f>IFERROR(VLOOKUP($B168,選手!$G:$I,2,FALSE),"")</f>
        <v>岡山商科大学</v>
      </c>
      <c r="D168" s="6">
        <f>IFERROR(VLOOKUP($B168,選手!$G:$I,3,FALSE),"")</f>
        <v>2</v>
      </c>
      <c r="E168" s="14">
        <f>IFERROR(VLOOKUP($B168,春関!$Y:$AO,15,FALSE),0)</f>
        <v>0</v>
      </c>
      <c r="F168" s="14">
        <f>IFERROR(VLOOKUP($B168,西日本学生!$Y:$AO,15,FALSE),0)</f>
        <v>0</v>
      </c>
      <c r="G168" s="14">
        <f>IFERROR(VLOOKUP($B168,学生選抜!$Y:$AO,15,FALSE),0)</f>
        <v>0</v>
      </c>
      <c r="H168" s="14">
        <f>IFERROR(VLOOKUP($B168,秋関!$Y:$AO,15,FALSE),0)</f>
        <v>0</v>
      </c>
      <c r="I168" s="14">
        <f>IFERROR(VLOOKUP($B168,全日本学生!$Y:$AO,15,FALSE),0)</f>
        <v>0</v>
      </c>
      <c r="J168" s="138">
        <f t="shared" si="5"/>
        <v>0</v>
      </c>
    </row>
    <row r="169" spans="1:10">
      <c r="A169" s="2">
        <f t="shared" si="4"/>
        <v>21</v>
      </c>
      <c r="B169" s="35" t="str">
        <f>(選手!G169)</f>
        <v>石川 海渡</v>
      </c>
      <c r="C169" s="2" t="str">
        <f>IFERROR(VLOOKUP($B169,選手!$G:$I,2,FALSE),"")</f>
        <v>岡山商科大学</v>
      </c>
      <c r="D169" s="6">
        <f>IFERROR(VLOOKUP($B169,選手!$G:$I,3,FALSE),"")</f>
        <v>3</v>
      </c>
      <c r="E169" s="14">
        <f>IFERROR(VLOOKUP($B169,春関!$Y:$AO,15,FALSE),0)</f>
        <v>0</v>
      </c>
      <c r="F169" s="14">
        <f>IFERROR(VLOOKUP($B169,西日本学生!$Y:$AO,15,FALSE),0)</f>
        <v>0</v>
      </c>
      <c r="G169" s="14">
        <f>IFERROR(VLOOKUP($B169,学生選抜!$Y:$AO,15,FALSE),0)</f>
        <v>0</v>
      </c>
      <c r="H169" s="14">
        <f>IFERROR(VLOOKUP($B169,秋関!$Y:$AO,15,FALSE),0)</f>
        <v>0</v>
      </c>
      <c r="I169" s="14">
        <f>IFERROR(VLOOKUP($B169,全日本学生!$Y:$AO,15,FALSE),0)</f>
        <v>0</v>
      </c>
      <c r="J169" s="138">
        <f t="shared" si="5"/>
        <v>0</v>
      </c>
    </row>
    <row r="170" spans="1:10">
      <c r="A170" s="2">
        <f t="shared" si="4"/>
        <v>21</v>
      </c>
      <c r="B170" s="35" t="str">
        <f>(選手!G170)</f>
        <v>小坂 裕翼</v>
      </c>
      <c r="C170" s="2" t="str">
        <f>IFERROR(VLOOKUP($B170,選手!$G:$I,2,FALSE),"")</f>
        <v>岡山商科大学</v>
      </c>
      <c r="D170" s="6">
        <f>IFERROR(VLOOKUP($B170,選手!$G:$I,3,FALSE),"")</f>
        <v>2</v>
      </c>
      <c r="E170" s="14">
        <f>IFERROR(VLOOKUP($B170,春関!$Y:$AO,15,FALSE),0)</f>
        <v>0</v>
      </c>
      <c r="F170" s="14">
        <f>IFERROR(VLOOKUP($B170,西日本学生!$Y:$AO,15,FALSE),0)</f>
        <v>0</v>
      </c>
      <c r="G170" s="14">
        <f>IFERROR(VLOOKUP($B170,学生選抜!$Y:$AO,15,FALSE),0)</f>
        <v>0</v>
      </c>
      <c r="H170" s="14">
        <f>IFERROR(VLOOKUP($B170,秋関!$Y:$AO,15,FALSE),0)</f>
        <v>0</v>
      </c>
      <c r="I170" s="14">
        <f>IFERROR(VLOOKUP($B170,全日本学生!$Y:$AO,15,FALSE),0)</f>
        <v>0</v>
      </c>
      <c r="J170" s="138">
        <f t="shared" si="5"/>
        <v>0</v>
      </c>
    </row>
    <row r="171" spans="1:10">
      <c r="A171" s="2">
        <f t="shared" si="4"/>
        <v>21</v>
      </c>
      <c r="B171" s="35" t="e">
        <f>(選手!#REF!)</f>
        <v>#REF!</v>
      </c>
      <c r="C171" s="2" t="str">
        <f>IFERROR(VLOOKUP($B171,選手!$G:$I,2,FALSE),"")</f>
        <v/>
      </c>
      <c r="D171" s="6" t="str">
        <f>IFERROR(VLOOKUP($B171,選手!$G:$I,3,FALSE),"")</f>
        <v/>
      </c>
      <c r="E171" s="14">
        <f>IFERROR(VLOOKUP($B171,春関!$Y:$AO,15,FALSE),0)</f>
        <v>0</v>
      </c>
      <c r="F171" s="14">
        <f>IFERROR(VLOOKUP($B171,西日本学生!$Y:$AO,15,FALSE),0)</f>
        <v>0</v>
      </c>
      <c r="G171" s="14">
        <f>IFERROR(VLOOKUP($B171,学生選抜!$Y:$AO,15,FALSE),0)</f>
        <v>0</v>
      </c>
      <c r="H171" s="14">
        <f>IFERROR(VLOOKUP($B171,秋関!$Y:$AO,15,FALSE),0)</f>
        <v>0</v>
      </c>
      <c r="I171" s="14">
        <f>IFERROR(VLOOKUP($B171,全日本学生!$Y:$AO,15,FALSE),0)</f>
        <v>0</v>
      </c>
      <c r="J171" s="138">
        <f t="shared" si="5"/>
        <v>0</v>
      </c>
    </row>
    <row r="172" spans="1:10">
      <c r="A172" s="2">
        <f t="shared" si="4"/>
        <v>21</v>
      </c>
      <c r="B172" s="35" t="str">
        <f>(選手!G171)</f>
        <v>筒井 順也</v>
      </c>
      <c r="C172" s="2" t="str">
        <f>IFERROR(VLOOKUP($B172,選手!$G:$I,2,FALSE),"")</f>
        <v>四国大学</v>
      </c>
      <c r="D172" s="6">
        <f>IFERROR(VLOOKUP($B172,選手!$G:$I,3,FALSE),"")</f>
        <v>4</v>
      </c>
      <c r="E172" s="14">
        <f>IFERROR(VLOOKUP($B172,春関!$Y:$AO,15,FALSE),0)</f>
        <v>0</v>
      </c>
      <c r="F172" s="14">
        <f>IFERROR(VLOOKUP($B172,西日本学生!$Y:$AO,15,FALSE),0)</f>
        <v>0</v>
      </c>
      <c r="G172" s="14">
        <f>IFERROR(VLOOKUP($B172,学生選抜!$Y:$AO,15,FALSE),0)</f>
        <v>0</v>
      </c>
      <c r="H172" s="14">
        <f>IFERROR(VLOOKUP($B172,秋関!$Y:$AO,15,FALSE),0)</f>
        <v>0</v>
      </c>
      <c r="I172" s="14">
        <f>IFERROR(VLOOKUP($B172,全日本学生!$Y:$AO,15,FALSE),0)</f>
        <v>0</v>
      </c>
      <c r="J172" s="138">
        <f t="shared" si="5"/>
        <v>0</v>
      </c>
    </row>
    <row r="173" spans="1:10">
      <c r="A173" s="2">
        <f t="shared" si="4"/>
        <v>21</v>
      </c>
      <c r="B173" s="35" t="str">
        <f>(選手!G172)</f>
        <v>古屋 慶悟</v>
      </c>
      <c r="C173" s="2" t="str">
        <f>IFERROR(VLOOKUP($B173,選手!$G:$I,2,FALSE),"")</f>
        <v>徳島大学</v>
      </c>
      <c r="D173" s="6">
        <f>IFERROR(VLOOKUP($B173,選手!$G:$I,3,FALSE),"")</f>
        <v>2</v>
      </c>
      <c r="E173" s="14">
        <f>IFERROR(VLOOKUP($B173,春関!$Y:$AO,15,FALSE),0)</f>
        <v>0</v>
      </c>
      <c r="F173" s="14">
        <f>IFERROR(VLOOKUP($B173,西日本学生!$Y:$AO,15,FALSE),0)</f>
        <v>0</v>
      </c>
      <c r="G173" s="14">
        <f>IFERROR(VLOOKUP($B173,学生選抜!$Y:$AO,15,FALSE),0)</f>
        <v>0</v>
      </c>
      <c r="H173" s="14">
        <f>IFERROR(VLOOKUP($B173,秋関!$Y:$AO,15,FALSE),0)</f>
        <v>0</v>
      </c>
      <c r="I173" s="14">
        <f>IFERROR(VLOOKUP($B173,全日本学生!$Y:$AO,15,FALSE),0)</f>
        <v>0</v>
      </c>
      <c r="J173" s="138">
        <f t="shared" si="5"/>
        <v>0</v>
      </c>
    </row>
    <row r="174" spans="1:10">
      <c r="A174" s="2">
        <f t="shared" si="4"/>
        <v>21</v>
      </c>
      <c r="B174" s="35" t="str">
        <f>(選手!G173)</f>
        <v>田中 航平</v>
      </c>
      <c r="C174" s="2" t="str">
        <f>IFERROR(VLOOKUP($B174,選手!$G:$I,2,FALSE),"")</f>
        <v>神戸大学</v>
      </c>
      <c r="D174" s="6">
        <f>IFERROR(VLOOKUP($B174,選手!$G:$I,3,FALSE),"")</f>
        <v>2</v>
      </c>
      <c r="E174" s="14">
        <f>IFERROR(VLOOKUP($B174,春関!$Y:$AO,15,FALSE),0)</f>
        <v>0</v>
      </c>
      <c r="F174" s="14">
        <f>IFERROR(VLOOKUP($B174,西日本学生!$Y:$AO,15,FALSE),0)</f>
        <v>0</v>
      </c>
      <c r="G174" s="14">
        <f>IFERROR(VLOOKUP($B174,学生選抜!$Y:$AO,15,FALSE),0)</f>
        <v>0</v>
      </c>
      <c r="H174" s="14">
        <f>IFERROR(VLOOKUP($B174,秋関!$Y:$AO,15,FALSE),0)</f>
        <v>0</v>
      </c>
      <c r="I174" s="14">
        <f>IFERROR(VLOOKUP($B174,全日本学生!$Y:$AO,15,FALSE),0)</f>
        <v>0</v>
      </c>
      <c r="J174" s="138">
        <f t="shared" si="5"/>
        <v>0</v>
      </c>
    </row>
    <row r="175" spans="1:10">
      <c r="A175" s="2">
        <f t="shared" si="4"/>
        <v>21</v>
      </c>
      <c r="B175" s="35" t="str">
        <f>(選手!G174)</f>
        <v>中堀 貴裕</v>
      </c>
      <c r="C175" s="2" t="str">
        <f>IFERROR(VLOOKUP($B175,選手!$G:$I,2,FALSE),"")</f>
        <v>神戸大学</v>
      </c>
      <c r="D175" s="6">
        <f>IFERROR(VLOOKUP($B175,選手!$G:$I,3,FALSE),"")</f>
        <v>2</v>
      </c>
      <c r="E175" s="14">
        <f>IFERROR(VLOOKUP($B175,春関!$Y:$AO,15,FALSE),0)</f>
        <v>0</v>
      </c>
      <c r="F175" s="14">
        <f>IFERROR(VLOOKUP($B175,西日本学生!$Y:$AO,15,FALSE),0)</f>
        <v>0</v>
      </c>
      <c r="G175" s="14">
        <f>IFERROR(VLOOKUP($B175,学生選抜!$Y:$AO,15,FALSE),0)</f>
        <v>0</v>
      </c>
      <c r="H175" s="14">
        <f>IFERROR(VLOOKUP($B175,秋関!$Y:$AO,15,FALSE),0)</f>
        <v>0</v>
      </c>
      <c r="I175" s="14">
        <f>IFERROR(VLOOKUP($B175,全日本学生!$Y:$AO,15,FALSE),0)</f>
        <v>0</v>
      </c>
      <c r="J175" s="138">
        <f t="shared" si="5"/>
        <v>0</v>
      </c>
    </row>
    <row r="176" spans="1:10">
      <c r="A176" s="2">
        <f t="shared" si="4"/>
        <v>21</v>
      </c>
      <c r="B176" s="35" t="str">
        <f>(選手!G175)</f>
        <v>柳川 卓広</v>
      </c>
      <c r="C176" s="2" t="str">
        <f>IFERROR(VLOOKUP($B176,選手!$G:$I,2,FALSE),"")</f>
        <v>神戸大学</v>
      </c>
      <c r="D176" s="6">
        <f>IFERROR(VLOOKUP($B176,選手!$G:$I,3,FALSE),"")</f>
        <v>2</v>
      </c>
      <c r="E176" s="14">
        <f>IFERROR(VLOOKUP($B176,春関!$Y:$AO,15,FALSE),0)</f>
        <v>0</v>
      </c>
      <c r="F176" s="14">
        <f>IFERROR(VLOOKUP($B176,西日本学生!$Y:$AO,15,FALSE),0)</f>
        <v>0</v>
      </c>
      <c r="G176" s="14">
        <f>IFERROR(VLOOKUP($B176,学生選抜!$Y:$AO,15,FALSE),0)</f>
        <v>0</v>
      </c>
      <c r="H176" s="14">
        <f>IFERROR(VLOOKUP($B176,秋関!$Y:$AO,15,FALSE),0)</f>
        <v>0</v>
      </c>
      <c r="I176" s="14">
        <f>IFERROR(VLOOKUP($B176,全日本学生!$Y:$AO,15,FALSE),0)</f>
        <v>0</v>
      </c>
      <c r="J176" s="138">
        <f t="shared" si="5"/>
        <v>0</v>
      </c>
    </row>
    <row r="177" spans="1:10">
      <c r="A177" s="2">
        <f t="shared" si="4"/>
        <v>21</v>
      </c>
      <c r="B177" s="35" t="e">
        <f>(選手!#REF!)</f>
        <v>#REF!</v>
      </c>
      <c r="C177" s="2" t="str">
        <f>IFERROR(VLOOKUP($B177,選手!$G:$I,2,FALSE),"")</f>
        <v/>
      </c>
      <c r="D177" s="6" t="str">
        <f>IFERROR(VLOOKUP($B177,選手!$G:$I,3,FALSE),"")</f>
        <v/>
      </c>
      <c r="E177" s="14">
        <f>IFERROR(VLOOKUP($B177,春関!$Y:$AO,15,FALSE),0)</f>
        <v>0</v>
      </c>
      <c r="F177" s="14">
        <f>IFERROR(VLOOKUP($B177,西日本学生!$Y:$AO,15,FALSE),0)</f>
        <v>0</v>
      </c>
      <c r="G177" s="14">
        <f>IFERROR(VLOOKUP($B177,学生選抜!$Y:$AO,15,FALSE),0)</f>
        <v>0</v>
      </c>
      <c r="H177" s="14">
        <f>IFERROR(VLOOKUP($B177,秋関!$Y:$AO,15,FALSE),0)</f>
        <v>0</v>
      </c>
      <c r="I177" s="14">
        <f>IFERROR(VLOOKUP($B177,全日本学生!$Y:$AO,15,FALSE),0)</f>
        <v>0</v>
      </c>
      <c r="J177" s="138">
        <f t="shared" si="5"/>
        <v>0</v>
      </c>
    </row>
    <row r="178" spans="1:10">
      <c r="A178" s="2">
        <f t="shared" si="4"/>
        <v>21</v>
      </c>
      <c r="B178" s="35" t="str">
        <f>(選手!G176)</f>
        <v>中村 文哉</v>
      </c>
      <c r="C178" s="2" t="str">
        <f>IFERROR(VLOOKUP($B178,選手!$G:$I,2,FALSE),"")</f>
        <v>神戸大学</v>
      </c>
      <c r="D178" s="6">
        <f>IFERROR(VLOOKUP($B178,選手!$G:$I,3,FALSE),"")</f>
        <v>1</v>
      </c>
      <c r="E178" s="14">
        <f>IFERROR(VLOOKUP($B178,春関!$Y:$AO,15,FALSE),0)</f>
        <v>0</v>
      </c>
      <c r="F178" s="14">
        <f>IFERROR(VLOOKUP($B178,西日本学生!$Y:$AO,15,FALSE),0)</f>
        <v>0</v>
      </c>
      <c r="G178" s="14">
        <f>IFERROR(VLOOKUP($B178,学生選抜!$Y:$AO,15,FALSE),0)</f>
        <v>0</v>
      </c>
      <c r="H178" s="14">
        <f>IFERROR(VLOOKUP($B178,秋関!$Y:$AO,15,FALSE),0)</f>
        <v>0</v>
      </c>
      <c r="I178" s="14">
        <f>IFERROR(VLOOKUP($B178,全日本学生!$Y:$AO,15,FALSE),0)</f>
        <v>0</v>
      </c>
      <c r="J178" s="138">
        <f t="shared" si="5"/>
        <v>0</v>
      </c>
    </row>
    <row r="179" spans="1:10">
      <c r="A179" s="2">
        <f t="shared" si="4"/>
        <v>21</v>
      </c>
      <c r="B179" s="35" t="str">
        <f>(選手!G177)</f>
        <v>吉川 峻一朗</v>
      </c>
      <c r="C179" s="2" t="str">
        <f>IFERROR(VLOOKUP($B179,選手!$G:$I,2,FALSE),"")</f>
        <v>神戸大学</v>
      </c>
      <c r="D179" s="6">
        <f>IFERROR(VLOOKUP($B179,選手!$G:$I,3,FALSE),"")</f>
        <v>1</v>
      </c>
      <c r="E179" s="14">
        <f>IFERROR(VLOOKUP($B179,春関!$Y:$AO,15,FALSE),0)</f>
        <v>0</v>
      </c>
      <c r="F179" s="14">
        <f>IFERROR(VLOOKUP($B179,西日本学生!$Y:$AO,15,FALSE),0)</f>
        <v>0</v>
      </c>
      <c r="G179" s="14">
        <f>IFERROR(VLOOKUP($B179,学生選抜!$Y:$AO,15,FALSE),0)</f>
        <v>0</v>
      </c>
      <c r="H179" s="14">
        <f>IFERROR(VLOOKUP($B179,秋関!$Y:$AO,15,FALSE),0)</f>
        <v>0</v>
      </c>
      <c r="I179" s="14">
        <f>IFERROR(VLOOKUP($B179,全日本学生!$Y:$AO,15,FALSE),0)</f>
        <v>0</v>
      </c>
      <c r="J179" s="138">
        <f t="shared" si="5"/>
        <v>0</v>
      </c>
    </row>
    <row r="180" spans="1:10">
      <c r="A180" s="2">
        <f t="shared" si="4"/>
        <v>21</v>
      </c>
      <c r="B180" s="35" t="str">
        <f>(選手!G179)</f>
        <v>金尾 真海</v>
      </c>
      <c r="C180" s="2" t="str">
        <f>IFERROR(VLOOKUP($B180,選手!$G:$I,2,FALSE),"")</f>
        <v>岡山商科大学</v>
      </c>
      <c r="D180" s="6">
        <f>IFERROR(VLOOKUP($B180,選手!$G:$I,3,FALSE),"")</f>
        <v>1</v>
      </c>
      <c r="E180" s="14">
        <f>IFERROR(VLOOKUP($B180,春関!$Y:$AO,15,FALSE),0)</f>
        <v>0</v>
      </c>
      <c r="F180" s="14">
        <f>IFERROR(VLOOKUP($B180,西日本学生!$Y:$AO,15,FALSE),0)</f>
        <v>0</v>
      </c>
      <c r="G180" s="14">
        <f>IFERROR(VLOOKUP($B180,学生選抜!$Y:$AO,15,FALSE),0)</f>
        <v>0</v>
      </c>
      <c r="H180" s="14">
        <f>IFERROR(VLOOKUP($B180,秋関!$Y:$AO,15,FALSE),0)</f>
        <v>0</v>
      </c>
      <c r="I180" s="14">
        <f>IFERROR(VLOOKUP($B180,全日本学生!$Y:$AO,15,FALSE),0)</f>
        <v>0</v>
      </c>
      <c r="J180" s="138">
        <f t="shared" si="5"/>
        <v>0</v>
      </c>
    </row>
    <row r="181" spans="1:10">
      <c r="A181" s="2">
        <f t="shared" si="4"/>
        <v>21</v>
      </c>
      <c r="B181" s="35">
        <f>(選手!G180)</f>
        <v>0</v>
      </c>
      <c r="C181" s="2" t="str">
        <f>IFERROR(VLOOKUP($B181,選手!$G:$I,2,FALSE),"")</f>
        <v/>
      </c>
      <c r="D181" s="6" t="str">
        <f>IFERROR(VLOOKUP($B181,選手!$G:$I,3,FALSE),"")</f>
        <v/>
      </c>
      <c r="E181" s="14">
        <f>IFERROR(VLOOKUP($B181,春関!$Y:$AO,15,FALSE),0)</f>
        <v>0</v>
      </c>
      <c r="F181" s="14">
        <f>IFERROR(VLOOKUP($B181,西日本学生!$Y:$AO,15,FALSE),0)</f>
        <v>0</v>
      </c>
      <c r="G181" s="14">
        <f>IFERROR(VLOOKUP($B181,学生選抜!$Y:$AO,15,FALSE),0)</f>
        <v>0</v>
      </c>
      <c r="H181" s="14">
        <f>IFERROR(VLOOKUP($B181,秋関!$Y:$AO,15,FALSE),0)</f>
        <v>0</v>
      </c>
      <c r="I181" s="14">
        <f>IFERROR(VLOOKUP($B181,全日本学生!$Y:$AO,15,FALSE),0)</f>
        <v>0</v>
      </c>
      <c r="J181" s="138">
        <f t="shared" si="5"/>
        <v>0</v>
      </c>
    </row>
    <row r="182" spans="1:10">
      <c r="A182" s="2">
        <f t="shared" si="4"/>
        <v>21</v>
      </c>
      <c r="B182" s="35">
        <f>(選手!G181)</f>
        <v>0</v>
      </c>
      <c r="C182" s="2" t="str">
        <f>IFERROR(VLOOKUP($B182,選手!$G:$I,2,FALSE),"")</f>
        <v/>
      </c>
      <c r="D182" s="6" t="str">
        <f>IFERROR(VLOOKUP($B182,選手!$G:$I,3,FALSE),"")</f>
        <v/>
      </c>
      <c r="E182" s="14">
        <f>IFERROR(VLOOKUP($B182,春関!$Y:$AO,15,FALSE),0)</f>
        <v>0</v>
      </c>
      <c r="F182" s="14">
        <f>IFERROR(VLOOKUP($B182,西日本学生!$Y:$AO,15,FALSE),0)</f>
        <v>0</v>
      </c>
      <c r="G182" s="14">
        <f>IFERROR(VLOOKUP($B182,学生選抜!$Y:$AO,15,FALSE),0)</f>
        <v>0</v>
      </c>
      <c r="H182" s="14">
        <f>IFERROR(VLOOKUP($B182,秋関!$Y:$AO,15,FALSE),0)</f>
        <v>0</v>
      </c>
      <c r="I182" s="14">
        <f>IFERROR(VLOOKUP($B182,全日本学生!$Y:$AO,15,FALSE),0)</f>
        <v>0</v>
      </c>
      <c r="J182" s="138">
        <f t="shared" si="5"/>
        <v>0</v>
      </c>
    </row>
    <row r="183" spans="1:10">
      <c r="A183" s="2">
        <f t="shared" si="4"/>
        <v>21</v>
      </c>
      <c r="B183" s="35">
        <f>(選手!G182)</f>
        <v>0</v>
      </c>
      <c r="C183" s="2" t="str">
        <f>IFERROR(VLOOKUP($B183,選手!$G:$I,2,FALSE),"")</f>
        <v/>
      </c>
      <c r="D183" s="6" t="str">
        <f>IFERROR(VLOOKUP($B183,選手!$G:$I,3,FALSE),"")</f>
        <v/>
      </c>
      <c r="E183" s="14">
        <f>IFERROR(VLOOKUP($B183,春関!$Y:$AO,15,FALSE),0)</f>
        <v>0</v>
      </c>
      <c r="F183" s="14">
        <f>IFERROR(VLOOKUP($B183,西日本学生!$Y:$AO,15,FALSE),0)</f>
        <v>0</v>
      </c>
      <c r="G183" s="14">
        <f>IFERROR(VLOOKUP($B183,学生選抜!$Y:$AO,15,FALSE),0)</f>
        <v>0</v>
      </c>
      <c r="H183" s="14">
        <f>IFERROR(VLOOKUP($B183,秋関!$Y:$AO,15,FALSE),0)</f>
        <v>0</v>
      </c>
      <c r="I183" s="14">
        <f>IFERROR(VLOOKUP($B183,全日本学生!$Y:$AO,15,FALSE),0)</f>
        <v>0</v>
      </c>
      <c r="J183" s="138">
        <f t="shared" si="5"/>
        <v>0</v>
      </c>
    </row>
    <row r="184" spans="1:10">
      <c r="A184" s="2">
        <f t="shared" si="4"/>
        <v>21</v>
      </c>
      <c r="B184" s="35">
        <f>(選手!G183)</f>
        <v>0</v>
      </c>
      <c r="C184" s="2" t="str">
        <f>IFERROR(VLOOKUP($B184,選手!$G:$I,2,FALSE),"")</f>
        <v/>
      </c>
      <c r="D184" s="6" t="str">
        <f>IFERROR(VLOOKUP($B184,選手!$G:$I,3,FALSE),"")</f>
        <v/>
      </c>
      <c r="E184" s="14">
        <f>IFERROR(VLOOKUP($B184,春関!$Y:$AO,15,FALSE),0)</f>
        <v>0</v>
      </c>
      <c r="F184" s="14">
        <f>IFERROR(VLOOKUP($B184,西日本学生!$Y:$AO,15,FALSE),0)</f>
        <v>0</v>
      </c>
      <c r="G184" s="14">
        <f>IFERROR(VLOOKUP($B184,学生選抜!$Y:$AO,15,FALSE),0)</f>
        <v>0</v>
      </c>
      <c r="H184" s="14">
        <f>IFERROR(VLOOKUP($B184,秋関!$Y:$AO,15,FALSE),0)</f>
        <v>0</v>
      </c>
      <c r="I184" s="14">
        <f>IFERROR(VLOOKUP($B184,全日本学生!$Y:$AO,15,FALSE),0)</f>
        <v>0</v>
      </c>
      <c r="J184" s="138">
        <f t="shared" si="5"/>
        <v>0</v>
      </c>
    </row>
    <row r="185" spans="1:10">
      <c r="A185" s="2">
        <f t="shared" si="4"/>
        <v>21</v>
      </c>
      <c r="B185" s="35">
        <f>(選手!G184)</f>
        <v>0</v>
      </c>
      <c r="C185" s="2" t="str">
        <f>IFERROR(VLOOKUP($B185,選手!$G:$I,2,FALSE),"")</f>
        <v/>
      </c>
      <c r="D185" s="6" t="str">
        <f>IFERROR(VLOOKUP($B185,選手!$G:$I,3,FALSE),"")</f>
        <v/>
      </c>
      <c r="E185" s="14">
        <f>IFERROR(VLOOKUP($B185,春関!$Y:$AO,15,FALSE),0)</f>
        <v>0</v>
      </c>
      <c r="F185" s="14">
        <f>IFERROR(VLOOKUP($B185,西日本学生!$Y:$AO,15,FALSE),0)</f>
        <v>0</v>
      </c>
      <c r="G185" s="14">
        <f>IFERROR(VLOOKUP($B185,学生選抜!$Y:$AO,15,FALSE),0)</f>
        <v>0</v>
      </c>
      <c r="H185" s="14">
        <f>IFERROR(VLOOKUP($B185,秋関!$Y:$AO,15,FALSE),0)</f>
        <v>0</v>
      </c>
      <c r="I185" s="14">
        <f>IFERROR(VLOOKUP($B185,全日本学生!$Y:$AO,15,FALSE),0)</f>
        <v>0</v>
      </c>
      <c r="J185" s="138">
        <f t="shared" si="5"/>
        <v>0</v>
      </c>
    </row>
    <row r="186" spans="1:10">
      <c r="A186" s="2">
        <f t="shared" si="4"/>
        <v>21</v>
      </c>
      <c r="B186" s="35">
        <f>(選手!G185)</f>
        <v>0</v>
      </c>
      <c r="C186" s="2" t="str">
        <f>IFERROR(VLOOKUP($B186,選手!$G:$I,2,FALSE),"")</f>
        <v/>
      </c>
      <c r="D186" s="6" t="str">
        <f>IFERROR(VLOOKUP($B186,選手!$G:$I,3,FALSE),"")</f>
        <v/>
      </c>
      <c r="E186" s="14">
        <f>IFERROR(VLOOKUP($B186,春関!$Y:$AO,15,FALSE),0)</f>
        <v>0</v>
      </c>
      <c r="F186" s="14">
        <f>IFERROR(VLOOKUP($B186,西日本学生!$Y:$AO,15,FALSE),0)</f>
        <v>0</v>
      </c>
      <c r="G186" s="14">
        <f>IFERROR(VLOOKUP($B186,学生選抜!$Y:$AO,15,FALSE),0)</f>
        <v>0</v>
      </c>
      <c r="H186" s="14">
        <f>IFERROR(VLOOKUP($B186,秋関!$Y:$AO,15,FALSE),0)</f>
        <v>0</v>
      </c>
      <c r="I186" s="14">
        <f>IFERROR(VLOOKUP($B186,全日本学生!$Y:$AO,15,FALSE),0)</f>
        <v>0</v>
      </c>
      <c r="J186" s="138">
        <f t="shared" si="5"/>
        <v>0</v>
      </c>
    </row>
    <row r="187" spans="1:10">
      <c r="A187" s="2">
        <f t="shared" si="4"/>
        <v>21</v>
      </c>
      <c r="B187" s="35">
        <f>(選手!G186)</f>
        <v>0</v>
      </c>
      <c r="C187" s="2" t="str">
        <f>IFERROR(VLOOKUP($B187,選手!$G:$I,2,FALSE),"")</f>
        <v/>
      </c>
      <c r="D187" s="6" t="str">
        <f>IFERROR(VLOOKUP($B187,選手!$G:$I,3,FALSE),"")</f>
        <v/>
      </c>
      <c r="E187" s="14">
        <f>IFERROR(VLOOKUP($B187,春関!$Y:$AO,15,FALSE),0)</f>
        <v>0</v>
      </c>
      <c r="F187" s="14">
        <f>IFERROR(VLOOKUP($B187,西日本学生!$Y:$AO,15,FALSE),0)</f>
        <v>0</v>
      </c>
      <c r="G187" s="14">
        <f>IFERROR(VLOOKUP($B187,学生選抜!$Y:$AO,15,FALSE),0)</f>
        <v>0</v>
      </c>
      <c r="H187" s="14">
        <f>IFERROR(VLOOKUP($B187,秋関!$Y:$AO,15,FALSE),0)</f>
        <v>0</v>
      </c>
      <c r="I187" s="14">
        <f>IFERROR(VLOOKUP($B187,全日本学生!$Y:$AO,15,FALSE),0)</f>
        <v>0</v>
      </c>
      <c r="J187" s="138">
        <f t="shared" si="5"/>
        <v>0</v>
      </c>
    </row>
    <row r="188" spans="1:10">
      <c r="A188" s="2">
        <f t="shared" si="4"/>
        <v>21</v>
      </c>
      <c r="B188" s="35">
        <f>(選手!G187)</f>
        <v>0</v>
      </c>
      <c r="C188" s="2" t="str">
        <f>IFERROR(VLOOKUP($B188,選手!$G:$I,2,FALSE),"")</f>
        <v/>
      </c>
      <c r="D188" s="6" t="str">
        <f>IFERROR(VLOOKUP($B188,選手!$G:$I,3,FALSE),"")</f>
        <v/>
      </c>
      <c r="E188" s="14">
        <f>IFERROR(VLOOKUP($B188,春関!$Y:$AO,15,FALSE),0)</f>
        <v>0</v>
      </c>
      <c r="F188" s="14">
        <f>IFERROR(VLOOKUP($B188,西日本学生!$Y:$AO,15,FALSE),0)</f>
        <v>0</v>
      </c>
      <c r="G188" s="14">
        <f>IFERROR(VLOOKUP($B188,学生選抜!$Y:$AO,15,FALSE),0)</f>
        <v>0</v>
      </c>
      <c r="H188" s="14">
        <f>IFERROR(VLOOKUP($B188,秋関!$Y:$AO,15,FALSE),0)</f>
        <v>0</v>
      </c>
      <c r="I188" s="14">
        <f>IFERROR(VLOOKUP($B188,全日本学生!$Y:$AO,15,FALSE),0)</f>
        <v>0</v>
      </c>
      <c r="J188" s="138">
        <f t="shared" si="5"/>
        <v>0</v>
      </c>
    </row>
    <row r="189" spans="1:10">
      <c r="A189" s="2">
        <f t="shared" si="4"/>
        <v>21</v>
      </c>
      <c r="B189" s="35">
        <f>(選手!G188)</f>
        <v>0</v>
      </c>
      <c r="C189" s="2" t="str">
        <f>IFERROR(VLOOKUP($B189,選手!$G:$I,2,FALSE),"")</f>
        <v/>
      </c>
      <c r="D189" s="6" t="str">
        <f>IFERROR(VLOOKUP($B189,選手!$G:$I,3,FALSE),"")</f>
        <v/>
      </c>
      <c r="E189" s="14">
        <f>IFERROR(VLOOKUP($B189,春関!$Y:$AO,15,FALSE),0)</f>
        <v>0</v>
      </c>
      <c r="F189" s="14">
        <f>IFERROR(VLOOKUP($B189,西日本学生!$Y:$AO,15,FALSE),0)</f>
        <v>0</v>
      </c>
      <c r="G189" s="14">
        <f>IFERROR(VLOOKUP($B189,学生選抜!$Y:$AO,15,FALSE),0)</f>
        <v>0</v>
      </c>
      <c r="H189" s="14">
        <f>IFERROR(VLOOKUP($B189,秋関!$Y:$AO,15,FALSE),0)</f>
        <v>0</v>
      </c>
      <c r="I189" s="14">
        <f>IFERROR(VLOOKUP($B189,全日本学生!$Y:$AO,15,FALSE),0)</f>
        <v>0</v>
      </c>
      <c r="J189" s="138">
        <f t="shared" si="5"/>
        <v>0</v>
      </c>
    </row>
    <row r="190" spans="1:10">
      <c r="A190" s="2">
        <f t="shared" si="4"/>
        <v>21</v>
      </c>
      <c r="B190" s="35">
        <f>(選手!G189)</f>
        <v>0</v>
      </c>
      <c r="C190" s="2" t="str">
        <f>IFERROR(VLOOKUP($B190,選手!$G:$I,2,FALSE),"")</f>
        <v/>
      </c>
      <c r="D190" s="6" t="str">
        <f>IFERROR(VLOOKUP($B190,選手!$G:$I,3,FALSE),"")</f>
        <v/>
      </c>
      <c r="E190" s="14">
        <f>IFERROR(VLOOKUP($B190,春関!$Y:$AO,15,FALSE),0)</f>
        <v>0</v>
      </c>
      <c r="F190" s="14">
        <f>IFERROR(VLOOKUP($B190,西日本学生!$Y:$AO,15,FALSE),0)</f>
        <v>0</v>
      </c>
      <c r="G190" s="14">
        <f>IFERROR(VLOOKUP($B190,学生選抜!$Y:$AO,15,FALSE),0)</f>
        <v>0</v>
      </c>
      <c r="H190" s="14">
        <f>IFERROR(VLOOKUP($B190,秋関!$Y:$AO,15,FALSE),0)</f>
        <v>0</v>
      </c>
      <c r="I190" s="14">
        <f>IFERROR(VLOOKUP($B190,全日本学生!$Y:$AO,15,FALSE),0)</f>
        <v>0</v>
      </c>
      <c r="J190" s="138">
        <f t="shared" si="5"/>
        <v>0</v>
      </c>
    </row>
    <row r="191" spans="1:10">
      <c r="A191" s="2">
        <f t="shared" si="4"/>
        <v>21</v>
      </c>
      <c r="B191" s="35">
        <f>(選手!G190)</f>
        <v>0</v>
      </c>
      <c r="C191" s="2" t="str">
        <f>IFERROR(VLOOKUP($B191,選手!$G:$I,2,FALSE),"")</f>
        <v/>
      </c>
      <c r="D191" s="6" t="str">
        <f>IFERROR(VLOOKUP($B191,選手!$G:$I,3,FALSE),"")</f>
        <v/>
      </c>
      <c r="E191" s="14">
        <f>IFERROR(VLOOKUP($B191,春関!$Y:$AO,15,FALSE),0)</f>
        <v>0</v>
      </c>
      <c r="F191" s="14">
        <f>IFERROR(VLOOKUP($B191,西日本学生!$Y:$AO,15,FALSE),0)</f>
        <v>0</v>
      </c>
      <c r="G191" s="14">
        <f>IFERROR(VLOOKUP($B191,学生選抜!$Y:$AO,15,FALSE),0)</f>
        <v>0</v>
      </c>
      <c r="H191" s="14">
        <f>IFERROR(VLOOKUP($B191,秋関!$Y:$AO,15,FALSE),0)</f>
        <v>0</v>
      </c>
      <c r="I191" s="14">
        <f>IFERROR(VLOOKUP($B191,全日本学生!$Y:$AO,15,FALSE),0)</f>
        <v>0</v>
      </c>
      <c r="J191" s="138">
        <f t="shared" si="5"/>
        <v>0</v>
      </c>
    </row>
    <row r="192" spans="1:10">
      <c r="A192" s="2">
        <f t="shared" si="4"/>
        <v>21</v>
      </c>
      <c r="B192" s="35">
        <f>(選手!G191)</f>
        <v>0</v>
      </c>
      <c r="C192" s="2" t="str">
        <f>IFERROR(VLOOKUP($B192,選手!$G:$I,2,FALSE),"")</f>
        <v/>
      </c>
      <c r="D192" s="6" t="str">
        <f>IFERROR(VLOOKUP($B192,選手!$G:$I,3,FALSE),"")</f>
        <v/>
      </c>
      <c r="E192" s="14">
        <f>IFERROR(VLOOKUP($B192,春関!$Y:$AO,15,FALSE),0)</f>
        <v>0</v>
      </c>
      <c r="F192" s="14">
        <f>IFERROR(VLOOKUP($B192,西日本学生!$Y:$AO,15,FALSE),0)</f>
        <v>0</v>
      </c>
      <c r="G192" s="14">
        <f>IFERROR(VLOOKUP($B192,学生選抜!$Y:$AO,15,FALSE),0)</f>
        <v>0</v>
      </c>
      <c r="H192" s="14">
        <f>IFERROR(VLOOKUP($B192,秋関!$Y:$AO,15,FALSE),0)</f>
        <v>0</v>
      </c>
      <c r="I192" s="14">
        <f>IFERROR(VLOOKUP($B192,全日本学生!$Y:$AO,15,FALSE),0)</f>
        <v>0</v>
      </c>
      <c r="J192" s="138">
        <f t="shared" si="5"/>
        <v>0</v>
      </c>
    </row>
    <row r="193" spans="1:10">
      <c r="A193" s="2">
        <f t="shared" si="4"/>
        <v>21</v>
      </c>
      <c r="B193" s="35">
        <f>(選手!G192)</f>
        <v>0</v>
      </c>
      <c r="C193" s="2" t="str">
        <f>IFERROR(VLOOKUP($B193,選手!$G:$I,2,FALSE),"")</f>
        <v/>
      </c>
      <c r="D193" s="6" t="str">
        <f>IFERROR(VLOOKUP($B193,選手!$G:$I,3,FALSE),"")</f>
        <v/>
      </c>
      <c r="E193" s="14">
        <f>IFERROR(VLOOKUP($B193,春関!$Y:$AO,15,FALSE),0)</f>
        <v>0</v>
      </c>
      <c r="F193" s="14">
        <f>IFERROR(VLOOKUP($B193,西日本学生!$Y:$AO,15,FALSE),0)</f>
        <v>0</v>
      </c>
      <c r="G193" s="14">
        <f>IFERROR(VLOOKUP($B193,学生選抜!$Y:$AO,15,FALSE),0)</f>
        <v>0</v>
      </c>
      <c r="H193" s="14">
        <f>IFERROR(VLOOKUP($B193,秋関!$Y:$AO,15,FALSE),0)</f>
        <v>0</v>
      </c>
      <c r="I193" s="14">
        <f>IFERROR(VLOOKUP($B193,全日本学生!$Y:$AO,15,FALSE),0)</f>
        <v>0</v>
      </c>
      <c r="J193" s="138">
        <f t="shared" si="5"/>
        <v>0</v>
      </c>
    </row>
    <row r="194" spans="1:10">
      <c r="A194" s="2">
        <f t="shared" ref="A194:A208" si="6">RANK($J194,$J:$J)</f>
        <v>21</v>
      </c>
      <c r="B194" s="35">
        <f>(選手!G193)</f>
        <v>0</v>
      </c>
      <c r="C194" s="2" t="str">
        <f>IFERROR(VLOOKUP($B194,選手!$G:$I,2,FALSE),"")</f>
        <v/>
      </c>
      <c r="D194" s="6" t="str">
        <f>IFERROR(VLOOKUP($B194,選手!$G:$I,3,FALSE),"")</f>
        <v/>
      </c>
      <c r="E194" s="14">
        <f>IFERROR(VLOOKUP($B194,春関!$Y:$AO,15,FALSE),0)</f>
        <v>0</v>
      </c>
      <c r="F194" s="14">
        <f>IFERROR(VLOOKUP($B194,西日本学生!$Y:$AO,15,FALSE),0)</f>
        <v>0</v>
      </c>
      <c r="G194" s="14">
        <f>IFERROR(VLOOKUP($B194,学生選抜!$Y:$AO,15,FALSE),0)</f>
        <v>0</v>
      </c>
      <c r="H194" s="14">
        <f>IFERROR(VLOOKUP($B194,秋関!$Y:$AO,15,FALSE),0)</f>
        <v>0</v>
      </c>
      <c r="I194" s="14">
        <f>IFERROR(VLOOKUP($B194,全日本学生!$Y:$AO,15,FALSE),0)</f>
        <v>0</v>
      </c>
      <c r="J194" s="138">
        <f t="shared" ref="J194:J208" si="7">LARGE(E194:I194,1)+LARGE(E194:I194,2)+LARGE(E194:I194,3)</f>
        <v>0</v>
      </c>
    </row>
    <row r="195" spans="1:10">
      <c r="A195" s="2">
        <f t="shared" si="6"/>
        <v>21</v>
      </c>
      <c r="B195" s="35">
        <f>(選手!G194)</f>
        <v>0</v>
      </c>
      <c r="C195" s="2" t="str">
        <f>IFERROR(VLOOKUP($B195,選手!$G:$I,2,FALSE),"")</f>
        <v/>
      </c>
      <c r="D195" s="6" t="str">
        <f>IFERROR(VLOOKUP($B195,選手!$G:$I,3,FALSE),"")</f>
        <v/>
      </c>
      <c r="E195" s="14">
        <f>IFERROR(VLOOKUP($B195,春関!$Y:$AO,15,FALSE),0)</f>
        <v>0</v>
      </c>
      <c r="F195" s="14">
        <f>IFERROR(VLOOKUP($B195,西日本学生!$Y:$AO,15,FALSE),0)</f>
        <v>0</v>
      </c>
      <c r="G195" s="14">
        <f>IFERROR(VLOOKUP($B195,学生選抜!$Y:$AO,15,FALSE),0)</f>
        <v>0</v>
      </c>
      <c r="H195" s="14">
        <f>IFERROR(VLOOKUP($B195,秋関!$Y:$AO,15,FALSE),0)</f>
        <v>0</v>
      </c>
      <c r="I195" s="14">
        <f>IFERROR(VLOOKUP($B195,全日本学生!$Y:$AO,15,FALSE),0)</f>
        <v>0</v>
      </c>
      <c r="J195" s="138">
        <f t="shared" si="7"/>
        <v>0</v>
      </c>
    </row>
    <row r="196" spans="1:10">
      <c r="A196" s="2">
        <f t="shared" si="6"/>
        <v>21</v>
      </c>
      <c r="B196" s="35">
        <f>(選手!G195)</f>
        <v>0</v>
      </c>
      <c r="C196" s="2" t="str">
        <f>IFERROR(VLOOKUP($B196,選手!$G:$I,2,FALSE),"")</f>
        <v/>
      </c>
      <c r="D196" s="6" t="str">
        <f>IFERROR(VLOOKUP($B196,選手!$G:$I,3,FALSE),"")</f>
        <v/>
      </c>
      <c r="E196" s="14">
        <f>IFERROR(VLOOKUP($B196,春関!$Y:$AO,15,FALSE),0)</f>
        <v>0</v>
      </c>
      <c r="F196" s="14">
        <f>IFERROR(VLOOKUP($B196,西日本学生!$Y:$AO,15,FALSE),0)</f>
        <v>0</v>
      </c>
      <c r="G196" s="14">
        <f>IFERROR(VLOOKUP($B196,学生選抜!$Y:$AO,15,FALSE),0)</f>
        <v>0</v>
      </c>
      <c r="H196" s="14">
        <f>IFERROR(VLOOKUP($B196,秋関!$Y:$AO,15,FALSE),0)</f>
        <v>0</v>
      </c>
      <c r="I196" s="14">
        <f>IFERROR(VLOOKUP($B196,全日本学生!$Y:$AO,15,FALSE),0)</f>
        <v>0</v>
      </c>
      <c r="J196" s="138">
        <f t="shared" si="7"/>
        <v>0</v>
      </c>
    </row>
    <row r="197" spans="1:10">
      <c r="A197" s="2">
        <f t="shared" si="6"/>
        <v>21</v>
      </c>
      <c r="B197" s="35">
        <f>(選手!G196)</f>
        <v>0</v>
      </c>
      <c r="C197" s="2" t="str">
        <f>IFERROR(VLOOKUP($B197,選手!$G:$I,2,FALSE),"")</f>
        <v/>
      </c>
      <c r="D197" s="6" t="str">
        <f>IFERROR(VLOOKUP($B197,選手!$G:$I,3,FALSE),"")</f>
        <v/>
      </c>
      <c r="E197" s="14">
        <f>IFERROR(VLOOKUP($B197,春関!$Y:$AO,15,FALSE),0)</f>
        <v>0</v>
      </c>
      <c r="F197" s="14">
        <f>IFERROR(VLOOKUP($B197,西日本学生!$Y:$AO,15,FALSE),0)</f>
        <v>0</v>
      </c>
      <c r="G197" s="14">
        <f>IFERROR(VLOOKUP($B197,学生選抜!$Y:$AO,15,FALSE),0)</f>
        <v>0</v>
      </c>
      <c r="H197" s="14">
        <f>IFERROR(VLOOKUP($B197,秋関!$Y:$AO,15,FALSE),0)</f>
        <v>0</v>
      </c>
      <c r="I197" s="14">
        <f>IFERROR(VLOOKUP($B197,全日本学生!$Y:$AO,15,FALSE),0)</f>
        <v>0</v>
      </c>
      <c r="J197" s="138">
        <f t="shared" si="7"/>
        <v>0</v>
      </c>
    </row>
    <row r="198" spans="1:10">
      <c r="A198" s="2">
        <f t="shared" si="6"/>
        <v>21</v>
      </c>
      <c r="B198" s="35">
        <f>(選手!G197)</f>
        <v>0</v>
      </c>
      <c r="C198" s="2" t="str">
        <f>IFERROR(VLOOKUP($B198,選手!$G:$I,2,FALSE),"")</f>
        <v/>
      </c>
      <c r="D198" s="6" t="str">
        <f>IFERROR(VLOOKUP($B198,選手!$G:$I,3,FALSE),"")</f>
        <v/>
      </c>
      <c r="E198" s="14">
        <f>IFERROR(VLOOKUP($B198,春関!$Y:$AO,15,FALSE),0)</f>
        <v>0</v>
      </c>
      <c r="F198" s="14">
        <f>IFERROR(VLOOKUP($B198,西日本学生!$Y:$AO,15,FALSE),0)</f>
        <v>0</v>
      </c>
      <c r="G198" s="14">
        <f>IFERROR(VLOOKUP($B198,学生選抜!$Y:$AO,15,FALSE),0)</f>
        <v>0</v>
      </c>
      <c r="H198" s="14">
        <f>IFERROR(VLOOKUP($B198,秋関!$Y:$AO,15,FALSE),0)</f>
        <v>0</v>
      </c>
      <c r="I198" s="14">
        <f>IFERROR(VLOOKUP($B198,全日本学生!$Y:$AO,15,FALSE),0)</f>
        <v>0</v>
      </c>
      <c r="J198" s="138">
        <f t="shared" si="7"/>
        <v>0</v>
      </c>
    </row>
    <row r="199" spans="1:10">
      <c r="A199" s="2">
        <f t="shared" si="6"/>
        <v>21</v>
      </c>
      <c r="B199" s="35">
        <f>(選手!G198)</f>
        <v>0</v>
      </c>
      <c r="C199" s="2" t="str">
        <f>IFERROR(VLOOKUP($B199,選手!$G:$I,2,FALSE),"")</f>
        <v/>
      </c>
      <c r="D199" s="6" t="str">
        <f>IFERROR(VLOOKUP($B199,選手!$G:$I,3,FALSE),"")</f>
        <v/>
      </c>
      <c r="E199" s="14">
        <f>IFERROR(VLOOKUP($B199,春関!$Y:$AO,15,FALSE),0)</f>
        <v>0</v>
      </c>
      <c r="F199" s="14">
        <f>IFERROR(VLOOKUP($B199,西日本学生!$Y:$AO,15,FALSE),0)</f>
        <v>0</v>
      </c>
      <c r="G199" s="14">
        <f>IFERROR(VLOOKUP($B199,学生選抜!$Y:$AO,15,FALSE),0)</f>
        <v>0</v>
      </c>
      <c r="H199" s="14">
        <f>IFERROR(VLOOKUP($B199,秋関!$Y:$AO,15,FALSE),0)</f>
        <v>0</v>
      </c>
      <c r="I199" s="14">
        <f>IFERROR(VLOOKUP($B199,全日本学生!$Y:$AO,15,FALSE),0)</f>
        <v>0</v>
      </c>
      <c r="J199" s="138">
        <f t="shared" si="7"/>
        <v>0</v>
      </c>
    </row>
    <row r="200" spans="1:10">
      <c r="A200" s="2">
        <f t="shared" si="6"/>
        <v>21</v>
      </c>
      <c r="B200" s="35">
        <f>(選手!G199)</f>
        <v>0</v>
      </c>
      <c r="C200" s="2" t="str">
        <f>IFERROR(VLOOKUP($B200,選手!$G:$I,2,FALSE),"")</f>
        <v/>
      </c>
      <c r="D200" s="6" t="str">
        <f>IFERROR(VLOOKUP($B200,選手!$G:$I,3,FALSE),"")</f>
        <v/>
      </c>
      <c r="E200" s="14">
        <f>IFERROR(VLOOKUP($B200,春関!$Y:$AO,15,FALSE),0)</f>
        <v>0</v>
      </c>
      <c r="F200" s="14">
        <f>IFERROR(VLOOKUP($B200,西日本学生!$Y:$AO,15,FALSE),0)</f>
        <v>0</v>
      </c>
      <c r="G200" s="14">
        <f>IFERROR(VLOOKUP($B200,学生選抜!$Y:$AO,15,FALSE),0)</f>
        <v>0</v>
      </c>
      <c r="H200" s="14">
        <f>IFERROR(VLOOKUP($B200,秋関!$Y:$AO,15,FALSE),0)</f>
        <v>0</v>
      </c>
      <c r="I200" s="14">
        <f>IFERROR(VLOOKUP($B200,全日本学生!$Y:$AO,15,FALSE),0)</f>
        <v>0</v>
      </c>
      <c r="J200" s="138">
        <f t="shared" si="7"/>
        <v>0</v>
      </c>
    </row>
    <row r="201" spans="1:10">
      <c r="A201" s="2">
        <f t="shared" si="6"/>
        <v>21</v>
      </c>
      <c r="B201" s="35">
        <f>(選手!G200)</f>
        <v>0</v>
      </c>
      <c r="C201" s="2" t="str">
        <f>IFERROR(VLOOKUP($B201,選手!$G:$I,2,FALSE),"")</f>
        <v/>
      </c>
      <c r="D201" s="6" t="str">
        <f>IFERROR(VLOOKUP($B201,選手!$G:$I,3,FALSE),"")</f>
        <v/>
      </c>
      <c r="E201" s="14">
        <f>IFERROR(VLOOKUP($B201,春関!$Y:$AO,15,FALSE),0)</f>
        <v>0</v>
      </c>
      <c r="F201" s="14">
        <f>IFERROR(VLOOKUP($B201,西日本学生!$Y:$AO,15,FALSE),0)</f>
        <v>0</v>
      </c>
      <c r="G201" s="14">
        <f>IFERROR(VLOOKUP($B201,学生選抜!$Y:$AO,15,FALSE),0)</f>
        <v>0</v>
      </c>
      <c r="H201" s="14">
        <f>IFERROR(VLOOKUP($B201,秋関!$Y:$AO,15,FALSE),0)</f>
        <v>0</v>
      </c>
      <c r="I201" s="14">
        <f>IFERROR(VLOOKUP($B201,全日本学生!$Y:$AO,15,FALSE),0)</f>
        <v>0</v>
      </c>
      <c r="J201" s="138">
        <f t="shared" si="7"/>
        <v>0</v>
      </c>
    </row>
    <row r="202" spans="1:10">
      <c r="A202" s="2">
        <f t="shared" si="6"/>
        <v>21</v>
      </c>
      <c r="B202" s="35">
        <f>(選手!G201)</f>
        <v>0</v>
      </c>
      <c r="C202" s="2" t="str">
        <f>IFERROR(VLOOKUP($B202,選手!$G:$I,2,FALSE),"")</f>
        <v/>
      </c>
      <c r="D202" s="6" t="str">
        <f>IFERROR(VLOOKUP($B202,選手!$G:$I,3,FALSE),"")</f>
        <v/>
      </c>
      <c r="E202" s="14">
        <f>IFERROR(VLOOKUP($B202,春関!$Y:$AO,15,FALSE),0)</f>
        <v>0</v>
      </c>
      <c r="F202" s="14">
        <f>IFERROR(VLOOKUP($B202,西日本学生!$Y:$AO,15,FALSE),0)</f>
        <v>0</v>
      </c>
      <c r="G202" s="14">
        <f>IFERROR(VLOOKUP($B202,学生選抜!$Y:$AO,15,FALSE),0)</f>
        <v>0</v>
      </c>
      <c r="H202" s="14">
        <f>IFERROR(VLOOKUP($B202,秋関!$Y:$AO,15,FALSE),0)</f>
        <v>0</v>
      </c>
      <c r="I202" s="14">
        <f>IFERROR(VLOOKUP($B202,全日本学生!$Y:$AO,15,FALSE),0)</f>
        <v>0</v>
      </c>
      <c r="J202" s="138">
        <f t="shared" si="7"/>
        <v>0</v>
      </c>
    </row>
    <row r="203" spans="1:10">
      <c r="A203" s="2">
        <f t="shared" si="6"/>
        <v>21</v>
      </c>
      <c r="B203" s="35">
        <f>(選手!G202)</f>
        <v>0</v>
      </c>
      <c r="C203" s="2" t="str">
        <f>IFERROR(VLOOKUP($B203,選手!$G:$I,2,FALSE),"")</f>
        <v/>
      </c>
      <c r="D203" s="6" t="str">
        <f>IFERROR(VLOOKUP($B203,選手!$G:$I,3,FALSE),"")</f>
        <v/>
      </c>
      <c r="E203" s="14">
        <f>IFERROR(VLOOKUP($B203,春関!$Y:$AO,15,FALSE),0)</f>
        <v>0</v>
      </c>
      <c r="F203" s="14">
        <f>IFERROR(VLOOKUP($B203,西日本学生!$Y:$AO,15,FALSE),0)</f>
        <v>0</v>
      </c>
      <c r="G203" s="14">
        <f>IFERROR(VLOOKUP($B203,学生選抜!$Y:$AO,15,FALSE),0)</f>
        <v>0</v>
      </c>
      <c r="H203" s="14">
        <f>IFERROR(VLOOKUP($B203,秋関!$Y:$AO,15,FALSE),0)</f>
        <v>0</v>
      </c>
      <c r="I203" s="14">
        <f>IFERROR(VLOOKUP($B203,全日本学生!$Y:$AO,15,FALSE),0)</f>
        <v>0</v>
      </c>
      <c r="J203" s="138">
        <f t="shared" si="7"/>
        <v>0</v>
      </c>
    </row>
    <row r="204" spans="1:10">
      <c r="A204" s="2">
        <f t="shared" si="6"/>
        <v>21</v>
      </c>
      <c r="B204" s="35">
        <f>(選手!G203)</f>
        <v>0</v>
      </c>
      <c r="C204" s="2" t="str">
        <f>IFERROR(VLOOKUP($B204,選手!$G:$I,2,FALSE),"")</f>
        <v/>
      </c>
      <c r="D204" s="6" t="str">
        <f>IFERROR(VLOOKUP($B204,選手!$G:$I,3,FALSE),"")</f>
        <v/>
      </c>
      <c r="E204" s="14">
        <f>IFERROR(VLOOKUP($B204,春関!$Y:$AO,15,FALSE),0)</f>
        <v>0</v>
      </c>
      <c r="F204" s="14">
        <f>IFERROR(VLOOKUP($B204,西日本学生!$Y:$AO,15,FALSE),0)</f>
        <v>0</v>
      </c>
      <c r="G204" s="14">
        <f>IFERROR(VLOOKUP($B204,学生選抜!$Y:$AO,15,FALSE),0)</f>
        <v>0</v>
      </c>
      <c r="H204" s="14">
        <f>IFERROR(VLOOKUP($B204,秋関!$Y:$AO,15,FALSE),0)</f>
        <v>0</v>
      </c>
      <c r="I204" s="14">
        <f>IFERROR(VLOOKUP($B204,全日本学生!$Y:$AO,15,FALSE),0)</f>
        <v>0</v>
      </c>
      <c r="J204" s="138">
        <f t="shared" si="7"/>
        <v>0</v>
      </c>
    </row>
    <row r="205" spans="1:10">
      <c r="A205" s="2">
        <f t="shared" si="6"/>
        <v>21</v>
      </c>
      <c r="B205" s="35">
        <f>(選手!G204)</f>
        <v>0</v>
      </c>
      <c r="C205" s="2" t="str">
        <f>IFERROR(VLOOKUP($B205,選手!$G:$I,2,FALSE),"")</f>
        <v/>
      </c>
      <c r="D205" s="6" t="str">
        <f>IFERROR(VLOOKUP($B205,選手!$G:$I,3,FALSE),"")</f>
        <v/>
      </c>
      <c r="E205" s="14">
        <f>IFERROR(VLOOKUP($B205,春関!$Y:$AO,15,FALSE),0)</f>
        <v>0</v>
      </c>
      <c r="F205" s="14">
        <f>IFERROR(VLOOKUP($B205,西日本学生!$Y:$AO,15,FALSE),0)</f>
        <v>0</v>
      </c>
      <c r="G205" s="14">
        <f>IFERROR(VLOOKUP($B205,学生選抜!$Y:$AO,15,FALSE),0)</f>
        <v>0</v>
      </c>
      <c r="H205" s="14">
        <f>IFERROR(VLOOKUP($B205,秋関!$Y:$AO,15,FALSE),0)</f>
        <v>0</v>
      </c>
      <c r="I205" s="14">
        <f>IFERROR(VLOOKUP($B205,全日本学生!$Y:$AO,15,FALSE),0)</f>
        <v>0</v>
      </c>
      <c r="J205" s="138">
        <f t="shared" si="7"/>
        <v>0</v>
      </c>
    </row>
    <row r="206" spans="1:10">
      <c r="A206" s="2">
        <f t="shared" si="6"/>
        <v>21</v>
      </c>
      <c r="B206" s="35">
        <f>(選手!G205)</f>
        <v>0</v>
      </c>
      <c r="C206" s="2" t="str">
        <f>IFERROR(VLOOKUP($B206,選手!$G:$I,2,FALSE),"")</f>
        <v/>
      </c>
      <c r="D206" s="6" t="str">
        <f>IFERROR(VLOOKUP($B206,選手!$G:$I,3,FALSE),"")</f>
        <v/>
      </c>
      <c r="E206" s="14">
        <f>IFERROR(VLOOKUP($B206,春関!$Y:$AO,15,FALSE),0)</f>
        <v>0</v>
      </c>
      <c r="F206" s="14">
        <f>IFERROR(VLOOKUP($B206,西日本学生!$Y:$AO,15,FALSE),0)</f>
        <v>0</v>
      </c>
      <c r="G206" s="14">
        <f>IFERROR(VLOOKUP($B206,学生選抜!$Y:$AO,15,FALSE),0)</f>
        <v>0</v>
      </c>
      <c r="H206" s="14">
        <f>IFERROR(VLOOKUP($B206,秋関!$Y:$AO,15,FALSE),0)</f>
        <v>0</v>
      </c>
      <c r="I206" s="14">
        <f>IFERROR(VLOOKUP($B206,全日本学生!$Y:$AO,15,FALSE),0)</f>
        <v>0</v>
      </c>
      <c r="J206" s="138">
        <f t="shared" si="7"/>
        <v>0</v>
      </c>
    </row>
    <row r="207" spans="1:10">
      <c r="A207" s="2">
        <f t="shared" si="6"/>
        <v>21</v>
      </c>
      <c r="B207" s="35">
        <f>(選手!G206)</f>
        <v>0</v>
      </c>
      <c r="C207" s="2" t="str">
        <f>IFERROR(VLOOKUP($B207,選手!$G:$I,2,FALSE),"")</f>
        <v/>
      </c>
      <c r="D207" s="6" t="str">
        <f>IFERROR(VLOOKUP($B207,選手!$G:$I,3,FALSE),"")</f>
        <v/>
      </c>
      <c r="E207" s="14">
        <f>IFERROR(VLOOKUP($B207,春関!$Y:$AO,15,FALSE),0)</f>
        <v>0</v>
      </c>
      <c r="F207" s="14">
        <f>IFERROR(VLOOKUP($B207,西日本学生!$Y:$AO,15,FALSE),0)</f>
        <v>0</v>
      </c>
      <c r="G207" s="14">
        <f>IFERROR(VLOOKUP($B207,学生選抜!$Y:$AO,15,FALSE),0)</f>
        <v>0</v>
      </c>
      <c r="H207" s="14">
        <f>IFERROR(VLOOKUP($B207,秋関!$Y:$AO,15,FALSE),0)</f>
        <v>0</v>
      </c>
      <c r="I207" s="14">
        <f>IFERROR(VLOOKUP($B207,全日本学生!$Y:$AO,15,FALSE),0)</f>
        <v>0</v>
      </c>
      <c r="J207" s="138">
        <f t="shared" si="7"/>
        <v>0</v>
      </c>
    </row>
    <row r="208" spans="1:10">
      <c r="A208" s="2">
        <f t="shared" si="6"/>
        <v>21</v>
      </c>
      <c r="B208" s="35">
        <f>(選手!G207)</f>
        <v>0</v>
      </c>
      <c r="C208" s="2" t="str">
        <f>IFERROR(VLOOKUP($B208,選手!$G:$I,2,FALSE),"")</f>
        <v/>
      </c>
      <c r="D208" s="6" t="str">
        <f>IFERROR(VLOOKUP($B208,選手!$G:$I,3,FALSE),"")</f>
        <v/>
      </c>
      <c r="E208" s="14">
        <f>IFERROR(VLOOKUP($B208,春関!$Y:$AO,15,FALSE),0)</f>
        <v>0</v>
      </c>
      <c r="F208" s="14">
        <f>IFERROR(VLOOKUP($B208,西日本学生!$Y:$AO,15,FALSE),0)</f>
        <v>0</v>
      </c>
      <c r="G208" s="14">
        <f>IFERROR(VLOOKUP($B208,学生選抜!$Y:$AO,15,FALSE),0)</f>
        <v>0</v>
      </c>
      <c r="H208" s="14">
        <f>IFERROR(VLOOKUP($B208,秋関!$Y:$AO,15,FALSE),0)</f>
        <v>0</v>
      </c>
      <c r="I208" s="14">
        <f>IFERROR(VLOOKUP($B208,全日本学生!$Y:$AO,15,FALSE),0)</f>
        <v>0</v>
      </c>
      <c r="J208" s="138">
        <f t="shared" si="7"/>
        <v>0</v>
      </c>
    </row>
  </sheetData>
  <autoFilter ref="A1:J208" xr:uid="{00000000-0009-0000-0000-000004000000}">
    <sortState xmlns:xlrd2="http://schemas.microsoft.com/office/spreadsheetml/2017/richdata2" ref="A2:J208">
      <sortCondition ref="A1:A208"/>
    </sortState>
  </autoFilter>
  <phoneticPr fontId="1"/>
  <conditionalFormatting sqref="C2:C208">
    <cfRule type="containsText" dxfId="81" priority="2" operator="containsText" text="立命館">
      <formula>NOT(ISERROR(SEARCH("立命館",C2)))</formula>
    </cfRule>
    <cfRule type="containsText" dxfId="80" priority="3" operator="containsText" text="同志社">
      <formula>NOT(ISERROR(SEARCH("同志社",C2)))</formula>
    </cfRule>
    <cfRule type="containsText" dxfId="79" priority="4" operator="containsText" text="甲南">
      <formula>NOT(ISERROR(SEARCH("甲南",C2)))</formula>
    </cfRule>
    <cfRule type="containsText" dxfId="78" priority="5" operator="containsText" text="京都大学">
      <formula>NOT(ISERROR(SEARCH("京都大学",C2)))</formula>
    </cfRule>
    <cfRule type="containsText" dxfId="77" priority="6" operator="containsText" text="京都産業">
      <formula>NOT(ISERROR(SEARCH("京都産業",C2)))</formula>
    </cfRule>
    <cfRule type="containsText" dxfId="76" priority="7" operator="containsText" text="関西大学">
      <formula>NOT(ISERROR(SEARCH("関西大学",C2)))</formula>
    </cfRule>
    <cfRule type="containsText" dxfId="75" priority="8" operator="containsText" text="関西学院">
      <formula>NOT(ISERROR(SEARCH("関西学院",C2)))</formula>
    </cfRule>
    <cfRule type="containsText" dxfId="74" priority="9" operator="containsText" text="大阪大学">
      <formula>NOT(ISERROR(SEARCH("大阪大学",C2)))</formula>
    </cfRule>
    <cfRule type="containsText" dxfId="73" priority="10" operator="containsText" text="大阪産業">
      <formula>NOT(ISERROR(SEARCH("大阪産業",C2)))</formula>
    </cfRule>
  </conditionalFormatting>
  <conditionalFormatting sqref="C2:C208">
    <cfRule type="containsText" dxfId="72" priority="1" operator="containsText" text="近畿大学">
      <formula>NOT(ISERROR(SEARCH("近畿大学",C2)))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J260"/>
  <sheetViews>
    <sheetView zoomScale="141" workbookViewId="0">
      <selection sqref="A1:J260"/>
    </sheetView>
  </sheetViews>
  <sheetFormatPr defaultRowHeight="12.75"/>
  <cols>
    <col min="1" max="1" width="6.53125" style="3" customWidth="1"/>
    <col min="2" max="2" width="12.9296875" style="1" customWidth="1"/>
    <col min="3" max="3" width="17.06640625" customWidth="1"/>
    <col min="4" max="4" width="7.33203125" style="3" customWidth="1"/>
    <col min="5" max="8" width="9" style="5" customWidth="1"/>
    <col min="9" max="9" width="9" style="5"/>
    <col min="10" max="10" width="15.796875" customWidth="1"/>
  </cols>
  <sheetData>
    <row r="1" spans="1:10" s="3" customFormat="1">
      <c r="A1" s="7" t="s">
        <v>0</v>
      </c>
      <c r="B1" s="7" t="s">
        <v>1</v>
      </c>
      <c r="C1" s="7" t="s">
        <v>2</v>
      </c>
      <c r="D1" s="8" t="s">
        <v>3</v>
      </c>
      <c r="E1" s="7" t="s">
        <v>7</v>
      </c>
      <c r="F1" s="7" t="s">
        <v>10</v>
      </c>
      <c r="G1" s="7" t="s">
        <v>11</v>
      </c>
      <c r="H1" s="7" t="s">
        <v>4</v>
      </c>
      <c r="I1" s="7" t="s">
        <v>12</v>
      </c>
      <c r="J1" s="7" t="s">
        <v>6</v>
      </c>
    </row>
    <row r="2" spans="1:10" s="3" customFormat="1">
      <c r="A2" s="2">
        <f t="shared" ref="A2:A15" si="0">RANK($J2,$J:$J)</f>
        <v>1</v>
      </c>
      <c r="B2" s="31" t="str">
        <f>選手!L61</f>
        <v>町田 莉子</v>
      </c>
      <c r="C2" s="2" t="str">
        <f>IFERROR(VLOOKUP($B2,選手!$L:$N,2,FALSE),"")</f>
        <v>同志社大学</v>
      </c>
      <c r="D2" s="6">
        <f>IFERROR(VLOOKUP($B2,選手!$L:$N,3,FALSE),"")</f>
        <v>2</v>
      </c>
      <c r="E2" s="14">
        <f>IFERROR(VLOOKUP($B2,春関!$Y:$AO,15,FALSE),0)</f>
        <v>1138</v>
      </c>
      <c r="F2" s="14">
        <f>IFERROR(VLOOKUP($B2,西日本学生!$Y:$AO,15,FALSE),0)</f>
        <v>1149</v>
      </c>
      <c r="G2" s="14">
        <f>IFERROR(VLOOKUP($B2,学生選抜!$Y:$AO,15,FALSE),0)</f>
        <v>1143</v>
      </c>
      <c r="H2" s="14">
        <f>IFERROR(VLOOKUP($B2,秋関!$Y:$AO,15,FALSE),0)</f>
        <v>1140</v>
      </c>
      <c r="I2" s="14">
        <f>IFERROR(VLOOKUP($B2,全日本学生!$Y:$AO,15,FALSE),0)</f>
        <v>1143</v>
      </c>
      <c r="J2" s="138">
        <f t="shared" ref="J2:J15" si="1">LARGE(E2:I2,1)+LARGE(E2:I2,2)+LARGE(E2:I2,3)</f>
        <v>3435</v>
      </c>
    </row>
    <row r="3" spans="1:10">
      <c r="A3" s="2">
        <f t="shared" si="0"/>
        <v>2</v>
      </c>
      <c r="B3" s="31" t="str">
        <f>選手!L57</f>
        <v>阿部 有沙</v>
      </c>
      <c r="C3" s="2" t="str">
        <f>IFERROR(VLOOKUP($B3,選手!$L:$N,2,FALSE),"")</f>
        <v>同志社大学</v>
      </c>
      <c r="D3" s="6">
        <f>IFERROR(VLOOKUP($B3,選手!$L:$N,3,FALSE),"")</f>
        <v>4</v>
      </c>
      <c r="E3" s="14">
        <f>IFERROR(VLOOKUP($B3,春関!$Y:$AO,15,FALSE),0)</f>
        <v>1134</v>
      </c>
      <c r="F3" s="14">
        <f>IFERROR(VLOOKUP($B3,西日本学生!$Y:$AO,15,FALSE),0)</f>
        <v>1112</v>
      </c>
      <c r="G3" s="14">
        <f>IFERROR(VLOOKUP($B3,学生選抜!$Y:$AO,15,FALSE),0)</f>
        <v>1138</v>
      </c>
      <c r="H3" s="14">
        <f>IFERROR(VLOOKUP($B3,秋関!$Y:$AO,15,FALSE),0)</f>
        <v>1136</v>
      </c>
      <c r="I3" s="14">
        <f>IFERROR(VLOOKUP($B3,全日本学生!$Y:$AO,15,FALSE),0)</f>
        <v>1137</v>
      </c>
      <c r="J3" s="138">
        <f t="shared" si="1"/>
        <v>3411</v>
      </c>
    </row>
    <row r="4" spans="1:10">
      <c r="A4" s="2">
        <f t="shared" si="0"/>
        <v>3</v>
      </c>
      <c r="B4" s="31" t="str">
        <f>選手!L82</f>
        <v>清水 英恵</v>
      </c>
      <c r="C4" s="2" t="str">
        <f>IFERROR(VLOOKUP($B4,選手!$L:$N,2,FALSE),"")</f>
        <v>徳島大学</v>
      </c>
      <c r="D4" s="6">
        <f>IFERROR(VLOOKUP($B4,選手!$L:$N,3,FALSE),"")</f>
        <v>4</v>
      </c>
      <c r="E4" s="14">
        <f>IFERROR(VLOOKUP($B4,春関!$Y:$AO,15,FALSE),0)</f>
        <v>1119</v>
      </c>
      <c r="F4" s="14">
        <f>IFERROR(VLOOKUP($B4,西日本学生!$Y:$AO,15,FALSE),0)</f>
        <v>0</v>
      </c>
      <c r="G4" s="14">
        <f>IFERROR(VLOOKUP($B4,学生選抜!$Y:$AO,15,FALSE),0)</f>
        <v>1131</v>
      </c>
      <c r="H4" s="14">
        <f>IFERROR(VLOOKUP($B4,秋関!$Y:$AO,15,FALSE),0)</f>
        <v>1120</v>
      </c>
      <c r="I4" s="14">
        <f>IFERROR(VLOOKUP($B4,全日本学生!$Y:$AO,15,FALSE),0)</f>
        <v>1138</v>
      </c>
      <c r="J4" s="138">
        <f t="shared" si="1"/>
        <v>3389</v>
      </c>
    </row>
    <row r="5" spans="1:10">
      <c r="A5" s="2">
        <f t="shared" si="0"/>
        <v>4</v>
      </c>
      <c r="B5" s="31" t="str">
        <f>選手!L58</f>
        <v>中口 遥</v>
      </c>
      <c r="C5" s="2" t="str">
        <f>IFERROR(VLOOKUP($B5,選手!$L:$N,2,FALSE),"")</f>
        <v>同志社大学</v>
      </c>
      <c r="D5" s="6">
        <f>IFERROR(VLOOKUP($B5,選手!$L:$N,3,FALSE),"")</f>
        <v>4</v>
      </c>
      <c r="E5" s="14">
        <f>IFERROR(VLOOKUP($B5,春関!$Y:$AO,15,FALSE),0)</f>
        <v>1133</v>
      </c>
      <c r="F5" s="14">
        <f>IFERROR(VLOOKUP($B5,西日本学生!$Y:$AO,15,FALSE),0)</f>
        <v>1121</v>
      </c>
      <c r="G5" s="14">
        <f>IFERROR(VLOOKUP($B5,学生選抜!$Y:$AO,15,FALSE),0)</f>
        <v>1118</v>
      </c>
      <c r="H5" s="14">
        <f>IFERROR(VLOOKUP($B5,秋関!$Y:$AO,15,FALSE),0)</f>
        <v>1121</v>
      </c>
      <c r="I5" s="14">
        <f>IFERROR(VLOOKUP($B5,全日本学生!$Y:$AO,15,FALSE),0)</f>
        <v>1127</v>
      </c>
      <c r="J5" s="138">
        <f t="shared" si="1"/>
        <v>3381</v>
      </c>
    </row>
    <row r="6" spans="1:10">
      <c r="A6" s="2">
        <f t="shared" si="0"/>
        <v>5</v>
      </c>
      <c r="B6" s="31" t="str">
        <f>選手!L15</f>
        <v>渡辺 千晶</v>
      </c>
      <c r="C6" s="2" t="str">
        <f>IFERROR(VLOOKUP($B6,選手!$L:$N,2,FALSE),"")</f>
        <v>関西大学</v>
      </c>
      <c r="D6" s="6">
        <f>IFERROR(VLOOKUP($B6,選手!$L:$N,3,FALSE),"")</f>
        <v>4</v>
      </c>
      <c r="E6" s="14">
        <f>IFERROR(VLOOKUP($B6,春関!$Y:$AO,15,FALSE),0)</f>
        <v>1116</v>
      </c>
      <c r="F6" s="14">
        <f>IFERROR(VLOOKUP($B6,西日本学生!$Y:$AO,15,FALSE),0)</f>
        <v>1088</v>
      </c>
      <c r="G6" s="14">
        <f>IFERROR(VLOOKUP($B6,学生選抜!$Y:$AO,15,FALSE),0)</f>
        <v>1112</v>
      </c>
      <c r="H6" s="14">
        <f>IFERROR(VLOOKUP($B6,秋関!$Y:$AO,15,FALSE),0)</f>
        <v>1108</v>
      </c>
      <c r="I6" s="14">
        <f>IFERROR(VLOOKUP($B6,全日本学生!$Y:$AO,15,FALSE),0)</f>
        <v>1105</v>
      </c>
      <c r="J6" s="138">
        <f t="shared" si="1"/>
        <v>3336</v>
      </c>
    </row>
    <row r="7" spans="1:10">
      <c r="A7" s="2">
        <f t="shared" si="0"/>
        <v>6</v>
      </c>
      <c r="B7" s="31" t="str">
        <f>選手!L73</f>
        <v>鍋嶋 遥香</v>
      </c>
      <c r="C7" s="2" t="str">
        <f>IFERROR(VLOOKUP($B7,選手!$L:$N,2,FALSE),"")</f>
        <v>立命館大学</v>
      </c>
      <c r="D7" s="6">
        <f>IFERROR(VLOOKUP($B7,選手!$L:$N,3,FALSE),"")</f>
        <v>1</v>
      </c>
      <c r="E7" s="14">
        <f>IFERROR(VLOOKUP($B7,春関!$Y:$AO,15,FALSE),0)</f>
        <v>1077</v>
      </c>
      <c r="F7" s="14">
        <f>IFERROR(VLOOKUP($B7,西日本学生!$Y:$AO,15,FALSE),0)</f>
        <v>0</v>
      </c>
      <c r="G7" s="14">
        <f>IFERROR(VLOOKUP($B7,学生選抜!$Y:$AO,15,FALSE),0)</f>
        <v>0</v>
      </c>
      <c r="H7" s="14">
        <f>IFERROR(VLOOKUP($B7,秋関!$Y:$AO,15,FALSE),0)</f>
        <v>1104</v>
      </c>
      <c r="I7" s="14">
        <f>IFERROR(VLOOKUP($B7,全日本学生!$Y:$AO,15,FALSE),0)</f>
        <v>1105</v>
      </c>
      <c r="J7" s="138">
        <f t="shared" si="1"/>
        <v>3286</v>
      </c>
    </row>
    <row r="8" spans="1:10">
      <c r="A8" s="2">
        <f t="shared" si="0"/>
        <v>7</v>
      </c>
      <c r="B8" s="31" t="str">
        <f>選手!L16</f>
        <v>髙橋 優奈</v>
      </c>
      <c r="C8" s="2" t="str">
        <f>IFERROR(VLOOKUP($B8,選手!$L:$N,2,FALSE),"")</f>
        <v>関西大学</v>
      </c>
      <c r="D8" s="6">
        <f>IFERROR(VLOOKUP($B8,選手!$L:$N,3,FALSE),"")</f>
        <v>3</v>
      </c>
      <c r="E8" s="14">
        <f>IFERROR(VLOOKUP($B8,春関!$Y:$AO,15,FALSE),0)</f>
        <v>1075</v>
      </c>
      <c r="F8" s="14">
        <f>IFERROR(VLOOKUP($B8,西日本学生!$Y:$AO,15,FALSE),0)</f>
        <v>1073</v>
      </c>
      <c r="G8" s="14">
        <f>IFERROR(VLOOKUP($B8,学生選抜!$Y:$AO,15,FALSE),0)</f>
        <v>0</v>
      </c>
      <c r="H8" s="14">
        <f>IFERROR(VLOOKUP($B8,秋関!$Y:$AO,15,FALSE),0)</f>
        <v>1076</v>
      </c>
      <c r="I8" s="14">
        <f>IFERROR(VLOOKUP($B8,全日本学生!$Y:$AO,15,FALSE),0)</f>
        <v>1077</v>
      </c>
      <c r="J8" s="138">
        <f t="shared" si="1"/>
        <v>3228</v>
      </c>
    </row>
    <row r="9" spans="1:10">
      <c r="A9" s="2">
        <f t="shared" si="0"/>
        <v>8</v>
      </c>
      <c r="B9" s="31" t="str">
        <f>選手!L32</f>
        <v>倉脇 小夏</v>
      </c>
      <c r="C9" s="2" t="str">
        <f>IFERROR(VLOOKUP($B9,選手!$L:$N,2,FALSE),"")</f>
        <v>京都大学</v>
      </c>
      <c r="D9" s="6">
        <f>IFERROR(VLOOKUP($B9,選手!$L:$N,3,FALSE),"")</f>
        <v>3</v>
      </c>
      <c r="E9" s="14">
        <f>IFERROR(VLOOKUP($B9,春関!$Y:$AO,15,FALSE),0)</f>
        <v>1055</v>
      </c>
      <c r="F9" s="14">
        <f>IFERROR(VLOOKUP($B9,西日本学生!$Y:$AO,15,FALSE),0)</f>
        <v>1067</v>
      </c>
      <c r="G9" s="14">
        <f>IFERROR(VLOOKUP($B9,学生選抜!$Y:$AO,15,FALSE),0)</f>
        <v>0</v>
      </c>
      <c r="H9" s="14">
        <f>IFERROR(VLOOKUP($B9,秋関!$Y:$AO,15,FALSE),0)</f>
        <v>1067</v>
      </c>
      <c r="I9" s="14">
        <f>IFERROR(VLOOKUP($B9,全日本学生!$Y:$AO,15,FALSE),0)</f>
        <v>1089</v>
      </c>
      <c r="J9" s="138">
        <f t="shared" si="1"/>
        <v>3223</v>
      </c>
    </row>
    <row r="10" spans="1:10">
      <c r="A10" s="2">
        <f t="shared" si="0"/>
        <v>9</v>
      </c>
      <c r="B10" s="31" t="str">
        <f>選手!L4</f>
        <v>木曽 わかな</v>
      </c>
      <c r="C10" s="2" t="str">
        <f>IFERROR(VLOOKUP($B10,選手!$L:$N,2,FALSE),"")</f>
        <v>関西学院大学</v>
      </c>
      <c r="D10" s="6">
        <f>IFERROR(VLOOKUP($B10,選手!$L:$N,3,FALSE),"")</f>
        <v>4</v>
      </c>
      <c r="E10" s="14">
        <f>IFERROR(VLOOKUP($B10,春関!$Y:$AO,15,FALSE),0)</f>
        <v>1071</v>
      </c>
      <c r="F10" s="14">
        <f>IFERROR(VLOOKUP($B10,西日本学生!$Y:$AO,15,FALSE),0)</f>
        <v>1069</v>
      </c>
      <c r="G10" s="14">
        <f>IFERROR(VLOOKUP($B10,学生選抜!$Y:$AO,15,FALSE),0)</f>
        <v>0</v>
      </c>
      <c r="H10" s="14">
        <f>IFERROR(VLOOKUP($B10,秋関!$Y:$AO,15,FALSE),0)</f>
        <v>1068</v>
      </c>
      <c r="I10" s="14">
        <f>IFERROR(VLOOKUP($B10,全日本学生!$Y:$AO,15,FALSE),0)</f>
        <v>1072</v>
      </c>
      <c r="J10" s="138">
        <f t="shared" si="1"/>
        <v>3212</v>
      </c>
    </row>
    <row r="11" spans="1:10">
      <c r="A11" s="2">
        <f t="shared" si="0"/>
        <v>10</v>
      </c>
      <c r="B11" s="31" t="str">
        <f>選手!L29</f>
        <v>氏松 蓮</v>
      </c>
      <c r="C11" s="2" t="str">
        <f>IFERROR(VLOOKUP($B11,選手!$L:$N,2,FALSE),"")</f>
        <v>京都大学</v>
      </c>
      <c r="D11" s="6">
        <f>IFERROR(VLOOKUP($B11,選手!$L:$N,3,FALSE),"")</f>
        <v>3</v>
      </c>
      <c r="E11" s="14">
        <f>IFERROR(VLOOKUP($B11,春関!$Y:$AO,15,FALSE),0)</f>
        <v>1049</v>
      </c>
      <c r="F11" s="14">
        <f>IFERROR(VLOOKUP($B11,西日本学生!$Y:$AO,15,FALSE),0)</f>
        <v>1037</v>
      </c>
      <c r="G11" s="14">
        <f>IFERROR(VLOOKUP($B11,学生選抜!$Y:$AO,15,FALSE),0)</f>
        <v>0</v>
      </c>
      <c r="H11" s="14">
        <f>IFERROR(VLOOKUP($B11,秋関!$Y:$AO,15,FALSE),0)</f>
        <v>1059</v>
      </c>
      <c r="I11" s="14">
        <f>IFERROR(VLOOKUP($B11,全日本学生!$Y:$AO,15,FALSE),0)</f>
        <v>1031</v>
      </c>
      <c r="J11" s="138">
        <f t="shared" si="1"/>
        <v>3145</v>
      </c>
    </row>
    <row r="12" spans="1:10">
      <c r="A12" s="2">
        <f t="shared" si="0"/>
        <v>11</v>
      </c>
      <c r="B12" s="31" t="str">
        <f>選手!L54</f>
        <v>松原 加菜</v>
      </c>
      <c r="C12" s="2" t="str">
        <f>IFERROR(VLOOKUP($B12,選手!$L:$N,2,FALSE),"")</f>
        <v>大阪大学</v>
      </c>
      <c r="D12" s="6">
        <f>IFERROR(VLOOKUP($B12,選手!$L:$N,3,FALSE),"")</f>
        <v>3</v>
      </c>
      <c r="E12" s="14">
        <f>IFERROR(VLOOKUP($B12,春関!$Y:$AO,15,FALSE),0)</f>
        <v>994</v>
      </c>
      <c r="F12" s="14">
        <f>IFERROR(VLOOKUP($B12,西日本学生!$Y:$AO,15,FALSE),0)</f>
        <v>953</v>
      </c>
      <c r="G12" s="14">
        <f>IFERROR(VLOOKUP($B12,学生選抜!$Y:$AO,15,FALSE),0)</f>
        <v>0</v>
      </c>
      <c r="H12" s="14">
        <f>IFERROR(VLOOKUP($B12,秋関!$Y:$AO,15,FALSE),0)</f>
        <v>944</v>
      </c>
      <c r="I12" s="14">
        <f>IFERROR(VLOOKUP($B12,全日本学生!$Y:$AO,15,FALSE),0)</f>
        <v>0</v>
      </c>
      <c r="J12" s="138">
        <f t="shared" si="1"/>
        <v>2891</v>
      </c>
    </row>
    <row r="13" spans="1:10">
      <c r="A13" s="2">
        <f t="shared" si="0"/>
        <v>12</v>
      </c>
      <c r="B13" s="31" t="str">
        <f>選手!L25</f>
        <v>木村 文香</v>
      </c>
      <c r="C13" s="2" t="str">
        <f>IFERROR(VLOOKUP($B13,選手!$L:$N,2,FALSE),"")</f>
        <v>京都大学</v>
      </c>
      <c r="D13" s="6">
        <f>IFERROR(VLOOKUP($B13,選手!$L:$N,3,FALSE),"")</f>
        <v>4</v>
      </c>
      <c r="E13" s="14">
        <f>IFERROR(VLOOKUP($B13,春関!$Y:$AO,15,FALSE),0)</f>
        <v>0</v>
      </c>
      <c r="F13" s="14">
        <f>IFERROR(VLOOKUP($B13,西日本学生!$Y:$AO,15,FALSE),0)</f>
        <v>0</v>
      </c>
      <c r="G13" s="14">
        <f>IFERROR(VLOOKUP($B13,学生選抜!$Y:$AO,15,FALSE),0)</f>
        <v>0</v>
      </c>
      <c r="H13" s="14">
        <f>IFERROR(VLOOKUP($B13,秋関!$Y:$AO,15,FALSE),0)</f>
        <v>1070</v>
      </c>
      <c r="I13" s="14">
        <f>IFERROR(VLOOKUP($B13,全日本学生!$Y:$AO,15,FALSE),0)</f>
        <v>1068</v>
      </c>
      <c r="J13" s="138">
        <f t="shared" si="1"/>
        <v>2138</v>
      </c>
    </row>
    <row r="14" spans="1:10">
      <c r="A14" s="2">
        <f t="shared" si="0"/>
        <v>13</v>
      </c>
      <c r="B14" s="31" t="str">
        <f>選手!L70</f>
        <v>松本 称梨</v>
      </c>
      <c r="C14" s="2" t="str">
        <f>IFERROR(VLOOKUP($B14,選手!$L:$N,2,FALSE),"")</f>
        <v>立命館大学</v>
      </c>
      <c r="D14" s="6">
        <f>IFERROR(VLOOKUP($B14,選手!$L:$N,3,FALSE),"")</f>
        <v>3</v>
      </c>
      <c r="E14" s="14">
        <f>IFERROR(VLOOKUP($B14,春関!$Y:$AO,15,FALSE),0)</f>
        <v>0</v>
      </c>
      <c r="F14" s="14">
        <f>IFERROR(VLOOKUP($B14,西日本学生!$Y:$AO,15,FALSE),0)</f>
        <v>0</v>
      </c>
      <c r="G14" s="14">
        <f>IFERROR(VLOOKUP($B14,学生選抜!$Y:$AO,15,FALSE),0)</f>
        <v>0</v>
      </c>
      <c r="H14" s="14">
        <f>IFERROR(VLOOKUP($B14,秋関!$Y:$AO,15,FALSE),0)</f>
        <v>988</v>
      </c>
      <c r="I14" s="14">
        <f>IFERROR(VLOOKUP($B14,全日本学生!$Y:$AO,15,FALSE),0)</f>
        <v>0</v>
      </c>
      <c r="J14" s="138">
        <f t="shared" si="1"/>
        <v>988</v>
      </c>
    </row>
    <row r="15" spans="1:10">
      <c r="A15" s="2">
        <f t="shared" si="0"/>
        <v>14</v>
      </c>
      <c r="B15" s="31" t="str">
        <f>選手!L31</f>
        <v>川﨑 依子</v>
      </c>
      <c r="C15" s="2" t="str">
        <f>IFERROR(VLOOKUP($B15,選手!$L:$N,2,FALSE),"")</f>
        <v>京都大学</v>
      </c>
      <c r="D15" s="6">
        <f>IFERROR(VLOOKUP($B15,選手!$L:$N,3,FALSE),"")</f>
        <v>3</v>
      </c>
      <c r="E15" s="14">
        <f>IFERROR(VLOOKUP($B15,春関!$Y:$AO,15,FALSE),0)</f>
        <v>0</v>
      </c>
      <c r="F15" s="14">
        <f>IFERROR(VLOOKUP($B15,西日本学生!$Y:$AO,15,FALSE),0)</f>
        <v>0</v>
      </c>
      <c r="G15" s="14">
        <f>IFERROR(VLOOKUP($B15,学生選抜!$Y:$AO,15,FALSE),0)</f>
        <v>0</v>
      </c>
      <c r="H15" s="14">
        <f>IFERROR(VLOOKUP($B15,秋関!$Y:$AO,15,FALSE),0)</f>
        <v>815</v>
      </c>
      <c r="I15" s="14">
        <f>IFERROR(VLOOKUP($B15,全日本学生!$Y:$AO,15,FALSE),0)</f>
        <v>0</v>
      </c>
      <c r="J15" s="138">
        <f t="shared" si="1"/>
        <v>815</v>
      </c>
    </row>
    <row r="16" spans="1:10" hidden="1">
      <c r="A16" s="2">
        <f t="shared" ref="A16:A65" si="2">RANK($J16,$J:$J)</f>
        <v>15</v>
      </c>
      <c r="B16" s="31" t="str">
        <f>選手!L28</f>
        <v>宮 沙衣</v>
      </c>
      <c r="C16" s="2" t="str">
        <f>IFERROR(VLOOKUP($B16,選手!$L:$N,2,FALSE),"")</f>
        <v>京都大学</v>
      </c>
      <c r="D16" s="6">
        <f>IFERROR(VLOOKUP($B16,選手!$L:$N,3,FALSE),"")</f>
        <v>4</v>
      </c>
      <c r="E16" s="14">
        <f>IFERROR(VLOOKUP($B16,春関!$Y:$AO,15,FALSE),0)</f>
        <v>0</v>
      </c>
      <c r="F16" s="14">
        <f>IFERROR(VLOOKUP($B16,西日本学生!$Y:$AO,15,FALSE),0)</f>
        <v>0</v>
      </c>
      <c r="G16" s="14">
        <f>IFERROR(VLOOKUP($B16,学生選抜!$Y:$AO,15,FALSE),0)</f>
        <v>0</v>
      </c>
      <c r="H16" s="14">
        <f>IFERROR(VLOOKUP($B16,秋関!$Y:$AO,15,FALSE),0)</f>
        <v>0</v>
      </c>
      <c r="I16" s="14">
        <f>IFERROR(VLOOKUP($B16,全日本学生!$Y:$AO,15,FALSE),0)</f>
        <v>0</v>
      </c>
      <c r="J16" s="138">
        <f t="shared" ref="J16:J65" si="3">LARGE(E16:I16,1)+LARGE(E16:I16,2)+LARGE(E16:I16,3)</f>
        <v>0</v>
      </c>
    </row>
    <row r="17" spans="1:10" hidden="1">
      <c r="A17" s="2">
        <f t="shared" si="2"/>
        <v>15</v>
      </c>
      <c r="B17" s="31" t="str">
        <f>選手!L3</f>
        <v>大谷 蓮</v>
      </c>
      <c r="C17" s="2" t="str">
        <f>IFERROR(VLOOKUP($B17,選手!$L:$N,2,FALSE),"")</f>
        <v>関西学院大学</v>
      </c>
      <c r="D17" s="6">
        <f>IFERROR(VLOOKUP($B17,選手!$L:$N,3,FALSE),"")</f>
        <v>4</v>
      </c>
      <c r="E17" s="14">
        <f>IFERROR(VLOOKUP($B17,春関!$Y:$AO,15,FALSE),0)</f>
        <v>0</v>
      </c>
      <c r="F17" s="14">
        <f>IFERROR(VLOOKUP($B17,西日本学生!$Y:$AO,15,FALSE),0)</f>
        <v>0</v>
      </c>
      <c r="G17" s="14">
        <f>IFERROR(VLOOKUP($B17,学生選抜!$Y:$AO,15,FALSE),0)</f>
        <v>0</v>
      </c>
      <c r="H17" s="14">
        <f>IFERROR(VLOOKUP($B17,秋関!$Y:$AO,15,FALSE),0)</f>
        <v>0</v>
      </c>
      <c r="I17" s="14">
        <f>IFERROR(VLOOKUP($B17,全日本学生!$Y:$AO,15,FALSE),0)</f>
        <v>0</v>
      </c>
      <c r="J17" s="138">
        <f t="shared" si="3"/>
        <v>0</v>
      </c>
    </row>
    <row r="18" spans="1:10" hidden="1">
      <c r="A18" s="2">
        <f t="shared" si="2"/>
        <v>15</v>
      </c>
      <c r="B18" s="31" t="str">
        <f>選手!L5</f>
        <v>寶代地 美咲</v>
      </c>
      <c r="C18" s="2" t="str">
        <f>IFERROR(VLOOKUP($B18,選手!$L:$N,2,FALSE),"")</f>
        <v>関西学院大学</v>
      </c>
      <c r="D18" s="6">
        <f>IFERROR(VLOOKUP($B18,選手!$L:$N,3,FALSE),"")</f>
        <v>4</v>
      </c>
      <c r="E18" s="14">
        <f>IFERROR(VLOOKUP($B18,春関!$Y:$AO,15,FALSE),0)</f>
        <v>0</v>
      </c>
      <c r="F18" s="14">
        <f>IFERROR(VLOOKUP($B18,西日本学生!$Y:$AO,15,FALSE),0)</f>
        <v>0</v>
      </c>
      <c r="G18" s="14">
        <f>IFERROR(VLOOKUP($B18,学生選抜!$Y:$AO,15,FALSE),0)</f>
        <v>0</v>
      </c>
      <c r="H18" s="14">
        <f>IFERROR(VLOOKUP($B18,秋関!$Y:$AO,15,FALSE),0)</f>
        <v>0</v>
      </c>
      <c r="I18" s="14">
        <f>IFERROR(VLOOKUP($B18,全日本学生!$Y:$AO,15,FALSE),0)</f>
        <v>0</v>
      </c>
      <c r="J18" s="138">
        <f t="shared" si="3"/>
        <v>0</v>
      </c>
    </row>
    <row r="19" spans="1:10" hidden="1">
      <c r="A19" s="2">
        <f t="shared" si="2"/>
        <v>15</v>
      </c>
      <c r="B19" s="31" t="str">
        <f>選手!L6</f>
        <v>田中 優子</v>
      </c>
      <c r="C19" s="2" t="str">
        <f>IFERROR(VLOOKUP($B19,選手!$L:$N,2,FALSE),"")</f>
        <v>関西学院大学</v>
      </c>
      <c r="D19" s="6">
        <f>IFERROR(VLOOKUP($B19,選手!$L:$N,3,FALSE),"")</f>
        <v>3</v>
      </c>
      <c r="E19" s="14">
        <f>IFERROR(VLOOKUP($B19,春関!$Y:$AO,15,FALSE),0)</f>
        <v>0</v>
      </c>
      <c r="F19" s="14">
        <f>IFERROR(VLOOKUP($B19,西日本学生!$Y:$AO,15,FALSE),0)</f>
        <v>0</v>
      </c>
      <c r="G19" s="14">
        <f>IFERROR(VLOOKUP($B19,学生選抜!$Y:$AO,15,FALSE),0)</f>
        <v>0</v>
      </c>
      <c r="H19" s="14">
        <f>IFERROR(VLOOKUP($B19,秋関!$Y:$AO,15,FALSE),0)</f>
        <v>0</v>
      </c>
      <c r="I19" s="14">
        <f>IFERROR(VLOOKUP($B19,全日本学生!$Y:$AO,15,FALSE),0)</f>
        <v>0</v>
      </c>
      <c r="J19" s="138">
        <f t="shared" si="3"/>
        <v>0</v>
      </c>
    </row>
    <row r="20" spans="1:10" hidden="1">
      <c r="A20" s="2">
        <f t="shared" si="2"/>
        <v>15</v>
      </c>
      <c r="B20" s="31" t="str">
        <f>選手!L7</f>
        <v>山岡 香凜</v>
      </c>
      <c r="C20" s="2" t="str">
        <f>IFERROR(VLOOKUP($B20,選手!$L:$N,2,FALSE),"")</f>
        <v>関西学院大学</v>
      </c>
      <c r="D20" s="6">
        <f>IFERROR(VLOOKUP($B20,選手!$L:$N,3,FALSE),"")</f>
        <v>3</v>
      </c>
      <c r="E20" s="14">
        <f>IFERROR(VLOOKUP($B20,春関!$Y:$AO,15,FALSE),0)</f>
        <v>0</v>
      </c>
      <c r="F20" s="14">
        <f>IFERROR(VLOOKUP($B20,西日本学生!$Y:$AO,15,FALSE),0)</f>
        <v>0</v>
      </c>
      <c r="G20" s="14">
        <f>IFERROR(VLOOKUP($B20,学生選抜!$Y:$AO,15,FALSE),0)</f>
        <v>0</v>
      </c>
      <c r="H20" s="14">
        <f>IFERROR(VLOOKUP($B20,秋関!$Y:$AO,15,FALSE),0)</f>
        <v>0</v>
      </c>
      <c r="I20" s="14">
        <f>IFERROR(VLOOKUP($B20,全日本学生!$Y:$AO,15,FALSE),0)</f>
        <v>0</v>
      </c>
      <c r="J20" s="138">
        <f t="shared" si="3"/>
        <v>0</v>
      </c>
    </row>
    <row r="21" spans="1:10" hidden="1">
      <c r="A21" s="2">
        <f t="shared" si="2"/>
        <v>15</v>
      </c>
      <c r="B21" s="31" t="str">
        <f>選手!L8</f>
        <v>鍵岡 莉奈</v>
      </c>
      <c r="C21" s="2" t="str">
        <f>IFERROR(VLOOKUP($B21,選手!$L:$N,2,FALSE),"")</f>
        <v>関西学院大学</v>
      </c>
      <c r="D21" s="6">
        <f>IFERROR(VLOOKUP($B21,選手!$L:$N,3,FALSE),"")</f>
        <v>2</v>
      </c>
      <c r="E21" s="14">
        <f>IFERROR(VLOOKUP($B21,春関!$Y:$AO,15,FALSE),0)</f>
        <v>0</v>
      </c>
      <c r="F21" s="14">
        <f>IFERROR(VLOOKUP($B21,西日本学生!$Y:$AO,15,FALSE),0)</f>
        <v>0</v>
      </c>
      <c r="G21" s="14">
        <f>IFERROR(VLOOKUP($B21,学生選抜!$Y:$AO,15,FALSE),0)</f>
        <v>0</v>
      </c>
      <c r="H21" s="14">
        <f>IFERROR(VLOOKUP($B21,秋関!$Y:$AO,15,FALSE),0)</f>
        <v>0</v>
      </c>
      <c r="I21" s="14">
        <f>IFERROR(VLOOKUP($B21,全日本学生!$Y:$AO,15,FALSE),0)</f>
        <v>0</v>
      </c>
      <c r="J21" s="138">
        <f t="shared" si="3"/>
        <v>0</v>
      </c>
    </row>
    <row r="22" spans="1:10" hidden="1">
      <c r="A22" s="2">
        <f t="shared" si="2"/>
        <v>15</v>
      </c>
      <c r="B22" s="31" t="str">
        <f>選手!L9</f>
        <v>若宮 有美</v>
      </c>
      <c r="C22" s="2" t="str">
        <f>IFERROR(VLOOKUP($B22,選手!$L:$N,2,FALSE),"")</f>
        <v>関西学院大学</v>
      </c>
      <c r="D22" s="6">
        <f>IFERROR(VLOOKUP($B22,選手!$L:$N,3,FALSE),"")</f>
        <v>2</v>
      </c>
      <c r="E22" s="14">
        <f>IFERROR(VLOOKUP($B22,春関!$Y:$AO,15,FALSE),0)</f>
        <v>0</v>
      </c>
      <c r="F22" s="14">
        <f>IFERROR(VLOOKUP($B22,西日本学生!$Y:$AO,15,FALSE),0)</f>
        <v>0</v>
      </c>
      <c r="G22" s="14">
        <f>IFERROR(VLOOKUP($B22,学生選抜!$Y:$AO,15,FALSE),0)</f>
        <v>0</v>
      </c>
      <c r="H22" s="14">
        <f>IFERROR(VLOOKUP($B22,秋関!$Y:$AO,15,FALSE),0)</f>
        <v>0</v>
      </c>
      <c r="I22" s="14">
        <f>IFERROR(VLOOKUP($B22,全日本学生!$Y:$AO,15,FALSE),0)</f>
        <v>0</v>
      </c>
      <c r="J22" s="138">
        <f t="shared" si="3"/>
        <v>0</v>
      </c>
    </row>
    <row r="23" spans="1:10" hidden="1">
      <c r="A23" s="2">
        <f t="shared" si="2"/>
        <v>15</v>
      </c>
      <c r="B23" s="31" t="str">
        <f>選手!L10</f>
        <v>梅田 千鈴</v>
      </c>
      <c r="C23" s="2" t="str">
        <f>IFERROR(VLOOKUP($B23,選手!$L:$N,2,FALSE),"")</f>
        <v>関西学院大学</v>
      </c>
      <c r="D23" s="6">
        <f>IFERROR(VLOOKUP($B23,選手!$L:$N,3,FALSE),"")</f>
        <v>1</v>
      </c>
      <c r="E23" s="14">
        <f>IFERROR(VLOOKUP($B23,春関!$Y:$AO,15,FALSE),0)</f>
        <v>0</v>
      </c>
      <c r="F23" s="14">
        <f>IFERROR(VLOOKUP($B23,西日本学生!$Y:$AO,15,FALSE),0)</f>
        <v>0</v>
      </c>
      <c r="G23" s="14">
        <f>IFERROR(VLOOKUP($B23,学生選抜!$Y:$AO,15,FALSE),0)</f>
        <v>0</v>
      </c>
      <c r="H23" s="14">
        <f>IFERROR(VLOOKUP($B23,秋関!$Y:$AO,15,FALSE),0)</f>
        <v>0</v>
      </c>
      <c r="I23" s="14">
        <f>IFERROR(VLOOKUP($B23,全日本学生!$Y:$AO,15,FALSE),0)</f>
        <v>0</v>
      </c>
      <c r="J23" s="138">
        <f t="shared" si="3"/>
        <v>0</v>
      </c>
    </row>
    <row r="24" spans="1:10" hidden="1">
      <c r="A24" s="2">
        <f t="shared" si="2"/>
        <v>15</v>
      </c>
      <c r="B24" s="31" t="str">
        <f>選手!L11</f>
        <v>久保 衣里奈</v>
      </c>
      <c r="C24" s="2" t="str">
        <f>IFERROR(VLOOKUP($B24,選手!$L:$N,2,FALSE),"")</f>
        <v>関西学院大学</v>
      </c>
      <c r="D24" s="6">
        <f>IFERROR(VLOOKUP($B24,選手!$L:$N,3,FALSE),"")</f>
        <v>1</v>
      </c>
      <c r="E24" s="14">
        <f>IFERROR(VLOOKUP($B24,春関!$Y:$AO,15,FALSE),0)</f>
        <v>0</v>
      </c>
      <c r="F24" s="14">
        <f>IFERROR(VLOOKUP($B24,西日本学生!$Y:$AO,15,FALSE),0)</f>
        <v>0</v>
      </c>
      <c r="G24" s="14">
        <f>IFERROR(VLOOKUP($B24,学生選抜!$Y:$AO,15,FALSE),0)</f>
        <v>0</v>
      </c>
      <c r="H24" s="14">
        <f>IFERROR(VLOOKUP($B24,秋関!$Y:$AO,15,FALSE),0)</f>
        <v>0</v>
      </c>
      <c r="I24" s="14">
        <f>IFERROR(VLOOKUP($B24,全日本学生!$Y:$AO,15,FALSE),0)</f>
        <v>0</v>
      </c>
      <c r="J24" s="138">
        <f t="shared" si="3"/>
        <v>0</v>
      </c>
    </row>
    <row r="25" spans="1:10" hidden="1">
      <c r="A25" s="2">
        <f t="shared" si="2"/>
        <v>15</v>
      </c>
      <c r="B25" s="31" t="str">
        <f>選手!L12</f>
        <v>内藤 夕華子</v>
      </c>
      <c r="C25" s="2" t="str">
        <f>IFERROR(VLOOKUP($B25,選手!$L:$N,2,FALSE),"")</f>
        <v>関西学院大学</v>
      </c>
      <c r="D25" s="6">
        <f>IFERROR(VLOOKUP($B25,選手!$L:$N,3,FALSE),"")</f>
        <v>1</v>
      </c>
      <c r="E25" s="14">
        <f>IFERROR(VLOOKUP($B25,春関!$Y:$AO,15,FALSE),0)</f>
        <v>0</v>
      </c>
      <c r="F25" s="14">
        <f>IFERROR(VLOOKUP($B25,西日本学生!$Y:$AO,15,FALSE),0)</f>
        <v>0</v>
      </c>
      <c r="G25" s="14">
        <f>IFERROR(VLOOKUP($B25,学生選抜!$Y:$AO,15,FALSE),0)</f>
        <v>0</v>
      </c>
      <c r="H25" s="14">
        <f>IFERROR(VLOOKUP($B25,秋関!$Y:$AO,15,FALSE),0)</f>
        <v>0</v>
      </c>
      <c r="I25" s="14">
        <f>IFERROR(VLOOKUP($B25,全日本学生!$Y:$AO,15,FALSE),0)</f>
        <v>0</v>
      </c>
      <c r="J25" s="138">
        <f t="shared" si="3"/>
        <v>0</v>
      </c>
    </row>
    <row r="26" spans="1:10" hidden="1">
      <c r="A26" s="2">
        <f t="shared" si="2"/>
        <v>15</v>
      </c>
      <c r="B26" s="31" t="str">
        <f>選手!L13</f>
        <v>松末 柚花</v>
      </c>
      <c r="C26" s="2" t="str">
        <f>IFERROR(VLOOKUP($B26,選手!$L:$N,2,FALSE),"")</f>
        <v>関西学院大学</v>
      </c>
      <c r="D26" s="6">
        <f>IFERROR(VLOOKUP($B26,選手!$L:$N,3,FALSE),"")</f>
        <v>1</v>
      </c>
      <c r="E26" s="14">
        <f>IFERROR(VLOOKUP($B26,春関!$Y:$AO,15,FALSE),0)</f>
        <v>0</v>
      </c>
      <c r="F26" s="14">
        <f>IFERROR(VLOOKUP($B26,西日本学生!$Y:$AO,15,FALSE),0)</f>
        <v>0</v>
      </c>
      <c r="G26" s="14">
        <f>IFERROR(VLOOKUP($B26,学生選抜!$Y:$AO,15,FALSE),0)</f>
        <v>0</v>
      </c>
      <c r="H26" s="14">
        <f>IFERROR(VLOOKUP($B26,秋関!$Y:$AO,15,FALSE),0)</f>
        <v>0</v>
      </c>
      <c r="I26" s="14">
        <f>IFERROR(VLOOKUP($B26,全日本学生!$Y:$AO,15,FALSE),0)</f>
        <v>0</v>
      </c>
      <c r="J26" s="138">
        <f t="shared" si="3"/>
        <v>0</v>
      </c>
    </row>
    <row r="27" spans="1:10" hidden="1">
      <c r="A27" s="2">
        <f t="shared" si="2"/>
        <v>15</v>
      </c>
      <c r="B27" s="31" t="str">
        <f>選手!L14</f>
        <v>松尾 萌</v>
      </c>
      <c r="C27" s="2" t="str">
        <f>IFERROR(VLOOKUP($B27,選手!$L:$N,2,FALSE),"")</f>
        <v>関西大学</v>
      </c>
      <c r="D27" s="6">
        <f>IFERROR(VLOOKUP($B27,選手!$L:$N,3,FALSE),"")</f>
        <v>4</v>
      </c>
      <c r="E27" s="14">
        <f>IFERROR(VLOOKUP($B27,春関!$Y:$AO,15,FALSE),0)</f>
        <v>0</v>
      </c>
      <c r="F27" s="14">
        <f>IFERROR(VLOOKUP($B27,西日本学生!$Y:$AO,15,FALSE),0)</f>
        <v>0</v>
      </c>
      <c r="G27" s="14">
        <f>IFERROR(VLOOKUP($B27,学生選抜!$Y:$AO,15,FALSE),0)</f>
        <v>0</v>
      </c>
      <c r="H27" s="14">
        <f>IFERROR(VLOOKUP($B27,秋関!$Y:$AO,15,FALSE),0)</f>
        <v>0</v>
      </c>
      <c r="I27" s="14">
        <f>IFERROR(VLOOKUP($B27,全日本学生!$Y:$AO,15,FALSE),0)</f>
        <v>0</v>
      </c>
      <c r="J27" s="138">
        <f t="shared" si="3"/>
        <v>0</v>
      </c>
    </row>
    <row r="28" spans="1:10" hidden="1">
      <c r="A28" s="2">
        <f t="shared" si="2"/>
        <v>15</v>
      </c>
      <c r="B28" s="31" t="str">
        <f>選手!L17</f>
        <v>辻川 響き</v>
      </c>
      <c r="C28" s="2" t="str">
        <f>IFERROR(VLOOKUP($B28,選手!$L:$N,2,FALSE),"")</f>
        <v>関西大学</v>
      </c>
      <c r="D28" s="6">
        <f>IFERROR(VLOOKUP($B28,選手!$L:$N,3,FALSE),"")</f>
        <v>2</v>
      </c>
      <c r="E28" s="14">
        <f>IFERROR(VLOOKUP($B28,春関!$Y:$AO,15,FALSE),0)</f>
        <v>0</v>
      </c>
      <c r="F28" s="14">
        <f>IFERROR(VLOOKUP($B28,西日本学生!$Y:$AO,15,FALSE),0)</f>
        <v>0</v>
      </c>
      <c r="G28" s="14">
        <f>IFERROR(VLOOKUP($B28,学生選抜!$Y:$AO,15,FALSE),0)</f>
        <v>0</v>
      </c>
      <c r="H28" s="14">
        <f>IFERROR(VLOOKUP($B28,秋関!$Y:$AO,15,FALSE),0)</f>
        <v>0</v>
      </c>
      <c r="I28" s="14">
        <f>IFERROR(VLOOKUP($B28,全日本学生!$Y:$AO,15,FALSE),0)</f>
        <v>0</v>
      </c>
      <c r="J28" s="138">
        <f t="shared" si="3"/>
        <v>0</v>
      </c>
    </row>
    <row r="29" spans="1:10" hidden="1">
      <c r="A29" s="2">
        <f t="shared" si="2"/>
        <v>15</v>
      </c>
      <c r="B29" s="31" t="str">
        <f>選手!L18</f>
        <v>久井 沙織</v>
      </c>
      <c r="C29" s="2" t="str">
        <f>IFERROR(VLOOKUP($B29,選手!$L:$N,2,FALSE),"")</f>
        <v>関西大学</v>
      </c>
      <c r="D29" s="6">
        <f>IFERROR(VLOOKUP($B29,選手!$L:$N,3,FALSE),"")</f>
        <v>2</v>
      </c>
      <c r="E29" s="14">
        <f>IFERROR(VLOOKUP($B29,春関!$Y:$AO,15,FALSE),0)</f>
        <v>0</v>
      </c>
      <c r="F29" s="14">
        <f>IFERROR(VLOOKUP($B29,西日本学生!$Y:$AO,15,FALSE),0)</f>
        <v>0</v>
      </c>
      <c r="G29" s="14">
        <f>IFERROR(VLOOKUP($B29,学生選抜!$Y:$AO,15,FALSE),0)</f>
        <v>0</v>
      </c>
      <c r="H29" s="14">
        <f>IFERROR(VLOOKUP($B29,秋関!$Y:$AO,15,FALSE),0)</f>
        <v>0</v>
      </c>
      <c r="I29" s="14">
        <f>IFERROR(VLOOKUP($B29,全日本学生!$Y:$AO,15,FALSE),0)</f>
        <v>0</v>
      </c>
      <c r="J29" s="138">
        <f t="shared" si="3"/>
        <v>0</v>
      </c>
    </row>
    <row r="30" spans="1:10" hidden="1">
      <c r="A30" s="2">
        <f t="shared" si="2"/>
        <v>15</v>
      </c>
      <c r="B30" s="31" t="str">
        <f>選手!L19</f>
        <v>中村 実佑</v>
      </c>
      <c r="C30" s="2" t="str">
        <f>IFERROR(VLOOKUP($B30,選手!$L:$N,2,FALSE),"")</f>
        <v>関西大学</v>
      </c>
      <c r="D30" s="6">
        <f>IFERROR(VLOOKUP($B30,選手!$L:$N,3,FALSE),"")</f>
        <v>1</v>
      </c>
      <c r="E30" s="14">
        <f>IFERROR(VLOOKUP($B30,春関!$Y:$AO,15,FALSE),0)</f>
        <v>0</v>
      </c>
      <c r="F30" s="14">
        <f>IFERROR(VLOOKUP($B30,西日本学生!$Y:$AO,15,FALSE),0)</f>
        <v>0</v>
      </c>
      <c r="G30" s="14">
        <f>IFERROR(VLOOKUP($B30,学生選抜!$Y:$AO,15,FALSE),0)</f>
        <v>0</v>
      </c>
      <c r="H30" s="14">
        <f>IFERROR(VLOOKUP($B30,秋関!$Y:$AO,15,FALSE),0)</f>
        <v>0</v>
      </c>
      <c r="I30" s="14">
        <f>IFERROR(VLOOKUP($B30,全日本学生!$Y:$AO,15,FALSE),0)</f>
        <v>0</v>
      </c>
      <c r="J30" s="138">
        <f t="shared" si="3"/>
        <v>0</v>
      </c>
    </row>
    <row r="31" spans="1:10" hidden="1">
      <c r="A31" s="2">
        <f t="shared" si="2"/>
        <v>15</v>
      </c>
      <c r="B31" s="31" t="str">
        <f>選手!L20</f>
        <v>宮﨑 環</v>
      </c>
      <c r="C31" s="2" t="str">
        <f>IFERROR(VLOOKUP($B31,選手!$L:$N,2,FALSE),"")</f>
        <v>関西大学</v>
      </c>
      <c r="D31" s="6">
        <f>IFERROR(VLOOKUP($B31,選手!$L:$N,3,FALSE),"")</f>
        <v>1</v>
      </c>
      <c r="E31" s="14">
        <f>IFERROR(VLOOKUP($B31,春関!$Y:$AO,15,FALSE),0)</f>
        <v>0</v>
      </c>
      <c r="F31" s="14">
        <f>IFERROR(VLOOKUP($B31,西日本学生!$Y:$AO,15,FALSE),0)</f>
        <v>0</v>
      </c>
      <c r="G31" s="14">
        <f>IFERROR(VLOOKUP($B31,学生選抜!$Y:$AO,15,FALSE),0)</f>
        <v>0</v>
      </c>
      <c r="H31" s="14">
        <f>IFERROR(VLOOKUP($B31,秋関!$Y:$AO,15,FALSE),0)</f>
        <v>0</v>
      </c>
      <c r="I31" s="14">
        <f>IFERROR(VLOOKUP($B31,全日本学生!$Y:$AO,15,FALSE),0)</f>
        <v>0</v>
      </c>
      <c r="J31" s="138">
        <f t="shared" si="3"/>
        <v>0</v>
      </c>
    </row>
    <row r="32" spans="1:10" hidden="1">
      <c r="A32" s="2">
        <f t="shared" si="2"/>
        <v>15</v>
      </c>
      <c r="B32" s="31" t="str">
        <f>選手!L21</f>
        <v>渡瀬 羽菜</v>
      </c>
      <c r="C32" s="2" t="str">
        <f>IFERROR(VLOOKUP($B32,選手!$L:$N,2,FALSE),"")</f>
        <v>関西大学</v>
      </c>
      <c r="D32" s="6">
        <f>IFERROR(VLOOKUP($B32,選手!$L:$N,3,FALSE),"")</f>
        <v>1</v>
      </c>
      <c r="E32" s="14">
        <f>IFERROR(VLOOKUP($B32,春関!$Y:$AO,15,FALSE),0)</f>
        <v>0</v>
      </c>
      <c r="F32" s="14">
        <f>IFERROR(VLOOKUP($B32,西日本学生!$Y:$AO,15,FALSE),0)</f>
        <v>0</v>
      </c>
      <c r="G32" s="14">
        <f>IFERROR(VLOOKUP($B32,学生選抜!$Y:$AO,15,FALSE),0)</f>
        <v>0</v>
      </c>
      <c r="H32" s="14">
        <f>IFERROR(VLOOKUP($B32,秋関!$Y:$AO,15,FALSE),0)</f>
        <v>0</v>
      </c>
      <c r="I32" s="14">
        <f>IFERROR(VLOOKUP($B32,全日本学生!$Y:$AO,15,FALSE),0)</f>
        <v>0</v>
      </c>
      <c r="J32" s="138">
        <f t="shared" si="3"/>
        <v>0</v>
      </c>
    </row>
    <row r="33" spans="1:10" hidden="1">
      <c r="A33" s="2">
        <f t="shared" si="2"/>
        <v>15</v>
      </c>
      <c r="B33" s="31" t="str">
        <f>選手!L22</f>
        <v>畑 美織</v>
      </c>
      <c r="C33" s="2" t="str">
        <f>IFERROR(VLOOKUP($B33,選手!$L:$N,2,FALSE),"")</f>
        <v>京都産業大学</v>
      </c>
      <c r="D33" s="6">
        <f>IFERROR(VLOOKUP($B33,選手!$L:$N,3,FALSE),"")</f>
        <v>4</v>
      </c>
      <c r="E33" s="14">
        <f>IFERROR(VLOOKUP($B33,春関!$Y:$AO,15,FALSE),0)</f>
        <v>0</v>
      </c>
      <c r="F33" s="14">
        <f>IFERROR(VLOOKUP($B33,西日本学生!$Y:$AO,15,FALSE),0)</f>
        <v>0</v>
      </c>
      <c r="G33" s="14">
        <f>IFERROR(VLOOKUP($B33,学生選抜!$Y:$AO,15,FALSE),0)</f>
        <v>0</v>
      </c>
      <c r="H33" s="14">
        <f>IFERROR(VLOOKUP($B33,秋関!$Y:$AO,15,FALSE),0)</f>
        <v>0</v>
      </c>
      <c r="I33" s="14">
        <f>IFERROR(VLOOKUP($B33,全日本学生!$Y:$AO,15,FALSE),0)</f>
        <v>0</v>
      </c>
      <c r="J33" s="138">
        <f t="shared" si="3"/>
        <v>0</v>
      </c>
    </row>
    <row r="34" spans="1:10" hidden="1">
      <c r="A34" s="2">
        <f t="shared" si="2"/>
        <v>15</v>
      </c>
      <c r="B34" s="31" t="str">
        <f>選手!L23</f>
        <v>福本 有咲</v>
      </c>
      <c r="C34" s="2" t="str">
        <f>IFERROR(VLOOKUP($B34,選手!$L:$N,2,FALSE),"")</f>
        <v>京都産業大学</v>
      </c>
      <c r="D34" s="6">
        <f>IFERROR(VLOOKUP($B34,選手!$L:$N,3,FALSE),"")</f>
        <v>3</v>
      </c>
      <c r="E34" s="14">
        <f>IFERROR(VLOOKUP($B34,春関!$Y:$AO,15,FALSE),0)</f>
        <v>0</v>
      </c>
      <c r="F34" s="14">
        <f>IFERROR(VLOOKUP($B34,西日本学生!$Y:$AO,15,FALSE),0)</f>
        <v>0</v>
      </c>
      <c r="G34" s="14">
        <f>IFERROR(VLOOKUP($B34,学生選抜!$Y:$AO,15,FALSE),0)</f>
        <v>0</v>
      </c>
      <c r="H34" s="14">
        <f>IFERROR(VLOOKUP($B34,秋関!$Y:$AO,15,FALSE),0)</f>
        <v>0</v>
      </c>
      <c r="I34" s="14">
        <f>IFERROR(VLOOKUP($B34,全日本学生!$Y:$AO,15,FALSE),0)</f>
        <v>0</v>
      </c>
      <c r="J34" s="138">
        <f t="shared" si="3"/>
        <v>0</v>
      </c>
    </row>
    <row r="35" spans="1:10" hidden="1">
      <c r="A35" s="2">
        <f t="shared" si="2"/>
        <v>15</v>
      </c>
      <c r="B35" s="31" t="str">
        <f>選手!L24</f>
        <v>加藤 明佳</v>
      </c>
      <c r="C35" s="2" t="str">
        <f>IFERROR(VLOOKUP($B35,選手!$L:$N,2,FALSE),"")</f>
        <v>京都大学</v>
      </c>
      <c r="D35" s="6">
        <f>IFERROR(VLOOKUP($B35,選手!$L:$N,3,FALSE),"")</f>
        <v>4</v>
      </c>
      <c r="E35" s="14">
        <f>IFERROR(VLOOKUP($B35,春関!$Y:$AO,15,FALSE),0)</f>
        <v>0</v>
      </c>
      <c r="F35" s="14">
        <f>IFERROR(VLOOKUP($B35,西日本学生!$Y:$AO,15,FALSE),0)</f>
        <v>0</v>
      </c>
      <c r="G35" s="14">
        <f>IFERROR(VLOOKUP($B35,学生選抜!$Y:$AO,15,FALSE),0)</f>
        <v>0</v>
      </c>
      <c r="H35" s="14">
        <f>IFERROR(VLOOKUP($B35,秋関!$Y:$AO,15,FALSE),0)</f>
        <v>0</v>
      </c>
      <c r="I35" s="14">
        <f>IFERROR(VLOOKUP($B35,全日本学生!$Y:$AO,15,FALSE),0)</f>
        <v>0</v>
      </c>
      <c r="J35" s="138">
        <f t="shared" si="3"/>
        <v>0</v>
      </c>
    </row>
    <row r="36" spans="1:10" hidden="1">
      <c r="A36" s="2">
        <f t="shared" si="2"/>
        <v>15</v>
      </c>
      <c r="B36" s="31" t="str">
        <f>選手!L26</f>
        <v>郷田 希</v>
      </c>
      <c r="C36" s="2" t="str">
        <f>IFERROR(VLOOKUP($B36,選手!$L:$N,2,FALSE),"")</f>
        <v>京都大学</v>
      </c>
      <c r="D36" s="6">
        <f>IFERROR(VLOOKUP($B36,選手!$L:$N,3,FALSE),"")</f>
        <v>4</v>
      </c>
      <c r="E36" s="14">
        <f>IFERROR(VLOOKUP($B36,春関!$Y:$AO,15,FALSE),0)</f>
        <v>0</v>
      </c>
      <c r="F36" s="14">
        <f>IFERROR(VLOOKUP($B36,西日本学生!$Y:$AO,15,FALSE),0)</f>
        <v>0</v>
      </c>
      <c r="G36" s="14">
        <f>IFERROR(VLOOKUP($B36,学生選抜!$Y:$AO,15,FALSE),0)</f>
        <v>0</v>
      </c>
      <c r="H36" s="14">
        <f>IFERROR(VLOOKUP($B36,秋関!$Y:$AO,15,FALSE),0)</f>
        <v>0</v>
      </c>
      <c r="I36" s="14">
        <f>IFERROR(VLOOKUP($B36,全日本学生!$Y:$AO,15,FALSE),0)</f>
        <v>0</v>
      </c>
      <c r="J36" s="138">
        <f t="shared" si="3"/>
        <v>0</v>
      </c>
    </row>
    <row r="37" spans="1:10" hidden="1">
      <c r="A37" s="2">
        <f t="shared" si="2"/>
        <v>15</v>
      </c>
      <c r="B37" s="31" t="str">
        <f>選手!L27</f>
        <v>蕭 喬丹</v>
      </c>
      <c r="C37" s="2" t="str">
        <f>IFERROR(VLOOKUP($B37,選手!$L:$N,2,FALSE),"")</f>
        <v>京都大学</v>
      </c>
      <c r="D37" s="6">
        <f>IFERROR(VLOOKUP($B37,選手!$L:$N,3,FALSE),"")</f>
        <v>4</v>
      </c>
      <c r="E37" s="14">
        <f>IFERROR(VLOOKUP($B37,春関!$Y:$AO,15,FALSE),0)</f>
        <v>0</v>
      </c>
      <c r="F37" s="14">
        <f>IFERROR(VLOOKUP($B37,西日本学生!$Y:$AO,15,FALSE),0)</f>
        <v>0</v>
      </c>
      <c r="G37" s="14">
        <f>IFERROR(VLOOKUP($B37,学生選抜!$Y:$AO,15,FALSE),0)</f>
        <v>0</v>
      </c>
      <c r="H37" s="14">
        <f>IFERROR(VLOOKUP($B37,秋関!$Y:$AO,15,FALSE),0)</f>
        <v>0</v>
      </c>
      <c r="I37" s="14">
        <f>IFERROR(VLOOKUP($B37,全日本学生!$Y:$AO,15,FALSE),0)</f>
        <v>0</v>
      </c>
      <c r="J37" s="138">
        <f t="shared" si="3"/>
        <v>0</v>
      </c>
    </row>
    <row r="38" spans="1:10" hidden="1">
      <c r="A38" s="2">
        <f t="shared" si="2"/>
        <v>15</v>
      </c>
      <c r="B38" s="31" t="str">
        <f>選手!L30</f>
        <v>小笠原 梓</v>
      </c>
      <c r="C38" s="2" t="str">
        <f>IFERROR(VLOOKUP($B38,選手!$L:$N,2,FALSE),"")</f>
        <v>京都大学</v>
      </c>
      <c r="D38" s="6">
        <f>IFERROR(VLOOKUP($B38,選手!$L:$N,3,FALSE),"")</f>
        <v>3</v>
      </c>
      <c r="E38" s="14">
        <f>IFERROR(VLOOKUP($B38,春関!$Y:$AO,15,FALSE),0)</f>
        <v>0</v>
      </c>
      <c r="F38" s="14">
        <f>IFERROR(VLOOKUP($B38,西日本学生!$Y:$AO,15,FALSE),0)</f>
        <v>0</v>
      </c>
      <c r="G38" s="14">
        <f>IFERROR(VLOOKUP($B38,学生選抜!$Y:$AO,15,FALSE),0)</f>
        <v>0</v>
      </c>
      <c r="H38" s="14">
        <f>IFERROR(VLOOKUP($B38,秋関!$Y:$AO,15,FALSE),0)</f>
        <v>0</v>
      </c>
      <c r="I38" s="14">
        <f>IFERROR(VLOOKUP($B38,全日本学生!$Y:$AO,15,FALSE),0)</f>
        <v>0</v>
      </c>
      <c r="J38" s="138">
        <f t="shared" si="3"/>
        <v>0</v>
      </c>
    </row>
    <row r="39" spans="1:10" hidden="1">
      <c r="A39" s="2">
        <f t="shared" si="2"/>
        <v>15</v>
      </c>
      <c r="B39" s="31" t="str">
        <f>選手!L33</f>
        <v>渡辺 小弓</v>
      </c>
      <c r="C39" s="2" t="str">
        <f>IFERROR(VLOOKUP($B39,選手!$L:$N,2,FALSE),"")</f>
        <v>京都大学</v>
      </c>
      <c r="D39" s="6">
        <f>IFERROR(VLOOKUP($B39,選手!$L:$N,3,FALSE),"")</f>
        <v>3</v>
      </c>
      <c r="E39" s="14">
        <f>IFERROR(VLOOKUP($B39,春関!$Y:$AO,15,FALSE),0)</f>
        <v>0</v>
      </c>
      <c r="F39" s="14">
        <f>IFERROR(VLOOKUP($B39,西日本学生!$Y:$AO,15,FALSE),0)</f>
        <v>0</v>
      </c>
      <c r="G39" s="14">
        <f>IFERROR(VLOOKUP($B39,学生選抜!$Y:$AO,15,FALSE),0)</f>
        <v>0</v>
      </c>
      <c r="H39" s="14">
        <f>IFERROR(VLOOKUP($B39,秋関!$Y:$AO,15,FALSE),0)</f>
        <v>0</v>
      </c>
      <c r="I39" s="14">
        <f>IFERROR(VLOOKUP($B39,全日本学生!$Y:$AO,15,FALSE),0)</f>
        <v>0</v>
      </c>
      <c r="J39" s="138">
        <f t="shared" si="3"/>
        <v>0</v>
      </c>
    </row>
    <row r="40" spans="1:10" hidden="1">
      <c r="A40" s="2">
        <f t="shared" si="2"/>
        <v>15</v>
      </c>
      <c r="B40" s="31" t="str">
        <f>選手!L34</f>
        <v>KANG YENA</v>
      </c>
      <c r="C40" s="2" t="str">
        <f>IFERROR(VLOOKUP($B40,選手!$L:$N,2,FALSE),"")</f>
        <v>京都大学</v>
      </c>
      <c r="D40" s="6">
        <f>IFERROR(VLOOKUP($B40,選手!$L:$N,3,FALSE),"")</f>
        <v>1</v>
      </c>
      <c r="E40" s="14">
        <f>IFERROR(VLOOKUP($B40,春関!$Y:$AO,15,FALSE),0)</f>
        <v>0</v>
      </c>
      <c r="F40" s="14">
        <f>IFERROR(VLOOKUP($B40,西日本学生!$Y:$AO,15,FALSE),0)</f>
        <v>0</v>
      </c>
      <c r="G40" s="14">
        <f>IFERROR(VLOOKUP($B40,学生選抜!$Y:$AO,15,FALSE),0)</f>
        <v>0</v>
      </c>
      <c r="H40" s="14">
        <f>IFERROR(VLOOKUP($B40,秋関!$Y:$AO,15,FALSE),0)</f>
        <v>0</v>
      </c>
      <c r="I40" s="14">
        <f>IFERROR(VLOOKUP($B40,全日本学生!$Y:$AO,15,FALSE),0)</f>
        <v>0</v>
      </c>
      <c r="J40" s="138">
        <f t="shared" si="3"/>
        <v>0</v>
      </c>
    </row>
    <row r="41" spans="1:10" hidden="1">
      <c r="A41" s="2">
        <f t="shared" si="2"/>
        <v>15</v>
      </c>
      <c r="B41" s="31" t="str">
        <f>選手!L35</f>
        <v>佐藤 麻理桜</v>
      </c>
      <c r="C41" s="2" t="str">
        <f>IFERROR(VLOOKUP($B41,選手!$L:$N,2,FALSE),"")</f>
        <v>京都大学</v>
      </c>
      <c r="D41" s="6">
        <f>IFERROR(VLOOKUP($B41,選手!$L:$N,3,FALSE),"")</f>
        <v>1</v>
      </c>
      <c r="E41" s="14">
        <f>IFERROR(VLOOKUP($B41,春関!$Y:$AO,15,FALSE),0)</f>
        <v>0</v>
      </c>
      <c r="F41" s="14">
        <f>IFERROR(VLOOKUP($B41,西日本学生!$Y:$AO,15,FALSE),0)</f>
        <v>0</v>
      </c>
      <c r="G41" s="14">
        <f>IFERROR(VLOOKUP($B41,学生選抜!$Y:$AO,15,FALSE),0)</f>
        <v>0</v>
      </c>
      <c r="H41" s="14">
        <f>IFERROR(VLOOKUP($B41,秋関!$Y:$AO,15,FALSE),0)</f>
        <v>0</v>
      </c>
      <c r="I41" s="14">
        <f>IFERROR(VLOOKUP($B41,全日本学生!$Y:$AO,15,FALSE),0)</f>
        <v>0</v>
      </c>
      <c r="J41" s="138">
        <f t="shared" si="3"/>
        <v>0</v>
      </c>
    </row>
    <row r="42" spans="1:10" hidden="1">
      <c r="A42" s="2">
        <f t="shared" si="2"/>
        <v>15</v>
      </c>
      <c r="B42" s="31" t="str">
        <f>選手!L36</f>
        <v>松尾 絢海</v>
      </c>
      <c r="C42" s="2" t="str">
        <f>IFERROR(VLOOKUP($B42,選手!$L:$N,2,FALSE),"")</f>
        <v>京都大学</v>
      </c>
      <c r="D42" s="6">
        <f>IFERROR(VLOOKUP($B42,選手!$L:$N,3,FALSE),"")</f>
        <v>1</v>
      </c>
      <c r="E42" s="14">
        <f>IFERROR(VLOOKUP($B42,春関!$Y:$AO,15,FALSE),0)</f>
        <v>0</v>
      </c>
      <c r="F42" s="14">
        <f>IFERROR(VLOOKUP($B42,西日本学生!$Y:$AO,15,FALSE),0)</f>
        <v>0</v>
      </c>
      <c r="G42" s="14">
        <f>IFERROR(VLOOKUP($B42,学生選抜!$Y:$AO,15,FALSE),0)</f>
        <v>0</v>
      </c>
      <c r="H42" s="14">
        <f>IFERROR(VLOOKUP($B42,秋関!$Y:$AO,15,FALSE),0)</f>
        <v>0</v>
      </c>
      <c r="I42" s="14">
        <f>IFERROR(VLOOKUP($B42,全日本学生!$Y:$AO,15,FALSE),0)</f>
        <v>0</v>
      </c>
      <c r="J42" s="138">
        <f t="shared" si="3"/>
        <v>0</v>
      </c>
    </row>
    <row r="43" spans="1:10" hidden="1">
      <c r="A43" s="2">
        <f t="shared" si="2"/>
        <v>15</v>
      </c>
      <c r="B43" s="31" t="str">
        <f>選手!L37</f>
        <v>村上 優生</v>
      </c>
      <c r="C43" s="2" t="str">
        <f>IFERROR(VLOOKUP($B43,選手!$L:$N,2,FALSE),"")</f>
        <v>京都大学</v>
      </c>
      <c r="D43" s="6">
        <f>IFERROR(VLOOKUP($B43,選手!$L:$N,3,FALSE),"")</f>
        <v>1</v>
      </c>
      <c r="E43" s="14">
        <f>IFERROR(VLOOKUP($B43,春関!$Y:$AO,15,FALSE),0)</f>
        <v>0</v>
      </c>
      <c r="F43" s="14">
        <f>IFERROR(VLOOKUP($B43,西日本学生!$Y:$AO,15,FALSE),0)</f>
        <v>0</v>
      </c>
      <c r="G43" s="14">
        <f>IFERROR(VLOOKUP($B43,学生選抜!$Y:$AO,15,FALSE),0)</f>
        <v>0</v>
      </c>
      <c r="H43" s="14">
        <f>IFERROR(VLOOKUP($B43,秋関!$Y:$AO,15,FALSE),0)</f>
        <v>0</v>
      </c>
      <c r="I43" s="14">
        <f>IFERROR(VLOOKUP($B43,全日本学生!$Y:$AO,15,FALSE),0)</f>
        <v>0</v>
      </c>
      <c r="J43" s="138">
        <f t="shared" si="3"/>
        <v>0</v>
      </c>
    </row>
    <row r="44" spans="1:10" hidden="1">
      <c r="A44" s="2">
        <f t="shared" si="2"/>
        <v>15</v>
      </c>
      <c r="B44" s="31" t="str">
        <f>選手!L38</f>
        <v>村坂 虹音</v>
      </c>
      <c r="C44" s="2" t="str">
        <f>IFERROR(VLOOKUP($B44,選手!$L:$N,2,FALSE),"")</f>
        <v>京都大学</v>
      </c>
      <c r="D44" s="6">
        <f>IFERROR(VLOOKUP($B44,選手!$L:$N,3,FALSE),"")</f>
        <v>1</v>
      </c>
      <c r="E44" s="14">
        <f>IFERROR(VLOOKUP($B44,春関!$Y:$AO,15,FALSE),0)</f>
        <v>0</v>
      </c>
      <c r="F44" s="14">
        <f>IFERROR(VLOOKUP($B44,西日本学生!$Y:$AO,15,FALSE),0)</f>
        <v>0</v>
      </c>
      <c r="G44" s="14">
        <f>IFERROR(VLOOKUP($B44,学生選抜!$Y:$AO,15,FALSE),0)</f>
        <v>0</v>
      </c>
      <c r="H44" s="14">
        <f>IFERROR(VLOOKUP($B44,秋関!$Y:$AO,15,FALSE),0)</f>
        <v>0</v>
      </c>
      <c r="I44" s="14">
        <f>IFERROR(VLOOKUP($B44,全日本学生!$Y:$AO,15,FALSE),0)</f>
        <v>0</v>
      </c>
      <c r="J44" s="138">
        <f t="shared" si="3"/>
        <v>0</v>
      </c>
    </row>
    <row r="45" spans="1:10" hidden="1">
      <c r="A45" s="2">
        <f t="shared" si="2"/>
        <v>15</v>
      </c>
      <c r="B45" s="31" t="str">
        <f>選手!L39</f>
        <v>武富 衣舞希</v>
      </c>
      <c r="C45" s="2" t="str">
        <f>IFERROR(VLOOKUP($B45,選手!$L:$N,2,FALSE),"")</f>
        <v>近畿大学</v>
      </c>
      <c r="D45" s="6">
        <f>IFERROR(VLOOKUP($B45,選手!$L:$N,3,FALSE),"")</f>
        <v>3</v>
      </c>
      <c r="E45" s="14">
        <f>IFERROR(VLOOKUP($B45,春関!$Y:$AO,15,FALSE),0)</f>
        <v>0</v>
      </c>
      <c r="F45" s="14">
        <f>IFERROR(VLOOKUP($B45,西日本学生!$Y:$AO,15,FALSE),0)</f>
        <v>0</v>
      </c>
      <c r="G45" s="14">
        <f>IFERROR(VLOOKUP($B45,学生選抜!$Y:$AO,15,FALSE),0)</f>
        <v>0</v>
      </c>
      <c r="H45" s="14">
        <f>IFERROR(VLOOKUP($B45,秋関!$Y:$AO,15,FALSE),0)</f>
        <v>0</v>
      </c>
      <c r="I45" s="14">
        <f>IFERROR(VLOOKUP($B45,全日本学生!$Y:$AO,15,FALSE),0)</f>
        <v>0</v>
      </c>
      <c r="J45" s="138">
        <f t="shared" si="3"/>
        <v>0</v>
      </c>
    </row>
    <row r="46" spans="1:10" hidden="1">
      <c r="A46" s="2">
        <f t="shared" si="2"/>
        <v>15</v>
      </c>
      <c r="B46" s="31" t="str">
        <f>選手!L40</f>
        <v>森元 麻琴</v>
      </c>
      <c r="C46" s="2" t="str">
        <f>IFERROR(VLOOKUP($B46,選手!$L:$N,2,FALSE),"")</f>
        <v>甲南大学</v>
      </c>
      <c r="D46" s="6">
        <f>IFERROR(VLOOKUP($B46,選手!$L:$N,3,FALSE),"")</f>
        <v>4</v>
      </c>
      <c r="E46" s="14">
        <f>IFERROR(VLOOKUP($B46,春関!$Y:$AO,15,FALSE),0)</f>
        <v>0</v>
      </c>
      <c r="F46" s="14">
        <f>IFERROR(VLOOKUP($B46,西日本学生!$Y:$AO,15,FALSE),0)</f>
        <v>0</v>
      </c>
      <c r="G46" s="14">
        <f>IFERROR(VLOOKUP($B46,学生選抜!$Y:$AO,15,FALSE),0)</f>
        <v>0</v>
      </c>
      <c r="H46" s="14">
        <f>IFERROR(VLOOKUP($B46,秋関!$Y:$AO,15,FALSE),0)</f>
        <v>0</v>
      </c>
      <c r="I46" s="14">
        <f>IFERROR(VLOOKUP($B46,全日本学生!$Y:$AO,15,FALSE),0)</f>
        <v>0</v>
      </c>
      <c r="J46" s="138">
        <f t="shared" si="3"/>
        <v>0</v>
      </c>
    </row>
    <row r="47" spans="1:10" hidden="1">
      <c r="A47" s="2">
        <f t="shared" si="2"/>
        <v>15</v>
      </c>
      <c r="B47" s="31" t="str">
        <f>選手!L41</f>
        <v>安田 奈央</v>
      </c>
      <c r="C47" s="2" t="str">
        <f>IFERROR(VLOOKUP($B47,選手!$L:$N,2,FALSE),"")</f>
        <v>甲南大学</v>
      </c>
      <c r="D47" s="6">
        <f>IFERROR(VLOOKUP($B47,選手!$L:$N,3,FALSE),"")</f>
        <v>4</v>
      </c>
      <c r="E47" s="14">
        <f>IFERROR(VLOOKUP($B47,春関!$Y:$AO,15,FALSE),0)</f>
        <v>0</v>
      </c>
      <c r="F47" s="14">
        <f>IFERROR(VLOOKUP($B47,西日本学生!$Y:$AO,15,FALSE),0)</f>
        <v>0</v>
      </c>
      <c r="G47" s="14">
        <f>IFERROR(VLOOKUP($B47,学生選抜!$Y:$AO,15,FALSE),0)</f>
        <v>0</v>
      </c>
      <c r="H47" s="14">
        <f>IFERROR(VLOOKUP($B47,秋関!$Y:$AO,15,FALSE),0)</f>
        <v>0</v>
      </c>
      <c r="I47" s="14">
        <f>IFERROR(VLOOKUP($B47,全日本学生!$Y:$AO,15,FALSE),0)</f>
        <v>0</v>
      </c>
      <c r="J47" s="138">
        <f t="shared" si="3"/>
        <v>0</v>
      </c>
    </row>
    <row r="48" spans="1:10" hidden="1">
      <c r="A48" s="2">
        <f t="shared" si="2"/>
        <v>15</v>
      </c>
      <c r="B48" s="31" t="str">
        <f>選手!L42</f>
        <v>浅尾 渚</v>
      </c>
      <c r="C48" s="2" t="str">
        <f>IFERROR(VLOOKUP($B48,選手!$L:$N,2,FALSE),"")</f>
        <v>甲南大学</v>
      </c>
      <c r="D48" s="6">
        <f>IFERROR(VLOOKUP($B48,選手!$L:$N,3,FALSE),"")</f>
        <v>3</v>
      </c>
      <c r="E48" s="14">
        <f>IFERROR(VLOOKUP($B48,春関!$Y:$AO,15,FALSE),0)</f>
        <v>0</v>
      </c>
      <c r="F48" s="14">
        <f>IFERROR(VLOOKUP($B48,西日本学生!$Y:$AO,15,FALSE),0)</f>
        <v>0</v>
      </c>
      <c r="G48" s="14">
        <f>IFERROR(VLOOKUP($B48,学生選抜!$Y:$AO,15,FALSE),0)</f>
        <v>0</v>
      </c>
      <c r="H48" s="14">
        <f>IFERROR(VLOOKUP($B48,秋関!$Y:$AO,15,FALSE),0)</f>
        <v>0</v>
      </c>
      <c r="I48" s="14">
        <f>IFERROR(VLOOKUP($B48,全日本学生!$Y:$AO,15,FALSE),0)</f>
        <v>0</v>
      </c>
      <c r="J48" s="138">
        <f t="shared" si="3"/>
        <v>0</v>
      </c>
    </row>
    <row r="49" spans="1:10" hidden="1">
      <c r="A49" s="2">
        <f t="shared" si="2"/>
        <v>15</v>
      </c>
      <c r="B49" s="31" t="str">
        <f>選手!L43</f>
        <v>若浦 愛美</v>
      </c>
      <c r="C49" s="2" t="str">
        <f>IFERROR(VLOOKUP($B49,選手!$L:$N,2,FALSE),"")</f>
        <v>甲南大学</v>
      </c>
      <c r="D49" s="6">
        <f>IFERROR(VLOOKUP($B49,選手!$L:$N,3,FALSE),"")</f>
        <v>3</v>
      </c>
      <c r="E49" s="14">
        <f>IFERROR(VLOOKUP($B49,春関!$Y:$AO,15,FALSE),0)</f>
        <v>0</v>
      </c>
      <c r="F49" s="14">
        <f>IFERROR(VLOOKUP($B49,西日本学生!$Y:$AO,15,FALSE),0)</f>
        <v>0</v>
      </c>
      <c r="G49" s="14">
        <f>IFERROR(VLOOKUP($B49,学生選抜!$Y:$AO,15,FALSE),0)</f>
        <v>0</v>
      </c>
      <c r="H49" s="14">
        <f>IFERROR(VLOOKUP($B49,秋関!$Y:$AO,15,FALSE),0)</f>
        <v>0</v>
      </c>
      <c r="I49" s="14">
        <f>IFERROR(VLOOKUP($B49,全日本学生!$Y:$AO,15,FALSE),0)</f>
        <v>0</v>
      </c>
      <c r="J49" s="138">
        <f t="shared" si="3"/>
        <v>0</v>
      </c>
    </row>
    <row r="50" spans="1:10" hidden="1">
      <c r="A50" s="2">
        <f t="shared" si="2"/>
        <v>15</v>
      </c>
      <c r="B50" s="31" t="str">
        <f>選手!L44</f>
        <v>大畑 美樹</v>
      </c>
      <c r="C50" s="2" t="str">
        <f>IFERROR(VLOOKUP($B50,選手!$L:$N,2,FALSE),"")</f>
        <v>甲南大学</v>
      </c>
      <c r="D50" s="6">
        <f>IFERROR(VLOOKUP($B50,選手!$L:$N,3,FALSE),"")</f>
        <v>2</v>
      </c>
      <c r="E50" s="14">
        <f>IFERROR(VLOOKUP($B50,春関!$Y:$AO,15,FALSE),0)</f>
        <v>0</v>
      </c>
      <c r="F50" s="14">
        <f>IFERROR(VLOOKUP($B50,西日本学生!$Y:$AO,15,FALSE),0)</f>
        <v>0</v>
      </c>
      <c r="G50" s="14">
        <f>IFERROR(VLOOKUP($B50,学生選抜!$Y:$AO,15,FALSE),0)</f>
        <v>0</v>
      </c>
      <c r="H50" s="14">
        <f>IFERROR(VLOOKUP($B50,秋関!$Y:$AO,15,FALSE),0)</f>
        <v>0</v>
      </c>
      <c r="I50" s="14">
        <f>IFERROR(VLOOKUP($B50,全日本学生!$Y:$AO,15,FALSE),0)</f>
        <v>0</v>
      </c>
      <c r="J50" s="138">
        <f t="shared" si="3"/>
        <v>0</v>
      </c>
    </row>
    <row r="51" spans="1:10" hidden="1">
      <c r="A51" s="2">
        <f t="shared" si="2"/>
        <v>15</v>
      </c>
      <c r="B51" s="31" t="str">
        <f>選手!L45</f>
        <v>小栗 珠実</v>
      </c>
      <c r="C51" s="2" t="str">
        <f>IFERROR(VLOOKUP($B51,選手!$L:$N,2,FALSE),"")</f>
        <v>甲南大学</v>
      </c>
      <c r="D51" s="6">
        <f>IFERROR(VLOOKUP($B51,選手!$L:$N,3,FALSE),"")</f>
        <v>2</v>
      </c>
      <c r="E51" s="14">
        <f>IFERROR(VLOOKUP($B51,春関!$Y:$AO,15,FALSE),0)</f>
        <v>0</v>
      </c>
      <c r="F51" s="14">
        <f>IFERROR(VLOOKUP($B51,西日本学生!$Y:$AO,15,FALSE),0)</f>
        <v>0</v>
      </c>
      <c r="G51" s="14">
        <f>IFERROR(VLOOKUP($B51,学生選抜!$Y:$AO,15,FALSE),0)</f>
        <v>0</v>
      </c>
      <c r="H51" s="14">
        <f>IFERROR(VLOOKUP($B51,秋関!$Y:$AO,15,FALSE),0)</f>
        <v>0</v>
      </c>
      <c r="I51" s="14">
        <f>IFERROR(VLOOKUP($B51,全日本学生!$Y:$AO,15,FALSE),0)</f>
        <v>0</v>
      </c>
      <c r="J51" s="138">
        <f t="shared" si="3"/>
        <v>0</v>
      </c>
    </row>
    <row r="52" spans="1:10" hidden="1">
      <c r="A52" s="2">
        <f t="shared" si="2"/>
        <v>15</v>
      </c>
      <c r="B52" s="31" t="str">
        <f>選手!L46</f>
        <v>木谷 萌</v>
      </c>
      <c r="C52" s="2" t="str">
        <f>IFERROR(VLOOKUP($B52,選手!$L:$N,2,FALSE),"")</f>
        <v>甲南大学</v>
      </c>
      <c r="D52" s="6">
        <f>IFERROR(VLOOKUP($B52,選手!$L:$N,3,FALSE),"")</f>
        <v>2</v>
      </c>
      <c r="E52" s="14">
        <f>IFERROR(VLOOKUP($B52,春関!$Y:$AO,15,FALSE),0)</f>
        <v>0</v>
      </c>
      <c r="F52" s="14">
        <f>IFERROR(VLOOKUP($B52,西日本学生!$Y:$AO,15,FALSE),0)</f>
        <v>0</v>
      </c>
      <c r="G52" s="14">
        <f>IFERROR(VLOOKUP($B52,学生選抜!$Y:$AO,15,FALSE),0)</f>
        <v>0</v>
      </c>
      <c r="H52" s="14">
        <f>IFERROR(VLOOKUP($B52,秋関!$Y:$AO,15,FALSE),0)</f>
        <v>0</v>
      </c>
      <c r="I52" s="14">
        <f>IFERROR(VLOOKUP($B52,全日本学生!$Y:$AO,15,FALSE),0)</f>
        <v>0</v>
      </c>
      <c r="J52" s="138">
        <f t="shared" si="3"/>
        <v>0</v>
      </c>
    </row>
    <row r="53" spans="1:10" hidden="1">
      <c r="A53" s="2">
        <f t="shared" si="2"/>
        <v>15</v>
      </c>
      <c r="B53" s="31" t="str">
        <f>選手!L47</f>
        <v>森田 珠尚</v>
      </c>
      <c r="C53" s="2" t="str">
        <f>IFERROR(VLOOKUP($B53,選手!$L:$N,2,FALSE),"")</f>
        <v>甲南大学</v>
      </c>
      <c r="D53" s="6">
        <f>IFERROR(VLOOKUP($B53,選手!$L:$N,3,FALSE),"")</f>
        <v>1</v>
      </c>
      <c r="E53" s="14">
        <f>IFERROR(VLOOKUP($B53,春関!$Y:$AO,15,FALSE),0)</f>
        <v>0</v>
      </c>
      <c r="F53" s="14">
        <f>IFERROR(VLOOKUP($B53,西日本学生!$Y:$AO,15,FALSE),0)</f>
        <v>0</v>
      </c>
      <c r="G53" s="14">
        <f>IFERROR(VLOOKUP($B53,学生選抜!$Y:$AO,15,FALSE),0)</f>
        <v>0</v>
      </c>
      <c r="H53" s="14">
        <f>IFERROR(VLOOKUP($B53,秋関!$Y:$AO,15,FALSE),0)</f>
        <v>0</v>
      </c>
      <c r="I53" s="14">
        <f>IFERROR(VLOOKUP($B53,全日本学生!$Y:$AO,15,FALSE),0)</f>
        <v>0</v>
      </c>
      <c r="J53" s="138">
        <f t="shared" si="3"/>
        <v>0</v>
      </c>
    </row>
    <row r="54" spans="1:10" hidden="1">
      <c r="A54" s="2">
        <f t="shared" si="2"/>
        <v>15</v>
      </c>
      <c r="B54" s="31" t="str">
        <f>選手!L48</f>
        <v>末廣 アリサ</v>
      </c>
      <c r="C54" s="2" t="str">
        <f>IFERROR(VLOOKUP($B54,選手!$L:$N,2,FALSE),"")</f>
        <v>甲南大学</v>
      </c>
      <c r="D54" s="6">
        <f>IFERROR(VLOOKUP($B54,選手!$L:$N,3,FALSE),"")</f>
        <v>1</v>
      </c>
      <c r="E54" s="14">
        <f>IFERROR(VLOOKUP($B54,春関!$Y:$AO,15,FALSE),0)</f>
        <v>0</v>
      </c>
      <c r="F54" s="14">
        <f>IFERROR(VLOOKUP($B54,西日本学生!$Y:$AO,15,FALSE),0)</f>
        <v>0</v>
      </c>
      <c r="G54" s="14">
        <f>IFERROR(VLOOKUP($B54,学生選抜!$Y:$AO,15,FALSE),0)</f>
        <v>0</v>
      </c>
      <c r="H54" s="14">
        <f>IFERROR(VLOOKUP($B54,秋関!$Y:$AO,15,FALSE),0)</f>
        <v>0</v>
      </c>
      <c r="I54" s="14">
        <f>IFERROR(VLOOKUP($B54,全日本学生!$Y:$AO,15,FALSE),0)</f>
        <v>0</v>
      </c>
      <c r="J54" s="138">
        <f t="shared" si="3"/>
        <v>0</v>
      </c>
    </row>
    <row r="55" spans="1:10" hidden="1">
      <c r="A55" s="2">
        <f t="shared" si="2"/>
        <v>15</v>
      </c>
      <c r="B55" s="31" t="str">
        <f>選手!L49</f>
        <v>西内 彩花</v>
      </c>
      <c r="C55" s="2" t="str">
        <f>IFERROR(VLOOKUP($B55,選手!$L:$N,2,FALSE),"")</f>
        <v>大阪大学</v>
      </c>
      <c r="D55" s="6">
        <f>IFERROR(VLOOKUP($B55,選手!$L:$N,3,FALSE),"")</f>
        <v>1</v>
      </c>
      <c r="E55" s="14">
        <f>IFERROR(VLOOKUP($B55,春関!$Y:$AO,15,FALSE),0)</f>
        <v>0</v>
      </c>
      <c r="F55" s="14">
        <f>IFERROR(VLOOKUP($B55,西日本学生!$Y:$AO,15,FALSE),0)</f>
        <v>0</v>
      </c>
      <c r="G55" s="14">
        <f>IFERROR(VLOOKUP($B55,学生選抜!$Y:$AO,15,FALSE),0)</f>
        <v>0</v>
      </c>
      <c r="H55" s="14">
        <f>IFERROR(VLOOKUP($B55,秋関!$Y:$AO,15,FALSE),0)</f>
        <v>0</v>
      </c>
      <c r="I55" s="14">
        <f>IFERROR(VLOOKUP($B55,全日本学生!$Y:$AO,15,FALSE),0)</f>
        <v>0</v>
      </c>
      <c r="J55" s="138">
        <f t="shared" si="3"/>
        <v>0</v>
      </c>
    </row>
    <row r="56" spans="1:10" hidden="1">
      <c r="A56" s="2">
        <f t="shared" si="2"/>
        <v>15</v>
      </c>
      <c r="B56" s="31" t="str">
        <f>選手!L50</f>
        <v>宮内 野乃花</v>
      </c>
      <c r="C56" s="2" t="str">
        <f>IFERROR(VLOOKUP($B56,選手!$L:$N,2,FALSE),"")</f>
        <v>大阪大学</v>
      </c>
      <c r="D56" s="6">
        <f>IFERROR(VLOOKUP($B56,選手!$L:$N,3,FALSE),"")</f>
        <v>1</v>
      </c>
      <c r="E56" s="14">
        <f>IFERROR(VLOOKUP($B56,春関!$Y:$AO,15,FALSE),0)</f>
        <v>0</v>
      </c>
      <c r="F56" s="14">
        <f>IFERROR(VLOOKUP($B56,西日本学生!$Y:$AO,15,FALSE),0)</f>
        <v>0</v>
      </c>
      <c r="G56" s="14">
        <f>IFERROR(VLOOKUP($B56,学生選抜!$Y:$AO,15,FALSE),0)</f>
        <v>0</v>
      </c>
      <c r="H56" s="14">
        <f>IFERROR(VLOOKUP($B56,秋関!$Y:$AO,15,FALSE),0)</f>
        <v>0</v>
      </c>
      <c r="I56" s="14">
        <f>IFERROR(VLOOKUP($B56,全日本学生!$Y:$AO,15,FALSE),0)</f>
        <v>0</v>
      </c>
      <c r="J56" s="138">
        <f t="shared" si="3"/>
        <v>0</v>
      </c>
    </row>
    <row r="57" spans="1:10" hidden="1">
      <c r="A57" s="2">
        <f t="shared" si="2"/>
        <v>15</v>
      </c>
      <c r="B57" s="31" t="str">
        <f>選手!L51</f>
        <v>大石 純子</v>
      </c>
      <c r="C57" s="2" t="str">
        <f>IFERROR(VLOOKUP($B57,選手!$L:$N,2,FALSE),"")</f>
        <v>大阪大学</v>
      </c>
      <c r="D57" s="6">
        <f>IFERROR(VLOOKUP($B57,選手!$L:$N,3,FALSE),"")</f>
        <v>2</v>
      </c>
      <c r="E57" s="14">
        <f>IFERROR(VLOOKUP($B57,春関!$Y:$AO,15,FALSE),0)</f>
        <v>0</v>
      </c>
      <c r="F57" s="14">
        <f>IFERROR(VLOOKUP($B57,西日本学生!$Y:$AO,15,FALSE),0)</f>
        <v>0</v>
      </c>
      <c r="G57" s="14">
        <f>IFERROR(VLOOKUP($B57,学生選抜!$Y:$AO,15,FALSE),0)</f>
        <v>0</v>
      </c>
      <c r="H57" s="14">
        <f>IFERROR(VLOOKUP($B57,秋関!$Y:$AO,15,FALSE),0)</f>
        <v>0</v>
      </c>
      <c r="I57" s="14">
        <f>IFERROR(VLOOKUP($B57,全日本学生!$Y:$AO,15,FALSE),0)</f>
        <v>0</v>
      </c>
      <c r="J57" s="138">
        <f t="shared" si="3"/>
        <v>0</v>
      </c>
    </row>
    <row r="58" spans="1:10" hidden="1">
      <c r="A58" s="2">
        <f t="shared" si="2"/>
        <v>15</v>
      </c>
      <c r="B58" s="31" t="str">
        <f>選手!L52</f>
        <v>藤川 恵</v>
      </c>
      <c r="C58" s="2" t="str">
        <f>IFERROR(VLOOKUP($B58,選手!$L:$N,2,FALSE),"")</f>
        <v>大阪大学</v>
      </c>
      <c r="D58" s="6">
        <f>IFERROR(VLOOKUP($B58,選手!$L:$N,3,FALSE),"")</f>
        <v>2</v>
      </c>
      <c r="E58" s="14">
        <f>IFERROR(VLOOKUP($B58,春関!$Y:$AO,15,FALSE),0)</f>
        <v>0</v>
      </c>
      <c r="F58" s="14">
        <f>IFERROR(VLOOKUP($B58,西日本学生!$Y:$AO,15,FALSE),0)</f>
        <v>0</v>
      </c>
      <c r="G58" s="14">
        <f>IFERROR(VLOOKUP($B58,学生選抜!$Y:$AO,15,FALSE),0)</f>
        <v>0</v>
      </c>
      <c r="H58" s="14">
        <f>IFERROR(VLOOKUP($B58,秋関!$Y:$AO,15,FALSE),0)</f>
        <v>0</v>
      </c>
      <c r="I58" s="14">
        <f>IFERROR(VLOOKUP($B58,全日本学生!$Y:$AO,15,FALSE),0)</f>
        <v>0</v>
      </c>
      <c r="J58" s="138">
        <f t="shared" si="3"/>
        <v>0</v>
      </c>
    </row>
    <row r="59" spans="1:10" hidden="1">
      <c r="A59" s="2">
        <f t="shared" si="2"/>
        <v>15</v>
      </c>
      <c r="B59" s="31" t="str">
        <f>選手!L53</f>
        <v>仲野 希</v>
      </c>
      <c r="C59" s="2" t="str">
        <f>IFERROR(VLOOKUP($B59,選手!$L:$N,2,FALSE),"")</f>
        <v>大阪大学</v>
      </c>
      <c r="D59" s="6">
        <f>IFERROR(VLOOKUP($B59,選手!$L:$N,3,FALSE),"")</f>
        <v>3</v>
      </c>
      <c r="E59" s="14">
        <f>IFERROR(VLOOKUP($B59,春関!$Y:$AO,15,FALSE),0)</f>
        <v>0</v>
      </c>
      <c r="F59" s="14">
        <f>IFERROR(VLOOKUP($B59,西日本学生!$Y:$AO,15,FALSE),0)</f>
        <v>0</v>
      </c>
      <c r="G59" s="14">
        <f>IFERROR(VLOOKUP($B59,学生選抜!$Y:$AO,15,FALSE),0)</f>
        <v>0</v>
      </c>
      <c r="H59" s="14">
        <f>IFERROR(VLOOKUP($B59,秋関!$Y:$AO,15,FALSE),0)</f>
        <v>0</v>
      </c>
      <c r="I59" s="14">
        <f>IFERROR(VLOOKUP($B59,全日本学生!$Y:$AO,15,FALSE),0)</f>
        <v>0</v>
      </c>
      <c r="J59" s="138">
        <f t="shared" si="3"/>
        <v>0</v>
      </c>
    </row>
    <row r="60" spans="1:10" hidden="1">
      <c r="A60" s="2">
        <f t="shared" si="2"/>
        <v>15</v>
      </c>
      <c r="B60" s="31" t="str">
        <f>選手!L55</f>
        <v>藤本 彩恵子</v>
      </c>
      <c r="C60" s="2" t="str">
        <f>IFERROR(VLOOKUP($B60,選手!$L:$N,2,FALSE),"")</f>
        <v>大阪大学</v>
      </c>
      <c r="D60" s="6">
        <f>IFERROR(VLOOKUP($B60,選手!$L:$N,3,FALSE),"")</f>
        <v>4</v>
      </c>
      <c r="E60" s="14">
        <f>IFERROR(VLOOKUP($B60,春関!$Y:$AO,15,FALSE),0)</f>
        <v>0</v>
      </c>
      <c r="F60" s="14">
        <f>IFERROR(VLOOKUP($B60,西日本学生!$Y:$AO,15,FALSE),0)</f>
        <v>0</v>
      </c>
      <c r="G60" s="14">
        <f>IFERROR(VLOOKUP($B60,学生選抜!$Y:$AO,15,FALSE),0)</f>
        <v>0</v>
      </c>
      <c r="H60" s="14">
        <f>IFERROR(VLOOKUP($B60,秋関!$Y:$AO,15,FALSE),0)</f>
        <v>0</v>
      </c>
      <c r="I60" s="14">
        <f>IFERROR(VLOOKUP($B60,全日本学生!$Y:$AO,15,FALSE),0)</f>
        <v>0</v>
      </c>
      <c r="J60" s="138">
        <f t="shared" si="3"/>
        <v>0</v>
      </c>
    </row>
    <row r="61" spans="1:10" hidden="1">
      <c r="A61" s="2">
        <f t="shared" si="2"/>
        <v>15</v>
      </c>
      <c r="B61" s="31" t="str">
        <f>選手!L56</f>
        <v>渡部 琴絵</v>
      </c>
      <c r="C61" s="2" t="str">
        <f>IFERROR(VLOOKUP($B61,選手!$L:$N,2,FALSE),"")</f>
        <v>大阪大学</v>
      </c>
      <c r="D61" s="6">
        <f>IFERROR(VLOOKUP($B61,選手!$L:$N,3,FALSE),"")</f>
        <v>4</v>
      </c>
      <c r="E61" s="14">
        <f>IFERROR(VLOOKUP($B61,春関!$Y:$AO,15,FALSE),0)</f>
        <v>0</v>
      </c>
      <c r="F61" s="14">
        <f>IFERROR(VLOOKUP($B61,西日本学生!$Y:$AO,15,FALSE),0)</f>
        <v>0</v>
      </c>
      <c r="G61" s="14">
        <f>IFERROR(VLOOKUP($B61,学生選抜!$Y:$AO,15,FALSE),0)</f>
        <v>0</v>
      </c>
      <c r="H61" s="14">
        <f>IFERROR(VLOOKUP($B61,秋関!$Y:$AO,15,FALSE),0)</f>
        <v>0</v>
      </c>
      <c r="I61" s="14">
        <f>IFERROR(VLOOKUP($B61,全日本学生!$Y:$AO,15,FALSE),0)</f>
        <v>0</v>
      </c>
      <c r="J61" s="138">
        <f t="shared" si="3"/>
        <v>0</v>
      </c>
    </row>
    <row r="62" spans="1:10" hidden="1">
      <c r="A62" s="2">
        <f t="shared" si="2"/>
        <v>15</v>
      </c>
      <c r="B62" s="31" t="str">
        <f>選手!L59</f>
        <v>足立 利佐子</v>
      </c>
      <c r="C62" s="2" t="str">
        <f>IFERROR(VLOOKUP($B62,選手!$L:$N,2,FALSE),"")</f>
        <v>同志社大学</v>
      </c>
      <c r="D62" s="6">
        <f>IFERROR(VLOOKUP($B62,選手!$L:$N,3,FALSE),"")</f>
        <v>4</v>
      </c>
      <c r="E62" s="14">
        <f>IFERROR(VLOOKUP($B62,春関!$Y:$AO,15,FALSE),0)</f>
        <v>0</v>
      </c>
      <c r="F62" s="14">
        <f>IFERROR(VLOOKUP($B62,西日本学生!$Y:$AO,15,FALSE),0)</f>
        <v>0</v>
      </c>
      <c r="G62" s="14">
        <f>IFERROR(VLOOKUP($B62,学生選抜!$Y:$AO,15,FALSE),0)</f>
        <v>0</v>
      </c>
      <c r="H62" s="14">
        <f>IFERROR(VLOOKUP($B62,秋関!$Y:$AO,15,FALSE),0)</f>
        <v>0</v>
      </c>
      <c r="I62" s="14">
        <f>IFERROR(VLOOKUP($B62,全日本学生!$Y:$AO,15,FALSE),0)</f>
        <v>0</v>
      </c>
      <c r="J62" s="138">
        <f t="shared" si="3"/>
        <v>0</v>
      </c>
    </row>
    <row r="63" spans="1:10" hidden="1">
      <c r="A63" s="2">
        <f t="shared" si="2"/>
        <v>15</v>
      </c>
      <c r="B63" s="31" t="str">
        <f>選手!L60</f>
        <v>國松 美優</v>
      </c>
      <c r="C63" s="2" t="str">
        <f>IFERROR(VLOOKUP($B63,選手!$L:$N,2,FALSE),"")</f>
        <v>同志社大学</v>
      </c>
      <c r="D63" s="6">
        <f>IFERROR(VLOOKUP($B63,選手!$L:$N,3,FALSE),"")</f>
        <v>2</v>
      </c>
      <c r="E63" s="14">
        <f>IFERROR(VLOOKUP($B63,春関!$Y:$AO,15,FALSE),0)</f>
        <v>0</v>
      </c>
      <c r="F63" s="14">
        <f>IFERROR(VLOOKUP($B63,西日本学生!$Y:$AO,15,FALSE),0)</f>
        <v>0</v>
      </c>
      <c r="G63" s="14">
        <f>IFERROR(VLOOKUP($B63,学生選抜!$Y:$AO,15,FALSE),0)</f>
        <v>0</v>
      </c>
      <c r="H63" s="14">
        <f>IFERROR(VLOOKUP($B63,秋関!$Y:$AO,15,FALSE),0)</f>
        <v>0</v>
      </c>
      <c r="I63" s="14">
        <f>IFERROR(VLOOKUP($B63,全日本学生!$Y:$AO,15,FALSE),0)</f>
        <v>0</v>
      </c>
      <c r="J63" s="138">
        <f t="shared" si="3"/>
        <v>0</v>
      </c>
    </row>
    <row r="64" spans="1:10" hidden="1">
      <c r="A64" s="2">
        <f t="shared" si="2"/>
        <v>15</v>
      </c>
      <c r="B64" s="31" t="str">
        <f>選手!L62</f>
        <v>西川 弥希</v>
      </c>
      <c r="C64" s="2" t="str">
        <f>IFERROR(VLOOKUP($B64,選手!$L:$N,2,FALSE),"")</f>
        <v>同志社大学</v>
      </c>
      <c r="D64" s="6">
        <f>IFERROR(VLOOKUP($B64,選手!$L:$N,3,FALSE),"")</f>
        <v>2</v>
      </c>
      <c r="E64" s="14">
        <f>IFERROR(VLOOKUP($B64,春関!$Y:$AO,15,FALSE),0)</f>
        <v>0</v>
      </c>
      <c r="F64" s="14">
        <f>IFERROR(VLOOKUP($B64,西日本学生!$Y:$AO,15,FALSE),0)</f>
        <v>0</v>
      </c>
      <c r="G64" s="14">
        <f>IFERROR(VLOOKUP($B64,学生選抜!$Y:$AO,15,FALSE),0)</f>
        <v>0</v>
      </c>
      <c r="H64" s="14">
        <f>IFERROR(VLOOKUP($B64,秋関!$Y:$AO,15,FALSE),0)</f>
        <v>0</v>
      </c>
      <c r="I64" s="14">
        <f>IFERROR(VLOOKUP($B64,全日本学生!$Y:$AO,15,FALSE),0)</f>
        <v>0</v>
      </c>
      <c r="J64" s="138">
        <f t="shared" si="3"/>
        <v>0</v>
      </c>
    </row>
    <row r="65" spans="1:10" hidden="1">
      <c r="A65" s="2">
        <f t="shared" si="2"/>
        <v>15</v>
      </c>
      <c r="B65" s="31" t="str">
        <f>選手!L63</f>
        <v>中川 友香梨</v>
      </c>
      <c r="C65" s="2" t="str">
        <f>IFERROR(VLOOKUP($B65,選手!$L:$N,2,FALSE),"")</f>
        <v>同志社大学</v>
      </c>
      <c r="D65" s="6">
        <f>IFERROR(VLOOKUP($B65,選手!$L:$N,3,FALSE),"")</f>
        <v>1</v>
      </c>
      <c r="E65" s="14">
        <f>IFERROR(VLOOKUP($B65,春関!$Y:$AO,15,FALSE),0)</f>
        <v>0</v>
      </c>
      <c r="F65" s="14">
        <f>IFERROR(VLOOKUP($B65,西日本学生!$Y:$AO,15,FALSE),0)</f>
        <v>0</v>
      </c>
      <c r="G65" s="14">
        <f>IFERROR(VLOOKUP($B65,学生選抜!$Y:$AO,15,FALSE),0)</f>
        <v>0</v>
      </c>
      <c r="H65" s="14">
        <f>IFERROR(VLOOKUP($B65,秋関!$Y:$AO,15,FALSE),0)</f>
        <v>0</v>
      </c>
      <c r="I65" s="14">
        <f>IFERROR(VLOOKUP($B65,全日本学生!$Y:$AO,15,FALSE),0)</f>
        <v>0</v>
      </c>
      <c r="J65" s="138">
        <f t="shared" si="3"/>
        <v>0</v>
      </c>
    </row>
    <row r="66" spans="1:10" hidden="1">
      <c r="A66" s="2">
        <f t="shared" ref="A66:A129" si="4">RANK($J66,$J:$J)</f>
        <v>15</v>
      </c>
      <c r="B66" s="31" t="str">
        <f>選手!L64</f>
        <v>目羅 渚</v>
      </c>
      <c r="C66" s="2" t="str">
        <f>IFERROR(VLOOKUP($B66,選手!$L:$N,2,FALSE),"")</f>
        <v>同志社大学</v>
      </c>
      <c r="D66" s="6">
        <f>IFERROR(VLOOKUP($B66,選手!$L:$N,3,FALSE),"")</f>
        <v>1</v>
      </c>
      <c r="E66" s="14">
        <f>IFERROR(VLOOKUP($B66,春関!$Y:$AO,15,FALSE),0)</f>
        <v>0</v>
      </c>
      <c r="F66" s="14">
        <f>IFERROR(VLOOKUP($B66,西日本学生!$Y:$AO,15,FALSE),0)</f>
        <v>0</v>
      </c>
      <c r="G66" s="14">
        <f>IFERROR(VLOOKUP($B66,学生選抜!$Y:$AO,15,FALSE),0)</f>
        <v>0</v>
      </c>
      <c r="H66" s="14">
        <f>IFERROR(VLOOKUP($B66,秋関!$Y:$AO,15,FALSE),0)</f>
        <v>0</v>
      </c>
      <c r="I66" s="14">
        <f>IFERROR(VLOOKUP($B66,全日本学生!$Y:$AO,15,FALSE),0)</f>
        <v>0</v>
      </c>
      <c r="J66" s="138">
        <f t="shared" ref="J66:J129" si="5">LARGE(E66:I66,1)+LARGE(E66:I66,2)+LARGE(E66:I66,3)</f>
        <v>0</v>
      </c>
    </row>
    <row r="67" spans="1:10" hidden="1">
      <c r="A67" s="2">
        <f t="shared" si="4"/>
        <v>15</v>
      </c>
      <c r="B67" s="31" t="str">
        <f>選手!L65</f>
        <v>饒平名 アリス</v>
      </c>
      <c r="C67" s="2" t="str">
        <f>IFERROR(VLOOKUP($B67,選手!$L:$N,2,FALSE),"")</f>
        <v>同志社大学</v>
      </c>
      <c r="D67" s="6">
        <f>IFERROR(VLOOKUP($B67,選手!$L:$N,3,FALSE),"")</f>
        <v>1</v>
      </c>
      <c r="E67" s="14">
        <f>IFERROR(VLOOKUP($B67,春関!$Y:$AO,15,FALSE),0)</f>
        <v>0</v>
      </c>
      <c r="F67" s="14">
        <f>IFERROR(VLOOKUP($B67,西日本学生!$Y:$AO,15,FALSE),0)</f>
        <v>0</v>
      </c>
      <c r="G67" s="14">
        <f>IFERROR(VLOOKUP($B67,学生選抜!$Y:$AO,15,FALSE),0)</f>
        <v>0</v>
      </c>
      <c r="H67" s="14">
        <f>IFERROR(VLOOKUP($B67,秋関!$Y:$AO,15,FALSE),0)</f>
        <v>0</v>
      </c>
      <c r="I67" s="14">
        <f>IFERROR(VLOOKUP($B67,全日本学生!$Y:$AO,15,FALSE),0)</f>
        <v>0</v>
      </c>
      <c r="J67" s="138">
        <f t="shared" si="5"/>
        <v>0</v>
      </c>
    </row>
    <row r="68" spans="1:10" hidden="1">
      <c r="A68" s="2">
        <f t="shared" si="4"/>
        <v>15</v>
      </c>
      <c r="B68" s="31" t="str">
        <f>選手!L66</f>
        <v>近藤 麻耶</v>
      </c>
      <c r="C68" s="2" t="str">
        <f>IFERROR(VLOOKUP($B68,選手!$L:$N,2,FALSE),"")</f>
        <v>同志社大学</v>
      </c>
      <c r="D68" s="6">
        <f>IFERROR(VLOOKUP($B68,選手!$L:$N,3,FALSE),"")</f>
        <v>1</v>
      </c>
      <c r="E68" s="14">
        <f>IFERROR(VLOOKUP($B68,春関!$Y:$AO,15,FALSE),0)</f>
        <v>0</v>
      </c>
      <c r="F68" s="14">
        <f>IFERROR(VLOOKUP($B68,西日本学生!$Y:$AO,15,FALSE),0)</f>
        <v>0</v>
      </c>
      <c r="G68" s="14">
        <f>IFERROR(VLOOKUP($B68,学生選抜!$Y:$AO,15,FALSE),0)</f>
        <v>0</v>
      </c>
      <c r="H68" s="14">
        <f>IFERROR(VLOOKUP($B68,秋関!$Y:$AO,15,FALSE),0)</f>
        <v>0</v>
      </c>
      <c r="I68" s="14">
        <f>IFERROR(VLOOKUP($B68,全日本学生!$Y:$AO,15,FALSE),0)</f>
        <v>0</v>
      </c>
      <c r="J68" s="138">
        <f t="shared" si="5"/>
        <v>0</v>
      </c>
    </row>
    <row r="69" spans="1:10" hidden="1">
      <c r="A69" s="2">
        <f t="shared" si="4"/>
        <v>15</v>
      </c>
      <c r="B69" s="31" t="str">
        <f>選手!L67</f>
        <v>高橋 彩音</v>
      </c>
      <c r="C69" s="2" t="str">
        <f>IFERROR(VLOOKUP($B69,選手!$L:$N,2,FALSE),"")</f>
        <v>立命館大学</v>
      </c>
      <c r="D69" s="6">
        <f>IFERROR(VLOOKUP($B69,選手!$L:$N,3,FALSE),"")</f>
        <v>3</v>
      </c>
      <c r="E69" s="14">
        <f>IFERROR(VLOOKUP($B69,春関!$Y:$AO,15,FALSE),0)</f>
        <v>0</v>
      </c>
      <c r="F69" s="14">
        <f>IFERROR(VLOOKUP($B69,西日本学生!$Y:$AO,15,FALSE),0)</f>
        <v>0</v>
      </c>
      <c r="G69" s="14">
        <f>IFERROR(VLOOKUP($B69,学生選抜!$Y:$AO,15,FALSE),0)</f>
        <v>0</v>
      </c>
      <c r="H69" s="14">
        <f>IFERROR(VLOOKUP($B69,秋関!$Y:$AO,15,FALSE),0)</f>
        <v>0</v>
      </c>
      <c r="I69" s="14">
        <f>IFERROR(VLOOKUP($B69,全日本学生!$Y:$AO,15,FALSE),0)</f>
        <v>0</v>
      </c>
      <c r="J69" s="138">
        <f t="shared" si="5"/>
        <v>0</v>
      </c>
    </row>
    <row r="70" spans="1:10" hidden="1">
      <c r="A70" s="2">
        <f t="shared" si="4"/>
        <v>15</v>
      </c>
      <c r="B70" s="31" t="str">
        <f>選手!L68</f>
        <v>松岡 実花</v>
      </c>
      <c r="C70" s="2" t="str">
        <f>IFERROR(VLOOKUP($B70,選手!$L:$N,2,FALSE),"")</f>
        <v>立命館大学</v>
      </c>
      <c r="D70" s="6">
        <f>IFERROR(VLOOKUP($B70,選手!$L:$N,3,FALSE),"")</f>
        <v>3</v>
      </c>
      <c r="E70" s="14">
        <f>IFERROR(VLOOKUP($B70,春関!$Y:$AO,15,FALSE),0)</f>
        <v>0</v>
      </c>
      <c r="F70" s="14">
        <f>IFERROR(VLOOKUP($B70,西日本学生!$Y:$AO,15,FALSE),0)</f>
        <v>0</v>
      </c>
      <c r="G70" s="14">
        <f>IFERROR(VLOOKUP($B70,学生選抜!$Y:$AO,15,FALSE),0)</f>
        <v>0</v>
      </c>
      <c r="H70" s="14">
        <f>IFERROR(VLOOKUP($B70,秋関!$Y:$AO,15,FALSE),0)</f>
        <v>0</v>
      </c>
      <c r="I70" s="14">
        <f>IFERROR(VLOOKUP($B70,全日本学生!$Y:$AO,15,FALSE),0)</f>
        <v>0</v>
      </c>
      <c r="J70" s="138">
        <f t="shared" si="5"/>
        <v>0</v>
      </c>
    </row>
    <row r="71" spans="1:10" hidden="1">
      <c r="A71" s="2">
        <f t="shared" si="4"/>
        <v>15</v>
      </c>
      <c r="B71" s="31" t="str">
        <f>選手!L69</f>
        <v>山本 帆乃香</v>
      </c>
      <c r="C71" s="2" t="str">
        <f>IFERROR(VLOOKUP($B71,選手!$L:$N,2,FALSE),"")</f>
        <v>立命館大学</v>
      </c>
      <c r="D71" s="6">
        <f>IFERROR(VLOOKUP($B71,選手!$L:$N,3,FALSE),"")</f>
        <v>3</v>
      </c>
      <c r="E71" s="14">
        <f>IFERROR(VLOOKUP($B71,春関!$Y:$AO,15,FALSE),0)</f>
        <v>0</v>
      </c>
      <c r="F71" s="14">
        <f>IFERROR(VLOOKUP($B71,西日本学生!$Y:$AO,15,FALSE),0)</f>
        <v>0</v>
      </c>
      <c r="G71" s="14">
        <f>IFERROR(VLOOKUP($B71,学生選抜!$Y:$AO,15,FALSE),0)</f>
        <v>0</v>
      </c>
      <c r="H71" s="14">
        <f>IFERROR(VLOOKUP($B71,秋関!$Y:$AO,15,FALSE),0)</f>
        <v>0</v>
      </c>
      <c r="I71" s="14">
        <f>IFERROR(VLOOKUP($B71,全日本学生!$Y:$AO,15,FALSE),0)</f>
        <v>0</v>
      </c>
      <c r="J71" s="138">
        <f t="shared" si="5"/>
        <v>0</v>
      </c>
    </row>
    <row r="72" spans="1:10" hidden="1">
      <c r="A72" s="2">
        <f t="shared" si="4"/>
        <v>15</v>
      </c>
      <c r="B72" s="31" t="str">
        <f>選手!L71</f>
        <v xml:space="preserve">香美 杏奈 </v>
      </c>
      <c r="C72" s="2" t="str">
        <f>IFERROR(VLOOKUP($B72,選手!$L:$N,2,FALSE),"")</f>
        <v>立命館大学</v>
      </c>
      <c r="D72" s="6">
        <f>IFERROR(VLOOKUP($B72,選手!$L:$N,3,FALSE),"")</f>
        <v>2</v>
      </c>
      <c r="E72" s="14">
        <f>IFERROR(VLOOKUP($B72,春関!$Y:$AO,15,FALSE),0)</f>
        <v>0</v>
      </c>
      <c r="F72" s="14">
        <f>IFERROR(VLOOKUP($B72,西日本学生!$Y:$AO,15,FALSE),0)</f>
        <v>0</v>
      </c>
      <c r="G72" s="14">
        <f>IFERROR(VLOOKUP($B72,学生選抜!$Y:$AO,15,FALSE),0)</f>
        <v>0</v>
      </c>
      <c r="H72" s="14">
        <f>IFERROR(VLOOKUP($B72,秋関!$Y:$AO,15,FALSE),0)</f>
        <v>0</v>
      </c>
      <c r="I72" s="14">
        <f>IFERROR(VLOOKUP($B72,全日本学生!$Y:$AO,15,FALSE),0)</f>
        <v>0</v>
      </c>
      <c r="J72" s="138">
        <f t="shared" si="5"/>
        <v>0</v>
      </c>
    </row>
    <row r="73" spans="1:10" hidden="1">
      <c r="A73" s="2">
        <f t="shared" si="4"/>
        <v>15</v>
      </c>
      <c r="B73" s="31" t="str">
        <f>選手!L72</f>
        <v>吉田 のぞみ</v>
      </c>
      <c r="C73" s="2" t="str">
        <f>IFERROR(VLOOKUP($B73,選手!$L:$N,2,FALSE),"")</f>
        <v>立命館大学</v>
      </c>
      <c r="D73" s="6">
        <f>IFERROR(VLOOKUP($B73,選手!$L:$N,3,FALSE),"")</f>
        <v>2</v>
      </c>
      <c r="E73" s="14">
        <f>IFERROR(VLOOKUP($B73,春関!$Y:$AO,15,FALSE),0)</f>
        <v>0</v>
      </c>
      <c r="F73" s="14">
        <f>IFERROR(VLOOKUP($B73,西日本学生!$Y:$AO,15,FALSE),0)</f>
        <v>0</v>
      </c>
      <c r="G73" s="14">
        <f>IFERROR(VLOOKUP($B73,学生選抜!$Y:$AO,15,FALSE),0)</f>
        <v>0</v>
      </c>
      <c r="H73" s="14">
        <f>IFERROR(VLOOKUP($B73,秋関!$Y:$AO,15,FALSE),0)</f>
        <v>0</v>
      </c>
      <c r="I73" s="14">
        <f>IFERROR(VLOOKUP($B73,全日本学生!$Y:$AO,15,FALSE),0)</f>
        <v>0</v>
      </c>
      <c r="J73" s="138">
        <f t="shared" si="5"/>
        <v>0</v>
      </c>
    </row>
    <row r="74" spans="1:10" hidden="1">
      <c r="A74" s="2">
        <f t="shared" si="4"/>
        <v>15</v>
      </c>
      <c r="B74" s="31" t="str">
        <f>選手!L74</f>
        <v>大鍬 菜月</v>
      </c>
      <c r="C74" s="2" t="str">
        <f>IFERROR(VLOOKUP($B74,選手!$L:$N,2,FALSE),"")</f>
        <v>立命館大学</v>
      </c>
      <c r="D74" s="6">
        <f>IFERROR(VLOOKUP($B74,選手!$L:$N,3,FALSE),"")</f>
        <v>1</v>
      </c>
      <c r="E74" s="14">
        <f>IFERROR(VLOOKUP($B74,春関!$Y:$AO,15,FALSE),0)</f>
        <v>0</v>
      </c>
      <c r="F74" s="14">
        <f>IFERROR(VLOOKUP($B74,西日本学生!$Y:$AO,15,FALSE),0)</f>
        <v>0</v>
      </c>
      <c r="G74" s="14">
        <f>IFERROR(VLOOKUP($B74,学生選抜!$Y:$AO,15,FALSE),0)</f>
        <v>0</v>
      </c>
      <c r="H74" s="14">
        <f>IFERROR(VLOOKUP($B74,秋関!$Y:$AO,15,FALSE),0)</f>
        <v>0</v>
      </c>
      <c r="I74" s="14">
        <f>IFERROR(VLOOKUP($B74,全日本学生!$Y:$AO,15,FALSE),0)</f>
        <v>0</v>
      </c>
      <c r="J74" s="138">
        <f t="shared" si="5"/>
        <v>0</v>
      </c>
    </row>
    <row r="75" spans="1:10" hidden="1">
      <c r="A75" s="2">
        <f t="shared" si="4"/>
        <v>15</v>
      </c>
      <c r="B75" s="31" t="str">
        <f>選手!L75</f>
        <v>古本 聖奈</v>
      </c>
      <c r="C75" s="2" t="str">
        <f>IFERROR(VLOOKUP($B75,選手!$L:$N,2,FALSE),"")</f>
        <v>立命館大学</v>
      </c>
      <c r="D75" s="6">
        <f>IFERROR(VLOOKUP($B75,選手!$L:$N,3,FALSE),"")</f>
        <v>1</v>
      </c>
      <c r="E75" s="14">
        <f>IFERROR(VLOOKUP($B75,春関!$Y:$AO,15,FALSE),0)</f>
        <v>0</v>
      </c>
      <c r="F75" s="14">
        <f>IFERROR(VLOOKUP($B75,西日本学生!$Y:$AO,15,FALSE),0)</f>
        <v>0</v>
      </c>
      <c r="G75" s="14">
        <f>IFERROR(VLOOKUP($B75,学生選抜!$Y:$AO,15,FALSE),0)</f>
        <v>0</v>
      </c>
      <c r="H75" s="14">
        <f>IFERROR(VLOOKUP($B75,秋関!$Y:$AO,15,FALSE),0)</f>
        <v>0</v>
      </c>
      <c r="I75" s="14">
        <f>IFERROR(VLOOKUP($B75,全日本学生!$Y:$AO,15,FALSE),0)</f>
        <v>0</v>
      </c>
      <c r="J75" s="138">
        <f t="shared" si="5"/>
        <v>0</v>
      </c>
    </row>
    <row r="76" spans="1:10" hidden="1">
      <c r="A76" s="2">
        <f t="shared" si="4"/>
        <v>15</v>
      </c>
      <c r="B76" s="31" t="str">
        <f>選手!L76</f>
        <v>藤田 佳奈</v>
      </c>
      <c r="C76" s="2" t="str">
        <f>IFERROR(VLOOKUP($B76,選手!$L:$N,2,FALSE),"")</f>
        <v>立命館大学</v>
      </c>
      <c r="D76" s="6">
        <f>IFERROR(VLOOKUP($B76,選手!$L:$N,3,FALSE),"")</f>
        <v>1</v>
      </c>
      <c r="E76" s="14">
        <f>IFERROR(VLOOKUP($B76,春関!$Y:$AO,15,FALSE),0)</f>
        <v>0</v>
      </c>
      <c r="F76" s="14">
        <f>IFERROR(VLOOKUP($B76,西日本学生!$Y:$AO,15,FALSE),0)</f>
        <v>0</v>
      </c>
      <c r="G76" s="14">
        <f>IFERROR(VLOOKUP($B76,学生選抜!$Y:$AO,15,FALSE),0)</f>
        <v>0</v>
      </c>
      <c r="H76" s="14">
        <f>IFERROR(VLOOKUP($B76,秋関!$Y:$AO,15,FALSE),0)</f>
        <v>0</v>
      </c>
      <c r="I76" s="14">
        <f>IFERROR(VLOOKUP($B76,全日本学生!$Y:$AO,15,FALSE),0)</f>
        <v>0</v>
      </c>
      <c r="J76" s="138">
        <f t="shared" si="5"/>
        <v>0</v>
      </c>
    </row>
    <row r="77" spans="1:10" hidden="1">
      <c r="A77" s="2">
        <f t="shared" si="4"/>
        <v>15</v>
      </c>
      <c r="B77" s="31" t="str">
        <f>選手!L77</f>
        <v>田畑 実菜</v>
      </c>
      <c r="C77" s="2" t="str">
        <f>IFERROR(VLOOKUP($B77,選手!$L:$N,2,FALSE),"")</f>
        <v>びわこ学院大学</v>
      </c>
      <c r="D77" s="6">
        <f>IFERROR(VLOOKUP($B77,選手!$L:$N,3,FALSE),"")</f>
        <v>0</v>
      </c>
      <c r="E77" s="14">
        <f>IFERROR(VLOOKUP($B77,春関!$Y:$AO,15,FALSE),0)</f>
        <v>0</v>
      </c>
      <c r="F77" s="14">
        <f>IFERROR(VLOOKUP($B77,西日本学生!$Y:$AO,15,FALSE),0)</f>
        <v>0</v>
      </c>
      <c r="G77" s="14">
        <f>IFERROR(VLOOKUP($B77,学生選抜!$Y:$AO,15,FALSE),0)</f>
        <v>0</v>
      </c>
      <c r="H77" s="14">
        <f>IFERROR(VLOOKUP($B77,秋関!$Y:$AO,15,FALSE),0)</f>
        <v>0</v>
      </c>
      <c r="I77" s="14">
        <f>IFERROR(VLOOKUP($B77,全日本学生!$Y:$AO,15,FALSE),0)</f>
        <v>0</v>
      </c>
      <c r="J77" s="138">
        <f t="shared" si="5"/>
        <v>0</v>
      </c>
    </row>
    <row r="78" spans="1:10" hidden="1">
      <c r="A78" s="2">
        <f t="shared" si="4"/>
        <v>15</v>
      </c>
      <c r="B78" s="31" t="str">
        <f>選手!L78</f>
        <v>池田 彩乃</v>
      </c>
      <c r="C78" s="2" t="str">
        <f>IFERROR(VLOOKUP($B78,選手!$L:$N,2,FALSE),"")</f>
        <v>岡山商科大学</v>
      </c>
      <c r="D78" s="6">
        <f>IFERROR(VLOOKUP($B78,選手!$L:$N,3,FALSE),"")</f>
        <v>2</v>
      </c>
      <c r="E78" s="14">
        <f>IFERROR(VLOOKUP($B78,春関!$Y:$AO,15,FALSE),0)</f>
        <v>0</v>
      </c>
      <c r="F78" s="14">
        <f>IFERROR(VLOOKUP($B78,西日本学生!$Y:$AO,15,FALSE),0)</f>
        <v>0</v>
      </c>
      <c r="G78" s="14">
        <f>IFERROR(VLOOKUP($B78,学生選抜!$Y:$AO,15,FALSE),0)</f>
        <v>0</v>
      </c>
      <c r="H78" s="14">
        <f>IFERROR(VLOOKUP($B78,秋関!$Y:$AO,15,FALSE),0)</f>
        <v>0</v>
      </c>
      <c r="I78" s="14">
        <f>IFERROR(VLOOKUP($B78,全日本学生!$Y:$AO,15,FALSE),0)</f>
        <v>0</v>
      </c>
      <c r="J78" s="138">
        <f t="shared" si="5"/>
        <v>0</v>
      </c>
    </row>
    <row r="79" spans="1:10" hidden="1">
      <c r="A79" s="2">
        <f t="shared" si="4"/>
        <v>15</v>
      </c>
      <c r="B79" s="31" t="str">
        <f>選手!L79</f>
        <v>内田 蒼唯</v>
      </c>
      <c r="C79" s="2" t="str">
        <f>IFERROR(VLOOKUP($B79,選手!$L:$N,2,FALSE),"")</f>
        <v>岡山商科大学</v>
      </c>
      <c r="D79" s="6">
        <f>IFERROR(VLOOKUP($B79,選手!$L:$N,3,FALSE),"")</f>
        <v>3</v>
      </c>
      <c r="E79" s="14">
        <f>IFERROR(VLOOKUP($B79,春関!$Y:$AO,15,FALSE),0)</f>
        <v>0</v>
      </c>
      <c r="F79" s="14">
        <f>IFERROR(VLOOKUP($B79,西日本学生!$Y:$AO,15,FALSE),0)</f>
        <v>0</v>
      </c>
      <c r="G79" s="14">
        <f>IFERROR(VLOOKUP($B79,学生選抜!$Y:$AO,15,FALSE),0)</f>
        <v>0</v>
      </c>
      <c r="H79" s="14">
        <f>IFERROR(VLOOKUP($B79,秋関!$Y:$AO,15,FALSE),0)</f>
        <v>0</v>
      </c>
      <c r="I79" s="14">
        <f>IFERROR(VLOOKUP($B79,全日本学生!$Y:$AO,15,FALSE),0)</f>
        <v>0</v>
      </c>
      <c r="J79" s="138">
        <f t="shared" si="5"/>
        <v>0</v>
      </c>
    </row>
    <row r="80" spans="1:10" hidden="1">
      <c r="A80" s="2">
        <f t="shared" si="4"/>
        <v>15</v>
      </c>
      <c r="B80" s="31" t="str">
        <f>選手!L80</f>
        <v>家城 ミチコ</v>
      </c>
      <c r="C80" s="2" t="str">
        <f>IFERROR(VLOOKUP($B80,選手!$L:$N,2,FALSE),"")</f>
        <v>四国大学</v>
      </c>
      <c r="D80" s="6">
        <f>IFERROR(VLOOKUP($B80,選手!$L:$N,3,FALSE),"")</f>
        <v>2</v>
      </c>
      <c r="E80" s="14">
        <f>IFERROR(VLOOKUP($B80,春関!$Y:$AO,15,FALSE),0)</f>
        <v>0</v>
      </c>
      <c r="F80" s="14">
        <f>IFERROR(VLOOKUP($B80,西日本学生!$Y:$AO,15,FALSE),0)</f>
        <v>0</v>
      </c>
      <c r="G80" s="14">
        <f>IFERROR(VLOOKUP($B80,学生選抜!$Y:$AO,15,FALSE),0)</f>
        <v>0</v>
      </c>
      <c r="H80" s="14">
        <f>IFERROR(VLOOKUP($B80,秋関!$Y:$AO,15,FALSE),0)</f>
        <v>0</v>
      </c>
      <c r="I80" s="14">
        <f>IFERROR(VLOOKUP($B80,全日本学生!$Y:$AO,15,FALSE),0)</f>
        <v>0</v>
      </c>
      <c r="J80" s="138">
        <f t="shared" si="5"/>
        <v>0</v>
      </c>
    </row>
    <row r="81" spans="1:10" hidden="1">
      <c r="A81" s="2">
        <f t="shared" si="4"/>
        <v>15</v>
      </c>
      <c r="B81" s="31" t="str">
        <f>選手!L81</f>
        <v>前川 愛海</v>
      </c>
      <c r="C81" s="2" t="str">
        <f>IFERROR(VLOOKUP($B81,選手!$L:$N,2,FALSE),"")</f>
        <v>四国大学</v>
      </c>
      <c r="D81" s="6">
        <f>IFERROR(VLOOKUP($B81,選手!$L:$N,3,FALSE),"")</f>
        <v>4</v>
      </c>
      <c r="E81" s="14">
        <f>IFERROR(VLOOKUP($B81,春関!$Y:$AO,15,FALSE),0)</f>
        <v>0</v>
      </c>
      <c r="F81" s="14">
        <f>IFERROR(VLOOKUP($B81,西日本学生!$Y:$AO,15,FALSE),0)</f>
        <v>0</v>
      </c>
      <c r="G81" s="14">
        <f>IFERROR(VLOOKUP($B81,学生選抜!$Y:$AO,15,FALSE),0)</f>
        <v>0</v>
      </c>
      <c r="H81" s="14">
        <f>IFERROR(VLOOKUP($B81,秋関!$Y:$AO,15,FALSE),0)</f>
        <v>0</v>
      </c>
      <c r="I81" s="14">
        <f>IFERROR(VLOOKUP($B81,全日本学生!$Y:$AO,15,FALSE),0)</f>
        <v>0</v>
      </c>
      <c r="J81" s="138">
        <f t="shared" si="5"/>
        <v>0</v>
      </c>
    </row>
    <row r="82" spans="1:10" hidden="1">
      <c r="A82" s="2">
        <f t="shared" si="4"/>
        <v>15</v>
      </c>
      <c r="B82" s="31" t="str">
        <f>選手!L83</f>
        <v>大荒 里菜</v>
      </c>
      <c r="C82" s="2" t="str">
        <f>IFERROR(VLOOKUP($B82,選手!$L:$N,2,FALSE),"")</f>
        <v>徳島大学</v>
      </c>
      <c r="D82" s="6">
        <f>IFERROR(VLOOKUP($B82,選手!$L:$N,3,FALSE),"")</f>
        <v>3</v>
      </c>
      <c r="E82" s="14">
        <f>IFERROR(VLOOKUP($B82,春関!$Y:$AO,15,FALSE),0)</f>
        <v>0</v>
      </c>
      <c r="F82" s="14">
        <f>IFERROR(VLOOKUP($B82,西日本学生!$Y:$AO,15,FALSE),0)</f>
        <v>0</v>
      </c>
      <c r="G82" s="14">
        <f>IFERROR(VLOOKUP($B82,学生選抜!$Y:$AO,15,FALSE),0)</f>
        <v>0</v>
      </c>
      <c r="H82" s="14">
        <f>IFERROR(VLOOKUP($B82,秋関!$Y:$AO,15,FALSE),0)</f>
        <v>0</v>
      </c>
      <c r="I82" s="14">
        <f>IFERROR(VLOOKUP($B82,全日本学生!$Y:$AO,15,FALSE),0)</f>
        <v>0</v>
      </c>
      <c r="J82" s="138">
        <f t="shared" si="5"/>
        <v>0</v>
      </c>
    </row>
    <row r="83" spans="1:10" hidden="1">
      <c r="A83" s="2">
        <f t="shared" si="4"/>
        <v>15</v>
      </c>
      <c r="B83" s="31" t="str">
        <f>選手!L84</f>
        <v>小山 莉奈</v>
      </c>
      <c r="C83" s="2" t="str">
        <f>IFERROR(VLOOKUP($B83,選手!$L:$N,2,FALSE),"")</f>
        <v>神戸大学</v>
      </c>
      <c r="D83" s="6">
        <f>IFERROR(VLOOKUP($B83,選手!$L:$N,3,FALSE),"")</f>
        <v>0</v>
      </c>
      <c r="E83" s="14">
        <f>IFERROR(VLOOKUP($B83,春関!$Y:$AO,15,FALSE),0)</f>
        <v>0</v>
      </c>
      <c r="F83" s="14">
        <f>IFERROR(VLOOKUP($B83,西日本学生!$Y:$AO,15,FALSE),0)</f>
        <v>0</v>
      </c>
      <c r="G83" s="14">
        <f>IFERROR(VLOOKUP($B83,学生選抜!$Y:$AO,15,FALSE),0)</f>
        <v>0</v>
      </c>
      <c r="H83" s="14">
        <f>IFERROR(VLOOKUP($B83,秋関!$Y:$AO,15,FALSE),0)</f>
        <v>0</v>
      </c>
      <c r="I83" s="14">
        <f>IFERROR(VLOOKUP($B83,全日本学生!$Y:$AO,15,FALSE),0)</f>
        <v>0</v>
      </c>
      <c r="J83" s="138">
        <f t="shared" si="5"/>
        <v>0</v>
      </c>
    </row>
    <row r="84" spans="1:10" hidden="1">
      <c r="A84" s="2">
        <f t="shared" si="4"/>
        <v>15</v>
      </c>
      <c r="B84" s="31" t="str">
        <f>選手!L85</f>
        <v>迫 綾香</v>
      </c>
      <c r="C84" s="2" t="str">
        <f>IFERROR(VLOOKUP($B84,選手!$L:$N,2,FALSE),"")</f>
        <v>神戸大学</v>
      </c>
      <c r="D84" s="6">
        <f>IFERROR(VLOOKUP($B84,選手!$L:$N,3,FALSE),"")</f>
        <v>0</v>
      </c>
      <c r="E84" s="14">
        <f>IFERROR(VLOOKUP($B84,春関!$Y:$AO,15,FALSE),0)</f>
        <v>0</v>
      </c>
      <c r="F84" s="14">
        <f>IFERROR(VLOOKUP($B84,西日本学生!$Y:$AO,15,FALSE),0)</f>
        <v>0</v>
      </c>
      <c r="G84" s="14">
        <f>IFERROR(VLOOKUP($B84,学生選抜!$Y:$AO,15,FALSE),0)</f>
        <v>0</v>
      </c>
      <c r="H84" s="14">
        <f>IFERROR(VLOOKUP($B84,秋関!$Y:$AO,15,FALSE),0)</f>
        <v>0</v>
      </c>
      <c r="I84" s="14">
        <f>IFERROR(VLOOKUP($B84,全日本学生!$Y:$AO,15,FALSE),0)</f>
        <v>0</v>
      </c>
      <c r="J84" s="138">
        <f t="shared" si="5"/>
        <v>0</v>
      </c>
    </row>
    <row r="85" spans="1:10" hidden="1">
      <c r="A85" s="2">
        <f t="shared" si="4"/>
        <v>15</v>
      </c>
      <c r="B85" s="31" t="str">
        <f>選手!L86</f>
        <v>宮内 野乃佳</v>
      </c>
      <c r="C85" s="2" t="str">
        <f>IFERROR(VLOOKUP($B85,選手!$L:$N,2,FALSE),"")</f>
        <v>大阪大学</v>
      </c>
      <c r="D85" s="6">
        <f>IFERROR(VLOOKUP($B85,選手!$L:$N,3,FALSE),"")</f>
        <v>0</v>
      </c>
      <c r="E85" s="14">
        <f>IFERROR(VLOOKUP($B85,春関!$Y:$AO,15,FALSE),0)</f>
        <v>0</v>
      </c>
      <c r="F85" s="14">
        <f>IFERROR(VLOOKUP($B85,西日本学生!$Y:$AO,15,FALSE),0)</f>
        <v>0</v>
      </c>
      <c r="G85" s="14">
        <f>IFERROR(VLOOKUP($B85,学生選抜!$Y:$AO,15,FALSE),0)</f>
        <v>0</v>
      </c>
      <c r="H85" s="14">
        <f>IFERROR(VLOOKUP($B85,秋関!$Y:$AO,15,FALSE),0)</f>
        <v>0</v>
      </c>
      <c r="I85" s="14">
        <f>IFERROR(VLOOKUP($B85,全日本学生!$Y:$AO,15,FALSE),0)</f>
        <v>0</v>
      </c>
      <c r="J85" s="138">
        <f t="shared" si="5"/>
        <v>0</v>
      </c>
    </row>
    <row r="86" spans="1:10" hidden="1">
      <c r="A86" s="2">
        <f t="shared" si="4"/>
        <v>15</v>
      </c>
      <c r="B86" s="31" t="str">
        <f>選手!L87</f>
        <v>田中 織衣</v>
      </c>
      <c r="C86" s="2" t="str">
        <f>IFERROR(VLOOKUP($B86,選手!$L:$N,2,FALSE),"")</f>
        <v>神戸大学</v>
      </c>
      <c r="D86" s="6">
        <f>IFERROR(VLOOKUP($B86,選手!$L:$N,3,FALSE),"")</f>
        <v>2</v>
      </c>
      <c r="E86" s="14">
        <f>IFERROR(VLOOKUP($B86,春関!$Y:$AO,15,FALSE),0)</f>
        <v>0</v>
      </c>
      <c r="F86" s="14">
        <f>IFERROR(VLOOKUP($B86,西日本学生!$Y:$AO,15,FALSE),0)</f>
        <v>0</v>
      </c>
      <c r="G86" s="14">
        <f>IFERROR(VLOOKUP($B86,学生選抜!$Y:$AO,15,FALSE),0)</f>
        <v>0</v>
      </c>
      <c r="H86" s="14">
        <f>IFERROR(VLOOKUP($B86,秋関!$Y:$AO,15,FALSE),0)</f>
        <v>0</v>
      </c>
      <c r="I86" s="14">
        <f>IFERROR(VLOOKUP($B86,全日本学生!$Y:$AO,15,FALSE),0)</f>
        <v>0</v>
      </c>
      <c r="J86" s="138">
        <f t="shared" si="5"/>
        <v>0</v>
      </c>
    </row>
    <row r="87" spans="1:10" hidden="1">
      <c r="A87" s="2">
        <f t="shared" si="4"/>
        <v>15</v>
      </c>
      <c r="B87" s="31" t="str">
        <f>選手!L88</f>
        <v>藤井 真子</v>
      </c>
      <c r="C87" s="2" t="str">
        <f>IFERROR(VLOOKUP($B87,選手!$L:$N,2,FALSE),"")</f>
        <v>神戸大学</v>
      </c>
      <c r="D87" s="6">
        <f>IFERROR(VLOOKUP($B87,選手!$L:$N,3,FALSE),"")</f>
        <v>1</v>
      </c>
      <c r="E87" s="14">
        <f>IFERROR(VLOOKUP($B87,春関!$Y:$AO,15,FALSE),0)</f>
        <v>0</v>
      </c>
      <c r="F87" s="14">
        <f>IFERROR(VLOOKUP($B87,西日本学生!$Y:$AO,15,FALSE),0)</f>
        <v>0</v>
      </c>
      <c r="G87" s="14">
        <f>IFERROR(VLOOKUP($B87,学生選抜!$Y:$AO,15,FALSE),0)</f>
        <v>0</v>
      </c>
      <c r="H87" s="14">
        <f>IFERROR(VLOOKUP($B87,秋関!$Y:$AO,15,FALSE),0)</f>
        <v>0</v>
      </c>
      <c r="I87" s="14">
        <f>IFERROR(VLOOKUP($B87,全日本学生!$Y:$AO,15,FALSE),0)</f>
        <v>0</v>
      </c>
      <c r="J87" s="138">
        <f t="shared" si="5"/>
        <v>0</v>
      </c>
    </row>
    <row r="88" spans="1:10" hidden="1">
      <c r="A88" s="2">
        <f t="shared" si="4"/>
        <v>15</v>
      </c>
      <c r="B88" s="31" t="str">
        <f>選手!L89</f>
        <v>谷脇 薫</v>
      </c>
      <c r="C88" s="2" t="str">
        <f>IFERROR(VLOOKUP($B88,選手!$L:$N,2,FALSE),"")</f>
        <v>岡山商科大学</v>
      </c>
      <c r="D88" s="6">
        <f>IFERROR(VLOOKUP($B88,選手!$L:$N,3,FALSE),"")</f>
        <v>2</v>
      </c>
      <c r="E88" s="14">
        <f>IFERROR(VLOOKUP($B88,春関!$Y:$AO,15,FALSE),0)</f>
        <v>0</v>
      </c>
      <c r="F88" s="14">
        <f>IFERROR(VLOOKUP($B88,西日本学生!$Y:$AO,15,FALSE),0)</f>
        <v>0</v>
      </c>
      <c r="G88" s="14">
        <f>IFERROR(VLOOKUP($B88,学生選抜!$Y:$AO,15,FALSE),0)</f>
        <v>0</v>
      </c>
      <c r="H88" s="14">
        <f>IFERROR(VLOOKUP($B88,秋関!$Y:$AO,15,FALSE),0)</f>
        <v>0</v>
      </c>
      <c r="I88" s="14">
        <f>IFERROR(VLOOKUP($B88,全日本学生!$Y:$AO,15,FALSE),0)</f>
        <v>0</v>
      </c>
      <c r="J88" s="138">
        <f t="shared" si="5"/>
        <v>0</v>
      </c>
    </row>
    <row r="89" spans="1:10" hidden="1">
      <c r="A89" s="2">
        <f t="shared" si="4"/>
        <v>15</v>
      </c>
      <c r="B89" s="31">
        <f>選手!L90</f>
        <v>0</v>
      </c>
      <c r="C89" s="2" t="str">
        <f>IFERROR(VLOOKUP($B89,選手!$L:$N,2,FALSE),"")</f>
        <v/>
      </c>
      <c r="D89" s="6" t="str">
        <f>IFERROR(VLOOKUP($B89,選手!$L:$N,3,FALSE),"")</f>
        <v/>
      </c>
      <c r="E89" s="14">
        <f>IFERROR(VLOOKUP($B89,春関!$Y:$AO,15,FALSE),0)</f>
        <v>0</v>
      </c>
      <c r="F89" s="14">
        <f>IFERROR(VLOOKUP($B89,西日本学生!$Y:$AO,15,FALSE),0)</f>
        <v>0</v>
      </c>
      <c r="G89" s="14">
        <f>IFERROR(VLOOKUP($B89,学生選抜!$Y:$AO,15,FALSE),0)</f>
        <v>0</v>
      </c>
      <c r="H89" s="14">
        <f>IFERROR(VLOOKUP($B89,秋関!$Y:$AO,15,FALSE),0)</f>
        <v>0</v>
      </c>
      <c r="I89" s="14">
        <f>IFERROR(VLOOKUP($B89,全日本学生!$Y:$AO,15,FALSE),0)</f>
        <v>0</v>
      </c>
      <c r="J89" s="138">
        <f t="shared" si="5"/>
        <v>0</v>
      </c>
    </row>
    <row r="90" spans="1:10" hidden="1">
      <c r="A90" s="2">
        <f t="shared" si="4"/>
        <v>15</v>
      </c>
      <c r="B90" s="31">
        <f>選手!L91</f>
        <v>0</v>
      </c>
      <c r="C90" s="2" t="str">
        <f>IFERROR(VLOOKUP($B90,選手!$L:$N,2,FALSE),"")</f>
        <v/>
      </c>
      <c r="D90" s="6" t="str">
        <f>IFERROR(VLOOKUP($B90,選手!$L:$N,3,FALSE),"")</f>
        <v/>
      </c>
      <c r="E90" s="14">
        <f>IFERROR(VLOOKUP($B90,春関!$Y:$AO,15,FALSE),0)</f>
        <v>0</v>
      </c>
      <c r="F90" s="14">
        <f>IFERROR(VLOOKUP($B90,西日本学生!$Y:$AO,15,FALSE),0)</f>
        <v>0</v>
      </c>
      <c r="G90" s="14">
        <f>IFERROR(VLOOKUP($B90,学生選抜!$Y:$AO,15,FALSE),0)</f>
        <v>0</v>
      </c>
      <c r="H90" s="14">
        <f>IFERROR(VLOOKUP($B90,秋関!$Y:$AO,15,FALSE),0)</f>
        <v>0</v>
      </c>
      <c r="I90" s="14">
        <f>IFERROR(VLOOKUP($B90,全日本学生!$Y:$AO,15,FALSE),0)</f>
        <v>0</v>
      </c>
      <c r="J90" s="138">
        <f t="shared" si="5"/>
        <v>0</v>
      </c>
    </row>
    <row r="91" spans="1:10" hidden="1">
      <c r="A91" s="2">
        <f t="shared" si="4"/>
        <v>15</v>
      </c>
      <c r="B91" s="31">
        <f>選手!L92</f>
        <v>0</v>
      </c>
      <c r="C91" s="2" t="str">
        <f>IFERROR(VLOOKUP($B91,選手!$L:$N,2,FALSE),"")</f>
        <v/>
      </c>
      <c r="D91" s="6" t="str">
        <f>IFERROR(VLOOKUP($B91,選手!$L:$N,3,FALSE),"")</f>
        <v/>
      </c>
      <c r="E91" s="14">
        <f>IFERROR(VLOOKUP($B91,春関!$Y:$AO,15,FALSE),0)</f>
        <v>0</v>
      </c>
      <c r="F91" s="14">
        <f>IFERROR(VLOOKUP($B91,西日本学生!$Y:$AO,15,FALSE),0)</f>
        <v>0</v>
      </c>
      <c r="G91" s="14">
        <f>IFERROR(VLOOKUP($B91,学生選抜!$Y:$AO,15,FALSE),0)</f>
        <v>0</v>
      </c>
      <c r="H91" s="14">
        <f>IFERROR(VLOOKUP($B91,秋関!$Y:$AO,15,FALSE),0)</f>
        <v>0</v>
      </c>
      <c r="I91" s="14">
        <f>IFERROR(VLOOKUP($B91,全日本学生!$Y:$AO,15,FALSE),0)</f>
        <v>0</v>
      </c>
      <c r="J91" s="138">
        <f t="shared" si="5"/>
        <v>0</v>
      </c>
    </row>
    <row r="92" spans="1:10" hidden="1">
      <c r="A92" s="2">
        <f t="shared" si="4"/>
        <v>15</v>
      </c>
      <c r="B92" s="31">
        <f>選手!L93</f>
        <v>0</v>
      </c>
      <c r="C92" s="2" t="str">
        <f>IFERROR(VLOOKUP($B92,選手!$L:$N,2,FALSE),"")</f>
        <v/>
      </c>
      <c r="D92" s="6" t="str">
        <f>IFERROR(VLOOKUP($B92,選手!$L:$N,3,FALSE),"")</f>
        <v/>
      </c>
      <c r="E92" s="14">
        <f>IFERROR(VLOOKUP($B92,春関!$Y:$AO,15,FALSE),0)</f>
        <v>0</v>
      </c>
      <c r="F92" s="14">
        <f>IFERROR(VLOOKUP($B92,西日本学生!$Y:$AO,15,FALSE),0)</f>
        <v>0</v>
      </c>
      <c r="G92" s="14">
        <f>IFERROR(VLOOKUP($B92,学生選抜!$Y:$AO,15,FALSE),0)</f>
        <v>0</v>
      </c>
      <c r="H92" s="14">
        <f>IFERROR(VLOOKUP($B92,秋関!$Y:$AO,15,FALSE),0)</f>
        <v>0</v>
      </c>
      <c r="I92" s="14">
        <f>IFERROR(VLOOKUP($B92,全日本学生!$Y:$AO,15,FALSE),0)</f>
        <v>0</v>
      </c>
      <c r="J92" s="138">
        <f t="shared" si="5"/>
        <v>0</v>
      </c>
    </row>
    <row r="93" spans="1:10" hidden="1">
      <c r="A93" s="2">
        <f t="shared" si="4"/>
        <v>15</v>
      </c>
      <c r="B93" s="31">
        <f>選手!L94</f>
        <v>0</v>
      </c>
      <c r="C93" s="2" t="str">
        <f>IFERROR(VLOOKUP($B93,選手!$L:$N,2,FALSE),"")</f>
        <v/>
      </c>
      <c r="D93" s="6" t="str">
        <f>IFERROR(VLOOKUP($B93,選手!$L:$N,3,FALSE),"")</f>
        <v/>
      </c>
      <c r="E93" s="14">
        <f>IFERROR(VLOOKUP($B93,春関!$Y:$AO,15,FALSE),0)</f>
        <v>0</v>
      </c>
      <c r="F93" s="14">
        <f>IFERROR(VLOOKUP($B93,西日本学生!$Y:$AO,15,FALSE),0)</f>
        <v>0</v>
      </c>
      <c r="G93" s="14">
        <f>IFERROR(VLOOKUP($B93,学生選抜!$Y:$AO,15,FALSE),0)</f>
        <v>0</v>
      </c>
      <c r="H93" s="14">
        <f>IFERROR(VLOOKUP($B93,秋関!$Y:$AO,15,FALSE),0)</f>
        <v>0</v>
      </c>
      <c r="I93" s="14">
        <f>IFERROR(VLOOKUP($B93,全日本学生!$Y:$AO,15,FALSE),0)</f>
        <v>0</v>
      </c>
      <c r="J93" s="138">
        <f t="shared" si="5"/>
        <v>0</v>
      </c>
    </row>
    <row r="94" spans="1:10" hidden="1">
      <c r="A94" s="2">
        <f t="shared" si="4"/>
        <v>15</v>
      </c>
      <c r="B94" s="31">
        <f>選手!L95</f>
        <v>0</v>
      </c>
      <c r="C94" s="2" t="str">
        <f>IFERROR(VLOOKUP($B94,選手!$L:$N,2,FALSE),"")</f>
        <v/>
      </c>
      <c r="D94" s="6" t="str">
        <f>IFERROR(VLOOKUP($B94,選手!$L:$N,3,FALSE),"")</f>
        <v/>
      </c>
      <c r="E94" s="14">
        <f>IFERROR(VLOOKUP($B94,春関!$Y:$AO,15,FALSE),0)</f>
        <v>0</v>
      </c>
      <c r="F94" s="14">
        <f>IFERROR(VLOOKUP($B94,西日本学生!$Y:$AO,15,FALSE),0)</f>
        <v>0</v>
      </c>
      <c r="G94" s="14">
        <f>IFERROR(VLOOKUP($B94,学生選抜!$Y:$AO,15,FALSE),0)</f>
        <v>0</v>
      </c>
      <c r="H94" s="14">
        <f>IFERROR(VLOOKUP($B94,秋関!$Y:$AO,15,FALSE),0)</f>
        <v>0</v>
      </c>
      <c r="I94" s="14">
        <f>IFERROR(VLOOKUP($B94,全日本学生!$Y:$AO,15,FALSE),0)</f>
        <v>0</v>
      </c>
      <c r="J94" s="138">
        <f t="shared" si="5"/>
        <v>0</v>
      </c>
    </row>
    <row r="95" spans="1:10" hidden="1">
      <c r="A95" s="2">
        <f t="shared" si="4"/>
        <v>15</v>
      </c>
      <c r="B95" s="31">
        <f>選手!L96</f>
        <v>0</v>
      </c>
      <c r="C95" s="2" t="str">
        <f>IFERROR(VLOOKUP($B95,選手!$L:$N,2,FALSE),"")</f>
        <v/>
      </c>
      <c r="D95" s="6" t="str">
        <f>IFERROR(VLOOKUP($B95,選手!$L:$N,3,FALSE),"")</f>
        <v/>
      </c>
      <c r="E95" s="14">
        <f>IFERROR(VLOOKUP($B95,春関!$Y:$AO,15,FALSE),0)</f>
        <v>0</v>
      </c>
      <c r="F95" s="14">
        <f>IFERROR(VLOOKUP($B95,西日本学生!$Y:$AO,15,FALSE),0)</f>
        <v>0</v>
      </c>
      <c r="G95" s="14">
        <f>IFERROR(VLOOKUP($B95,学生選抜!$Y:$AO,15,FALSE),0)</f>
        <v>0</v>
      </c>
      <c r="H95" s="14">
        <f>IFERROR(VLOOKUP($B95,秋関!$Y:$AO,15,FALSE),0)</f>
        <v>0</v>
      </c>
      <c r="I95" s="14">
        <f>IFERROR(VLOOKUP($B95,全日本学生!$Y:$AO,15,FALSE),0)</f>
        <v>0</v>
      </c>
      <c r="J95" s="138">
        <f t="shared" si="5"/>
        <v>0</v>
      </c>
    </row>
    <row r="96" spans="1:10" hidden="1">
      <c r="A96" s="2">
        <f t="shared" si="4"/>
        <v>15</v>
      </c>
      <c r="B96" s="31">
        <f>選手!L97</f>
        <v>0</v>
      </c>
      <c r="C96" s="2" t="str">
        <f>IFERROR(VLOOKUP($B96,選手!$L:$N,2,FALSE),"")</f>
        <v/>
      </c>
      <c r="D96" s="6" t="str">
        <f>IFERROR(VLOOKUP($B96,選手!$L:$N,3,FALSE),"")</f>
        <v/>
      </c>
      <c r="E96" s="14">
        <f>IFERROR(VLOOKUP($B96,春関!$Y:$AO,15,FALSE),0)</f>
        <v>0</v>
      </c>
      <c r="F96" s="14">
        <f>IFERROR(VLOOKUP($B96,西日本学生!$Y:$AO,15,FALSE),0)</f>
        <v>0</v>
      </c>
      <c r="G96" s="14">
        <f>IFERROR(VLOOKUP($B96,学生選抜!$Y:$AO,15,FALSE),0)</f>
        <v>0</v>
      </c>
      <c r="H96" s="14">
        <f>IFERROR(VLOOKUP($B96,秋関!$Y:$AO,15,FALSE),0)</f>
        <v>0</v>
      </c>
      <c r="I96" s="14">
        <f>IFERROR(VLOOKUP($B96,全日本学生!$Y:$AO,15,FALSE),0)</f>
        <v>0</v>
      </c>
      <c r="J96" s="138">
        <f t="shared" si="5"/>
        <v>0</v>
      </c>
    </row>
    <row r="97" spans="1:10" hidden="1">
      <c r="A97" s="2">
        <f t="shared" si="4"/>
        <v>15</v>
      </c>
      <c r="B97" s="31">
        <f>選手!L98</f>
        <v>0</v>
      </c>
      <c r="C97" s="2" t="str">
        <f>IFERROR(VLOOKUP($B97,選手!$L:$N,2,FALSE),"")</f>
        <v/>
      </c>
      <c r="D97" s="6" t="str">
        <f>IFERROR(VLOOKUP($B97,選手!$L:$N,3,FALSE),"")</f>
        <v/>
      </c>
      <c r="E97" s="14">
        <f>IFERROR(VLOOKUP($B97,春関!$Y:$AO,15,FALSE),0)</f>
        <v>0</v>
      </c>
      <c r="F97" s="14">
        <f>IFERROR(VLOOKUP($B97,西日本学生!$Y:$AO,15,FALSE),0)</f>
        <v>0</v>
      </c>
      <c r="G97" s="14">
        <f>IFERROR(VLOOKUP($B97,学生選抜!$Y:$AO,15,FALSE),0)</f>
        <v>0</v>
      </c>
      <c r="H97" s="14">
        <f>IFERROR(VLOOKUP($B97,秋関!$Y:$AO,15,FALSE),0)</f>
        <v>0</v>
      </c>
      <c r="I97" s="14">
        <f>IFERROR(VLOOKUP($B97,全日本学生!$Y:$AO,15,FALSE),0)</f>
        <v>0</v>
      </c>
      <c r="J97" s="138">
        <f t="shared" si="5"/>
        <v>0</v>
      </c>
    </row>
    <row r="98" spans="1:10" hidden="1">
      <c r="A98" s="2">
        <f t="shared" si="4"/>
        <v>15</v>
      </c>
      <c r="B98" s="31">
        <f>選手!L99</f>
        <v>0</v>
      </c>
      <c r="C98" s="2" t="str">
        <f>IFERROR(VLOOKUP($B98,選手!$L:$N,2,FALSE),"")</f>
        <v/>
      </c>
      <c r="D98" s="6" t="str">
        <f>IFERROR(VLOOKUP($B98,選手!$L:$N,3,FALSE),"")</f>
        <v/>
      </c>
      <c r="E98" s="14">
        <f>IFERROR(VLOOKUP($B98,春関!$Y:$AO,15,FALSE),0)</f>
        <v>0</v>
      </c>
      <c r="F98" s="14">
        <f>IFERROR(VLOOKUP($B98,西日本学生!$Y:$AO,15,FALSE),0)</f>
        <v>0</v>
      </c>
      <c r="G98" s="14">
        <f>IFERROR(VLOOKUP($B98,学生選抜!$Y:$AO,15,FALSE),0)</f>
        <v>0</v>
      </c>
      <c r="H98" s="14">
        <f>IFERROR(VLOOKUP($B98,秋関!$Y:$AO,15,FALSE),0)</f>
        <v>0</v>
      </c>
      <c r="I98" s="14">
        <f>IFERROR(VLOOKUP($B98,全日本学生!$Y:$AO,15,FALSE),0)</f>
        <v>0</v>
      </c>
      <c r="J98" s="138">
        <f t="shared" si="5"/>
        <v>0</v>
      </c>
    </row>
    <row r="99" spans="1:10" hidden="1">
      <c r="A99" s="2">
        <f t="shared" si="4"/>
        <v>15</v>
      </c>
      <c r="B99" s="31">
        <f>選手!L100</f>
        <v>0</v>
      </c>
      <c r="C99" s="2" t="str">
        <f>IFERROR(VLOOKUP($B99,選手!$L:$N,2,FALSE),"")</f>
        <v/>
      </c>
      <c r="D99" s="6" t="str">
        <f>IFERROR(VLOOKUP($B99,選手!$L:$N,3,FALSE),"")</f>
        <v/>
      </c>
      <c r="E99" s="14">
        <f>IFERROR(VLOOKUP($B99,春関!$Y:$AO,15,FALSE),0)</f>
        <v>0</v>
      </c>
      <c r="F99" s="14">
        <f>IFERROR(VLOOKUP($B99,西日本学生!$Y:$AO,15,FALSE),0)</f>
        <v>0</v>
      </c>
      <c r="G99" s="14">
        <f>IFERROR(VLOOKUP($B99,学生選抜!$Y:$AO,15,FALSE),0)</f>
        <v>0</v>
      </c>
      <c r="H99" s="14">
        <f>IFERROR(VLOOKUP($B99,秋関!$Y:$AO,15,FALSE),0)</f>
        <v>0</v>
      </c>
      <c r="I99" s="14">
        <f>IFERROR(VLOOKUP($B99,全日本学生!$Y:$AO,15,FALSE),0)</f>
        <v>0</v>
      </c>
      <c r="J99" s="138">
        <f t="shared" si="5"/>
        <v>0</v>
      </c>
    </row>
    <row r="100" spans="1:10" hidden="1">
      <c r="A100" s="2">
        <f t="shared" si="4"/>
        <v>15</v>
      </c>
      <c r="B100" s="31">
        <f>選手!L101</f>
        <v>0</v>
      </c>
      <c r="C100" s="2" t="str">
        <f>IFERROR(VLOOKUP($B100,選手!$L:$N,2,FALSE),"")</f>
        <v/>
      </c>
      <c r="D100" s="6" t="str">
        <f>IFERROR(VLOOKUP($B100,選手!$L:$N,3,FALSE),"")</f>
        <v/>
      </c>
      <c r="E100" s="14">
        <f>IFERROR(VLOOKUP($B100,春関!$Y:$AO,15,FALSE),0)</f>
        <v>0</v>
      </c>
      <c r="F100" s="14">
        <f>IFERROR(VLOOKUP($B100,西日本学生!$Y:$AO,15,FALSE),0)</f>
        <v>0</v>
      </c>
      <c r="G100" s="14">
        <f>IFERROR(VLOOKUP($B100,学生選抜!$Y:$AO,15,FALSE),0)</f>
        <v>0</v>
      </c>
      <c r="H100" s="14">
        <f>IFERROR(VLOOKUP($B100,秋関!$Y:$AO,15,FALSE),0)</f>
        <v>0</v>
      </c>
      <c r="I100" s="14">
        <f>IFERROR(VLOOKUP($B100,全日本学生!$Y:$AO,15,FALSE),0)</f>
        <v>0</v>
      </c>
      <c r="J100" s="138">
        <f t="shared" si="5"/>
        <v>0</v>
      </c>
    </row>
    <row r="101" spans="1:10" hidden="1">
      <c r="A101" s="2">
        <f t="shared" si="4"/>
        <v>15</v>
      </c>
      <c r="B101" s="31">
        <f>選手!L102</f>
        <v>0</v>
      </c>
      <c r="C101" s="2" t="str">
        <f>IFERROR(VLOOKUP($B101,選手!$L:$N,2,FALSE),"")</f>
        <v/>
      </c>
      <c r="D101" s="6" t="str">
        <f>IFERROR(VLOOKUP($B101,選手!$L:$N,3,FALSE),"")</f>
        <v/>
      </c>
      <c r="E101" s="14">
        <f>IFERROR(VLOOKUP($B101,春関!$Y:$AO,15,FALSE),0)</f>
        <v>0</v>
      </c>
      <c r="F101" s="14">
        <f>IFERROR(VLOOKUP($B101,西日本学生!$Y:$AO,15,FALSE),0)</f>
        <v>0</v>
      </c>
      <c r="G101" s="14">
        <f>IFERROR(VLOOKUP($B101,学生選抜!$Y:$AO,15,FALSE),0)</f>
        <v>0</v>
      </c>
      <c r="H101" s="14">
        <f>IFERROR(VLOOKUP($B101,秋関!$Y:$AO,15,FALSE),0)</f>
        <v>0</v>
      </c>
      <c r="I101" s="14">
        <f>IFERROR(VLOOKUP($B101,全日本学生!$Y:$AO,15,FALSE),0)</f>
        <v>0</v>
      </c>
      <c r="J101" s="138">
        <f t="shared" si="5"/>
        <v>0</v>
      </c>
    </row>
    <row r="102" spans="1:10" hidden="1">
      <c r="A102" s="2">
        <f t="shared" si="4"/>
        <v>15</v>
      </c>
      <c r="B102" s="31">
        <f>選手!L103</f>
        <v>0</v>
      </c>
      <c r="C102" s="2" t="str">
        <f>IFERROR(VLOOKUP($B102,選手!$L:$N,2,FALSE),"")</f>
        <v/>
      </c>
      <c r="D102" s="6" t="str">
        <f>IFERROR(VLOOKUP($B102,選手!$L:$N,3,FALSE),"")</f>
        <v/>
      </c>
      <c r="E102" s="14">
        <f>IFERROR(VLOOKUP($B102,春関!$Y:$AO,15,FALSE),0)</f>
        <v>0</v>
      </c>
      <c r="F102" s="14">
        <f>IFERROR(VLOOKUP($B102,西日本学生!$Y:$AO,15,FALSE),0)</f>
        <v>0</v>
      </c>
      <c r="G102" s="14">
        <f>IFERROR(VLOOKUP($B102,学生選抜!$Y:$AO,15,FALSE),0)</f>
        <v>0</v>
      </c>
      <c r="H102" s="14">
        <f>IFERROR(VLOOKUP($B102,秋関!$Y:$AO,15,FALSE),0)</f>
        <v>0</v>
      </c>
      <c r="I102" s="14">
        <f>IFERROR(VLOOKUP($B102,全日本学生!$Y:$AO,15,FALSE),0)</f>
        <v>0</v>
      </c>
      <c r="J102" s="138">
        <f t="shared" si="5"/>
        <v>0</v>
      </c>
    </row>
    <row r="103" spans="1:10" hidden="1">
      <c r="A103" s="2">
        <f t="shared" si="4"/>
        <v>15</v>
      </c>
      <c r="B103" s="31">
        <f>選手!L104</f>
        <v>0</v>
      </c>
      <c r="C103" s="2" t="str">
        <f>IFERROR(VLOOKUP($B103,選手!$L:$N,2,FALSE),"")</f>
        <v/>
      </c>
      <c r="D103" s="6" t="str">
        <f>IFERROR(VLOOKUP($B103,選手!$L:$N,3,FALSE),"")</f>
        <v/>
      </c>
      <c r="E103" s="14">
        <f>IFERROR(VLOOKUP($B103,春関!$Y:$AO,15,FALSE),0)</f>
        <v>0</v>
      </c>
      <c r="F103" s="14">
        <f>IFERROR(VLOOKUP($B103,西日本学生!$Y:$AO,15,FALSE),0)</f>
        <v>0</v>
      </c>
      <c r="G103" s="14">
        <f>IFERROR(VLOOKUP($B103,学生選抜!$Y:$AO,15,FALSE),0)</f>
        <v>0</v>
      </c>
      <c r="H103" s="14">
        <f>IFERROR(VLOOKUP($B103,秋関!$Y:$AO,15,FALSE),0)</f>
        <v>0</v>
      </c>
      <c r="I103" s="14">
        <f>IFERROR(VLOOKUP($B103,全日本学生!$Y:$AO,15,FALSE),0)</f>
        <v>0</v>
      </c>
      <c r="J103" s="138">
        <f t="shared" si="5"/>
        <v>0</v>
      </c>
    </row>
    <row r="104" spans="1:10" hidden="1">
      <c r="A104" s="2">
        <f t="shared" si="4"/>
        <v>15</v>
      </c>
      <c r="B104" s="31">
        <f>選手!L105</f>
        <v>0</v>
      </c>
      <c r="C104" s="2" t="str">
        <f>IFERROR(VLOOKUP($B104,選手!$L:$N,2,FALSE),"")</f>
        <v/>
      </c>
      <c r="D104" s="6" t="str">
        <f>IFERROR(VLOOKUP($B104,選手!$L:$N,3,FALSE),"")</f>
        <v/>
      </c>
      <c r="E104" s="14">
        <f>IFERROR(VLOOKUP($B104,春関!$Y:$AO,15,FALSE),0)</f>
        <v>0</v>
      </c>
      <c r="F104" s="14">
        <f>IFERROR(VLOOKUP($B104,西日本学生!$Y:$AO,15,FALSE),0)</f>
        <v>0</v>
      </c>
      <c r="G104" s="14">
        <f>IFERROR(VLOOKUP($B104,学生選抜!$Y:$AO,15,FALSE),0)</f>
        <v>0</v>
      </c>
      <c r="H104" s="14">
        <f>IFERROR(VLOOKUP($B104,秋関!$Y:$AO,15,FALSE),0)</f>
        <v>0</v>
      </c>
      <c r="I104" s="14">
        <f>IFERROR(VLOOKUP($B104,全日本学生!$Y:$AO,15,FALSE),0)</f>
        <v>0</v>
      </c>
      <c r="J104" s="138">
        <f t="shared" si="5"/>
        <v>0</v>
      </c>
    </row>
    <row r="105" spans="1:10" hidden="1">
      <c r="A105" s="2">
        <f t="shared" si="4"/>
        <v>15</v>
      </c>
      <c r="B105" s="31">
        <f>選手!L106</f>
        <v>0</v>
      </c>
      <c r="C105" s="2" t="str">
        <f>IFERROR(VLOOKUP($B105,選手!$L:$N,2,FALSE),"")</f>
        <v/>
      </c>
      <c r="D105" s="6" t="str">
        <f>IFERROR(VLOOKUP($B105,選手!$L:$N,3,FALSE),"")</f>
        <v/>
      </c>
      <c r="E105" s="14">
        <f>IFERROR(VLOOKUP($B105,春関!$Y:$AO,15,FALSE),0)</f>
        <v>0</v>
      </c>
      <c r="F105" s="14">
        <f>IFERROR(VLOOKUP($B105,西日本学生!$Y:$AO,15,FALSE),0)</f>
        <v>0</v>
      </c>
      <c r="G105" s="14">
        <f>IFERROR(VLOOKUP($B105,学生選抜!$Y:$AO,15,FALSE),0)</f>
        <v>0</v>
      </c>
      <c r="H105" s="14">
        <f>IFERROR(VLOOKUP($B105,秋関!$Y:$AO,15,FALSE),0)</f>
        <v>0</v>
      </c>
      <c r="I105" s="14">
        <f>IFERROR(VLOOKUP($B105,全日本学生!$Y:$AO,15,FALSE),0)</f>
        <v>0</v>
      </c>
      <c r="J105" s="138">
        <f t="shared" si="5"/>
        <v>0</v>
      </c>
    </row>
    <row r="106" spans="1:10" hidden="1">
      <c r="A106" s="2">
        <f t="shared" si="4"/>
        <v>15</v>
      </c>
      <c r="B106" s="31">
        <f>選手!L107</f>
        <v>0</v>
      </c>
      <c r="C106" s="2" t="str">
        <f>IFERROR(VLOOKUP($B106,選手!$L:$N,2,FALSE),"")</f>
        <v/>
      </c>
      <c r="D106" s="6" t="str">
        <f>IFERROR(VLOOKUP($B106,選手!$L:$N,3,FALSE),"")</f>
        <v/>
      </c>
      <c r="E106" s="14">
        <f>IFERROR(VLOOKUP($B106,春関!$Y:$AO,15,FALSE),0)</f>
        <v>0</v>
      </c>
      <c r="F106" s="14">
        <f>IFERROR(VLOOKUP($B106,西日本学生!$Y:$AO,15,FALSE),0)</f>
        <v>0</v>
      </c>
      <c r="G106" s="14">
        <f>IFERROR(VLOOKUP($B106,学生選抜!$Y:$AO,15,FALSE),0)</f>
        <v>0</v>
      </c>
      <c r="H106" s="14">
        <f>IFERROR(VLOOKUP($B106,秋関!$Y:$AO,15,FALSE),0)</f>
        <v>0</v>
      </c>
      <c r="I106" s="14">
        <f>IFERROR(VLOOKUP($B106,全日本学生!$Y:$AO,15,FALSE),0)</f>
        <v>0</v>
      </c>
      <c r="J106" s="138">
        <f t="shared" si="5"/>
        <v>0</v>
      </c>
    </row>
    <row r="107" spans="1:10" hidden="1">
      <c r="A107" s="2">
        <f t="shared" si="4"/>
        <v>15</v>
      </c>
      <c r="B107" s="31">
        <f>選手!L108</f>
        <v>0</v>
      </c>
      <c r="C107" s="2" t="str">
        <f>IFERROR(VLOOKUP($B107,選手!$L:$N,2,FALSE),"")</f>
        <v/>
      </c>
      <c r="D107" s="6" t="str">
        <f>IFERROR(VLOOKUP($B107,選手!$L:$N,3,FALSE),"")</f>
        <v/>
      </c>
      <c r="E107" s="14">
        <f>IFERROR(VLOOKUP($B107,春関!$Y:$AO,15,FALSE),0)</f>
        <v>0</v>
      </c>
      <c r="F107" s="14">
        <f>IFERROR(VLOOKUP($B107,西日本学生!$Y:$AO,15,FALSE),0)</f>
        <v>0</v>
      </c>
      <c r="G107" s="14">
        <f>IFERROR(VLOOKUP($B107,学生選抜!$Y:$AO,15,FALSE),0)</f>
        <v>0</v>
      </c>
      <c r="H107" s="14">
        <f>IFERROR(VLOOKUP($B107,秋関!$Y:$AO,15,FALSE),0)</f>
        <v>0</v>
      </c>
      <c r="I107" s="14">
        <f>IFERROR(VLOOKUP($B107,全日本学生!$Y:$AO,15,FALSE),0)</f>
        <v>0</v>
      </c>
      <c r="J107" s="138">
        <f t="shared" si="5"/>
        <v>0</v>
      </c>
    </row>
    <row r="108" spans="1:10" hidden="1">
      <c r="A108" s="2">
        <f t="shared" si="4"/>
        <v>15</v>
      </c>
      <c r="B108" s="31">
        <f>選手!L109</f>
        <v>0</v>
      </c>
      <c r="C108" s="2" t="str">
        <f>IFERROR(VLOOKUP($B108,選手!$L:$N,2,FALSE),"")</f>
        <v/>
      </c>
      <c r="D108" s="6" t="str">
        <f>IFERROR(VLOOKUP($B108,選手!$L:$N,3,FALSE),"")</f>
        <v/>
      </c>
      <c r="E108" s="14">
        <f>IFERROR(VLOOKUP($B108,春関!$Y:$AO,15,FALSE),0)</f>
        <v>0</v>
      </c>
      <c r="F108" s="14">
        <f>IFERROR(VLOOKUP($B108,西日本学生!$Y:$AO,15,FALSE),0)</f>
        <v>0</v>
      </c>
      <c r="G108" s="14">
        <f>IFERROR(VLOOKUP($B108,学生選抜!$Y:$AO,15,FALSE),0)</f>
        <v>0</v>
      </c>
      <c r="H108" s="14">
        <f>IFERROR(VLOOKUP($B108,秋関!$Y:$AO,15,FALSE),0)</f>
        <v>0</v>
      </c>
      <c r="I108" s="14">
        <f>IFERROR(VLOOKUP($B108,全日本学生!$Y:$AO,15,FALSE),0)</f>
        <v>0</v>
      </c>
      <c r="J108" s="138">
        <f t="shared" si="5"/>
        <v>0</v>
      </c>
    </row>
    <row r="109" spans="1:10" hidden="1">
      <c r="A109" s="2">
        <f t="shared" si="4"/>
        <v>15</v>
      </c>
      <c r="B109" s="31">
        <f>選手!L110</f>
        <v>0</v>
      </c>
      <c r="C109" s="2" t="str">
        <f>IFERROR(VLOOKUP($B109,選手!$L:$N,2,FALSE),"")</f>
        <v/>
      </c>
      <c r="D109" s="6" t="str">
        <f>IFERROR(VLOOKUP($B109,選手!$L:$N,3,FALSE),"")</f>
        <v/>
      </c>
      <c r="E109" s="14">
        <f>IFERROR(VLOOKUP($B109,春関!$Y:$AO,15,FALSE),0)</f>
        <v>0</v>
      </c>
      <c r="F109" s="14">
        <f>IFERROR(VLOOKUP($B109,西日本学生!$Y:$AO,15,FALSE),0)</f>
        <v>0</v>
      </c>
      <c r="G109" s="14">
        <f>IFERROR(VLOOKUP($B109,学生選抜!$Y:$AO,15,FALSE),0)</f>
        <v>0</v>
      </c>
      <c r="H109" s="14">
        <f>IFERROR(VLOOKUP($B109,秋関!$Y:$AO,15,FALSE),0)</f>
        <v>0</v>
      </c>
      <c r="I109" s="14">
        <f>IFERROR(VLOOKUP($B109,全日本学生!$Y:$AO,15,FALSE),0)</f>
        <v>0</v>
      </c>
      <c r="J109" s="138">
        <f t="shared" si="5"/>
        <v>0</v>
      </c>
    </row>
    <row r="110" spans="1:10" hidden="1">
      <c r="A110" s="2">
        <f t="shared" si="4"/>
        <v>15</v>
      </c>
      <c r="B110" s="31">
        <f>選手!L111</f>
        <v>0</v>
      </c>
      <c r="C110" s="2" t="str">
        <f>IFERROR(VLOOKUP($B110,選手!$L:$N,2,FALSE),"")</f>
        <v/>
      </c>
      <c r="D110" s="6" t="str">
        <f>IFERROR(VLOOKUP($B110,選手!$L:$N,3,FALSE),"")</f>
        <v/>
      </c>
      <c r="E110" s="14">
        <f>IFERROR(VLOOKUP($B110,春関!$Y:$AO,15,FALSE),0)</f>
        <v>0</v>
      </c>
      <c r="F110" s="14">
        <f>IFERROR(VLOOKUP($B110,西日本学生!$Y:$AO,15,FALSE),0)</f>
        <v>0</v>
      </c>
      <c r="G110" s="14">
        <f>IFERROR(VLOOKUP($B110,学生選抜!$Y:$AO,15,FALSE),0)</f>
        <v>0</v>
      </c>
      <c r="H110" s="14">
        <f>IFERROR(VLOOKUP($B110,秋関!$Y:$AO,15,FALSE),0)</f>
        <v>0</v>
      </c>
      <c r="I110" s="14">
        <f>IFERROR(VLOOKUP($B110,全日本学生!$Y:$AO,15,FALSE),0)</f>
        <v>0</v>
      </c>
      <c r="J110" s="138">
        <f t="shared" si="5"/>
        <v>0</v>
      </c>
    </row>
    <row r="111" spans="1:10" hidden="1">
      <c r="A111" s="2">
        <f t="shared" si="4"/>
        <v>15</v>
      </c>
      <c r="B111" s="31">
        <f>選手!L112</f>
        <v>0</v>
      </c>
      <c r="C111" s="2" t="str">
        <f>IFERROR(VLOOKUP($B111,選手!$L:$N,2,FALSE),"")</f>
        <v/>
      </c>
      <c r="D111" s="6" t="str">
        <f>IFERROR(VLOOKUP($B111,選手!$L:$N,3,FALSE),"")</f>
        <v/>
      </c>
      <c r="E111" s="14">
        <f>IFERROR(VLOOKUP($B111,春関!$Y:$AO,15,FALSE),0)</f>
        <v>0</v>
      </c>
      <c r="F111" s="14">
        <f>IFERROR(VLOOKUP($B111,西日本学生!$Y:$AO,15,FALSE),0)</f>
        <v>0</v>
      </c>
      <c r="G111" s="14">
        <f>IFERROR(VLOOKUP($B111,学生選抜!$Y:$AO,15,FALSE),0)</f>
        <v>0</v>
      </c>
      <c r="H111" s="14">
        <f>IFERROR(VLOOKUP($B111,秋関!$Y:$AO,15,FALSE),0)</f>
        <v>0</v>
      </c>
      <c r="I111" s="14">
        <f>IFERROR(VLOOKUP($B111,全日本学生!$Y:$AO,15,FALSE),0)</f>
        <v>0</v>
      </c>
      <c r="J111" s="138">
        <f t="shared" si="5"/>
        <v>0</v>
      </c>
    </row>
    <row r="112" spans="1:10" hidden="1">
      <c r="A112" s="2">
        <f t="shared" si="4"/>
        <v>15</v>
      </c>
      <c r="B112" s="31">
        <f>選手!L113</f>
        <v>0</v>
      </c>
      <c r="C112" s="2" t="str">
        <f>IFERROR(VLOOKUP($B112,選手!$L:$N,2,FALSE),"")</f>
        <v/>
      </c>
      <c r="D112" s="6" t="str">
        <f>IFERROR(VLOOKUP($B112,選手!$L:$N,3,FALSE),"")</f>
        <v/>
      </c>
      <c r="E112" s="14">
        <f>IFERROR(VLOOKUP($B112,春関!$Y:$AO,15,FALSE),0)</f>
        <v>0</v>
      </c>
      <c r="F112" s="14">
        <f>IFERROR(VLOOKUP($B112,西日本学生!$Y:$AO,15,FALSE),0)</f>
        <v>0</v>
      </c>
      <c r="G112" s="14">
        <f>IFERROR(VLOOKUP($B112,学生選抜!$Y:$AO,15,FALSE),0)</f>
        <v>0</v>
      </c>
      <c r="H112" s="14">
        <f>IFERROR(VLOOKUP($B112,秋関!$Y:$AO,15,FALSE),0)</f>
        <v>0</v>
      </c>
      <c r="I112" s="14">
        <f>IFERROR(VLOOKUP($B112,全日本学生!$Y:$AO,15,FALSE),0)</f>
        <v>0</v>
      </c>
      <c r="J112" s="138">
        <f t="shared" si="5"/>
        <v>0</v>
      </c>
    </row>
    <row r="113" spans="1:10" hidden="1">
      <c r="A113" s="2">
        <f t="shared" si="4"/>
        <v>15</v>
      </c>
      <c r="B113" s="31">
        <f>選手!L114</f>
        <v>0</v>
      </c>
      <c r="C113" s="2" t="str">
        <f>IFERROR(VLOOKUP($B113,選手!$L:$N,2,FALSE),"")</f>
        <v/>
      </c>
      <c r="D113" s="6" t="str">
        <f>IFERROR(VLOOKUP($B113,選手!$L:$N,3,FALSE),"")</f>
        <v/>
      </c>
      <c r="E113" s="14">
        <f>IFERROR(VLOOKUP($B113,春関!$Y:$AO,15,FALSE),0)</f>
        <v>0</v>
      </c>
      <c r="F113" s="14">
        <f>IFERROR(VLOOKUP($B113,西日本学生!$Y:$AO,15,FALSE),0)</f>
        <v>0</v>
      </c>
      <c r="G113" s="14">
        <f>IFERROR(VLOOKUP($B113,学生選抜!$Y:$AO,15,FALSE),0)</f>
        <v>0</v>
      </c>
      <c r="H113" s="14">
        <f>IFERROR(VLOOKUP($B113,秋関!$Y:$AO,15,FALSE),0)</f>
        <v>0</v>
      </c>
      <c r="I113" s="14">
        <f>IFERROR(VLOOKUP($B113,全日本学生!$Y:$AO,15,FALSE),0)</f>
        <v>0</v>
      </c>
      <c r="J113" s="138">
        <f t="shared" si="5"/>
        <v>0</v>
      </c>
    </row>
    <row r="114" spans="1:10" hidden="1">
      <c r="A114" s="2">
        <f t="shared" si="4"/>
        <v>15</v>
      </c>
      <c r="B114" s="31">
        <f>選手!L115</f>
        <v>0</v>
      </c>
      <c r="C114" s="2" t="str">
        <f>IFERROR(VLOOKUP($B114,選手!$L:$N,2,FALSE),"")</f>
        <v/>
      </c>
      <c r="D114" s="6" t="str">
        <f>IFERROR(VLOOKUP($B114,選手!$L:$N,3,FALSE),"")</f>
        <v/>
      </c>
      <c r="E114" s="14">
        <f>IFERROR(VLOOKUP($B114,春関!$Y:$AO,15,FALSE),0)</f>
        <v>0</v>
      </c>
      <c r="F114" s="14">
        <f>IFERROR(VLOOKUP($B114,西日本学生!$Y:$AO,15,FALSE),0)</f>
        <v>0</v>
      </c>
      <c r="G114" s="14">
        <f>IFERROR(VLOOKUP($B114,学生選抜!$Y:$AO,15,FALSE),0)</f>
        <v>0</v>
      </c>
      <c r="H114" s="14">
        <f>IFERROR(VLOOKUP($B114,秋関!$Y:$AO,15,FALSE),0)</f>
        <v>0</v>
      </c>
      <c r="I114" s="14">
        <f>IFERROR(VLOOKUP($B114,全日本学生!$Y:$AO,15,FALSE),0)</f>
        <v>0</v>
      </c>
      <c r="J114" s="138">
        <f t="shared" si="5"/>
        <v>0</v>
      </c>
    </row>
    <row r="115" spans="1:10" hidden="1">
      <c r="A115" s="2">
        <f t="shared" si="4"/>
        <v>15</v>
      </c>
      <c r="B115" s="31">
        <f>選手!L116</f>
        <v>0</v>
      </c>
      <c r="C115" s="2" t="str">
        <f>IFERROR(VLOOKUP($B115,選手!$L:$N,2,FALSE),"")</f>
        <v/>
      </c>
      <c r="D115" s="6" t="str">
        <f>IFERROR(VLOOKUP($B115,選手!$L:$N,3,FALSE),"")</f>
        <v/>
      </c>
      <c r="E115" s="14">
        <f>IFERROR(VLOOKUP($B115,春関!$Y:$AO,15,FALSE),0)</f>
        <v>0</v>
      </c>
      <c r="F115" s="14">
        <f>IFERROR(VLOOKUP($B115,西日本学生!$Y:$AO,15,FALSE),0)</f>
        <v>0</v>
      </c>
      <c r="G115" s="14">
        <f>IFERROR(VLOOKUP($B115,学生選抜!$Y:$AO,15,FALSE),0)</f>
        <v>0</v>
      </c>
      <c r="H115" s="14">
        <f>IFERROR(VLOOKUP($B115,秋関!$Y:$AO,15,FALSE),0)</f>
        <v>0</v>
      </c>
      <c r="I115" s="14">
        <f>IFERROR(VLOOKUP($B115,全日本学生!$Y:$AO,15,FALSE),0)</f>
        <v>0</v>
      </c>
      <c r="J115" s="138">
        <f t="shared" si="5"/>
        <v>0</v>
      </c>
    </row>
    <row r="116" spans="1:10" hidden="1">
      <c r="A116" s="2">
        <f t="shared" si="4"/>
        <v>15</v>
      </c>
      <c r="B116" s="31">
        <f>選手!L117</f>
        <v>0</v>
      </c>
      <c r="C116" s="2" t="str">
        <f>IFERROR(VLOOKUP($B116,選手!$L:$N,2,FALSE),"")</f>
        <v/>
      </c>
      <c r="D116" s="6" t="str">
        <f>IFERROR(VLOOKUP($B116,選手!$L:$N,3,FALSE),"")</f>
        <v/>
      </c>
      <c r="E116" s="14">
        <f>IFERROR(VLOOKUP($B116,春関!$Y:$AO,15,FALSE),0)</f>
        <v>0</v>
      </c>
      <c r="F116" s="14">
        <f>IFERROR(VLOOKUP($B116,西日本学生!$Y:$AO,15,FALSE),0)</f>
        <v>0</v>
      </c>
      <c r="G116" s="14">
        <f>IFERROR(VLOOKUP($B116,学生選抜!$Y:$AO,15,FALSE),0)</f>
        <v>0</v>
      </c>
      <c r="H116" s="14">
        <f>IFERROR(VLOOKUP($B116,秋関!$Y:$AO,15,FALSE),0)</f>
        <v>0</v>
      </c>
      <c r="I116" s="14">
        <f>IFERROR(VLOOKUP($B116,全日本学生!$Y:$AO,15,FALSE),0)</f>
        <v>0</v>
      </c>
      <c r="J116" s="138">
        <f t="shared" si="5"/>
        <v>0</v>
      </c>
    </row>
    <row r="117" spans="1:10" hidden="1">
      <c r="A117" s="2">
        <f t="shared" si="4"/>
        <v>15</v>
      </c>
      <c r="B117" s="31">
        <f>選手!L118</f>
        <v>0</v>
      </c>
      <c r="C117" s="2" t="str">
        <f>IFERROR(VLOOKUP($B117,選手!$L:$N,2,FALSE),"")</f>
        <v/>
      </c>
      <c r="D117" s="6" t="str">
        <f>IFERROR(VLOOKUP($B117,選手!$L:$N,3,FALSE),"")</f>
        <v/>
      </c>
      <c r="E117" s="14">
        <f>IFERROR(VLOOKUP($B117,春関!$Y:$AO,15,FALSE),0)</f>
        <v>0</v>
      </c>
      <c r="F117" s="14">
        <f>IFERROR(VLOOKUP($B117,西日本学生!$Y:$AO,15,FALSE),0)</f>
        <v>0</v>
      </c>
      <c r="G117" s="14">
        <f>IFERROR(VLOOKUP($B117,学生選抜!$Y:$AO,15,FALSE),0)</f>
        <v>0</v>
      </c>
      <c r="H117" s="14">
        <f>IFERROR(VLOOKUP($B117,秋関!$Y:$AO,15,FALSE),0)</f>
        <v>0</v>
      </c>
      <c r="I117" s="14">
        <f>IFERROR(VLOOKUP($B117,全日本学生!$Y:$AO,15,FALSE),0)</f>
        <v>0</v>
      </c>
      <c r="J117" s="138">
        <f t="shared" si="5"/>
        <v>0</v>
      </c>
    </row>
    <row r="118" spans="1:10" hidden="1">
      <c r="A118" s="2">
        <f t="shared" si="4"/>
        <v>15</v>
      </c>
      <c r="B118" s="31">
        <f>選手!L119</f>
        <v>0</v>
      </c>
      <c r="C118" s="2" t="str">
        <f>IFERROR(VLOOKUP($B118,選手!$L:$N,2,FALSE),"")</f>
        <v/>
      </c>
      <c r="D118" s="6" t="str">
        <f>IFERROR(VLOOKUP($B118,選手!$L:$N,3,FALSE),"")</f>
        <v/>
      </c>
      <c r="E118" s="14">
        <f>IFERROR(VLOOKUP($B118,春関!$Y:$AO,15,FALSE),0)</f>
        <v>0</v>
      </c>
      <c r="F118" s="14">
        <f>IFERROR(VLOOKUP($B118,西日本学生!$Y:$AO,15,FALSE),0)</f>
        <v>0</v>
      </c>
      <c r="G118" s="14">
        <f>IFERROR(VLOOKUP($B118,学生選抜!$Y:$AO,15,FALSE),0)</f>
        <v>0</v>
      </c>
      <c r="H118" s="14">
        <f>IFERROR(VLOOKUP($B118,秋関!$Y:$AO,15,FALSE),0)</f>
        <v>0</v>
      </c>
      <c r="I118" s="14">
        <f>IFERROR(VLOOKUP($B118,全日本学生!$Y:$AO,15,FALSE),0)</f>
        <v>0</v>
      </c>
      <c r="J118" s="138">
        <f t="shared" si="5"/>
        <v>0</v>
      </c>
    </row>
    <row r="119" spans="1:10" hidden="1">
      <c r="A119" s="2">
        <f t="shared" si="4"/>
        <v>15</v>
      </c>
      <c r="B119" s="31">
        <f>選手!L120</f>
        <v>0</v>
      </c>
      <c r="C119" s="2" t="str">
        <f>IFERROR(VLOOKUP($B119,選手!$L:$N,2,FALSE),"")</f>
        <v/>
      </c>
      <c r="D119" s="6" t="str">
        <f>IFERROR(VLOOKUP($B119,選手!$L:$N,3,FALSE),"")</f>
        <v/>
      </c>
      <c r="E119" s="14">
        <f>IFERROR(VLOOKUP($B119,春関!$Y:$AO,15,FALSE),0)</f>
        <v>0</v>
      </c>
      <c r="F119" s="14">
        <f>IFERROR(VLOOKUP($B119,西日本学生!$Y:$AO,15,FALSE),0)</f>
        <v>0</v>
      </c>
      <c r="G119" s="14">
        <f>IFERROR(VLOOKUP($B119,学生選抜!$Y:$AO,15,FALSE),0)</f>
        <v>0</v>
      </c>
      <c r="H119" s="14">
        <f>IFERROR(VLOOKUP($B119,秋関!$Y:$AO,15,FALSE),0)</f>
        <v>0</v>
      </c>
      <c r="I119" s="14">
        <f>IFERROR(VLOOKUP($B119,全日本学生!$Y:$AO,15,FALSE),0)</f>
        <v>0</v>
      </c>
      <c r="J119" s="138">
        <f t="shared" si="5"/>
        <v>0</v>
      </c>
    </row>
    <row r="120" spans="1:10" hidden="1">
      <c r="A120" s="2">
        <f t="shared" si="4"/>
        <v>15</v>
      </c>
      <c r="B120" s="31">
        <f>選手!L121</f>
        <v>0</v>
      </c>
      <c r="C120" s="2" t="str">
        <f>IFERROR(VLOOKUP($B120,選手!$L:$N,2,FALSE),"")</f>
        <v/>
      </c>
      <c r="D120" s="6" t="str">
        <f>IFERROR(VLOOKUP($B120,選手!$L:$N,3,FALSE),"")</f>
        <v/>
      </c>
      <c r="E120" s="14">
        <f>IFERROR(VLOOKUP($B120,春関!$Y:$AO,15,FALSE),0)</f>
        <v>0</v>
      </c>
      <c r="F120" s="14">
        <f>IFERROR(VLOOKUP($B120,西日本学生!$Y:$AO,15,FALSE),0)</f>
        <v>0</v>
      </c>
      <c r="G120" s="14">
        <f>IFERROR(VLOOKUP($B120,学生選抜!$Y:$AO,15,FALSE),0)</f>
        <v>0</v>
      </c>
      <c r="H120" s="14">
        <f>IFERROR(VLOOKUP($B120,秋関!$Y:$AO,15,FALSE),0)</f>
        <v>0</v>
      </c>
      <c r="I120" s="14">
        <f>IFERROR(VLOOKUP($B120,全日本学生!$Y:$AO,15,FALSE),0)</f>
        <v>0</v>
      </c>
      <c r="J120" s="138">
        <f t="shared" si="5"/>
        <v>0</v>
      </c>
    </row>
    <row r="121" spans="1:10" hidden="1">
      <c r="A121" s="2">
        <f t="shared" si="4"/>
        <v>15</v>
      </c>
      <c r="B121" s="31">
        <f>選手!L122</f>
        <v>0</v>
      </c>
      <c r="C121" s="2" t="str">
        <f>IFERROR(VLOOKUP($B121,選手!$L:$N,2,FALSE),"")</f>
        <v/>
      </c>
      <c r="D121" s="6" t="str">
        <f>IFERROR(VLOOKUP($B121,選手!$L:$N,3,FALSE),"")</f>
        <v/>
      </c>
      <c r="E121" s="14">
        <f>IFERROR(VLOOKUP($B121,春関!$Y:$AO,15,FALSE),0)</f>
        <v>0</v>
      </c>
      <c r="F121" s="14">
        <f>IFERROR(VLOOKUP($B121,西日本学生!$Y:$AO,15,FALSE),0)</f>
        <v>0</v>
      </c>
      <c r="G121" s="14">
        <f>IFERROR(VLOOKUP($B121,学生選抜!$Y:$AO,15,FALSE),0)</f>
        <v>0</v>
      </c>
      <c r="H121" s="14">
        <f>IFERROR(VLOOKUP($B121,秋関!$Y:$AO,15,FALSE),0)</f>
        <v>0</v>
      </c>
      <c r="I121" s="14">
        <f>IFERROR(VLOOKUP($B121,全日本学生!$Y:$AO,15,FALSE),0)</f>
        <v>0</v>
      </c>
      <c r="J121" s="138">
        <f t="shared" si="5"/>
        <v>0</v>
      </c>
    </row>
    <row r="122" spans="1:10" hidden="1">
      <c r="A122" s="2">
        <f t="shared" si="4"/>
        <v>15</v>
      </c>
      <c r="B122" s="31">
        <f>選手!L123</f>
        <v>0</v>
      </c>
      <c r="C122" s="2" t="str">
        <f>IFERROR(VLOOKUP($B122,選手!$L:$N,2,FALSE),"")</f>
        <v/>
      </c>
      <c r="D122" s="6" t="str">
        <f>IFERROR(VLOOKUP($B122,選手!$L:$N,3,FALSE),"")</f>
        <v/>
      </c>
      <c r="E122" s="14">
        <f>IFERROR(VLOOKUP($B122,春関!$Y:$AO,15,FALSE),0)</f>
        <v>0</v>
      </c>
      <c r="F122" s="14">
        <f>IFERROR(VLOOKUP($B122,西日本学生!$Y:$AO,15,FALSE),0)</f>
        <v>0</v>
      </c>
      <c r="G122" s="14">
        <f>IFERROR(VLOOKUP($B122,学生選抜!$Y:$AO,15,FALSE),0)</f>
        <v>0</v>
      </c>
      <c r="H122" s="14">
        <f>IFERROR(VLOOKUP($B122,秋関!$Y:$AO,15,FALSE),0)</f>
        <v>0</v>
      </c>
      <c r="I122" s="14">
        <f>IFERROR(VLOOKUP($B122,全日本学生!$Y:$AO,15,FALSE),0)</f>
        <v>0</v>
      </c>
      <c r="J122" s="138">
        <f t="shared" si="5"/>
        <v>0</v>
      </c>
    </row>
    <row r="123" spans="1:10" hidden="1">
      <c r="A123" s="2">
        <f t="shared" si="4"/>
        <v>15</v>
      </c>
      <c r="B123" s="31">
        <f>選手!L124</f>
        <v>0</v>
      </c>
      <c r="C123" s="2" t="str">
        <f>IFERROR(VLOOKUP($B123,選手!$L:$N,2,FALSE),"")</f>
        <v/>
      </c>
      <c r="D123" s="6" t="str">
        <f>IFERROR(VLOOKUP($B123,選手!$L:$N,3,FALSE),"")</f>
        <v/>
      </c>
      <c r="E123" s="14">
        <f>IFERROR(VLOOKUP($B123,春関!$Y:$AO,15,FALSE),0)</f>
        <v>0</v>
      </c>
      <c r="F123" s="14">
        <f>IFERROR(VLOOKUP($B123,西日本学生!$Y:$AO,15,FALSE),0)</f>
        <v>0</v>
      </c>
      <c r="G123" s="14">
        <f>IFERROR(VLOOKUP($B123,学生選抜!$Y:$AO,15,FALSE),0)</f>
        <v>0</v>
      </c>
      <c r="H123" s="14">
        <f>IFERROR(VLOOKUP($B123,秋関!$Y:$AO,15,FALSE),0)</f>
        <v>0</v>
      </c>
      <c r="I123" s="14">
        <f>IFERROR(VLOOKUP($B123,全日本学生!$Y:$AO,15,FALSE),0)</f>
        <v>0</v>
      </c>
      <c r="J123" s="138">
        <f t="shared" si="5"/>
        <v>0</v>
      </c>
    </row>
    <row r="124" spans="1:10" hidden="1">
      <c r="A124" s="2">
        <f t="shared" si="4"/>
        <v>15</v>
      </c>
      <c r="B124" s="31">
        <f>選手!L125</f>
        <v>0</v>
      </c>
      <c r="C124" s="2" t="str">
        <f>IFERROR(VLOOKUP($B124,選手!$L:$N,2,FALSE),"")</f>
        <v/>
      </c>
      <c r="D124" s="6" t="str">
        <f>IFERROR(VLOOKUP($B124,選手!$L:$N,3,FALSE),"")</f>
        <v/>
      </c>
      <c r="E124" s="14">
        <f>IFERROR(VLOOKUP($B124,春関!$Y:$AO,15,FALSE),0)</f>
        <v>0</v>
      </c>
      <c r="F124" s="14">
        <f>IFERROR(VLOOKUP($B124,西日本学生!$Y:$AO,15,FALSE),0)</f>
        <v>0</v>
      </c>
      <c r="G124" s="14">
        <f>IFERROR(VLOOKUP($B124,学生選抜!$Y:$AO,15,FALSE),0)</f>
        <v>0</v>
      </c>
      <c r="H124" s="14">
        <f>IFERROR(VLOOKUP($B124,秋関!$Y:$AO,15,FALSE),0)</f>
        <v>0</v>
      </c>
      <c r="I124" s="14">
        <f>IFERROR(VLOOKUP($B124,全日本学生!$Y:$AO,15,FALSE),0)</f>
        <v>0</v>
      </c>
      <c r="J124" s="138">
        <f t="shared" si="5"/>
        <v>0</v>
      </c>
    </row>
    <row r="125" spans="1:10" hidden="1">
      <c r="A125" s="2">
        <f t="shared" si="4"/>
        <v>15</v>
      </c>
      <c r="B125" s="31">
        <f>選手!L126</f>
        <v>0</v>
      </c>
      <c r="C125" s="2" t="str">
        <f>IFERROR(VLOOKUP($B125,選手!$L:$N,2,FALSE),"")</f>
        <v/>
      </c>
      <c r="D125" s="6" t="str">
        <f>IFERROR(VLOOKUP($B125,選手!$L:$N,3,FALSE),"")</f>
        <v/>
      </c>
      <c r="E125" s="14">
        <f>IFERROR(VLOOKUP($B125,春関!$Y:$AO,15,FALSE),0)</f>
        <v>0</v>
      </c>
      <c r="F125" s="14">
        <f>IFERROR(VLOOKUP($B125,西日本学生!$Y:$AO,15,FALSE),0)</f>
        <v>0</v>
      </c>
      <c r="G125" s="14">
        <f>IFERROR(VLOOKUP($B125,学生選抜!$Y:$AO,15,FALSE),0)</f>
        <v>0</v>
      </c>
      <c r="H125" s="14">
        <f>IFERROR(VLOOKUP($B125,秋関!$Y:$AO,15,FALSE),0)</f>
        <v>0</v>
      </c>
      <c r="I125" s="14">
        <f>IFERROR(VLOOKUP($B125,全日本学生!$Y:$AO,15,FALSE),0)</f>
        <v>0</v>
      </c>
      <c r="J125" s="138">
        <f t="shared" si="5"/>
        <v>0</v>
      </c>
    </row>
    <row r="126" spans="1:10" hidden="1">
      <c r="A126" s="2">
        <f t="shared" si="4"/>
        <v>15</v>
      </c>
      <c r="B126" s="31">
        <f>選手!L127</f>
        <v>0</v>
      </c>
      <c r="C126" s="2" t="str">
        <f>IFERROR(VLOOKUP($B126,選手!$L:$N,2,FALSE),"")</f>
        <v/>
      </c>
      <c r="D126" s="6" t="str">
        <f>IFERROR(VLOOKUP($B126,選手!$L:$N,3,FALSE),"")</f>
        <v/>
      </c>
      <c r="E126" s="14">
        <f>IFERROR(VLOOKUP($B126,春関!$Y:$AO,15,FALSE),0)</f>
        <v>0</v>
      </c>
      <c r="F126" s="14">
        <f>IFERROR(VLOOKUP($B126,西日本学生!$Y:$AO,15,FALSE),0)</f>
        <v>0</v>
      </c>
      <c r="G126" s="14">
        <f>IFERROR(VLOOKUP($B126,学生選抜!$Y:$AO,15,FALSE),0)</f>
        <v>0</v>
      </c>
      <c r="H126" s="14">
        <f>IFERROR(VLOOKUP($B126,秋関!$Y:$AO,15,FALSE),0)</f>
        <v>0</v>
      </c>
      <c r="I126" s="14">
        <f>IFERROR(VLOOKUP($B126,全日本学生!$Y:$AO,15,FALSE),0)</f>
        <v>0</v>
      </c>
      <c r="J126" s="138">
        <f t="shared" si="5"/>
        <v>0</v>
      </c>
    </row>
    <row r="127" spans="1:10" hidden="1">
      <c r="A127" s="2">
        <f t="shared" si="4"/>
        <v>15</v>
      </c>
      <c r="B127" s="31">
        <f>選手!L128</f>
        <v>0</v>
      </c>
      <c r="C127" s="2" t="str">
        <f>IFERROR(VLOOKUP($B127,選手!$L:$N,2,FALSE),"")</f>
        <v/>
      </c>
      <c r="D127" s="6" t="str">
        <f>IFERROR(VLOOKUP($B127,選手!$L:$N,3,FALSE),"")</f>
        <v/>
      </c>
      <c r="E127" s="14">
        <f>IFERROR(VLOOKUP($B127,春関!$Y:$AO,15,FALSE),0)</f>
        <v>0</v>
      </c>
      <c r="F127" s="14">
        <f>IFERROR(VLOOKUP($B127,西日本学生!$Y:$AO,15,FALSE),0)</f>
        <v>0</v>
      </c>
      <c r="G127" s="14">
        <f>IFERROR(VLOOKUP($B127,学生選抜!$Y:$AO,15,FALSE),0)</f>
        <v>0</v>
      </c>
      <c r="H127" s="14">
        <f>IFERROR(VLOOKUP($B127,秋関!$Y:$AO,15,FALSE),0)</f>
        <v>0</v>
      </c>
      <c r="I127" s="14">
        <f>IFERROR(VLOOKUP($B127,全日本学生!$Y:$AO,15,FALSE),0)</f>
        <v>0</v>
      </c>
      <c r="J127" s="138">
        <f t="shared" si="5"/>
        <v>0</v>
      </c>
    </row>
    <row r="128" spans="1:10" hidden="1">
      <c r="A128" s="2">
        <f t="shared" si="4"/>
        <v>15</v>
      </c>
      <c r="B128" s="31">
        <f>選手!L129</f>
        <v>0</v>
      </c>
      <c r="C128" s="2" t="str">
        <f>IFERROR(VLOOKUP($B128,選手!$L:$N,2,FALSE),"")</f>
        <v/>
      </c>
      <c r="D128" s="6" t="str">
        <f>IFERROR(VLOOKUP($B128,選手!$L:$N,3,FALSE),"")</f>
        <v/>
      </c>
      <c r="E128" s="14">
        <f>IFERROR(VLOOKUP($B128,春関!$Y:$AO,15,FALSE),0)</f>
        <v>0</v>
      </c>
      <c r="F128" s="14">
        <f>IFERROR(VLOOKUP($B128,西日本学生!$Y:$AO,15,FALSE),0)</f>
        <v>0</v>
      </c>
      <c r="G128" s="14">
        <f>IFERROR(VLOOKUP($B128,学生選抜!$Y:$AO,15,FALSE),0)</f>
        <v>0</v>
      </c>
      <c r="H128" s="14">
        <f>IFERROR(VLOOKUP($B128,秋関!$Y:$AO,15,FALSE),0)</f>
        <v>0</v>
      </c>
      <c r="I128" s="14">
        <f>IFERROR(VLOOKUP($B128,全日本学生!$Y:$AO,15,FALSE),0)</f>
        <v>0</v>
      </c>
      <c r="J128" s="138">
        <f t="shared" si="5"/>
        <v>0</v>
      </c>
    </row>
    <row r="129" spans="1:10" hidden="1">
      <c r="A129" s="2">
        <f t="shared" si="4"/>
        <v>15</v>
      </c>
      <c r="B129" s="31">
        <f>選手!L130</f>
        <v>0</v>
      </c>
      <c r="C129" s="2" t="str">
        <f>IFERROR(VLOOKUP($B129,選手!$L:$N,2,FALSE),"")</f>
        <v/>
      </c>
      <c r="D129" s="6" t="str">
        <f>IFERROR(VLOOKUP($B129,選手!$L:$N,3,FALSE),"")</f>
        <v/>
      </c>
      <c r="E129" s="14">
        <f>IFERROR(VLOOKUP($B129,春関!$Y:$AO,15,FALSE),0)</f>
        <v>0</v>
      </c>
      <c r="F129" s="14">
        <f>IFERROR(VLOOKUP($B129,西日本学生!$Y:$AO,15,FALSE),0)</f>
        <v>0</v>
      </c>
      <c r="G129" s="14">
        <f>IFERROR(VLOOKUP($B129,学生選抜!$Y:$AO,15,FALSE),0)</f>
        <v>0</v>
      </c>
      <c r="H129" s="14">
        <f>IFERROR(VLOOKUP($B129,秋関!$Y:$AO,15,FALSE),0)</f>
        <v>0</v>
      </c>
      <c r="I129" s="14">
        <f>IFERROR(VLOOKUP($B129,全日本学生!$Y:$AO,15,FALSE),0)</f>
        <v>0</v>
      </c>
      <c r="J129" s="138">
        <f t="shared" si="5"/>
        <v>0</v>
      </c>
    </row>
    <row r="130" spans="1:10" hidden="1">
      <c r="A130" s="2">
        <f t="shared" ref="A130:A193" si="6">RANK($J130,$J:$J)</f>
        <v>15</v>
      </c>
      <c r="B130" s="31">
        <f>選手!L131</f>
        <v>0</v>
      </c>
      <c r="C130" s="2" t="str">
        <f>IFERROR(VLOOKUP($B130,選手!$L:$N,2,FALSE),"")</f>
        <v/>
      </c>
      <c r="D130" s="6" t="str">
        <f>IFERROR(VLOOKUP($B130,選手!$L:$N,3,FALSE),"")</f>
        <v/>
      </c>
      <c r="E130" s="14">
        <f>IFERROR(VLOOKUP($B130,春関!$Y:$AO,15,FALSE),0)</f>
        <v>0</v>
      </c>
      <c r="F130" s="14">
        <f>IFERROR(VLOOKUP($B130,西日本学生!$Y:$AO,15,FALSE),0)</f>
        <v>0</v>
      </c>
      <c r="G130" s="14">
        <f>IFERROR(VLOOKUP($B130,学生選抜!$Y:$AO,15,FALSE),0)</f>
        <v>0</v>
      </c>
      <c r="H130" s="14">
        <f>IFERROR(VLOOKUP($B130,秋関!$Y:$AO,15,FALSE),0)</f>
        <v>0</v>
      </c>
      <c r="I130" s="14">
        <f>IFERROR(VLOOKUP($B130,全日本学生!$Y:$AO,15,FALSE),0)</f>
        <v>0</v>
      </c>
      <c r="J130" s="138">
        <f t="shared" ref="J130:J193" si="7">LARGE(E130:I130,1)+LARGE(E130:I130,2)+LARGE(E130:I130,3)</f>
        <v>0</v>
      </c>
    </row>
    <row r="131" spans="1:10" hidden="1">
      <c r="A131" s="2">
        <f t="shared" si="6"/>
        <v>15</v>
      </c>
      <c r="B131" s="31">
        <f>選手!L132</f>
        <v>0</v>
      </c>
      <c r="C131" s="2" t="str">
        <f>IFERROR(VLOOKUP($B131,選手!$L:$N,2,FALSE),"")</f>
        <v/>
      </c>
      <c r="D131" s="6" t="str">
        <f>IFERROR(VLOOKUP($B131,選手!$L:$N,3,FALSE),"")</f>
        <v/>
      </c>
      <c r="E131" s="14">
        <f>IFERROR(VLOOKUP($B131,春関!$Y:$AO,15,FALSE),0)</f>
        <v>0</v>
      </c>
      <c r="F131" s="14">
        <f>IFERROR(VLOOKUP($B131,西日本学生!$Y:$AO,15,FALSE),0)</f>
        <v>0</v>
      </c>
      <c r="G131" s="14">
        <f>IFERROR(VLOOKUP($B131,学生選抜!$Y:$AO,15,FALSE),0)</f>
        <v>0</v>
      </c>
      <c r="H131" s="14">
        <f>IFERROR(VLOOKUP($B131,秋関!$Y:$AO,15,FALSE),0)</f>
        <v>0</v>
      </c>
      <c r="I131" s="14">
        <f>IFERROR(VLOOKUP($B131,全日本学生!$Y:$AO,15,FALSE),0)</f>
        <v>0</v>
      </c>
      <c r="J131" s="138">
        <f t="shared" si="7"/>
        <v>0</v>
      </c>
    </row>
    <row r="132" spans="1:10" hidden="1">
      <c r="A132" s="2">
        <f t="shared" si="6"/>
        <v>15</v>
      </c>
      <c r="B132" s="31">
        <f>選手!L133</f>
        <v>0</v>
      </c>
      <c r="C132" s="2" t="str">
        <f>IFERROR(VLOOKUP($B132,選手!$L:$N,2,FALSE),"")</f>
        <v/>
      </c>
      <c r="D132" s="6" t="str">
        <f>IFERROR(VLOOKUP($B132,選手!$L:$N,3,FALSE),"")</f>
        <v/>
      </c>
      <c r="E132" s="14">
        <f>IFERROR(VLOOKUP($B132,春関!$Y:$AO,15,FALSE),0)</f>
        <v>0</v>
      </c>
      <c r="F132" s="14">
        <f>IFERROR(VLOOKUP($B132,西日本学生!$Y:$AO,15,FALSE),0)</f>
        <v>0</v>
      </c>
      <c r="G132" s="14">
        <f>IFERROR(VLOOKUP($B132,学生選抜!$Y:$AO,15,FALSE),0)</f>
        <v>0</v>
      </c>
      <c r="H132" s="14">
        <f>IFERROR(VLOOKUP($B132,秋関!$Y:$AO,15,FALSE),0)</f>
        <v>0</v>
      </c>
      <c r="I132" s="14">
        <f>IFERROR(VLOOKUP($B132,全日本学生!$Y:$AO,15,FALSE),0)</f>
        <v>0</v>
      </c>
      <c r="J132" s="138">
        <f t="shared" si="7"/>
        <v>0</v>
      </c>
    </row>
    <row r="133" spans="1:10" hidden="1">
      <c r="A133" s="2">
        <f t="shared" si="6"/>
        <v>15</v>
      </c>
      <c r="B133" s="31">
        <f>選手!L134</f>
        <v>0</v>
      </c>
      <c r="C133" s="2" t="str">
        <f>IFERROR(VLOOKUP($B133,選手!$L:$N,2,FALSE),"")</f>
        <v/>
      </c>
      <c r="D133" s="6" t="str">
        <f>IFERROR(VLOOKUP($B133,選手!$L:$N,3,FALSE),"")</f>
        <v/>
      </c>
      <c r="E133" s="14">
        <f>IFERROR(VLOOKUP($B133,春関!$Y:$AO,15,FALSE),0)</f>
        <v>0</v>
      </c>
      <c r="F133" s="14">
        <f>IFERROR(VLOOKUP($B133,西日本学生!$Y:$AO,15,FALSE),0)</f>
        <v>0</v>
      </c>
      <c r="G133" s="14">
        <f>IFERROR(VLOOKUP($B133,学生選抜!$Y:$AO,15,FALSE),0)</f>
        <v>0</v>
      </c>
      <c r="H133" s="14">
        <f>IFERROR(VLOOKUP($B133,秋関!$Y:$AO,15,FALSE),0)</f>
        <v>0</v>
      </c>
      <c r="I133" s="14">
        <f>IFERROR(VLOOKUP($B133,全日本学生!$Y:$AO,15,FALSE),0)</f>
        <v>0</v>
      </c>
      <c r="J133" s="138">
        <f t="shared" si="7"/>
        <v>0</v>
      </c>
    </row>
    <row r="134" spans="1:10" hidden="1">
      <c r="A134" s="2">
        <f t="shared" si="6"/>
        <v>15</v>
      </c>
      <c r="B134" s="31">
        <f>選手!L135</f>
        <v>0</v>
      </c>
      <c r="C134" s="2" t="str">
        <f>IFERROR(VLOOKUP($B134,選手!$L:$N,2,FALSE),"")</f>
        <v/>
      </c>
      <c r="D134" s="6" t="str">
        <f>IFERROR(VLOOKUP($B134,選手!$L:$N,3,FALSE),"")</f>
        <v/>
      </c>
      <c r="E134" s="14">
        <f>IFERROR(VLOOKUP($B134,春関!$Y:$AO,15,FALSE),0)</f>
        <v>0</v>
      </c>
      <c r="F134" s="14">
        <f>IFERROR(VLOOKUP($B134,西日本学生!$Y:$AO,15,FALSE),0)</f>
        <v>0</v>
      </c>
      <c r="G134" s="14">
        <f>IFERROR(VLOOKUP($B134,学生選抜!$Y:$AO,15,FALSE),0)</f>
        <v>0</v>
      </c>
      <c r="H134" s="14">
        <f>IFERROR(VLOOKUP($B134,秋関!$Y:$AO,15,FALSE),0)</f>
        <v>0</v>
      </c>
      <c r="I134" s="14">
        <f>IFERROR(VLOOKUP($B134,全日本学生!$Y:$AO,15,FALSE),0)</f>
        <v>0</v>
      </c>
      <c r="J134" s="138">
        <f t="shared" si="7"/>
        <v>0</v>
      </c>
    </row>
    <row r="135" spans="1:10" hidden="1">
      <c r="A135" s="2">
        <f t="shared" si="6"/>
        <v>15</v>
      </c>
      <c r="B135" s="31">
        <f>選手!L136</f>
        <v>0</v>
      </c>
      <c r="C135" s="2" t="str">
        <f>IFERROR(VLOOKUP($B135,選手!$L:$N,2,FALSE),"")</f>
        <v/>
      </c>
      <c r="D135" s="6" t="str">
        <f>IFERROR(VLOOKUP($B135,選手!$L:$N,3,FALSE),"")</f>
        <v/>
      </c>
      <c r="E135" s="14">
        <f>IFERROR(VLOOKUP($B135,春関!$Y:$AO,15,FALSE),0)</f>
        <v>0</v>
      </c>
      <c r="F135" s="14">
        <f>IFERROR(VLOOKUP($B135,西日本学生!$Y:$AO,15,FALSE),0)</f>
        <v>0</v>
      </c>
      <c r="G135" s="14">
        <f>IFERROR(VLOOKUP($B135,学生選抜!$Y:$AO,15,FALSE),0)</f>
        <v>0</v>
      </c>
      <c r="H135" s="14">
        <f>IFERROR(VLOOKUP($B135,秋関!$Y:$AO,15,FALSE),0)</f>
        <v>0</v>
      </c>
      <c r="I135" s="14">
        <f>IFERROR(VLOOKUP($B135,全日本学生!$Y:$AO,15,FALSE),0)</f>
        <v>0</v>
      </c>
      <c r="J135" s="138">
        <f t="shared" si="7"/>
        <v>0</v>
      </c>
    </row>
    <row r="136" spans="1:10" hidden="1">
      <c r="A136" s="2">
        <f t="shared" si="6"/>
        <v>15</v>
      </c>
      <c r="B136" s="31">
        <f>選手!L137</f>
        <v>0</v>
      </c>
      <c r="C136" s="2" t="str">
        <f>IFERROR(VLOOKUP($B136,選手!$L:$N,2,FALSE),"")</f>
        <v/>
      </c>
      <c r="D136" s="6" t="str">
        <f>IFERROR(VLOOKUP($B136,選手!$L:$N,3,FALSE),"")</f>
        <v/>
      </c>
      <c r="E136" s="14">
        <f>IFERROR(VLOOKUP($B136,春関!$Y:$AO,15,FALSE),0)</f>
        <v>0</v>
      </c>
      <c r="F136" s="14">
        <f>IFERROR(VLOOKUP($B136,西日本学生!$Y:$AO,15,FALSE),0)</f>
        <v>0</v>
      </c>
      <c r="G136" s="14">
        <f>IFERROR(VLOOKUP($B136,学生選抜!$Y:$AO,15,FALSE),0)</f>
        <v>0</v>
      </c>
      <c r="H136" s="14">
        <f>IFERROR(VLOOKUP($B136,秋関!$Y:$AO,15,FALSE),0)</f>
        <v>0</v>
      </c>
      <c r="I136" s="14">
        <f>IFERROR(VLOOKUP($B136,全日本学生!$Y:$AO,15,FALSE),0)</f>
        <v>0</v>
      </c>
      <c r="J136" s="138">
        <f t="shared" si="7"/>
        <v>0</v>
      </c>
    </row>
    <row r="137" spans="1:10" hidden="1">
      <c r="A137" s="2">
        <f t="shared" si="6"/>
        <v>15</v>
      </c>
      <c r="B137" s="31">
        <f>選手!L138</f>
        <v>0</v>
      </c>
      <c r="C137" s="2" t="str">
        <f>IFERROR(VLOOKUP($B137,選手!$L:$N,2,FALSE),"")</f>
        <v/>
      </c>
      <c r="D137" s="6" t="str">
        <f>IFERROR(VLOOKUP($B137,選手!$L:$N,3,FALSE),"")</f>
        <v/>
      </c>
      <c r="E137" s="14">
        <f>IFERROR(VLOOKUP($B137,春関!$Y:$AO,15,FALSE),0)</f>
        <v>0</v>
      </c>
      <c r="F137" s="14">
        <f>IFERROR(VLOOKUP($B137,西日本学生!$Y:$AO,15,FALSE),0)</f>
        <v>0</v>
      </c>
      <c r="G137" s="14">
        <f>IFERROR(VLOOKUP($B137,学生選抜!$Y:$AO,15,FALSE),0)</f>
        <v>0</v>
      </c>
      <c r="H137" s="14">
        <f>IFERROR(VLOOKUP($B137,秋関!$Y:$AO,15,FALSE),0)</f>
        <v>0</v>
      </c>
      <c r="I137" s="14">
        <f>IFERROR(VLOOKUP($B137,全日本学生!$Y:$AO,15,FALSE),0)</f>
        <v>0</v>
      </c>
      <c r="J137" s="138">
        <f t="shared" si="7"/>
        <v>0</v>
      </c>
    </row>
    <row r="138" spans="1:10" hidden="1">
      <c r="A138" s="2">
        <f t="shared" si="6"/>
        <v>15</v>
      </c>
      <c r="B138" s="31">
        <f>選手!L139</f>
        <v>0</v>
      </c>
      <c r="C138" s="2" t="str">
        <f>IFERROR(VLOOKUP($B138,選手!$L:$N,2,FALSE),"")</f>
        <v/>
      </c>
      <c r="D138" s="6" t="str">
        <f>IFERROR(VLOOKUP($B138,選手!$L:$N,3,FALSE),"")</f>
        <v/>
      </c>
      <c r="E138" s="14">
        <f>IFERROR(VLOOKUP($B138,春関!$Y:$AO,15,FALSE),0)</f>
        <v>0</v>
      </c>
      <c r="F138" s="14">
        <f>IFERROR(VLOOKUP($B138,西日本学生!$Y:$AO,15,FALSE),0)</f>
        <v>0</v>
      </c>
      <c r="G138" s="14">
        <f>IFERROR(VLOOKUP($B138,学生選抜!$Y:$AO,15,FALSE),0)</f>
        <v>0</v>
      </c>
      <c r="H138" s="14">
        <f>IFERROR(VLOOKUP($B138,秋関!$Y:$AO,15,FALSE),0)</f>
        <v>0</v>
      </c>
      <c r="I138" s="14">
        <f>IFERROR(VLOOKUP($B138,全日本学生!$Y:$AO,15,FALSE),0)</f>
        <v>0</v>
      </c>
      <c r="J138" s="138">
        <f t="shared" si="7"/>
        <v>0</v>
      </c>
    </row>
    <row r="139" spans="1:10" hidden="1">
      <c r="A139" s="2">
        <f t="shared" si="6"/>
        <v>15</v>
      </c>
      <c r="B139" s="31">
        <f>選手!L140</f>
        <v>0</v>
      </c>
      <c r="C139" s="2" t="str">
        <f>IFERROR(VLOOKUP($B139,選手!$L:$N,2,FALSE),"")</f>
        <v/>
      </c>
      <c r="D139" s="6" t="str">
        <f>IFERROR(VLOOKUP($B139,選手!$L:$N,3,FALSE),"")</f>
        <v/>
      </c>
      <c r="E139" s="14">
        <f>IFERROR(VLOOKUP($B139,春関!$Y:$AO,15,FALSE),0)</f>
        <v>0</v>
      </c>
      <c r="F139" s="14">
        <f>IFERROR(VLOOKUP($B139,西日本学生!$Y:$AO,15,FALSE),0)</f>
        <v>0</v>
      </c>
      <c r="G139" s="14">
        <f>IFERROR(VLOOKUP($B139,学生選抜!$Y:$AO,15,FALSE),0)</f>
        <v>0</v>
      </c>
      <c r="H139" s="14">
        <f>IFERROR(VLOOKUP($B139,秋関!$Y:$AO,15,FALSE),0)</f>
        <v>0</v>
      </c>
      <c r="I139" s="14">
        <f>IFERROR(VLOOKUP($B139,全日本学生!$Y:$AO,15,FALSE),0)</f>
        <v>0</v>
      </c>
      <c r="J139" s="138">
        <f t="shared" si="7"/>
        <v>0</v>
      </c>
    </row>
    <row r="140" spans="1:10" hidden="1">
      <c r="A140" s="2">
        <f t="shared" si="6"/>
        <v>15</v>
      </c>
      <c r="B140" s="31">
        <f>選手!L141</f>
        <v>0</v>
      </c>
      <c r="C140" s="2" t="str">
        <f>IFERROR(VLOOKUP($B140,選手!$L:$N,2,FALSE),"")</f>
        <v/>
      </c>
      <c r="D140" s="6" t="str">
        <f>IFERROR(VLOOKUP($B140,選手!$L:$N,3,FALSE),"")</f>
        <v/>
      </c>
      <c r="E140" s="14">
        <f>IFERROR(VLOOKUP($B140,春関!$Y:$AO,15,FALSE),0)</f>
        <v>0</v>
      </c>
      <c r="F140" s="14">
        <f>IFERROR(VLOOKUP($B140,西日本学生!$Y:$AO,15,FALSE),0)</f>
        <v>0</v>
      </c>
      <c r="G140" s="14">
        <f>IFERROR(VLOOKUP($B140,学生選抜!$Y:$AO,15,FALSE),0)</f>
        <v>0</v>
      </c>
      <c r="H140" s="14">
        <f>IFERROR(VLOOKUP($B140,秋関!$Y:$AO,15,FALSE),0)</f>
        <v>0</v>
      </c>
      <c r="I140" s="14">
        <f>IFERROR(VLOOKUP($B140,全日本学生!$Y:$AO,15,FALSE),0)</f>
        <v>0</v>
      </c>
      <c r="J140" s="138">
        <f t="shared" si="7"/>
        <v>0</v>
      </c>
    </row>
    <row r="141" spans="1:10" hidden="1">
      <c r="A141" s="2">
        <f t="shared" si="6"/>
        <v>15</v>
      </c>
      <c r="B141" s="31">
        <f>選手!L142</f>
        <v>0</v>
      </c>
      <c r="C141" s="2" t="str">
        <f>IFERROR(VLOOKUP($B141,選手!$L:$N,2,FALSE),"")</f>
        <v/>
      </c>
      <c r="D141" s="6" t="str">
        <f>IFERROR(VLOOKUP($B141,選手!$L:$N,3,FALSE),"")</f>
        <v/>
      </c>
      <c r="E141" s="14">
        <f>IFERROR(VLOOKUP($B141,春関!$Y:$AO,15,FALSE),0)</f>
        <v>0</v>
      </c>
      <c r="F141" s="14">
        <f>IFERROR(VLOOKUP($B141,西日本学生!$Y:$AO,15,FALSE),0)</f>
        <v>0</v>
      </c>
      <c r="G141" s="14">
        <f>IFERROR(VLOOKUP($B141,学生選抜!$Y:$AO,15,FALSE),0)</f>
        <v>0</v>
      </c>
      <c r="H141" s="14">
        <f>IFERROR(VLOOKUP($B141,秋関!$Y:$AO,15,FALSE),0)</f>
        <v>0</v>
      </c>
      <c r="I141" s="14">
        <f>IFERROR(VLOOKUP($B141,全日本学生!$Y:$AO,15,FALSE),0)</f>
        <v>0</v>
      </c>
      <c r="J141" s="138">
        <f t="shared" si="7"/>
        <v>0</v>
      </c>
    </row>
    <row r="142" spans="1:10" hidden="1">
      <c r="A142" s="2">
        <f t="shared" si="6"/>
        <v>15</v>
      </c>
      <c r="B142" s="31">
        <f>選手!L143</f>
        <v>0</v>
      </c>
      <c r="C142" s="2" t="str">
        <f>IFERROR(VLOOKUP($B142,選手!$L:$N,2,FALSE),"")</f>
        <v/>
      </c>
      <c r="D142" s="6" t="str">
        <f>IFERROR(VLOOKUP($B142,選手!$L:$N,3,FALSE),"")</f>
        <v/>
      </c>
      <c r="E142" s="14">
        <f>IFERROR(VLOOKUP($B142,春関!$Y:$AO,15,FALSE),0)</f>
        <v>0</v>
      </c>
      <c r="F142" s="14">
        <f>IFERROR(VLOOKUP($B142,西日本学生!$Y:$AO,15,FALSE),0)</f>
        <v>0</v>
      </c>
      <c r="G142" s="14">
        <f>IFERROR(VLOOKUP($B142,学生選抜!$Y:$AO,15,FALSE),0)</f>
        <v>0</v>
      </c>
      <c r="H142" s="14">
        <f>IFERROR(VLOOKUP($B142,秋関!$Y:$AO,15,FALSE),0)</f>
        <v>0</v>
      </c>
      <c r="I142" s="14">
        <f>IFERROR(VLOOKUP($B142,全日本学生!$Y:$AO,15,FALSE),0)</f>
        <v>0</v>
      </c>
      <c r="J142" s="138">
        <f t="shared" si="7"/>
        <v>0</v>
      </c>
    </row>
    <row r="143" spans="1:10" hidden="1">
      <c r="A143" s="2">
        <f t="shared" si="6"/>
        <v>15</v>
      </c>
      <c r="B143" s="31">
        <f>選手!L144</f>
        <v>0</v>
      </c>
      <c r="C143" s="2" t="str">
        <f>IFERROR(VLOOKUP($B143,選手!$L:$N,2,FALSE),"")</f>
        <v/>
      </c>
      <c r="D143" s="6" t="str">
        <f>IFERROR(VLOOKUP($B143,選手!$L:$N,3,FALSE),"")</f>
        <v/>
      </c>
      <c r="E143" s="14">
        <f>IFERROR(VLOOKUP($B143,春関!$Y:$AO,15,FALSE),0)</f>
        <v>0</v>
      </c>
      <c r="F143" s="14">
        <f>IFERROR(VLOOKUP($B143,西日本学生!$Y:$AO,15,FALSE),0)</f>
        <v>0</v>
      </c>
      <c r="G143" s="14">
        <f>IFERROR(VLOOKUP($B143,学生選抜!$Y:$AO,15,FALSE),0)</f>
        <v>0</v>
      </c>
      <c r="H143" s="14">
        <f>IFERROR(VLOOKUP($B143,秋関!$Y:$AO,15,FALSE),0)</f>
        <v>0</v>
      </c>
      <c r="I143" s="14">
        <f>IFERROR(VLOOKUP($B143,全日本学生!$Y:$AO,15,FALSE),0)</f>
        <v>0</v>
      </c>
      <c r="J143" s="138">
        <f t="shared" si="7"/>
        <v>0</v>
      </c>
    </row>
    <row r="144" spans="1:10" hidden="1">
      <c r="A144" s="2">
        <f t="shared" si="6"/>
        <v>15</v>
      </c>
      <c r="B144" s="31">
        <f>選手!L145</f>
        <v>0</v>
      </c>
      <c r="C144" s="2" t="str">
        <f>IFERROR(VLOOKUP($B144,選手!$L:$N,2,FALSE),"")</f>
        <v/>
      </c>
      <c r="D144" s="6" t="str">
        <f>IFERROR(VLOOKUP($B144,選手!$L:$N,3,FALSE),"")</f>
        <v/>
      </c>
      <c r="E144" s="14">
        <f>IFERROR(VLOOKUP($B144,春関!$Y:$AO,15,FALSE),0)</f>
        <v>0</v>
      </c>
      <c r="F144" s="14">
        <f>IFERROR(VLOOKUP($B144,西日本学生!$Y:$AO,15,FALSE),0)</f>
        <v>0</v>
      </c>
      <c r="G144" s="14">
        <f>IFERROR(VLOOKUP($B144,学生選抜!$Y:$AO,15,FALSE),0)</f>
        <v>0</v>
      </c>
      <c r="H144" s="14">
        <f>IFERROR(VLOOKUP($B144,秋関!$Y:$AO,15,FALSE),0)</f>
        <v>0</v>
      </c>
      <c r="I144" s="14">
        <f>IFERROR(VLOOKUP($B144,全日本学生!$Y:$AO,15,FALSE),0)</f>
        <v>0</v>
      </c>
      <c r="J144" s="138">
        <f t="shared" si="7"/>
        <v>0</v>
      </c>
    </row>
    <row r="145" spans="1:10" hidden="1">
      <c r="A145" s="2">
        <f t="shared" si="6"/>
        <v>15</v>
      </c>
      <c r="B145" s="31">
        <f>選手!L146</f>
        <v>0</v>
      </c>
      <c r="C145" s="2" t="str">
        <f>IFERROR(VLOOKUP($B145,選手!$L:$N,2,FALSE),"")</f>
        <v/>
      </c>
      <c r="D145" s="6" t="str">
        <f>IFERROR(VLOOKUP($B145,選手!$L:$N,3,FALSE),"")</f>
        <v/>
      </c>
      <c r="E145" s="14">
        <f>IFERROR(VLOOKUP($B145,春関!$Y:$AO,15,FALSE),0)</f>
        <v>0</v>
      </c>
      <c r="F145" s="14">
        <f>IFERROR(VLOOKUP($B145,西日本学生!$Y:$AO,15,FALSE),0)</f>
        <v>0</v>
      </c>
      <c r="G145" s="14">
        <f>IFERROR(VLOOKUP($B145,学生選抜!$Y:$AO,15,FALSE),0)</f>
        <v>0</v>
      </c>
      <c r="H145" s="14">
        <f>IFERROR(VLOOKUP($B145,秋関!$Y:$AO,15,FALSE),0)</f>
        <v>0</v>
      </c>
      <c r="I145" s="14">
        <f>IFERROR(VLOOKUP($B145,全日本学生!$Y:$AO,15,FALSE),0)</f>
        <v>0</v>
      </c>
      <c r="J145" s="138">
        <f t="shared" si="7"/>
        <v>0</v>
      </c>
    </row>
    <row r="146" spans="1:10" hidden="1">
      <c r="A146" s="2">
        <f t="shared" si="6"/>
        <v>15</v>
      </c>
      <c r="B146" s="31">
        <f>選手!L147</f>
        <v>0</v>
      </c>
      <c r="C146" s="2" t="str">
        <f>IFERROR(VLOOKUP($B146,選手!$L:$N,2,FALSE),"")</f>
        <v/>
      </c>
      <c r="D146" s="6" t="str">
        <f>IFERROR(VLOOKUP($B146,選手!$L:$N,3,FALSE),"")</f>
        <v/>
      </c>
      <c r="E146" s="14">
        <f>IFERROR(VLOOKUP($B146,春関!$Y:$AO,15,FALSE),0)</f>
        <v>0</v>
      </c>
      <c r="F146" s="14">
        <f>IFERROR(VLOOKUP($B146,西日本学生!$Y:$AO,15,FALSE),0)</f>
        <v>0</v>
      </c>
      <c r="G146" s="14">
        <f>IFERROR(VLOOKUP($B146,学生選抜!$Y:$AO,15,FALSE),0)</f>
        <v>0</v>
      </c>
      <c r="H146" s="14">
        <f>IFERROR(VLOOKUP($B146,秋関!$Y:$AO,15,FALSE),0)</f>
        <v>0</v>
      </c>
      <c r="I146" s="14">
        <f>IFERROR(VLOOKUP($B146,全日本学生!$Y:$AO,15,FALSE),0)</f>
        <v>0</v>
      </c>
      <c r="J146" s="138">
        <f t="shared" si="7"/>
        <v>0</v>
      </c>
    </row>
    <row r="147" spans="1:10" hidden="1">
      <c r="A147" s="2">
        <f t="shared" si="6"/>
        <v>15</v>
      </c>
      <c r="B147" s="31">
        <f>選手!L148</f>
        <v>0</v>
      </c>
      <c r="C147" s="2" t="str">
        <f>IFERROR(VLOOKUP($B147,選手!$L:$N,2,FALSE),"")</f>
        <v/>
      </c>
      <c r="D147" s="6" t="str">
        <f>IFERROR(VLOOKUP($B147,選手!$L:$N,3,FALSE),"")</f>
        <v/>
      </c>
      <c r="E147" s="14">
        <f>IFERROR(VLOOKUP($B147,春関!$Y:$AO,15,FALSE),0)</f>
        <v>0</v>
      </c>
      <c r="F147" s="14">
        <f>IFERROR(VLOOKUP($B147,西日本学生!$Y:$AO,15,FALSE),0)</f>
        <v>0</v>
      </c>
      <c r="G147" s="14">
        <f>IFERROR(VLOOKUP($B147,学生選抜!$Y:$AO,15,FALSE),0)</f>
        <v>0</v>
      </c>
      <c r="H147" s="14">
        <f>IFERROR(VLOOKUP($B147,秋関!$Y:$AO,15,FALSE),0)</f>
        <v>0</v>
      </c>
      <c r="I147" s="14">
        <f>IFERROR(VLOOKUP($B147,全日本学生!$Y:$AO,15,FALSE),0)</f>
        <v>0</v>
      </c>
      <c r="J147" s="138">
        <f t="shared" si="7"/>
        <v>0</v>
      </c>
    </row>
    <row r="148" spans="1:10" hidden="1">
      <c r="A148" s="2">
        <f t="shared" si="6"/>
        <v>15</v>
      </c>
      <c r="B148" s="31">
        <f>選手!L149</f>
        <v>0</v>
      </c>
      <c r="C148" s="2" t="str">
        <f>IFERROR(VLOOKUP($B148,選手!$L:$N,2,FALSE),"")</f>
        <v/>
      </c>
      <c r="D148" s="6" t="str">
        <f>IFERROR(VLOOKUP($B148,選手!$L:$N,3,FALSE),"")</f>
        <v/>
      </c>
      <c r="E148" s="14">
        <f>IFERROR(VLOOKUP($B148,春関!$Y:$AO,15,FALSE),0)</f>
        <v>0</v>
      </c>
      <c r="F148" s="14">
        <f>IFERROR(VLOOKUP($B148,西日本学生!$Y:$AO,15,FALSE),0)</f>
        <v>0</v>
      </c>
      <c r="G148" s="14">
        <f>IFERROR(VLOOKUP($B148,学生選抜!$Y:$AO,15,FALSE),0)</f>
        <v>0</v>
      </c>
      <c r="H148" s="14">
        <f>IFERROR(VLOOKUP($B148,秋関!$Y:$AO,15,FALSE),0)</f>
        <v>0</v>
      </c>
      <c r="I148" s="14">
        <f>IFERROR(VLOOKUP($B148,全日本学生!$Y:$AO,15,FALSE),0)</f>
        <v>0</v>
      </c>
      <c r="J148" s="138">
        <f t="shared" si="7"/>
        <v>0</v>
      </c>
    </row>
    <row r="149" spans="1:10" hidden="1">
      <c r="A149" s="2">
        <f t="shared" si="6"/>
        <v>15</v>
      </c>
      <c r="B149" s="31">
        <f>選手!L150</f>
        <v>0</v>
      </c>
      <c r="C149" s="2" t="str">
        <f>IFERROR(VLOOKUP($B149,選手!$L:$N,2,FALSE),"")</f>
        <v/>
      </c>
      <c r="D149" s="6" t="str">
        <f>IFERROR(VLOOKUP($B149,選手!$L:$N,3,FALSE),"")</f>
        <v/>
      </c>
      <c r="E149" s="14">
        <f>IFERROR(VLOOKUP($B149,春関!$Y:$AO,15,FALSE),0)</f>
        <v>0</v>
      </c>
      <c r="F149" s="14">
        <f>IFERROR(VLOOKUP($B149,西日本学生!$Y:$AO,15,FALSE),0)</f>
        <v>0</v>
      </c>
      <c r="G149" s="14">
        <f>IFERROR(VLOOKUP($B149,学生選抜!$Y:$AO,15,FALSE),0)</f>
        <v>0</v>
      </c>
      <c r="H149" s="14">
        <f>IFERROR(VLOOKUP($B149,秋関!$Y:$AO,15,FALSE),0)</f>
        <v>0</v>
      </c>
      <c r="I149" s="14">
        <f>IFERROR(VLOOKUP($B149,全日本学生!$Y:$AO,15,FALSE),0)</f>
        <v>0</v>
      </c>
      <c r="J149" s="138">
        <f t="shared" si="7"/>
        <v>0</v>
      </c>
    </row>
    <row r="150" spans="1:10" hidden="1">
      <c r="A150" s="2">
        <f t="shared" si="6"/>
        <v>15</v>
      </c>
      <c r="B150" s="31">
        <f>選手!L151</f>
        <v>0</v>
      </c>
      <c r="C150" s="2" t="str">
        <f>IFERROR(VLOOKUP($B150,選手!$L:$N,2,FALSE),"")</f>
        <v/>
      </c>
      <c r="D150" s="6" t="str">
        <f>IFERROR(VLOOKUP($B150,選手!$L:$N,3,FALSE),"")</f>
        <v/>
      </c>
      <c r="E150" s="14">
        <f>IFERROR(VLOOKUP($B150,春関!$Y:$AO,15,FALSE),0)</f>
        <v>0</v>
      </c>
      <c r="F150" s="14">
        <f>IFERROR(VLOOKUP($B150,西日本学生!$Y:$AO,15,FALSE),0)</f>
        <v>0</v>
      </c>
      <c r="G150" s="14">
        <f>IFERROR(VLOOKUP($B150,学生選抜!$Y:$AO,15,FALSE),0)</f>
        <v>0</v>
      </c>
      <c r="H150" s="14">
        <f>IFERROR(VLOOKUP($B150,秋関!$Y:$AO,15,FALSE),0)</f>
        <v>0</v>
      </c>
      <c r="I150" s="14">
        <f>IFERROR(VLOOKUP($B150,全日本学生!$Y:$AO,15,FALSE),0)</f>
        <v>0</v>
      </c>
      <c r="J150" s="138">
        <f t="shared" si="7"/>
        <v>0</v>
      </c>
    </row>
    <row r="151" spans="1:10" hidden="1">
      <c r="A151" s="2">
        <f t="shared" si="6"/>
        <v>15</v>
      </c>
      <c r="B151" s="31">
        <f>選手!L152</f>
        <v>0</v>
      </c>
      <c r="C151" s="2" t="str">
        <f>IFERROR(VLOOKUP($B151,選手!$L:$N,2,FALSE),"")</f>
        <v/>
      </c>
      <c r="D151" s="6" t="str">
        <f>IFERROR(VLOOKUP($B151,選手!$L:$N,3,FALSE),"")</f>
        <v/>
      </c>
      <c r="E151" s="14">
        <f>IFERROR(VLOOKUP($B151,春関!$Y:$AO,15,FALSE),0)</f>
        <v>0</v>
      </c>
      <c r="F151" s="14">
        <f>IFERROR(VLOOKUP($B151,西日本学生!$Y:$AO,15,FALSE),0)</f>
        <v>0</v>
      </c>
      <c r="G151" s="14">
        <f>IFERROR(VLOOKUP($B151,学生選抜!$Y:$AO,15,FALSE),0)</f>
        <v>0</v>
      </c>
      <c r="H151" s="14">
        <f>IFERROR(VLOOKUP($B151,秋関!$Y:$AO,15,FALSE),0)</f>
        <v>0</v>
      </c>
      <c r="I151" s="14">
        <f>IFERROR(VLOOKUP($B151,全日本学生!$Y:$AO,15,FALSE),0)</f>
        <v>0</v>
      </c>
      <c r="J151" s="138">
        <f t="shared" si="7"/>
        <v>0</v>
      </c>
    </row>
    <row r="152" spans="1:10" hidden="1">
      <c r="A152" s="2">
        <f t="shared" si="6"/>
        <v>15</v>
      </c>
      <c r="B152" s="31">
        <f>選手!L153</f>
        <v>0</v>
      </c>
      <c r="C152" s="2" t="str">
        <f>IFERROR(VLOOKUP($B152,選手!$L:$N,2,FALSE),"")</f>
        <v/>
      </c>
      <c r="D152" s="6" t="str">
        <f>IFERROR(VLOOKUP($B152,選手!$L:$N,3,FALSE),"")</f>
        <v/>
      </c>
      <c r="E152" s="14">
        <f>IFERROR(VLOOKUP($B152,春関!$Y:$AO,15,FALSE),0)</f>
        <v>0</v>
      </c>
      <c r="F152" s="14">
        <f>IFERROR(VLOOKUP($B152,西日本学生!$Y:$AO,15,FALSE),0)</f>
        <v>0</v>
      </c>
      <c r="G152" s="14">
        <f>IFERROR(VLOOKUP($B152,学生選抜!$Y:$AO,15,FALSE),0)</f>
        <v>0</v>
      </c>
      <c r="H152" s="14">
        <f>IFERROR(VLOOKUP($B152,秋関!$Y:$AO,15,FALSE),0)</f>
        <v>0</v>
      </c>
      <c r="I152" s="14">
        <f>IFERROR(VLOOKUP($B152,全日本学生!$Y:$AO,15,FALSE),0)</f>
        <v>0</v>
      </c>
      <c r="J152" s="138">
        <f t="shared" si="7"/>
        <v>0</v>
      </c>
    </row>
    <row r="153" spans="1:10" hidden="1">
      <c r="A153" s="2">
        <f t="shared" si="6"/>
        <v>15</v>
      </c>
      <c r="B153" s="31">
        <f>選手!L154</f>
        <v>0</v>
      </c>
      <c r="C153" s="2" t="str">
        <f>IFERROR(VLOOKUP($B153,選手!$L:$N,2,FALSE),"")</f>
        <v/>
      </c>
      <c r="D153" s="6" t="str">
        <f>IFERROR(VLOOKUP($B153,選手!$L:$N,3,FALSE),"")</f>
        <v/>
      </c>
      <c r="E153" s="14">
        <f>IFERROR(VLOOKUP($B153,春関!$Y:$AO,15,FALSE),0)</f>
        <v>0</v>
      </c>
      <c r="F153" s="14">
        <f>IFERROR(VLOOKUP($B153,西日本学生!$Y:$AO,15,FALSE),0)</f>
        <v>0</v>
      </c>
      <c r="G153" s="14">
        <f>IFERROR(VLOOKUP($B153,学生選抜!$Y:$AO,15,FALSE),0)</f>
        <v>0</v>
      </c>
      <c r="H153" s="14">
        <f>IFERROR(VLOOKUP($B153,秋関!$Y:$AO,15,FALSE),0)</f>
        <v>0</v>
      </c>
      <c r="I153" s="14">
        <f>IFERROR(VLOOKUP($B153,全日本学生!$Y:$AO,15,FALSE),0)</f>
        <v>0</v>
      </c>
      <c r="J153" s="138">
        <f t="shared" si="7"/>
        <v>0</v>
      </c>
    </row>
    <row r="154" spans="1:10" hidden="1">
      <c r="A154" s="2">
        <f t="shared" si="6"/>
        <v>15</v>
      </c>
      <c r="B154" s="31">
        <f>選手!L155</f>
        <v>0</v>
      </c>
      <c r="C154" s="2" t="str">
        <f>IFERROR(VLOOKUP($B154,選手!$L:$N,2,FALSE),"")</f>
        <v/>
      </c>
      <c r="D154" s="6" t="str">
        <f>IFERROR(VLOOKUP($B154,選手!$L:$N,3,FALSE),"")</f>
        <v/>
      </c>
      <c r="E154" s="14">
        <f>IFERROR(VLOOKUP($B154,春関!$Y:$AO,15,FALSE),0)</f>
        <v>0</v>
      </c>
      <c r="F154" s="14">
        <f>IFERROR(VLOOKUP($B154,西日本学生!$Y:$AO,15,FALSE),0)</f>
        <v>0</v>
      </c>
      <c r="G154" s="14">
        <f>IFERROR(VLOOKUP($B154,学生選抜!$Y:$AO,15,FALSE),0)</f>
        <v>0</v>
      </c>
      <c r="H154" s="14">
        <f>IFERROR(VLOOKUP($B154,秋関!$Y:$AO,15,FALSE),0)</f>
        <v>0</v>
      </c>
      <c r="I154" s="14">
        <f>IFERROR(VLOOKUP($B154,全日本学生!$Y:$AO,15,FALSE),0)</f>
        <v>0</v>
      </c>
      <c r="J154" s="138">
        <f t="shared" si="7"/>
        <v>0</v>
      </c>
    </row>
    <row r="155" spans="1:10" hidden="1">
      <c r="A155" s="2">
        <f t="shared" si="6"/>
        <v>15</v>
      </c>
      <c r="B155" s="31">
        <f>選手!L156</f>
        <v>0</v>
      </c>
      <c r="C155" s="2" t="str">
        <f>IFERROR(VLOOKUP($B155,選手!$L:$N,2,FALSE),"")</f>
        <v/>
      </c>
      <c r="D155" s="6" t="str">
        <f>IFERROR(VLOOKUP($B155,選手!$L:$N,3,FALSE),"")</f>
        <v/>
      </c>
      <c r="E155" s="14">
        <f>IFERROR(VLOOKUP($B155,春関!$Y:$AO,15,FALSE),0)</f>
        <v>0</v>
      </c>
      <c r="F155" s="14">
        <f>IFERROR(VLOOKUP($B155,西日本学生!$Y:$AO,15,FALSE),0)</f>
        <v>0</v>
      </c>
      <c r="G155" s="14">
        <f>IFERROR(VLOOKUP($B155,学生選抜!$Y:$AO,15,FALSE),0)</f>
        <v>0</v>
      </c>
      <c r="H155" s="14">
        <f>IFERROR(VLOOKUP($B155,秋関!$Y:$AO,15,FALSE),0)</f>
        <v>0</v>
      </c>
      <c r="I155" s="14">
        <f>IFERROR(VLOOKUP($B155,全日本学生!$Y:$AO,15,FALSE),0)</f>
        <v>0</v>
      </c>
      <c r="J155" s="138">
        <f t="shared" si="7"/>
        <v>0</v>
      </c>
    </row>
    <row r="156" spans="1:10" hidden="1">
      <c r="A156" s="2">
        <f t="shared" si="6"/>
        <v>15</v>
      </c>
      <c r="B156" s="31">
        <f>選手!L157</f>
        <v>0</v>
      </c>
      <c r="C156" s="2" t="str">
        <f>IFERROR(VLOOKUP($B156,選手!$L:$N,2,FALSE),"")</f>
        <v/>
      </c>
      <c r="D156" s="6" t="str">
        <f>IFERROR(VLOOKUP($B156,選手!$L:$N,3,FALSE),"")</f>
        <v/>
      </c>
      <c r="E156" s="14">
        <f>IFERROR(VLOOKUP($B156,春関!$Y:$AO,15,FALSE),0)</f>
        <v>0</v>
      </c>
      <c r="F156" s="14">
        <f>IFERROR(VLOOKUP($B156,西日本学生!$Y:$AO,15,FALSE),0)</f>
        <v>0</v>
      </c>
      <c r="G156" s="14">
        <f>IFERROR(VLOOKUP($B156,学生選抜!$Y:$AO,15,FALSE),0)</f>
        <v>0</v>
      </c>
      <c r="H156" s="14">
        <f>IFERROR(VLOOKUP($B156,秋関!$Y:$AO,15,FALSE),0)</f>
        <v>0</v>
      </c>
      <c r="I156" s="14">
        <f>IFERROR(VLOOKUP($B156,全日本学生!$Y:$AO,15,FALSE),0)</f>
        <v>0</v>
      </c>
      <c r="J156" s="138">
        <f t="shared" si="7"/>
        <v>0</v>
      </c>
    </row>
    <row r="157" spans="1:10" hidden="1">
      <c r="A157" s="2">
        <f t="shared" si="6"/>
        <v>15</v>
      </c>
      <c r="B157" s="31">
        <f>選手!L158</f>
        <v>0</v>
      </c>
      <c r="C157" s="2" t="str">
        <f>IFERROR(VLOOKUP($B157,選手!$L:$N,2,FALSE),"")</f>
        <v/>
      </c>
      <c r="D157" s="6" t="str">
        <f>IFERROR(VLOOKUP($B157,選手!$L:$N,3,FALSE),"")</f>
        <v/>
      </c>
      <c r="E157" s="14">
        <f>IFERROR(VLOOKUP($B157,春関!$Y:$AO,15,FALSE),0)</f>
        <v>0</v>
      </c>
      <c r="F157" s="14">
        <f>IFERROR(VLOOKUP($B157,西日本学生!$Y:$AO,15,FALSE),0)</f>
        <v>0</v>
      </c>
      <c r="G157" s="14">
        <f>IFERROR(VLOOKUP($B157,学生選抜!$Y:$AO,15,FALSE),0)</f>
        <v>0</v>
      </c>
      <c r="H157" s="14">
        <f>IFERROR(VLOOKUP($B157,秋関!$Y:$AO,15,FALSE),0)</f>
        <v>0</v>
      </c>
      <c r="I157" s="14">
        <f>IFERROR(VLOOKUP($B157,全日本学生!$Y:$AO,15,FALSE),0)</f>
        <v>0</v>
      </c>
      <c r="J157" s="138">
        <f t="shared" si="7"/>
        <v>0</v>
      </c>
    </row>
    <row r="158" spans="1:10" hidden="1">
      <c r="A158" s="2">
        <f t="shared" si="6"/>
        <v>15</v>
      </c>
      <c r="B158" s="31">
        <f>選手!L159</f>
        <v>0</v>
      </c>
      <c r="C158" s="2" t="str">
        <f>IFERROR(VLOOKUP($B158,選手!$L:$N,2,FALSE),"")</f>
        <v/>
      </c>
      <c r="D158" s="6" t="str">
        <f>IFERROR(VLOOKUP($B158,選手!$L:$N,3,FALSE),"")</f>
        <v/>
      </c>
      <c r="E158" s="14">
        <f>IFERROR(VLOOKUP($B158,春関!$Y:$AO,15,FALSE),0)</f>
        <v>0</v>
      </c>
      <c r="F158" s="14">
        <f>IFERROR(VLOOKUP($B158,西日本学生!$Y:$AO,15,FALSE),0)</f>
        <v>0</v>
      </c>
      <c r="G158" s="14">
        <f>IFERROR(VLOOKUP($B158,学生選抜!$Y:$AO,15,FALSE),0)</f>
        <v>0</v>
      </c>
      <c r="H158" s="14">
        <f>IFERROR(VLOOKUP($B158,秋関!$Y:$AO,15,FALSE),0)</f>
        <v>0</v>
      </c>
      <c r="I158" s="14">
        <f>IFERROR(VLOOKUP($B158,全日本学生!$Y:$AO,15,FALSE),0)</f>
        <v>0</v>
      </c>
      <c r="J158" s="138">
        <f t="shared" si="7"/>
        <v>0</v>
      </c>
    </row>
    <row r="159" spans="1:10" hidden="1">
      <c r="A159" s="2">
        <f t="shared" si="6"/>
        <v>15</v>
      </c>
      <c r="B159" s="31">
        <f>選手!L160</f>
        <v>0</v>
      </c>
      <c r="C159" s="2" t="str">
        <f>IFERROR(VLOOKUP($B159,選手!$L:$N,2,FALSE),"")</f>
        <v/>
      </c>
      <c r="D159" s="6" t="str">
        <f>IFERROR(VLOOKUP($B159,選手!$L:$N,3,FALSE),"")</f>
        <v/>
      </c>
      <c r="E159" s="14">
        <f>IFERROR(VLOOKUP($B159,春関!$Y:$AO,15,FALSE),0)</f>
        <v>0</v>
      </c>
      <c r="F159" s="14">
        <f>IFERROR(VLOOKUP($B159,西日本学生!$Y:$AO,15,FALSE),0)</f>
        <v>0</v>
      </c>
      <c r="G159" s="14">
        <f>IFERROR(VLOOKUP($B159,学生選抜!$Y:$AO,15,FALSE),0)</f>
        <v>0</v>
      </c>
      <c r="H159" s="14">
        <f>IFERROR(VLOOKUP($B159,秋関!$Y:$AO,15,FALSE),0)</f>
        <v>0</v>
      </c>
      <c r="I159" s="14">
        <f>IFERROR(VLOOKUP($B159,全日本学生!$Y:$AO,15,FALSE),0)</f>
        <v>0</v>
      </c>
      <c r="J159" s="138">
        <f t="shared" si="7"/>
        <v>0</v>
      </c>
    </row>
    <row r="160" spans="1:10" hidden="1">
      <c r="A160" s="2">
        <f t="shared" si="6"/>
        <v>15</v>
      </c>
      <c r="B160" s="31">
        <f>選手!L161</f>
        <v>0</v>
      </c>
      <c r="C160" s="2" t="str">
        <f>IFERROR(VLOOKUP($B160,選手!$L:$N,2,FALSE),"")</f>
        <v/>
      </c>
      <c r="D160" s="6" t="str">
        <f>IFERROR(VLOOKUP($B160,選手!$L:$N,3,FALSE),"")</f>
        <v/>
      </c>
      <c r="E160" s="14">
        <f>IFERROR(VLOOKUP($B160,春関!$Y:$AO,15,FALSE),0)</f>
        <v>0</v>
      </c>
      <c r="F160" s="14">
        <f>IFERROR(VLOOKUP($B160,西日本学生!$Y:$AO,15,FALSE),0)</f>
        <v>0</v>
      </c>
      <c r="G160" s="14">
        <f>IFERROR(VLOOKUP($B160,学生選抜!$Y:$AO,15,FALSE),0)</f>
        <v>0</v>
      </c>
      <c r="H160" s="14">
        <f>IFERROR(VLOOKUP($B160,秋関!$Y:$AO,15,FALSE),0)</f>
        <v>0</v>
      </c>
      <c r="I160" s="14">
        <f>IFERROR(VLOOKUP($B160,全日本学生!$Y:$AO,15,FALSE),0)</f>
        <v>0</v>
      </c>
      <c r="J160" s="138">
        <f t="shared" si="7"/>
        <v>0</v>
      </c>
    </row>
    <row r="161" spans="1:10" hidden="1">
      <c r="A161" s="2">
        <f t="shared" si="6"/>
        <v>15</v>
      </c>
      <c r="B161" s="31">
        <f>選手!L162</f>
        <v>0</v>
      </c>
      <c r="C161" s="2" t="str">
        <f>IFERROR(VLOOKUP($B161,選手!$L:$N,2,FALSE),"")</f>
        <v/>
      </c>
      <c r="D161" s="6" t="str">
        <f>IFERROR(VLOOKUP($B161,選手!$L:$N,3,FALSE),"")</f>
        <v/>
      </c>
      <c r="E161" s="14">
        <f>IFERROR(VLOOKUP($B161,春関!$Y:$AO,15,FALSE),0)</f>
        <v>0</v>
      </c>
      <c r="F161" s="14">
        <f>IFERROR(VLOOKUP($B161,西日本学生!$Y:$AO,15,FALSE),0)</f>
        <v>0</v>
      </c>
      <c r="G161" s="14">
        <f>IFERROR(VLOOKUP($B161,学生選抜!$Y:$AO,15,FALSE),0)</f>
        <v>0</v>
      </c>
      <c r="H161" s="14">
        <f>IFERROR(VLOOKUP($B161,秋関!$Y:$AO,15,FALSE),0)</f>
        <v>0</v>
      </c>
      <c r="I161" s="14">
        <f>IFERROR(VLOOKUP($B161,全日本学生!$Y:$AO,15,FALSE),0)</f>
        <v>0</v>
      </c>
      <c r="J161" s="138">
        <f t="shared" si="7"/>
        <v>0</v>
      </c>
    </row>
    <row r="162" spans="1:10" hidden="1">
      <c r="A162" s="2">
        <f t="shared" si="6"/>
        <v>15</v>
      </c>
      <c r="B162" s="31">
        <f>選手!L163</f>
        <v>0</v>
      </c>
      <c r="C162" s="2" t="str">
        <f>IFERROR(VLOOKUP($B162,選手!$L:$N,2,FALSE),"")</f>
        <v/>
      </c>
      <c r="D162" s="6" t="str">
        <f>IFERROR(VLOOKUP($B162,選手!$L:$N,3,FALSE),"")</f>
        <v/>
      </c>
      <c r="E162" s="14">
        <f>IFERROR(VLOOKUP($B162,春関!$Y:$AO,15,FALSE),0)</f>
        <v>0</v>
      </c>
      <c r="F162" s="14">
        <f>IFERROR(VLOOKUP($B162,西日本学生!$Y:$AO,15,FALSE),0)</f>
        <v>0</v>
      </c>
      <c r="G162" s="14">
        <f>IFERROR(VLOOKUP($B162,学生選抜!$Y:$AO,15,FALSE),0)</f>
        <v>0</v>
      </c>
      <c r="H162" s="14">
        <f>IFERROR(VLOOKUP($B162,秋関!$Y:$AO,15,FALSE),0)</f>
        <v>0</v>
      </c>
      <c r="I162" s="14">
        <f>IFERROR(VLOOKUP($B162,全日本学生!$Y:$AO,15,FALSE),0)</f>
        <v>0</v>
      </c>
      <c r="J162" s="138">
        <f t="shared" si="7"/>
        <v>0</v>
      </c>
    </row>
    <row r="163" spans="1:10" hidden="1">
      <c r="A163" s="2">
        <f t="shared" si="6"/>
        <v>15</v>
      </c>
      <c r="B163" s="31">
        <f>選手!L164</f>
        <v>0</v>
      </c>
      <c r="C163" s="2" t="str">
        <f>IFERROR(VLOOKUP($B163,選手!$L:$N,2,FALSE),"")</f>
        <v/>
      </c>
      <c r="D163" s="6" t="str">
        <f>IFERROR(VLOOKUP($B163,選手!$L:$N,3,FALSE),"")</f>
        <v/>
      </c>
      <c r="E163" s="14">
        <f>IFERROR(VLOOKUP($B163,春関!$Y:$AO,15,FALSE),0)</f>
        <v>0</v>
      </c>
      <c r="F163" s="14">
        <f>IFERROR(VLOOKUP($B163,西日本学生!$Y:$AO,15,FALSE),0)</f>
        <v>0</v>
      </c>
      <c r="G163" s="14">
        <f>IFERROR(VLOOKUP($B163,学生選抜!$Y:$AO,15,FALSE),0)</f>
        <v>0</v>
      </c>
      <c r="H163" s="14">
        <f>IFERROR(VLOOKUP($B163,秋関!$Y:$AO,15,FALSE),0)</f>
        <v>0</v>
      </c>
      <c r="I163" s="14">
        <f>IFERROR(VLOOKUP($B163,全日本学生!$Y:$AO,15,FALSE),0)</f>
        <v>0</v>
      </c>
      <c r="J163" s="138">
        <f t="shared" si="7"/>
        <v>0</v>
      </c>
    </row>
    <row r="164" spans="1:10" hidden="1">
      <c r="A164" s="2">
        <f t="shared" si="6"/>
        <v>15</v>
      </c>
      <c r="B164" s="31">
        <f>選手!L165</f>
        <v>0</v>
      </c>
      <c r="C164" s="2" t="str">
        <f>IFERROR(VLOOKUP($B164,選手!$L:$N,2,FALSE),"")</f>
        <v/>
      </c>
      <c r="D164" s="6" t="str">
        <f>IFERROR(VLOOKUP($B164,選手!$L:$N,3,FALSE),"")</f>
        <v/>
      </c>
      <c r="E164" s="14">
        <f>IFERROR(VLOOKUP($B164,春関!$Y:$AO,15,FALSE),0)</f>
        <v>0</v>
      </c>
      <c r="F164" s="14">
        <f>IFERROR(VLOOKUP($B164,西日本学生!$Y:$AO,15,FALSE),0)</f>
        <v>0</v>
      </c>
      <c r="G164" s="14">
        <f>IFERROR(VLOOKUP($B164,学生選抜!$Y:$AO,15,FALSE),0)</f>
        <v>0</v>
      </c>
      <c r="H164" s="14">
        <f>IFERROR(VLOOKUP($B164,秋関!$Y:$AO,15,FALSE),0)</f>
        <v>0</v>
      </c>
      <c r="I164" s="14">
        <f>IFERROR(VLOOKUP($B164,全日本学生!$Y:$AO,15,FALSE),0)</f>
        <v>0</v>
      </c>
      <c r="J164" s="138">
        <f t="shared" si="7"/>
        <v>0</v>
      </c>
    </row>
    <row r="165" spans="1:10" hidden="1">
      <c r="A165" s="2">
        <f t="shared" si="6"/>
        <v>15</v>
      </c>
      <c r="B165" s="31">
        <f>選手!L166</f>
        <v>0</v>
      </c>
      <c r="C165" s="2" t="str">
        <f>IFERROR(VLOOKUP($B165,選手!$L:$N,2,FALSE),"")</f>
        <v/>
      </c>
      <c r="D165" s="6" t="str">
        <f>IFERROR(VLOOKUP($B165,選手!$L:$N,3,FALSE),"")</f>
        <v/>
      </c>
      <c r="E165" s="14">
        <f>IFERROR(VLOOKUP($B165,春関!$Y:$AO,15,FALSE),0)</f>
        <v>0</v>
      </c>
      <c r="F165" s="14">
        <f>IFERROR(VLOOKUP($B165,西日本学生!$Y:$AO,15,FALSE),0)</f>
        <v>0</v>
      </c>
      <c r="G165" s="14">
        <f>IFERROR(VLOOKUP($B165,学生選抜!$Y:$AO,15,FALSE),0)</f>
        <v>0</v>
      </c>
      <c r="H165" s="14">
        <f>IFERROR(VLOOKUP($B165,秋関!$Y:$AO,15,FALSE),0)</f>
        <v>0</v>
      </c>
      <c r="I165" s="14">
        <f>IFERROR(VLOOKUP($B165,全日本学生!$Y:$AO,15,FALSE),0)</f>
        <v>0</v>
      </c>
      <c r="J165" s="138">
        <f t="shared" si="7"/>
        <v>0</v>
      </c>
    </row>
    <row r="166" spans="1:10" hidden="1">
      <c r="A166" s="2">
        <f t="shared" si="6"/>
        <v>15</v>
      </c>
      <c r="B166" s="31">
        <f>選手!L167</f>
        <v>0</v>
      </c>
      <c r="C166" s="2" t="str">
        <f>IFERROR(VLOOKUP($B166,選手!$L:$N,2,FALSE),"")</f>
        <v/>
      </c>
      <c r="D166" s="6" t="str">
        <f>IFERROR(VLOOKUP($B166,選手!$L:$N,3,FALSE),"")</f>
        <v/>
      </c>
      <c r="E166" s="14">
        <f>IFERROR(VLOOKUP($B166,春関!$Y:$AO,15,FALSE),0)</f>
        <v>0</v>
      </c>
      <c r="F166" s="14">
        <f>IFERROR(VLOOKUP($B166,西日本学生!$Y:$AO,15,FALSE),0)</f>
        <v>0</v>
      </c>
      <c r="G166" s="14">
        <f>IFERROR(VLOOKUP($B166,学生選抜!$Y:$AO,15,FALSE),0)</f>
        <v>0</v>
      </c>
      <c r="H166" s="14">
        <f>IFERROR(VLOOKUP($B166,秋関!$Y:$AO,15,FALSE),0)</f>
        <v>0</v>
      </c>
      <c r="I166" s="14">
        <f>IFERROR(VLOOKUP($B166,全日本学生!$Y:$AO,15,FALSE),0)</f>
        <v>0</v>
      </c>
      <c r="J166" s="138">
        <f t="shared" si="7"/>
        <v>0</v>
      </c>
    </row>
    <row r="167" spans="1:10" hidden="1">
      <c r="A167" s="2">
        <f t="shared" si="6"/>
        <v>15</v>
      </c>
      <c r="B167" s="31" t="e">
        <f>選手!#REF!</f>
        <v>#REF!</v>
      </c>
      <c r="C167" s="2" t="str">
        <f>IFERROR(VLOOKUP($B167,選手!$L:$N,2,FALSE),"")</f>
        <v/>
      </c>
      <c r="D167" s="6" t="str">
        <f>IFERROR(VLOOKUP($B167,選手!$L:$N,3,FALSE),"")</f>
        <v/>
      </c>
      <c r="E167" s="14">
        <f>IFERROR(VLOOKUP($B167,春関!$Y:$AO,15,FALSE),0)</f>
        <v>0</v>
      </c>
      <c r="F167" s="14">
        <f>IFERROR(VLOOKUP($B167,西日本学生!$Y:$AO,15,FALSE),0)</f>
        <v>0</v>
      </c>
      <c r="G167" s="14">
        <f>IFERROR(VLOOKUP($B167,学生選抜!$Y:$AO,15,FALSE),0)</f>
        <v>0</v>
      </c>
      <c r="H167" s="14">
        <f>IFERROR(VLOOKUP($B167,秋関!$Y:$AO,15,FALSE),0)</f>
        <v>0</v>
      </c>
      <c r="I167" s="14">
        <f>IFERROR(VLOOKUP($B167,全日本学生!$Y:$AO,15,FALSE),0)</f>
        <v>0</v>
      </c>
      <c r="J167" s="138">
        <f t="shared" si="7"/>
        <v>0</v>
      </c>
    </row>
    <row r="168" spans="1:10" hidden="1">
      <c r="A168" s="2">
        <f t="shared" si="6"/>
        <v>15</v>
      </c>
      <c r="B168" s="31">
        <f>選手!L168</f>
        <v>0</v>
      </c>
      <c r="C168" s="2" t="str">
        <f>IFERROR(VLOOKUP($B168,選手!$L:$N,2,FALSE),"")</f>
        <v/>
      </c>
      <c r="D168" s="6" t="str">
        <f>IFERROR(VLOOKUP($B168,選手!$L:$N,3,FALSE),"")</f>
        <v/>
      </c>
      <c r="E168" s="14">
        <f>IFERROR(VLOOKUP($B168,春関!$Y:$AO,15,FALSE),0)</f>
        <v>0</v>
      </c>
      <c r="F168" s="14">
        <f>IFERROR(VLOOKUP($B168,西日本学生!$Y:$AO,15,FALSE),0)</f>
        <v>0</v>
      </c>
      <c r="G168" s="14">
        <f>IFERROR(VLOOKUP($B168,学生選抜!$Y:$AO,15,FALSE),0)</f>
        <v>0</v>
      </c>
      <c r="H168" s="14">
        <f>IFERROR(VLOOKUP($B168,秋関!$Y:$AO,15,FALSE),0)</f>
        <v>0</v>
      </c>
      <c r="I168" s="14">
        <f>IFERROR(VLOOKUP($B168,全日本学生!$Y:$AO,15,FALSE),0)</f>
        <v>0</v>
      </c>
      <c r="J168" s="138">
        <f t="shared" si="7"/>
        <v>0</v>
      </c>
    </row>
    <row r="169" spans="1:10" hidden="1">
      <c r="A169" s="2">
        <f t="shared" si="6"/>
        <v>15</v>
      </c>
      <c r="B169" s="31">
        <f>選手!L169</f>
        <v>0</v>
      </c>
      <c r="C169" s="2" t="str">
        <f>IFERROR(VLOOKUP($B169,選手!$L:$N,2,FALSE),"")</f>
        <v/>
      </c>
      <c r="D169" s="6" t="str">
        <f>IFERROR(VLOOKUP($B169,選手!$L:$N,3,FALSE),"")</f>
        <v/>
      </c>
      <c r="E169" s="14">
        <f>IFERROR(VLOOKUP($B169,春関!$Y:$AO,15,FALSE),0)</f>
        <v>0</v>
      </c>
      <c r="F169" s="14">
        <f>IFERROR(VLOOKUP($B169,西日本学生!$Y:$AO,15,FALSE),0)</f>
        <v>0</v>
      </c>
      <c r="G169" s="14">
        <f>IFERROR(VLOOKUP($B169,学生選抜!$Y:$AO,15,FALSE),0)</f>
        <v>0</v>
      </c>
      <c r="H169" s="14">
        <f>IFERROR(VLOOKUP($B169,秋関!$Y:$AO,15,FALSE),0)</f>
        <v>0</v>
      </c>
      <c r="I169" s="14">
        <f>IFERROR(VLOOKUP($B169,全日本学生!$Y:$AO,15,FALSE),0)</f>
        <v>0</v>
      </c>
      <c r="J169" s="138">
        <f t="shared" si="7"/>
        <v>0</v>
      </c>
    </row>
    <row r="170" spans="1:10" hidden="1">
      <c r="A170" s="2">
        <f t="shared" si="6"/>
        <v>15</v>
      </c>
      <c r="B170" s="31">
        <f>選手!L170</f>
        <v>0</v>
      </c>
      <c r="C170" s="2" t="str">
        <f>IFERROR(VLOOKUP($B170,選手!$L:$N,2,FALSE),"")</f>
        <v/>
      </c>
      <c r="D170" s="6" t="str">
        <f>IFERROR(VLOOKUP($B170,選手!$L:$N,3,FALSE),"")</f>
        <v/>
      </c>
      <c r="E170" s="14">
        <f>IFERROR(VLOOKUP($B170,春関!$Y:$AO,15,FALSE),0)</f>
        <v>0</v>
      </c>
      <c r="F170" s="14">
        <f>IFERROR(VLOOKUP($B170,西日本学生!$Y:$AO,15,FALSE),0)</f>
        <v>0</v>
      </c>
      <c r="G170" s="14">
        <f>IFERROR(VLOOKUP($B170,学生選抜!$Y:$AO,15,FALSE),0)</f>
        <v>0</v>
      </c>
      <c r="H170" s="14">
        <f>IFERROR(VLOOKUP($B170,秋関!$Y:$AO,15,FALSE),0)</f>
        <v>0</v>
      </c>
      <c r="I170" s="14">
        <f>IFERROR(VLOOKUP($B170,全日本学生!$Y:$AO,15,FALSE),0)</f>
        <v>0</v>
      </c>
      <c r="J170" s="138">
        <f t="shared" si="7"/>
        <v>0</v>
      </c>
    </row>
    <row r="171" spans="1:10" hidden="1">
      <c r="A171" s="2">
        <f t="shared" si="6"/>
        <v>15</v>
      </c>
      <c r="B171" s="31" t="e">
        <f>選手!#REF!</f>
        <v>#REF!</v>
      </c>
      <c r="C171" s="2" t="str">
        <f>IFERROR(VLOOKUP($B171,選手!$L:$N,2,FALSE),"")</f>
        <v/>
      </c>
      <c r="D171" s="6" t="str">
        <f>IFERROR(VLOOKUP($B171,選手!$L:$N,3,FALSE),"")</f>
        <v/>
      </c>
      <c r="E171" s="14">
        <f>IFERROR(VLOOKUP($B171,春関!$Y:$AO,15,FALSE),0)</f>
        <v>0</v>
      </c>
      <c r="F171" s="14">
        <f>IFERROR(VLOOKUP($B171,西日本学生!$Y:$AO,15,FALSE),0)</f>
        <v>0</v>
      </c>
      <c r="G171" s="14">
        <f>IFERROR(VLOOKUP($B171,学生選抜!$Y:$AO,15,FALSE),0)</f>
        <v>0</v>
      </c>
      <c r="H171" s="14">
        <f>IFERROR(VLOOKUP($B171,秋関!$Y:$AO,15,FALSE),0)</f>
        <v>0</v>
      </c>
      <c r="I171" s="14">
        <f>IFERROR(VLOOKUP($B171,全日本学生!$Y:$AO,15,FALSE),0)</f>
        <v>0</v>
      </c>
      <c r="J171" s="138">
        <f t="shared" si="7"/>
        <v>0</v>
      </c>
    </row>
    <row r="172" spans="1:10" hidden="1">
      <c r="A172" s="2">
        <f t="shared" si="6"/>
        <v>15</v>
      </c>
      <c r="B172" s="31">
        <f>選手!L171</f>
        <v>0</v>
      </c>
      <c r="C172" s="2" t="str">
        <f>IFERROR(VLOOKUP($B172,選手!$L:$N,2,FALSE),"")</f>
        <v/>
      </c>
      <c r="D172" s="6" t="str">
        <f>IFERROR(VLOOKUP($B172,選手!$L:$N,3,FALSE),"")</f>
        <v/>
      </c>
      <c r="E172" s="14">
        <f>IFERROR(VLOOKUP($B172,春関!$Y:$AO,15,FALSE),0)</f>
        <v>0</v>
      </c>
      <c r="F172" s="14">
        <f>IFERROR(VLOOKUP($B172,西日本学生!$Y:$AO,15,FALSE),0)</f>
        <v>0</v>
      </c>
      <c r="G172" s="14">
        <f>IFERROR(VLOOKUP($B172,学生選抜!$Y:$AO,15,FALSE),0)</f>
        <v>0</v>
      </c>
      <c r="H172" s="14">
        <f>IFERROR(VLOOKUP($B172,秋関!$Y:$AO,15,FALSE),0)</f>
        <v>0</v>
      </c>
      <c r="I172" s="14">
        <f>IFERROR(VLOOKUP($B172,全日本学生!$Y:$AO,15,FALSE),0)</f>
        <v>0</v>
      </c>
      <c r="J172" s="138">
        <f t="shared" si="7"/>
        <v>0</v>
      </c>
    </row>
    <row r="173" spans="1:10" hidden="1">
      <c r="A173" s="2">
        <f t="shared" si="6"/>
        <v>15</v>
      </c>
      <c r="B173" s="31">
        <f>選手!L172</f>
        <v>0</v>
      </c>
      <c r="C173" s="2" t="str">
        <f>IFERROR(VLOOKUP($B173,選手!$L:$N,2,FALSE),"")</f>
        <v/>
      </c>
      <c r="D173" s="6" t="str">
        <f>IFERROR(VLOOKUP($B173,選手!$L:$N,3,FALSE),"")</f>
        <v/>
      </c>
      <c r="E173" s="14">
        <f>IFERROR(VLOOKUP($B173,春関!$Y:$AO,15,FALSE),0)</f>
        <v>0</v>
      </c>
      <c r="F173" s="14">
        <f>IFERROR(VLOOKUP($B173,西日本学生!$Y:$AO,15,FALSE),0)</f>
        <v>0</v>
      </c>
      <c r="G173" s="14">
        <f>IFERROR(VLOOKUP($B173,学生選抜!$Y:$AO,15,FALSE),0)</f>
        <v>0</v>
      </c>
      <c r="H173" s="14">
        <f>IFERROR(VLOOKUP($B173,秋関!$Y:$AO,15,FALSE),0)</f>
        <v>0</v>
      </c>
      <c r="I173" s="14">
        <f>IFERROR(VLOOKUP($B173,全日本学生!$Y:$AO,15,FALSE),0)</f>
        <v>0</v>
      </c>
      <c r="J173" s="138">
        <f t="shared" si="7"/>
        <v>0</v>
      </c>
    </row>
    <row r="174" spans="1:10" hidden="1">
      <c r="A174" s="2">
        <f t="shared" si="6"/>
        <v>15</v>
      </c>
      <c r="B174" s="31">
        <f>選手!L173</f>
        <v>0</v>
      </c>
      <c r="C174" s="2" t="str">
        <f>IFERROR(VLOOKUP($B174,選手!$L:$N,2,FALSE),"")</f>
        <v/>
      </c>
      <c r="D174" s="6" t="str">
        <f>IFERROR(VLOOKUP($B174,選手!$L:$N,3,FALSE),"")</f>
        <v/>
      </c>
      <c r="E174" s="14">
        <f>IFERROR(VLOOKUP($B174,春関!$Y:$AO,15,FALSE),0)</f>
        <v>0</v>
      </c>
      <c r="F174" s="14">
        <f>IFERROR(VLOOKUP($B174,西日本学生!$Y:$AO,15,FALSE),0)</f>
        <v>0</v>
      </c>
      <c r="G174" s="14">
        <f>IFERROR(VLOOKUP($B174,学生選抜!$Y:$AO,15,FALSE),0)</f>
        <v>0</v>
      </c>
      <c r="H174" s="14">
        <f>IFERROR(VLOOKUP($B174,秋関!$Y:$AO,15,FALSE),0)</f>
        <v>0</v>
      </c>
      <c r="I174" s="14">
        <f>IFERROR(VLOOKUP($B174,全日本学生!$Y:$AO,15,FALSE),0)</f>
        <v>0</v>
      </c>
      <c r="J174" s="138">
        <f t="shared" si="7"/>
        <v>0</v>
      </c>
    </row>
    <row r="175" spans="1:10" hidden="1">
      <c r="A175" s="2">
        <f t="shared" si="6"/>
        <v>15</v>
      </c>
      <c r="B175" s="31">
        <f>選手!L174</f>
        <v>0</v>
      </c>
      <c r="C175" s="2" t="str">
        <f>IFERROR(VLOOKUP($B175,選手!$L:$N,2,FALSE),"")</f>
        <v/>
      </c>
      <c r="D175" s="6" t="str">
        <f>IFERROR(VLOOKUP($B175,選手!$L:$N,3,FALSE),"")</f>
        <v/>
      </c>
      <c r="E175" s="14">
        <f>IFERROR(VLOOKUP($B175,春関!$Y:$AO,15,FALSE),0)</f>
        <v>0</v>
      </c>
      <c r="F175" s="14">
        <f>IFERROR(VLOOKUP($B175,西日本学生!$Y:$AO,15,FALSE),0)</f>
        <v>0</v>
      </c>
      <c r="G175" s="14">
        <f>IFERROR(VLOOKUP($B175,学生選抜!$Y:$AO,15,FALSE),0)</f>
        <v>0</v>
      </c>
      <c r="H175" s="14">
        <f>IFERROR(VLOOKUP($B175,秋関!$Y:$AO,15,FALSE),0)</f>
        <v>0</v>
      </c>
      <c r="I175" s="14">
        <f>IFERROR(VLOOKUP($B175,全日本学生!$Y:$AO,15,FALSE),0)</f>
        <v>0</v>
      </c>
      <c r="J175" s="138">
        <f t="shared" si="7"/>
        <v>0</v>
      </c>
    </row>
    <row r="176" spans="1:10" hidden="1">
      <c r="A176" s="2">
        <f t="shared" si="6"/>
        <v>15</v>
      </c>
      <c r="B176" s="31">
        <f>選手!L175</f>
        <v>0</v>
      </c>
      <c r="C176" s="2" t="str">
        <f>IFERROR(VLOOKUP($B176,選手!$L:$N,2,FALSE),"")</f>
        <v/>
      </c>
      <c r="D176" s="6" t="str">
        <f>IFERROR(VLOOKUP($B176,選手!$L:$N,3,FALSE),"")</f>
        <v/>
      </c>
      <c r="E176" s="14">
        <f>IFERROR(VLOOKUP($B176,春関!$Y:$AO,15,FALSE),0)</f>
        <v>0</v>
      </c>
      <c r="F176" s="14">
        <f>IFERROR(VLOOKUP($B176,西日本学生!$Y:$AO,15,FALSE),0)</f>
        <v>0</v>
      </c>
      <c r="G176" s="14">
        <f>IFERROR(VLOOKUP($B176,学生選抜!$Y:$AO,15,FALSE),0)</f>
        <v>0</v>
      </c>
      <c r="H176" s="14">
        <f>IFERROR(VLOOKUP($B176,秋関!$Y:$AO,15,FALSE),0)</f>
        <v>0</v>
      </c>
      <c r="I176" s="14">
        <f>IFERROR(VLOOKUP($B176,全日本学生!$Y:$AO,15,FALSE),0)</f>
        <v>0</v>
      </c>
      <c r="J176" s="138">
        <f t="shared" si="7"/>
        <v>0</v>
      </c>
    </row>
    <row r="177" spans="1:10" hidden="1">
      <c r="A177" s="2">
        <f t="shared" si="6"/>
        <v>15</v>
      </c>
      <c r="B177" s="31">
        <f>選手!L176</f>
        <v>0</v>
      </c>
      <c r="C177" s="2" t="str">
        <f>IFERROR(VLOOKUP($B177,選手!$L:$N,2,FALSE),"")</f>
        <v/>
      </c>
      <c r="D177" s="6" t="str">
        <f>IFERROR(VLOOKUP($B177,選手!$L:$N,3,FALSE),"")</f>
        <v/>
      </c>
      <c r="E177" s="14">
        <f>IFERROR(VLOOKUP($B177,春関!$Y:$AO,15,FALSE),0)</f>
        <v>0</v>
      </c>
      <c r="F177" s="14">
        <f>IFERROR(VLOOKUP($B177,西日本学生!$Y:$AO,15,FALSE),0)</f>
        <v>0</v>
      </c>
      <c r="G177" s="14">
        <f>IFERROR(VLOOKUP($B177,学生選抜!$Y:$AO,15,FALSE),0)</f>
        <v>0</v>
      </c>
      <c r="H177" s="14">
        <f>IFERROR(VLOOKUP($B177,秋関!$Y:$AO,15,FALSE),0)</f>
        <v>0</v>
      </c>
      <c r="I177" s="14">
        <f>IFERROR(VLOOKUP($B177,全日本学生!$Y:$AO,15,FALSE),0)</f>
        <v>0</v>
      </c>
      <c r="J177" s="138">
        <f t="shared" si="7"/>
        <v>0</v>
      </c>
    </row>
    <row r="178" spans="1:10" hidden="1">
      <c r="A178" s="2">
        <f t="shared" si="6"/>
        <v>15</v>
      </c>
      <c r="B178" s="31">
        <f>選手!L177</f>
        <v>0</v>
      </c>
      <c r="C178" s="2" t="str">
        <f>IFERROR(VLOOKUP($B178,選手!$L:$N,2,FALSE),"")</f>
        <v/>
      </c>
      <c r="D178" s="6" t="str">
        <f>IFERROR(VLOOKUP($B178,選手!$L:$N,3,FALSE),"")</f>
        <v/>
      </c>
      <c r="E178" s="14">
        <f>IFERROR(VLOOKUP($B178,春関!$Y:$AO,15,FALSE),0)</f>
        <v>0</v>
      </c>
      <c r="F178" s="14">
        <f>IFERROR(VLOOKUP($B178,西日本学生!$Y:$AO,15,FALSE),0)</f>
        <v>0</v>
      </c>
      <c r="G178" s="14">
        <f>IFERROR(VLOOKUP($B178,学生選抜!$Y:$AO,15,FALSE),0)</f>
        <v>0</v>
      </c>
      <c r="H178" s="14">
        <f>IFERROR(VLOOKUP($B178,秋関!$Y:$AO,15,FALSE),0)</f>
        <v>0</v>
      </c>
      <c r="I178" s="14">
        <f>IFERROR(VLOOKUP($B178,全日本学生!$Y:$AO,15,FALSE),0)</f>
        <v>0</v>
      </c>
      <c r="J178" s="138">
        <f t="shared" si="7"/>
        <v>0</v>
      </c>
    </row>
    <row r="179" spans="1:10" hidden="1">
      <c r="A179" s="2">
        <f t="shared" si="6"/>
        <v>15</v>
      </c>
      <c r="B179" s="31">
        <f>選手!L178</f>
        <v>0</v>
      </c>
      <c r="C179" s="2" t="str">
        <f>IFERROR(VLOOKUP($B179,選手!$L:$N,2,FALSE),"")</f>
        <v/>
      </c>
      <c r="D179" s="6" t="str">
        <f>IFERROR(VLOOKUP($B179,選手!$L:$N,3,FALSE),"")</f>
        <v/>
      </c>
      <c r="E179" s="14">
        <f>IFERROR(VLOOKUP($B179,春関!$Y:$AO,15,FALSE),0)</f>
        <v>0</v>
      </c>
      <c r="F179" s="14">
        <f>IFERROR(VLOOKUP($B179,西日本学生!$Y:$AO,15,FALSE),0)</f>
        <v>0</v>
      </c>
      <c r="G179" s="14">
        <f>IFERROR(VLOOKUP($B179,学生選抜!$Y:$AO,15,FALSE),0)</f>
        <v>0</v>
      </c>
      <c r="H179" s="14">
        <f>IFERROR(VLOOKUP($B179,秋関!$Y:$AO,15,FALSE),0)</f>
        <v>0</v>
      </c>
      <c r="I179" s="14">
        <f>IFERROR(VLOOKUP($B179,全日本学生!$Y:$AO,15,FALSE),0)</f>
        <v>0</v>
      </c>
      <c r="J179" s="138">
        <f t="shared" si="7"/>
        <v>0</v>
      </c>
    </row>
    <row r="180" spans="1:10" hidden="1">
      <c r="A180" s="2">
        <f t="shared" si="6"/>
        <v>15</v>
      </c>
      <c r="B180" s="31">
        <f>選手!L179</f>
        <v>0</v>
      </c>
      <c r="C180" s="2" t="str">
        <f>IFERROR(VLOOKUP($B180,選手!$L:$N,2,FALSE),"")</f>
        <v/>
      </c>
      <c r="D180" s="6" t="str">
        <f>IFERROR(VLOOKUP($B180,選手!$L:$N,3,FALSE),"")</f>
        <v/>
      </c>
      <c r="E180" s="14">
        <f>IFERROR(VLOOKUP($B180,春関!$Y:$AO,15,FALSE),0)</f>
        <v>0</v>
      </c>
      <c r="F180" s="14">
        <f>IFERROR(VLOOKUP($B180,西日本学生!$Y:$AO,15,FALSE),0)</f>
        <v>0</v>
      </c>
      <c r="G180" s="14">
        <f>IFERROR(VLOOKUP($B180,学生選抜!$Y:$AO,15,FALSE),0)</f>
        <v>0</v>
      </c>
      <c r="H180" s="14">
        <f>IFERROR(VLOOKUP($B180,秋関!$Y:$AO,15,FALSE),0)</f>
        <v>0</v>
      </c>
      <c r="I180" s="14">
        <f>IFERROR(VLOOKUP($B180,全日本学生!$Y:$AO,15,FALSE),0)</f>
        <v>0</v>
      </c>
      <c r="J180" s="138">
        <f t="shared" si="7"/>
        <v>0</v>
      </c>
    </row>
    <row r="181" spans="1:10" hidden="1">
      <c r="A181" s="2">
        <f t="shared" si="6"/>
        <v>15</v>
      </c>
      <c r="B181" s="31">
        <f>選手!L180</f>
        <v>0</v>
      </c>
      <c r="C181" s="2" t="str">
        <f>IFERROR(VLOOKUP($B181,選手!$L:$N,2,FALSE),"")</f>
        <v/>
      </c>
      <c r="D181" s="6" t="str">
        <f>IFERROR(VLOOKUP($B181,選手!$L:$N,3,FALSE),"")</f>
        <v/>
      </c>
      <c r="E181" s="14">
        <f>IFERROR(VLOOKUP($B181,春関!$Y:$AO,15,FALSE),0)</f>
        <v>0</v>
      </c>
      <c r="F181" s="14">
        <f>IFERROR(VLOOKUP($B181,西日本学生!$Y:$AO,15,FALSE),0)</f>
        <v>0</v>
      </c>
      <c r="G181" s="14">
        <f>IFERROR(VLOOKUP($B181,学生選抜!$Y:$AO,15,FALSE),0)</f>
        <v>0</v>
      </c>
      <c r="H181" s="14">
        <f>IFERROR(VLOOKUP($B181,秋関!$Y:$AO,15,FALSE),0)</f>
        <v>0</v>
      </c>
      <c r="I181" s="14">
        <f>IFERROR(VLOOKUP($B181,全日本学生!$Y:$AO,15,FALSE),0)</f>
        <v>0</v>
      </c>
      <c r="J181" s="138">
        <f t="shared" si="7"/>
        <v>0</v>
      </c>
    </row>
    <row r="182" spans="1:10" hidden="1">
      <c r="A182" s="2">
        <f t="shared" si="6"/>
        <v>15</v>
      </c>
      <c r="B182" s="31">
        <f>選手!L181</f>
        <v>0</v>
      </c>
      <c r="C182" s="2" t="str">
        <f>IFERROR(VLOOKUP($B182,選手!$L:$N,2,FALSE),"")</f>
        <v/>
      </c>
      <c r="D182" s="6" t="str">
        <f>IFERROR(VLOOKUP($B182,選手!$L:$N,3,FALSE),"")</f>
        <v/>
      </c>
      <c r="E182" s="14">
        <f>IFERROR(VLOOKUP($B182,春関!$Y:$AO,15,FALSE),0)</f>
        <v>0</v>
      </c>
      <c r="F182" s="14">
        <f>IFERROR(VLOOKUP($B182,西日本学生!$Y:$AO,15,FALSE),0)</f>
        <v>0</v>
      </c>
      <c r="G182" s="14">
        <f>IFERROR(VLOOKUP($B182,学生選抜!$Y:$AO,15,FALSE),0)</f>
        <v>0</v>
      </c>
      <c r="H182" s="14">
        <f>IFERROR(VLOOKUP($B182,秋関!$Y:$AO,15,FALSE),0)</f>
        <v>0</v>
      </c>
      <c r="I182" s="14">
        <f>IFERROR(VLOOKUP($B182,全日本学生!$Y:$AO,15,FALSE),0)</f>
        <v>0</v>
      </c>
      <c r="J182" s="138">
        <f t="shared" si="7"/>
        <v>0</v>
      </c>
    </row>
    <row r="183" spans="1:10" hidden="1">
      <c r="A183" s="2">
        <f t="shared" si="6"/>
        <v>15</v>
      </c>
      <c r="B183" s="31">
        <f>選手!L182</f>
        <v>0</v>
      </c>
      <c r="C183" s="2" t="str">
        <f>IFERROR(VLOOKUP($B183,選手!$L:$N,2,FALSE),"")</f>
        <v/>
      </c>
      <c r="D183" s="6" t="str">
        <f>IFERROR(VLOOKUP($B183,選手!$L:$N,3,FALSE),"")</f>
        <v/>
      </c>
      <c r="E183" s="14">
        <f>IFERROR(VLOOKUP($B183,春関!$Y:$AO,15,FALSE),0)</f>
        <v>0</v>
      </c>
      <c r="F183" s="14">
        <f>IFERROR(VLOOKUP($B183,西日本学生!$Y:$AO,15,FALSE),0)</f>
        <v>0</v>
      </c>
      <c r="G183" s="14">
        <f>IFERROR(VLOOKUP($B183,学生選抜!$Y:$AO,15,FALSE),0)</f>
        <v>0</v>
      </c>
      <c r="H183" s="14">
        <f>IFERROR(VLOOKUP($B183,秋関!$Y:$AO,15,FALSE),0)</f>
        <v>0</v>
      </c>
      <c r="I183" s="14">
        <f>IFERROR(VLOOKUP($B183,全日本学生!$Y:$AO,15,FALSE),0)</f>
        <v>0</v>
      </c>
      <c r="J183" s="138">
        <f t="shared" si="7"/>
        <v>0</v>
      </c>
    </row>
    <row r="184" spans="1:10" hidden="1">
      <c r="A184" s="2">
        <f t="shared" si="6"/>
        <v>15</v>
      </c>
      <c r="B184" s="31">
        <f>選手!L183</f>
        <v>0</v>
      </c>
      <c r="C184" s="2" t="str">
        <f>IFERROR(VLOOKUP($B184,選手!$L:$N,2,FALSE),"")</f>
        <v/>
      </c>
      <c r="D184" s="6" t="str">
        <f>IFERROR(VLOOKUP($B184,選手!$L:$N,3,FALSE),"")</f>
        <v/>
      </c>
      <c r="E184" s="14">
        <f>IFERROR(VLOOKUP($B184,春関!$Y:$AO,15,FALSE),0)</f>
        <v>0</v>
      </c>
      <c r="F184" s="14">
        <f>IFERROR(VLOOKUP($B184,西日本学生!$Y:$AO,15,FALSE),0)</f>
        <v>0</v>
      </c>
      <c r="G184" s="14">
        <f>IFERROR(VLOOKUP($B184,学生選抜!$Y:$AO,15,FALSE),0)</f>
        <v>0</v>
      </c>
      <c r="H184" s="14">
        <f>IFERROR(VLOOKUP($B184,秋関!$Y:$AO,15,FALSE),0)</f>
        <v>0</v>
      </c>
      <c r="I184" s="14">
        <f>IFERROR(VLOOKUP($B184,全日本学生!$Y:$AO,15,FALSE),0)</f>
        <v>0</v>
      </c>
      <c r="J184" s="138">
        <f t="shared" si="7"/>
        <v>0</v>
      </c>
    </row>
    <row r="185" spans="1:10" hidden="1">
      <c r="A185" s="2">
        <f t="shared" si="6"/>
        <v>15</v>
      </c>
      <c r="B185" s="31">
        <f>選手!L184</f>
        <v>0</v>
      </c>
      <c r="C185" s="2" t="str">
        <f>IFERROR(VLOOKUP($B185,選手!$L:$N,2,FALSE),"")</f>
        <v/>
      </c>
      <c r="D185" s="6" t="str">
        <f>IFERROR(VLOOKUP($B185,選手!$L:$N,3,FALSE),"")</f>
        <v/>
      </c>
      <c r="E185" s="14">
        <f>IFERROR(VLOOKUP($B185,春関!$Y:$AO,15,FALSE),0)</f>
        <v>0</v>
      </c>
      <c r="F185" s="14">
        <f>IFERROR(VLOOKUP($B185,西日本学生!$Y:$AO,15,FALSE),0)</f>
        <v>0</v>
      </c>
      <c r="G185" s="14">
        <f>IFERROR(VLOOKUP($B185,学生選抜!$Y:$AO,15,FALSE),0)</f>
        <v>0</v>
      </c>
      <c r="H185" s="14">
        <f>IFERROR(VLOOKUP($B185,秋関!$Y:$AO,15,FALSE),0)</f>
        <v>0</v>
      </c>
      <c r="I185" s="14">
        <f>IFERROR(VLOOKUP($B185,全日本学生!$Y:$AO,15,FALSE),0)</f>
        <v>0</v>
      </c>
      <c r="J185" s="138">
        <f t="shared" si="7"/>
        <v>0</v>
      </c>
    </row>
    <row r="186" spans="1:10" hidden="1">
      <c r="A186" s="2">
        <f t="shared" si="6"/>
        <v>15</v>
      </c>
      <c r="B186" s="31">
        <f>選手!L185</f>
        <v>0</v>
      </c>
      <c r="C186" s="2" t="str">
        <f>IFERROR(VLOOKUP($B186,選手!$L:$N,2,FALSE),"")</f>
        <v/>
      </c>
      <c r="D186" s="6" t="str">
        <f>IFERROR(VLOOKUP($B186,選手!$L:$N,3,FALSE),"")</f>
        <v/>
      </c>
      <c r="E186" s="14">
        <f>IFERROR(VLOOKUP($B186,春関!$Y:$AO,15,FALSE),0)</f>
        <v>0</v>
      </c>
      <c r="F186" s="14">
        <f>IFERROR(VLOOKUP($B186,西日本学生!$Y:$AO,15,FALSE),0)</f>
        <v>0</v>
      </c>
      <c r="G186" s="14">
        <f>IFERROR(VLOOKUP($B186,学生選抜!$Y:$AO,15,FALSE),0)</f>
        <v>0</v>
      </c>
      <c r="H186" s="14">
        <f>IFERROR(VLOOKUP($B186,秋関!$Y:$AO,15,FALSE),0)</f>
        <v>0</v>
      </c>
      <c r="I186" s="14">
        <f>IFERROR(VLOOKUP($B186,全日本学生!$Y:$AO,15,FALSE),0)</f>
        <v>0</v>
      </c>
      <c r="J186" s="138">
        <f t="shared" si="7"/>
        <v>0</v>
      </c>
    </row>
    <row r="187" spans="1:10" hidden="1">
      <c r="A187" s="2">
        <f t="shared" si="6"/>
        <v>15</v>
      </c>
      <c r="B187" s="31">
        <f>選手!L186</f>
        <v>0</v>
      </c>
      <c r="C187" s="2" t="str">
        <f>IFERROR(VLOOKUP($B187,選手!$L:$N,2,FALSE),"")</f>
        <v/>
      </c>
      <c r="D187" s="6" t="str">
        <f>IFERROR(VLOOKUP($B187,選手!$L:$N,3,FALSE),"")</f>
        <v/>
      </c>
      <c r="E187" s="14">
        <f>IFERROR(VLOOKUP($B187,春関!$Y:$AO,15,FALSE),0)</f>
        <v>0</v>
      </c>
      <c r="F187" s="14">
        <f>IFERROR(VLOOKUP($B187,西日本学生!$Y:$AO,15,FALSE),0)</f>
        <v>0</v>
      </c>
      <c r="G187" s="14">
        <f>IFERROR(VLOOKUP($B187,学生選抜!$Y:$AO,15,FALSE),0)</f>
        <v>0</v>
      </c>
      <c r="H187" s="14">
        <f>IFERROR(VLOOKUP($B187,秋関!$Y:$AO,15,FALSE),0)</f>
        <v>0</v>
      </c>
      <c r="I187" s="14">
        <f>IFERROR(VLOOKUP($B187,全日本学生!$Y:$AO,15,FALSE),0)</f>
        <v>0</v>
      </c>
      <c r="J187" s="138">
        <f t="shared" si="7"/>
        <v>0</v>
      </c>
    </row>
    <row r="188" spans="1:10" hidden="1">
      <c r="A188" s="2">
        <f t="shared" si="6"/>
        <v>15</v>
      </c>
      <c r="B188" s="31">
        <f>選手!L187</f>
        <v>0</v>
      </c>
      <c r="C188" s="2" t="str">
        <f>IFERROR(VLOOKUP($B188,選手!$L:$N,2,FALSE),"")</f>
        <v/>
      </c>
      <c r="D188" s="6" t="str">
        <f>IFERROR(VLOOKUP($B188,選手!$L:$N,3,FALSE),"")</f>
        <v/>
      </c>
      <c r="E188" s="14">
        <f>IFERROR(VLOOKUP($B188,春関!$Y:$AO,15,FALSE),0)</f>
        <v>0</v>
      </c>
      <c r="F188" s="14">
        <f>IFERROR(VLOOKUP($B188,西日本学生!$Y:$AO,15,FALSE),0)</f>
        <v>0</v>
      </c>
      <c r="G188" s="14">
        <f>IFERROR(VLOOKUP($B188,学生選抜!$Y:$AO,15,FALSE),0)</f>
        <v>0</v>
      </c>
      <c r="H188" s="14">
        <f>IFERROR(VLOOKUP($B188,秋関!$Y:$AO,15,FALSE),0)</f>
        <v>0</v>
      </c>
      <c r="I188" s="14">
        <f>IFERROR(VLOOKUP($B188,全日本学生!$Y:$AO,15,FALSE),0)</f>
        <v>0</v>
      </c>
      <c r="J188" s="138">
        <f t="shared" si="7"/>
        <v>0</v>
      </c>
    </row>
    <row r="189" spans="1:10" hidden="1">
      <c r="A189" s="2">
        <f t="shared" si="6"/>
        <v>15</v>
      </c>
      <c r="B189" s="31">
        <f>選手!L188</f>
        <v>0</v>
      </c>
      <c r="C189" s="2" t="str">
        <f>IFERROR(VLOOKUP($B189,選手!$L:$N,2,FALSE),"")</f>
        <v/>
      </c>
      <c r="D189" s="6" t="str">
        <f>IFERROR(VLOOKUP($B189,選手!$L:$N,3,FALSE),"")</f>
        <v/>
      </c>
      <c r="E189" s="14">
        <f>IFERROR(VLOOKUP($B189,春関!$Y:$AO,15,FALSE),0)</f>
        <v>0</v>
      </c>
      <c r="F189" s="14">
        <f>IFERROR(VLOOKUP($B189,西日本学生!$Y:$AO,15,FALSE),0)</f>
        <v>0</v>
      </c>
      <c r="G189" s="14">
        <f>IFERROR(VLOOKUP($B189,学生選抜!$Y:$AO,15,FALSE),0)</f>
        <v>0</v>
      </c>
      <c r="H189" s="14">
        <f>IFERROR(VLOOKUP($B189,秋関!$Y:$AO,15,FALSE),0)</f>
        <v>0</v>
      </c>
      <c r="I189" s="14">
        <f>IFERROR(VLOOKUP($B189,全日本学生!$Y:$AO,15,FALSE),0)</f>
        <v>0</v>
      </c>
      <c r="J189" s="138">
        <f t="shared" si="7"/>
        <v>0</v>
      </c>
    </row>
    <row r="190" spans="1:10" hidden="1">
      <c r="A190" s="2">
        <f t="shared" si="6"/>
        <v>15</v>
      </c>
      <c r="B190" s="31">
        <f>選手!L189</f>
        <v>0</v>
      </c>
      <c r="C190" s="2" t="str">
        <f>IFERROR(VLOOKUP($B190,選手!$L:$N,2,FALSE),"")</f>
        <v/>
      </c>
      <c r="D190" s="6" t="str">
        <f>IFERROR(VLOOKUP($B190,選手!$L:$N,3,FALSE),"")</f>
        <v/>
      </c>
      <c r="E190" s="14">
        <f>IFERROR(VLOOKUP($B190,春関!$Y:$AO,15,FALSE),0)</f>
        <v>0</v>
      </c>
      <c r="F190" s="14">
        <f>IFERROR(VLOOKUP($B190,西日本学生!$Y:$AO,15,FALSE),0)</f>
        <v>0</v>
      </c>
      <c r="G190" s="14">
        <f>IFERROR(VLOOKUP($B190,学生選抜!$Y:$AO,15,FALSE),0)</f>
        <v>0</v>
      </c>
      <c r="H190" s="14">
        <f>IFERROR(VLOOKUP($B190,秋関!$Y:$AO,15,FALSE),0)</f>
        <v>0</v>
      </c>
      <c r="I190" s="14">
        <f>IFERROR(VLOOKUP($B190,全日本学生!$Y:$AO,15,FALSE),0)</f>
        <v>0</v>
      </c>
      <c r="J190" s="138">
        <f t="shared" si="7"/>
        <v>0</v>
      </c>
    </row>
    <row r="191" spans="1:10" hidden="1">
      <c r="A191" s="2">
        <f t="shared" si="6"/>
        <v>15</v>
      </c>
      <c r="B191" s="31">
        <f>選手!L190</f>
        <v>0</v>
      </c>
      <c r="C191" s="2" t="str">
        <f>IFERROR(VLOOKUP($B191,選手!$L:$N,2,FALSE),"")</f>
        <v/>
      </c>
      <c r="D191" s="6" t="str">
        <f>IFERROR(VLOOKUP($B191,選手!$L:$N,3,FALSE),"")</f>
        <v/>
      </c>
      <c r="E191" s="14">
        <f>IFERROR(VLOOKUP($B191,春関!$Y:$AO,15,FALSE),0)</f>
        <v>0</v>
      </c>
      <c r="F191" s="14">
        <f>IFERROR(VLOOKUP($B191,西日本学生!$Y:$AO,15,FALSE),0)</f>
        <v>0</v>
      </c>
      <c r="G191" s="14">
        <f>IFERROR(VLOOKUP($B191,学生選抜!$Y:$AO,15,FALSE),0)</f>
        <v>0</v>
      </c>
      <c r="H191" s="14">
        <f>IFERROR(VLOOKUP($B191,秋関!$Y:$AO,15,FALSE),0)</f>
        <v>0</v>
      </c>
      <c r="I191" s="14">
        <f>IFERROR(VLOOKUP($B191,全日本学生!$Y:$AO,15,FALSE),0)</f>
        <v>0</v>
      </c>
      <c r="J191" s="138">
        <f t="shared" si="7"/>
        <v>0</v>
      </c>
    </row>
    <row r="192" spans="1:10" hidden="1">
      <c r="A192" s="2">
        <f t="shared" si="6"/>
        <v>15</v>
      </c>
      <c r="B192" s="31">
        <f>選手!L191</f>
        <v>0</v>
      </c>
      <c r="C192" s="2" t="str">
        <f>IFERROR(VLOOKUP($B192,選手!$L:$N,2,FALSE),"")</f>
        <v/>
      </c>
      <c r="D192" s="6" t="str">
        <f>IFERROR(VLOOKUP($B192,選手!$L:$N,3,FALSE),"")</f>
        <v/>
      </c>
      <c r="E192" s="14">
        <f>IFERROR(VLOOKUP($B192,春関!$Y:$AO,15,FALSE),0)</f>
        <v>0</v>
      </c>
      <c r="F192" s="14">
        <f>IFERROR(VLOOKUP($B192,西日本学生!$Y:$AO,15,FALSE),0)</f>
        <v>0</v>
      </c>
      <c r="G192" s="14">
        <f>IFERROR(VLOOKUP($B192,学生選抜!$Y:$AO,15,FALSE),0)</f>
        <v>0</v>
      </c>
      <c r="H192" s="14">
        <f>IFERROR(VLOOKUP($B192,秋関!$Y:$AO,15,FALSE),0)</f>
        <v>0</v>
      </c>
      <c r="I192" s="14">
        <f>IFERROR(VLOOKUP($B192,全日本学生!$Y:$AO,15,FALSE),0)</f>
        <v>0</v>
      </c>
      <c r="J192" s="138">
        <f t="shared" si="7"/>
        <v>0</v>
      </c>
    </row>
    <row r="193" spans="1:10" hidden="1">
      <c r="A193" s="2">
        <f t="shared" si="6"/>
        <v>15</v>
      </c>
      <c r="B193" s="31">
        <f>選手!L192</f>
        <v>0</v>
      </c>
      <c r="C193" s="2" t="str">
        <f>IFERROR(VLOOKUP($B193,選手!$L:$N,2,FALSE),"")</f>
        <v/>
      </c>
      <c r="D193" s="6" t="str">
        <f>IFERROR(VLOOKUP($B193,選手!$L:$N,3,FALSE),"")</f>
        <v/>
      </c>
      <c r="E193" s="14">
        <f>IFERROR(VLOOKUP($B193,春関!$Y:$AO,15,FALSE),0)</f>
        <v>0</v>
      </c>
      <c r="F193" s="14">
        <f>IFERROR(VLOOKUP($B193,西日本学生!$Y:$AO,15,FALSE),0)</f>
        <v>0</v>
      </c>
      <c r="G193" s="14">
        <f>IFERROR(VLOOKUP($B193,学生選抜!$Y:$AO,15,FALSE),0)</f>
        <v>0</v>
      </c>
      <c r="H193" s="14">
        <f>IFERROR(VLOOKUP($B193,秋関!$Y:$AO,15,FALSE),0)</f>
        <v>0</v>
      </c>
      <c r="I193" s="14">
        <f>IFERROR(VLOOKUP($B193,全日本学生!$Y:$AO,15,FALSE),0)</f>
        <v>0</v>
      </c>
      <c r="J193" s="138">
        <f t="shared" si="7"/>
        <v>0</v>
      </c>
    </row>
    <row r="194" spans="1:10" hidden="1">
      <c r="A194" s="2">
        <f t="shared" ref="A194:A260" si="8">RANK($J194,$J:$J)</f>
        <v>15</v>
      </c>
      <c r="B194" s="31">
        <f>選手!L193</f>
        <v>0</v>
      </c>
      <c r="C194" s="2" t="str">
        <f>IFERROR(VLOOKUP($B194,選手!$L:$N,2,FALSE),"")</f>
        <v/>
      </c>
      <c r="D194" s="6" t="str">
        <f>IFERROR(VLOOKUP($B194,選手!$L:$N,3,FALSE),"")</f>
        <v/>
      </c>
      <c r="E194" s="14">
        <f>IFERROR(VLOOKUP($B194,春関!$Y:$AO,15,FALSE),0)</f>
        <v>0</v>
      </c>
      <c r="F194" s="14">
        <f>IFERROR(VLOOKUP($B194,西日本学生!$Y:$AO,15,FALSE),0)</f>
        <v>0</v>
      </c>
      <c r="G194" s="14">
        <f>IFERROR(VLOOKUP($B194,学生選抜!$Y:$AO,15,FALSE),0)</f>
        <v>0</v>
      </c>
      <c r="H194" s="14">
        <f>IFERROR(VLOOKUP($B194,秋関!$Y:$AO,15,FALSE),0)</f>
        <v>0</v>
      </c>
      <c r="I194" s="14">
        <f>IFERROR(VLOOKUP($B194,全日本学生!$Y:$AO,15,FALSE),0)</f>
        <v>0</v>
      </c>
      <c r="J194" s="138">
        <f t="shared" ref="J194:J257" si="9">LARGE(E194:I194,1)+LARGE(E194:I194,2)+LARGE(E194:I194,3)</f>
        <v>0</v>
      </c>
    </row>
    <row r="195" spans="1:10" hidden="1">
      <c r="A195" s="2">
        <f t="shared" si="8"/>
        <v>15</v>
      </c>
      <c r="B195" s="31">
        <f>選手!L194</f>
        <v>0</v>
      </c>
      <c r="C195" s="2" t="str">
        <f>IFERROR(VLOOKUP($B195,選手!$L:$N,2,FALSE),"")</f>
        <v/>
      </c>
      <c r="D195" s="6" t="str">
        <f>IFERROR(VLOOKUP($B195,選手!$L:$N,3,FALSE),"")</f>
        <v/>
      </c>
      <c r="E195" s="14">
        <f>IFERROR(VLOOKUP($B195,春関!$Y:$AO,15,FALSE),0)</f>
        <v>0</v>
      </c>
      <c r="F195" s="14">
        <f>IFERROR(VLOOKUP($B195,西日本学生!$Y:$AO,15,FALSE),0)</f>
        <v>0</v>
      </c>
      <c r="G195" s="14">
        <f>IFERROR(VLOOKUP($B195,学生選抜!$Y:$AO,15,FALSE),0)</f>
        <v>0</v>
      </c>
      <c r="H195" s="14">
        <f>IFERROR(VLOOKUP($B195,秋関!$Y:$AO,15,FALSE),0)</f>
        <v>0</v>
      </c>
      <c r="I195" s="14">
        <f>IFERROR(VLOOKUP($B195,全日本学生!$Y:$AO,15,FALSE),0)</f>
        <v>0</v>
      </c>
      <c r="J195" s="138">
        <f t="shared" si="9"/>
        <v>0</v>
      </c>
    </row>
    <row r="196" spans="1:10" hidden="1">
      <c r="A196" s="2">
        <f t="shared" si="8"/>
        <v>15</v>
      </c>
      <c r="B196" s="31">
        <f>選手!L195</f>
        <v>0</v>
      </c>
      <c r="C196" s="2" t="str">
        <f>IFERROR(VLOOKUP($B196,選手!$L:$N,2,FALSE),"")</f>
        <v/>
      </c>
      <c r="D196" s="6" t="str">
        <f>IFERROR(VLOOKUP($B196,選手!$L:$N,3,FALSE),"")</f>
        <v/>
      </c>
      <c r="E196" s="14">
        <f>IFERROR(VLOOKUP($B196,春関!$Y:$AO,15,FALSE),0)</f>
        <v>0</v>
      </c>
      <c r="F196" s="14">
        <f>IFERROR(VLOOKUP($B196,西日本学生!$Y:$AO,15,FALSE),0)</f>
        <v>0</v>
      </c>
      <c r="G196" s="14">
        <f>IFERROR(VLOOKUP($B196,学生選抜!$Y:$AO,15,FALSE),0)</f>
        <v>0</v>
      </c>
      <c r="H196" s="14">
        <f>IFERROR(VLOOKUP($B196,秋関!$Y:$AO,15,FALSE),0)</f>
        <v>0</v>
      </c>
      <c r="I196" s="14">
        <f>IFERROR(VLOOKUP($B196,全日本学生!$Y:$AO,15,FALSE),0)</f>
        <v>0</v>
      </c>
      <c r="J196" s="138">
        <f t="shared" si="9"/>
        <v>0</v>
      </c>
    </row>
    <row r="197" spans="1:10" hidden="1">
      <c r="A197" s="2">
        <f t="shared" si="8"/>
        <v>15</v>
      </c>
      <c r="B197" s="31">
        <f>選手!L196</f>
        <v>0</v>
      </c>
      <c r="C197" s="2" t="str">
        <f>IFERROR(VLOOKUP($B197,選手!$L:$N,2,FALSE),"")</f>
        <v/>
      </c>
      <c r="D197" s="6" t="str">
        <f>IFERROR(VLOOKUP($B197,選手!$L:$N,3,FALSE),"")</f>
        <v/>
      </c>
      <c r="E197" s="14">
        <f>IFERROR(VLOOKUP($B197,春関!$Y:$AO,15,FALSE),0)</f>
        <v>0</v>
      </c>
      <c r="F197" s="14">
        <f>IFERROR(VLOOKUP($B197,西日本学生!$Y:$AO,15,FALSE),0)</f>
        <v>0</v>
      </c>
      <c r="G197" s="14">
        <f>IFERROR(VLOOKUP($B197,学生選抜!$Y:$AO,15,FALSE),0)</f>
        <v>0</v>
      </c>
      <c r="H197" s="14">
        <f>IFERROR(VLOOKUP($B197,秋関!$Y:$AO,15,FALSE),0)</f>
        <v>0</v>
      </c>
      <c r="I197" s="14">
        <f>IFERROR(VLOOKUP($B197,全日本学生!$Y:$AO,15,FALSE),0)</f>
        <v>0</v>
      </c>
      <c r="J197" s="138">
        <f t="shared" si="9"/>
        <v>0</v>
      </c>
    </row>
    <row r="198" spans="1:10" hidden="1">
      <c r="A198" s="2">
        <f t="shared" si="8"/>
        <v>15</v>
      </c>
      <c r="B198" s="31">
        <f>選手!L197</f>
        <v>0</v>
      </c>
      <c r="C198" s="2" t="str">
        <f>IFERROR(VLOOKUP($B198,選手!$L:$N,2,FALSE),"")</f>
        <v/>
      </c>
      <c r="D198" s="6" t="str">
        <f>IFERROR(VLOOKUP($B198,選手!$L:$N,3,FALSE),"")</f>
        <v/>
      </c>
      <c r="E198" s="14">
        <f>IFERROR(VLOOKUP($B198,春関!$Y:$AO,15,FALSE),0)</f>
        <v>0</v>
      </c>
      <c r="F198" s="14">
        <f>IFERROR(VLOOKUP($B198,西日本学生!$Y:$AO,15,FALSE),0)</f>
        <v>0</v>
      </c>
      <c r="G198" s="14">
        <f>IFERROR(VLOOKUP($B198,学生選抜!$Y:$AO,15,FALSE),0)</f>
        <v>0</v>
      </c>
      <c r="H198" s="14">
        <f>IFERROR(VLOOKUP($B198,秋関!$Y:$AO,15,FALSE),0)</f>
        <v>0</v>
      </c>
      <c r="I198" s="14">
        <f>IFERROR(VLOOKUP($B198,全日本学生!$Y:$AO,15,FALSE),0)</f>
        <v>0</v>
      </c>
      <c r="J198" s="138">
        <f t="shared" si="9"/>
        <v>0</v>
      </c>
    </row>
    <row r="199" spans="1:10" hidden="1">
      <c r="A199" s="2">
        <f t="shared" si="8"/>
        <v>15</v>
      </c>
      <c r="B199" s="31">
        <f>選手!L198</f>
        <v>0</v>
      </c>
      <c r="C199" s="2" t="str">
        <f>IFERROR(VLOOKUP($B199,選手!$L:$N,2,FALSE),"")</f>
        <v/>
      </c>
      <c r="D199" s="6" t="str">
        <f>IFERROR(VLOOKUP($B199,選手!$L:$N,3,FALSE),"")</f>
        <v/>
      </c>
      <c r="E199" s="14">
        <f>IFERROR(VLOOKUP($B199,春関!$Y:$AO,15,FALSE),0)</f>
        <v>0</v>
      </c>
      <c r="F199" s="14">
        <f>IFERROR(VLOOKUP($B199,西日本学生!$Y:$AO,15,FALSE),0)</f>
        <v>0</v>
      </c>
      <c r="G199" s="14">
        <f>IFERROR(VLOOKUP($B199,学生選抜!$Y:$AO,15,FALSE),0)</f>
        <v>0</v>
      </c>
      <c r="H199" s="14">
        <f>IFERROR(VLOOKUP($B199,秋関!$Y:$AO,15,FALSE),0)</f>
        <v>0</v>
      </c>
      <c r="I199" s="14">
        <f>IFERROR(VLOOKUP($B199,全日本学生!$Y:$AO,15,FALSE),0)</f>
        <v>0</v>
      </c>
      <c r="J199" s="138">
        <f t="shared" si="9"/>
        <v>0</v>
      </c>
    </row>
    <row r="200" spans="1:10" hidden="1">
      <c r="A200" s="2">
        <f t="shared" si="8"/>
        <v>15</v>
      </c>
      <c r="B200" s="31">
        <f>選手!L199</f>
        <v>0</v>
      </c>
      <c r="C200" s="2" t="str">
        <f>IFERROR(VLOOKUP($B200,選手!$L:$N,2,FALSE),"")</f>
        <v/>
      </c>
      <c r="D200" s="6" t="str">
        <f>IFERROR(VLOOKUP($B200,選手!$L:$N,3,FALSE),"")</f>
        <v/>
      </c>
      <c r="E200" s="14">
        <f>IFERROR(VLOOKUP($B200,春関!$Y:$AO,15,FALSE),0)</f>
        <v>0</v>
      </c>
      <c r="F200" s="14">
        <f>IFERROR(VLOOKUP($B200,西日本学生!$Y:$AO,15,FALSE),0)</f>
        <v>0</v>
      </c>
      <c r="G200" s="14">
        <f>IFERROR(VLOOKUP($B200,学生選抜!$Y:$AO,15,FALSE),0)</f>
        <v>0</v>
      </c>
      <c r="H200" s="14">
        <f>IFERROR(VLOOKUP($B200,秋関!$Y:$AO,15,FALSE),0)</f>
        <v>0</v>
      </c>
      <c r="I200" s="14">
        <f>IFERROR(VLOOKUP($B200,全日本学生!$Y:$AO,15,FALSE),0)</f>
        <v>0</v>
      </c>
      <c r="J200" s="138">
        <f t="shared" si="9"/>
        <v>0</v>
      </c>
    </row>
    <row r="201" spans="1:10" hidden="1">
      <c r="A201" s="2">
        <f t="shared" si="8"/>
        <v>15</v>
      </c>
      <c r="B201" s="31">
        <f>選手!L200</f>
        <v>0</v>
      </c>
      <c r="C201" s="2" t="str">
        <f>IFERROR(VLOOKUP($B201,選手!$L:$N,2,FALSE),"")</f>
        <v/>
      </c>
      <c r="D201" s="6" t="str">
        <f>IFERROR(VLOOKUP($B201,選手!$L:$N,3,FALSE),"")</f>
        <v/>
      </c>
      <c r="E201" s="14">
        <f>IFERROR(VLOOKUP($B201,春関!$Y:$AO,15,FALSE),0)</f>
        <v>0</v>
      </c>
      <c r="F201" s="14">
        <f>IFERROR(VLOOKUP($B201,西日本学生!$Y:$AO,15,FALSE),0)</f>
        <v>0</v>
      </c>
      <c r="G201" s="14">
        <f>IFERROR(VLOOKUP($B201,学生選抜!$Y:$AO,15,FALSE),0)</f>
        <v>0</v>
      </c>
      <c r="H201" s="14">
        <f>IFERROR(VLOOKUP($B201,秋関!$Y:$AO,15,FALSE),0)</f>
        <v>0</v>
      </c>
      <c r="I201" s="14">
        <f>IFERROR(VLOOKUP($B201,全日本学生!$Y:$AO,15,FALSE),0)</f>
        <v>0</v>
      </c>
      <c r="J201" s="138">
        <f t="shared" si="9"/>
        <v>0</v>
      </c>
    </row>
    <row r="202" spans="1:10" hidden="1">
      <c r="A202" s="2">
        <f t="shared" si="8"/>
        <v>15</v>
      </c>
      <c r="B202" s="31">
        <f>選手!L201</f>
        <v>0</v>
      </c>
      <c r="C202" s="2" t="str">
        <f>IFERROR(VLOOKUP($B202,選手!$L:$N,2,FALSE),"")</f>
        <v/>
      </c>
      <c r="D202" s="6" t="str">
        <f>IFERROR(VLOOKUP($B202,選手!$L:$N,3,FALSE),"")</f>
        <v/>
      </c>
      <c r="E202" s="14">
        <f>IFERROR(VLOOKUP($B202,春関!$Y:$AO,15,FALSE),0)</f>
        <v>0</v>
      </c>
      <c r="F202" s="14">
        <f>IFERROR(VLOOKUP($B202,西日本学生!$Y:$AO,15,FALSE),0)</f>
        <v>0</v>
      </c>
      <c r="G202" s="14">
        <f>IFERROR(VLOOKUP($B202,学生選抜!$Y:$AO,15,FALSE),0)</f>
        <v>0</v>
      </c>
      <c r="H202" s="14">
        <f>IFERROR(VLOOKUP($B202,秋関!$Y:$AO,15,FALSE),0)</f>
        <v>0</v>
      </c>
      <c r="I202" s="14">
        <f>IFERROR(VLOOKUP($B202,全日本学生!$Y:$AO,15,FALSE),0)</f>
        <v>0</v>
      </c>
      <c r="J202" s="138">
        <f t="shared" si="9"/>
        <v>0</v>
      </c>
    </row>
    <row r="203" spans="1:10" hidden="1">
      <c r="A203" s="2">
        <f t="shared" si="8"/>
        <v>15</v>
      </c>
      <c r="B203" s="31">
        <f>選手!L202</f>
        <v>0</v>
      </c>
      <c r="C203" s="2" t="str">
        <f>IFERROR(VLOOKUP($B203,選手!$L:$N,2,FALSE),"")</f>
        <v/>
      </c>
      <c r="D203" s="6" t="str">
        <f>IFERROR(VLOOKUP($B203,選手!$L:$N,3,FALSE),"")</f>
        <v/>
      </c>
      <c r="E203" s="14">
        <f>IFERROR(VLOOKUP($B203,春関!$Y:$AO,15,FALSE),0)</f>
        <v>0</v>
      </c>
      <c r="F203" s="14">
        <f>IFERROR(VLOOKUP($B203,西日本学生!$Y:$AO,15,FALSE),0)</f>
        <v>0</v>
      </c>
      <c r="G203" s="14">
        <f>IFERROR(VLOOKUP($B203,学生選抜!$Y:$AO,15,FALSE),0)</f>
        <v>0</v>
      </c>
      <c r="H203" s="14">
        <f>IFERROR(VLOOKUP($B203,秋関!$Y:$AO,15,FALSE),0)</f>
        <v>0</v>
      </c>
      <c r="I203" s="14">
        <f>IFERROR(VLOOKUP($B203,全日本学生!$Y:$AO,15,FALSE),0)</f>
        <v>0</v>
      </c>
      <c r="J203" s="138">
        <f t="shared" si="9"/>
        <v>0</v>
      </c>
    </row>
    <row r="204" spans="1:10" hidden="1">
      <c r="A204" s="2">
        <f t="shared" si="8"/>
        <v>15</v>
      </c>
      <c r="B204" s="31">
        <f>選手!L203</f>
        <v>0</v>
      </c>
      <c r="C204" s="2" t="str">
        <f>IFERROR(VLOOKUP($B204,選手!$L:$N,2,FALSE),"")</f>
        <v/>
      </c>
      <c r="D204" s="6" t="str">
        <f>IFERROR(VLOOKUP($B204,選手!$L:$N,3,FALSE),"")</f>
        <v/>
      </c>
      <c r="E204" s="14">
        <f>IFERROR(VLOOKUP($B204,春関!$Y:$AO,15,FALSE),0)</f>
        <v>0</v>
      </c>
      <c r="F204" s="14">
        <f>IFERROR(VLOOKUP($B204,西日本学生!$Y:$AO,15,FALSE),0)</f>
        <v>0</v>
      </c>
      <c r="G204" s="14">
        <f>IFERROR(VLOOKUP($B204,学生選抜!$Y:$AO,15,FALSE),0)</f>
        <v>0</v>
      </c>
      <c r="H204" s="14">
        <f>IFERROR(VLOOKUP($B204,秋関!$Y:$AO,15,FALSE),0)</f>
        <v>0</v>
      </c>
      <c r="I204" s="14">
        <f>IFERROR(VLOOKUP($B204,全日本学生!$Y:$AO,15,FALSE),0)</f>
        <v>0</v>
      </c>
      <c r="J204" s="138">
        <f t="shared" si="9"/>
        <v>0</v>
      </c>
    </row>
    <row r="205" spans="1:10" hidden="1">
      <c r="A205" s="2">
        <f t="shared" si="8"/>
        <v>15</v>
      </c>
      <c r="B205" s="31">
        <f>選手!L204</f>
        <v>0</v>
      </c>
      <c r="C205" s="2" t="str">
        <f>IFERROR(VLOOKUP($B205,選手!$L:$N,2,FALSE),"")</f>
        <v/>
      </c>
      <c r="D205" s="6" t="str">
        <f>IFERROR(VLOOKUP($B205,選手!$L:$N,3,FALSE),"")</f>
        <v/>
      </c>
      <c r="E205" s="14">
        <f>IFERROR(VLOOKUP($B205,春関!$Y:$AO,15,FALSE),0)</f>
        <v>0</v>
      </c>
      <c r="F205" s="14">
        <f>IFERROR(VLOOKUP($B205,西日本学生!$Y:$AO,15,FALSE),0)</f>
        <v>0</v>
      </c>
      <c r="G205" s="14">
        <f>IFERROR(VLOOKUP($B205,学生選抜!$Y:$AO,15,FALSE),0)</f>
        <v>0</v>
      </c>
      <c r="H205" s="14">
        <f>IFERROR(VLOOKUP($B205,秋関!$Y:$AO,15,FALSE),0)</f>
        <v>0</v>
      </c>
      <c r="I205" s="14">
        <f>IFERROR(VLOOKUP($B205,全日本学生!$Y:$AO,15,FALSE),0)</f>
        <v>0</v>
      </c>
      <c r="J205" s="138">
        <f t="shared" si="9"/>
        <v>0</v>
      </c>
    </row>
    <row r="206" spans="1:10" hidden="1">
      <c r="A206" s="2">
        <f t="shared" si="8"/>
        <v>15</v>
      </c>
      <c r="B206" s="31">
        <f>選手!L205</f>
        <v>0</v>
      </c>
      <c r="C206" s="2" t="str">
        <f>IFERROR(VLOOKUP($B206,選手!$L:$N,2,FALSE),"")</f>
        <v/>
      </c>
      <c r="D206" s="6" t="str">
        <f>IFERROR(VLOOKUP($B206,選手!$L:$N,3,FALSE),"")</f>
        <v/>
      </c>
      <c r="E206" s="14">
        <f>IFERROR(VLOOKUP($B206,春関!$Y:$AO,15,FALSE),0)</f>
        <v>0</v>
      </c>
      <c r="F206" s="14">
        <f>IFERROR(VLOOKUP($B206,西日本学生!$Y:$AO,15,FALSE),0)</f>
        <v>0</v>
      </c>
      <c r="G206" s="14">
        <f>IFERROR(VLOOKUP($B206,学生選抜!$Y:$AO,15,FALSE),0)</f>
        <v>0</v>
      </c>
      <c r="H206" s="14">
        <f>IFERROR(VLOOKUP($B206,秋関!$Y:$AO,15,FALSE),0)</f>
        <v>0</v>
      </c>
      <c r="I206" s="14">
        <f>IFERROR(VLOOKUP($B206,全日本学生!$Y:$AO,15,FALSE),0)</f>
        <v>0</v>
      </c>
      <c r="J206" s="138">
        <f t="shared" si="9"/>
        <v>0</v>
      </c>
    </row>
    <row r="207" spans="1:10" hidden="1">
      <c r="A207" s="2">
        <f t="shared" si="8"/>
        <v>15</v>
      </c>
      <c r="B207" s="31">
        <f>選手!L206</f>
        <v>0</v>
      </c>
      <c r="C207" s="2" t="str">
        <f>IFERROR(VLOOKUP($B207,選手!$L:$N,2,FALSE),"")</f>
        <v/>
      </c>
      <c r="D207" s="6" t="str">
        <f>IFERROR(VLOOKUP($B207,選手!$L:$N,3,FALSE),"")</f>
        <v/>
      </c>
      <c r="E207" s="14">
        <f>IFERROR(VLOOKUP($B207,春関!$Y:$AO,15,FALSE),0)</f>
        <v>0</v>
      </c>
      <c r="F207" s="14">
        <f>IFERROR(VLOOKUP($B207,西日本学生!$Y:$AO,15,FALSE),0)</f>
        <v>0</v>
      </c>
      <c r="G207" s="14">
        <f>IFERROR(VLOOKUP($B207,学生選抜!$Y:$AO,15,FALSE),0)</f>
        <v>0</v>
      </c>
      <c r="H207" s="14">
        <f>IFERROR(VLOOKUP($B207,秋関!$Y:$AO,15,FALSE),0)</f>
        <v>0</v>
      </c>
      <c r="I207" s="14">
        <f>IFERROR(VLOOKUP($B207,全日本学生!$Y:$AO,15,FALSE),0)</f>
        <v>0</v>
      </c>
      <c r="J207" s="138">
        <f t="shared" si="9"/>
        <v>0</v>
      </c>
    </row>
    <row r="208" spans="1:10" hidden="1">
      <c r="A208" s="2">
        <f t="shared" si="8"/>
        <v>15</v>
      </c>
      <c r="B208" s="31">
        <f>選手!L207</f>
        <v>0</v>
      </c>
      <c r="C208" s="2" t="str">
        <f>IFERROR(VLOOKUP($B208,選手!$L:$N,2,FALSE),"")</f>
        <v/>
      </c>
      <c r="D208" s="6" t="str">
        <f>IFERROR(VLOOKUP($B208,選手!$L:$N,3,FALSE),"")</f>
        <v/>
      </c>
      <c r="E208" s="14">
        <f>IFERROR(VLOOKUP($B208,春関!$Y:$AO,15,FALSE),0)</f>
        <v>0</v>
      </c>
      <c r="F208" s="14">
        <f>IFERROR(VLOOKUP($B208,西日本学生!$Y:$AO,15,FALSE),0)</f>
        <v>0</v>
      </c>
      <c r="G208" s="14">
        <f>IFERROR(VLOOKUP($B208,学生選抜!$Y:$AO,15,FALSE),0)</f>
        <v>0</v>
      </c>
      <c r="H208" s="14">
        <f>IFERROR(VLOOKUP($B208,秋関!$Y:$AO,15,FALSE),0)</f>
        <v>0</v>
      </c>
      <c r="I208" s="14">
        <f>IFERROR(VLOOKUP($B208,全日本学生!$Y:$AO,15,FALSE),0)</f>
        <v>0</v>
      </c>
      <c r="J208" s="138">
        <f t="shared" si="9"/>
        <v>0</v>
      </c>
    </row>
    <row r="209" spans="1:10" hidden="1">
      <c r="A209" s="2">
        <f t="shared" si="8"/>
        <v>15</v>
      </c>
      <c r="B209" s="31">
        <f>選手!L208</f>
        <v>0</v>
      </c>
      <c r="C209" s="2" t="str">
        <f>IFERROR(VLOOKUP($B209,選手!$L:$N,2,FALSE),"")</f>
        <v/>
      </c>
      <c r="D209" s="6" t="str">
        <f>IFERROR(VLOOKUP($B209,選手!$L:$N,3,FALSE),"")</f>
        <v/>
      </c>
      <c r="E209" s="14">
        <f>IFERROR(VLOOKUP($B209,春関!$Y:$AO,15,FALSE),0)</f>
        <v>0</v>
      </c>
      <c r="F209" s="14">
        <f>IFERROR(VLOOKUP($B209,西日本学生!$Y:$AO,15,FALSE),0)</f>
        <v>0</v>
      </c>
      <c r="G209" s="14">
        <f>IFERROR(VLOOKUP($B209,学生選抜!$Y:$AO,15,FALSE),0)</f>
        <v>0</v>
      </c>
      <c r="H209" s="14">
        <f>IFERROR(VLOOKUP($B209,秋関!$Y:$AO,15,FALSE),0)</f>
        <v>0</v>
      </c>
      <c r="I209" s="14">
        <f>IFERROR(VLOOKUP($B209,全日本学生!$Y:$AO,15,FALSE),0)</f>
        <v>0</v>
      </c>
      <c r="J209" s="138">
        <f t="shared" si="9"/>
        <v>0</v>
      </c>
    </row>
    <row r="210" spans="1:10" hidden="1">
      <c r="A210" s="2">
        <f t="shared" si="8"/>
        <v>15</v>
      </c>
      <c r="B210" s="31">
        <f>選手!L209</f>
        <v>0</v>
      </c>
      <c r="C210" s="2" t="str">
        <f>IFERROR(VLOOKUP($B210,選手!$L:$N,2,FALSE),"")</f>
        <v/>
      </c>
      <c r="D210" s="6" t="str">
        <f>IFERROR(VLOOKUP($B210,選手!$L:$N,3,FALSE),"")</f>
        <v/>
      </c>
      <c r="E210" s="14">
        <f>IFERROR(VLOOKUP($B210,春関!$Y:$AO,15,FALSE),0)</f>
        <v>0</v>
      </c>
      <c r="F210" s="14">
        <f>IFERROR(VLOOKUP($B210,西日本学生!$Y:$AO,15,FALSE),0)</f>
        <v>0</v>
      </c>
      <c r="G210" s="14">
        <f>IFERROR(VLOOKUP($B210,学生選抜!$Y:$AO,15,FALSE),0)</f>
        <v>0</v>
      </c>
      <c r="H210" s="14">
        <f>IFERROR(VLOOKUP($B210,秋関!$Y:$AO,15,FALSE),0)</f>
        <v>0</v>
      </c>
      <c r="I210" s="14">
        <f>IFERROR(VLOOKUP($B210,全日本学生!$Y:$AO,15,FALSE),0)</f>
        <v>0</v>
      </c>
      <c r="J210" s="138">
        <f t="shared" si="9"/>
        <v>0</v>
      </c>
    </row>
    <row r="211" spans="1:10" hidden="1">
      <c r="A211" s="2">
        <f t="shared" si="8"/>
        <v>15</v>
      </c>
      <c r="B211" s="31">
        <f>選手!L210</f>
        <v>0</v>
      </c>
      <c r="C211" s="2" t="str">
        <f>IFERROR(VLOOKUP($B211,選手!$L:$N,2,FALSE),"")</f>
        <v/>
      </c>
      <c r="D211" s="6" t="str">
        <f>IFERROR(VLOOKUP($B211,選手!$L:$N,3,FALSE),"")</f>
        <v/>
      </c>
      <c r="E211" s="14">
        <f>IFERROR(VLOOKUP($B211,春関!$Y:$AO,15,FALSE),0)</f>
        <v>0</v>
      </c>
      <c r="F211" s="14">
        <f>IFERROR(VLOOKUP($B211,西日本学生!$Y:$AO,15,FALSE),0)</f>
        <v>0</v>
      </c>
      <c r="G211" s="14">
        <f>IFERROR(VLOOKUP($B211,学生選抜!$Y:$AO,15,FALSE),0)</f>
        <v>0</v>
      </c>
      <c r="H211" s="14">
        <f>IFERROR(VLOOKUP($B211,秋関!$Y:$AO,15,FALSE),0)</f>
        <v>0</v>
      </c>
      <c r="I211" s="14">
        <f>IFERROR(VLOOKUP($B211,全日本学生!$Y:$AO,15,FALSE),0)</f>
        <v>0</v>
      </c>
      <c r="J211" s="138">
        <f t="shared" si="9"/>
        <v>0</v>
      </c>
    </row>
    <row r="212" spans="1:10" hidden="1">
      <c r="A212" s="2">
        <f t="shared" si="8"/>
        <v>15</v>
      </c>
      <c r="B212" s="31">
        <f>選手!L211</f>
        <v>0</v>
      </c>
      <c r="C212" s="2" t="str">
        <f>IFERROR(VLOOKUP($B212,選手!$L:$N,2,FALSE),"")</f>
        <v/>
      </c>
      <c r="D212" s="6" t="str">
        <f>IFERROR(VLOOKUP($B212,選手!$L:$N,3,FALSE),"")</f>
        <v/>
      </c>
      <c r="E212" s="14">
        <f>IFERROR(VLOOKUP($B212,春関!$Y:$AO,15,FALSE),0)</f>
        <v>0</v>
      </c>
      <c r="F212" s="14">
        <f>IFERROR(VLOOKUP($B212,西日本学生!$Y:$AO,15,FALSE),0)</f>
        <v>0</v>
      </c>
      <c r="G212" s="14">
        <f>IFERROR(VLOOKUP($B212,学生選抜!$Y:$AO,15,FALSE),0)</f>
        <v>0</v>
      </c>
      <c r="H212" s="14">
        <f>IFERROR(VLOOKUP($B212,秋関!$Y:$AO,15,FALSE),0)</f>
        <v>0</v>
      </c>
      <c r="I212" s="14">
        <f>IFERROR(VLOOKUP($B212,全日本学生!$Y:$AO,15,FALSE),0)</f>
        <v>0</v>
      </c>
      <c r="J212" s="138">
        <f t="shared" si="9"/>
        <v>0</v>
      </c>
    </row>
    <row r="213" spans="1:10" hidden="1">
      <c r="A213" s="2">
        <f t="shared" si="8"/>
        <v>15</v>
      </c>
      <c r="B213" s="31">
        <f>選手!L212</f>
        <v>0</v>
      </c>
      <c r="C213" s="2" t="str">
        <f>IFERROR(VLOOKUP($B213,選手!$L:$N,2,FALSE),"")</f>
        <v/>
      </c>
      <c r="D213" s="6" t="str">
        <f>IFERROR(VLOOKUP($B213,選手!$L:$N,3,FALSE),"")</f>
        <v/>
      </c>
      <c r="E213" s="14">
        <f>IFERROR(VLOOKUP($B213,春関!$Y:$AO,15,FALSE),0)</f>
        <v>0</v>
      </c>
      <c r="F213" s="14">
        <f>IFERROR(VLOOKUP($B213,西日本学生!$Y:$AO,15,FALSE),0)</f>
        <v>0</v>
      </c>
      <c r="G213" s="14">
        <f>IFERROR(VLOOKUP($B213,学生選抜!$Y:$AO,15,FALSE),0)</f>
        <v>0</v>
      </c>
      <c r="H213" s="14">
        <f>IFERROR(VLOOKUP($B213,秋関!$Y:$AO,15,FALSE),0)</f>
        <v>0</v>
      </c>
      <c r="I213" s="14">
        <f>IFERROR(VLOOKUP($B213,全日本学生!$Y:$AO,15,FALSE),0)</f>
        <v>0</v>
      </c>
      <c r="J213" s="138">
        <f t="shared" si="9"/>
        <v>0</v>
      </c>
    </row>
    <row r="214" spans="1:10" hidden="1">
      <c r="A214" s="2">
        <f t="shared" si="8"/>
        <v>15</v>
      </c>
      <c r="B214" s="31">
        <f>選手!L213</f>
        <v>0</v>
      </c>
      <c r="C214" s="2" t="str">
        <f>IFERROR(VLOOKUP($B214,選手!$L:$N,2,FALSE),"")</f>
        <v/>
      </c>
      <c r="D214" s="6" t="str">
        <f>IFERROR(VLOOKUP($B214,選手!$L:$N,3,FALSE),"")</f>
        <v/>
      </c>
      <c r="E214" s="14">
        <f>IFERROR(VLOOKUP($B214,春関!$Y:$AO,15,FALSE),0)</f>
        <v>0</v>
      </c>
      <c r="F214" s="14">
        <f>IFERROR(VLOOKUP($B214,西日本学生!$Y:$AO,15,FALSE),0)</f>
        <v>0</v>
      </c>
      <c r="G214" s="14">
        <f>IFERROR(VLOOKUP($B214,学生選抜!$Y:$AO,15,FALSE),0)</f>
        <v>0</v>
      </c>
      <c r="H214" s="14">
        <f>IFERROR(VLOOKUP($B214,秋関!$Y:$AO,15,FALSE),0)</f>
        <v>0</v>
      </c>
      <c r="I214" s="14">
        <f>IFERROR(VLOOKUP($B214,全日本学生!$Y:$AO,15,FALSE),0)</f>
        <v>0</v>
      </c>
      <c r="J214" s="138">
        <f t="shared" si="9"/>
        <v>0</v>
      </c>
    </row>
    <row r="215" spans="1:10" hidden="1">
      <c r="A215" s="2">
        <f t="shared" si="8"/>
        <v>15</v>
      </c>
      <c r="B215" s="31">
        <f>選手!L214</f>
        <v>0</v>
      </c>
      <c r="C215" s="2" t="str">
        <f>IFERROR(VLOOKUP($B215,選手!$L:$N,2,FALSE),"")</f>
        <v/>
      </c>
      <c r="D215" s="6" t="str">
        <f>IFERROR(VLOOKUP($B215,選手!$L:$N,3,FALSE),"")</f>
        <v/>
      </c>
      <c r="E215" s="14">
        <f>IFERROR(VLOOKUP($B215,春関!$Y:$AO,15,FALSE),0)</f>
        <v>0</v>
      </c>
      <c r="F215" s="14">
        <f>IFERROR(VLOOKUP($B215,西日本学生!$Y:$AO,15,FALSE),0)</f>
        <v>0</v>
      </c>
      <c r="G215" s="14">
        <f>IFERROR(VLOOKUP($B215,学生選抜!$Y:$AO,15,FALSE),0)</f>
        <v>0</v>
      </c>
      <c r="H215" s="14">
        <f>IFERROR(VLOOKUP($B215,秋関!$Y:$AO,15,FALSE),0)</f>
        <v>0</v>
      </c>
      <c r="I215" s="14">
        <f>IFERROR(VLOOKUP($B215,全日本学生!$Y:$AO,15,FALSE),0)</f>
        <v>0</v>
      </c>
      <c r="J215" s="138">
        <f t="shared" si="9"/>
        <v>0</v>
      </c>
    </row>
    <row r="216" spans="1:10" hidden="1">
      <c r="A216" s="2">
        <f t="shared" si="8"/>
        <v>15</v>
      </c>
      <c r="B216" s="31">
        <f>選手!L215</f>
        <v>0</v>
      </c>
      <c r="C216" s="2" t="str">
        <f>IFERROR(VLOOKUP($B216,選手!$L:$N,2,FALSE),"")</f>
        <v/>
      </c>
      <c r="D216" s="6" t="str">
        <f>IFERROR(VLOOKUP($B216,選手!$L:$N,3,FALSE),"")</f>
        <v/>
      </c>
      <c r="E216" s="14">
        <f>IFERROR(VLOOKUP($B216,春関!$Y:$AO,15,FALSE),0)</f>
        <v>0</v>
      </c>
      <c r="F216" s="14">
        <f>IFERROR(VLOOKUP($B216,西日本学生!$Y:$AO,15,FALSE),0)</f>
        <v>0</v>
      </c>
      <c r="G216" s="14">
        <f>IFERROR(VLOOKUP($B216,学生選抜!$Y:$AO,15,FALSE),0)</f>
        <v>0</v>
      </c>
      <c r="H216" s="14">
        <f>IFERROR(VLOOKUP($B216,秋関!$Y:$AO,15,FALSE),0)</f>
        <v>0</v>
      </c>
      <c r="I216" s="14">
        <f>IFERROR(VLOOKUP($B216,全日本学生!$Y:$AO,15,FALSE),0)</f>
        <v>0</v>
      </c>
      <c r="J216" s="138">
        <f t="shared" si="9"/>
        <v>0</v>
      </c>
    </row>
    <row r="217" spans="1:10" hidden="1">
      <c r="A217" s="2">
        <f t="shared" si="8"/>
        <v>15</v>
      </c>
      <c r="B217" s="31">
        <f>選手!L216</f>
        <v>0</v>
      </c>
      <c r="C217" s="2" t="str">
        <f>IFERROR(VLOOKUP($B217,選手!$L:$N,2,FALSE),"")</f>
        <v/>
      </c>
      <c r="D217" s="6" t="str">
        <f>IFERROR(VLOOKUP($B217,選手!$L:$N,3,FALSE),"")</f>
        <v/>
      </c>
      <c r="E217" s="14">
        <f>IFERROR(VLOOKUP($B217,春関!$Y:$AO,15,FALSE),0)</f>
        <v>0</v>
      </c>
      <c r="F217" s="14">
        <f>IFERROR(VLOOKUP($B217,西日本学生!$Y:$AO,15,FALSE),0)</f>
        <v>0</v>
      </c>
      <c r="G217" s="14">
        <f>IFERROR(VLOOKUP($B217,学生選抜!$Y:$AO,15,FALSE),0)</f>
        <v>0</v>
      </c>
      <c r="H217" s="14">
        <f>IFERROR(VLOOKUP($B217,秋関!$Y:$AO,15,FALSE),0)</f>
        <v>0</v>
      </c>
      <c r="I217" s="14">
        <f>IFERROR(VLOOKUP($B217,全日本学生!$Y:$AO,15,FALSE),0)</f>
        <v>0</v>
      </c>
      <c r="J217" s="138">
        <f t="shared" si="9"/>
        <v>0</v>
      </c>
    </row>
    <row r="218" spans="1:10" hidden="1">
      <c r="A218" s="2">
        <f t="shared" si="8"/>
        <v>15</v>
      </c>
      <c r="B218" s="31">
        <f>選手!L217</f>
        <v>0</v>
      </c>
      <c r="C218" s="2" t="str">
        <f>IFERROR(VLOOKUP($B218,選手!$L:$N,2,FALSE),"")</f>
        <v/>
      </c>
      <c r="D218" s="6" t="str">
        <f>IFERROR(VLOOKUP($B218,選手!$L:$N,3,FALSE),"")</f>
        <v/>
      </c>
      <c r="E218" s="14">
        <f>IFERROR(VLOOKUP($B218,春関!$Y:$AO,15,FALSE),0)</f>
        <v>0</v>
      </c>
      <c r="F218" s="14">
        <f>IFERROR(VLOOKUP($B218,西日本学生!$Y:$AO,15,FALSE),0)</f>
        <v>0</v>
      </c>
      <c r="G218" s="14">
        <f>IFERROR(VLOOKUP($B218,学生選抜!$Y:$AO,15,FALSE),0)</f>
        <v>0</v>
      </c>
      <c r="H218" s="14">
        <f>IFERROR(VLOOKUP($B218,秋関!$Y:$AO,15,FALSE),0)</f>
        <v>0</v>
      </c>
      <c r="I218" s="14">
        <f>IFERROR(VLOOKUP($B218,全日本学生!$Y:$AO,15,FALSE),0)</f>
        <v>0</v>
      </c>
      <c r="J218" s="138">
        <f t="shared" si="9"/>
        <v>0</v>
      </c>
    </row>
    <row r="219" spans="1:10" hidden="1">
      <c r="A219" s="2">
        <f t="shared" si="8"/>
        <v>15</v>
      </c>
      <c r="B219" s="31">
        <f>選手!L218</f>
        <v>0</v>
      </c>
      <c r="C219" s="2" t="str">
        <f>IFERROR(VLOOKUP($B219,選手!$L:$N,2,FALSE),"")</f>
        <v/>
      </c>
      <c r="D219" s="6" t="str">
        <f>IFERROR(VLOOKUP($B219,選手!$L:$N,3,FALSE),"")</f>
        <v/>
      </c>
      <c r="E219" s="14">
        <f>IFERROR(VLOOKUP($B219,春関!$Y:$AO,15,FALSE),0)</f>
        <v>0</v>
      </c>
      <c r="F219" s="14">
        <f>IFERROR(VLOOKUP($B219,西日本学生!$Y:$AO,15,FALSE),0)</f>
        <v>0</v>
      </c>
      <c r="G219" s="14">
        <f>IFERROR(VLOOKUP($B219,学生選抜!$Y:$AO,15,FALSE),0)</f>
        <v>0</v>
      </c>
      <c r="H219" s="14">
        <f>IFERROR(VLOOKUP($B219,秋関!$Y:$AO,15,FALSE),0)</f>
        <v>0</v>
      </c>
      <c r="I219" s="14">
        <f>IFERROR(VLOOKUP($B219,全日本学生!$Y:$AO,15,FALSE),0)</f>
        <v>0</v>
      </c>
      <c r="J219" s="138">
        <f t="shared" si="9"/>
        <v>0</v>
      </c>
    </row>
    <row r="220" spans="1:10" hidden="1">
      <c r="A220" s="2">
        <f t="shared" si="8"/>
        <v>15</v>
      </c>
      <c r="B220" s="31">
        <f>選手!L219</f>
        <v>0</v>
      </c>
      <c r="C220" s="2" t="str">
        <f>IFERROR(VLOOKUP($B220,選手!$L:$N,2,FALSE),"")</f>
        <v/>
      </c>
      <c r="D220" s="6" t="str">
        <f>IFERROR(VLOOKUP($B220,選手!$L:$N,3,FALSE),"")</f>
        <v/>
      </c>
      <c r="E220" s="14">
        <f>IFERROR(VLOOKUP($B220,春関!$Y:$AO,15,FALSE),0)</f>
        <v>0</v>
      </c>
      <c r="F220" s="14">
        <f>IFERROR(VLOOKUP($B220,西日本学生!$Y:$AO,15,FALSE),0)</f>
        <v>0</v>
      </c>
      <c r="G220" s="14">
        <f>IFERROR(VLOOKUP($B220,学生選抜!$Y:$AO,15,FALSE),0)</f>
        <v>0</v>
      </c>
      <c r="H220" s="14">
        <f>IFERROR(VLOOKUP($B220,秋関!$Y:$AO,15,FALSE),0)</f>
        <v>0</v>
      </c>
      <c r="I220" s="14">
        <f>IFERROR(VLOOKUP($B220,全日本学生!$Y:$AO,15,FALSE),0)</f>
        <v>0</v>
      </c>
      <c r="J220" s="138">
        <f t="shared" si="9"/>
        <v>0</v>
      </c>
    </row>
    <row r="221" spans="1:10" hidden="1">
      <c r="A221" s="2">
        <f t="shared" si="8"/>
        <v>15</v>
      </c>
      <c r="B221" s="31">
        <f>選手!L220</f>
        <v>0</v>
      </c>
      <c r="C221" s="2" t="str">
        <f>IFERROR(VLOOKUP($B221,選手!$L:$N,2,FALSE),"")</f>
        <v/>
      </c>
      <c r="D221" s="6" t="str">
        <f>IFERROR(VLOOKUP($B221,選手!$L:$N,3,FALSE),"")</f>
        <v/>
      </c>
      <c r="E221" s="14">
        <f>IFERROR(VLOOKUP($B221,春関!$Y:$AO,15,FALSE),0)</f>
        <v>0</v>
      </c>
      <c r="F221" s="14">
        <f>IFERROR(VLOOKUP($B221,西日本学生!$Y:$AO,15,FALSE),0)</f>
        <v>0</v>
      </c>
      <c r="G221" s="14">
        <f>IFERROR(VLOOKUP($B221,学生選抜!$Y:$AO,15,FALSE),0)</f>
        <v>0</v>
      </c>
      <c r="H221" s="14">
        <f>IFERROR(VLOOKUP($B221,秋関!$Y:$AO,15,FALSE),0)</f>
        <v>0</v>
      </c>
      <c r="I221" s="14">
        <f>IFERROR(VLOOKUP($B221,全日本学生!$Y:$AO,15,FALSE),0)</f>
        <v>0</v>
      </c>
      <c r="J221" s="138">
        <f t="shared" si="9"/>
        <v>0</v>
      </c>
    </row>
    <row r="222" spans="1:10" hidden="1">
      <c r="A222" s="2">
        <f t="shared" si="8"/>
        <v>15</v>
      </c>
      <c r="B222" s="31">
        <f>選手!L221</f>
        <v>0</v>
      </c>
      <c r="C222" s="2" t="str">
        <f>IFERROR(VLOOKUP($B222,選手!$L:$N,2,FALSE),"")</f>
        <v/>
      </c>
      <c r="D222" s="6" t="str">
        <f>IFERROR(VLOOKUP($B222,選手!$L:$N,3,FALSE),"")</f>
        <v/>
      </c>
      <c r="E222" s="14">
        <f>IFERROR(VLOOKUP($B222,春関!$Y:$AO,15,FALSE),0)</f>
        <v>0</v>
      </c>
      <c r="F222" s="14">
        <f>IFERROR(VLOOKUP($B222,西日本学生!$Y:$AO,15,FALSE),0)</f>
        <v>0</v>
      </c>
      <c r="G222" s="14">
        <f>IFERROR(VLOOKUP($B222,学生選抜!$Y:$AO,15,FALSE),0)</f>
        <v>0</v>
      </c>
      <c r="H222" s="14">
        <f>IFERROR(VLOOKUP($B222,秋関!$Y:$AO,15,FALSE),0)</f>
        <v>0</v>
      </c>
      <c r="I222" s="14">
        <f>IFERROR(VLOOKUP($B222,全日本学生!$Y:$AO,15,FALSE),0)</f>
        <v>0</v>
      </c>
      <c r="J222" s="138">
        <f t="shared" si="9"/>
        <v>0</v>
      </c>
    </row>
    <row r="223" spans="1:10" hidden="1">
      <c r="A223" s="2">
        <f t="shared" si="8"/>
        <v>15</v>
      </c>
      <c r="B223" s="31">
        <f>選手!L222</f>
        <v>0</v>
      </c>
      <c r="C223" s="2" t="str">
        <f>IFERROR(VLOOKUP($B223,選手!$L:$N,2,FALSE),"")</f>
        <v/>
      </c>
      <c r="D223" s="6" t="str">
        <f>IFERROR(VLOOKUP($B223,選手!$L:$N,3,FALSE),"")</f>
        <v/>
      </c>
      <c r="E223" s="14">
        <f>IFERROR(VLOOKUP($B223,春関!$Y:$AO,15,FALSE),0)</f>
        <v>0</v>
      </c>
      <c r="F223" s="14">
        <f>IFERROR(VLOOKUP($B223,西日本学生!$Y:$AO,15,FALSE),0)</f>
        <v>0</v>
      </c>
      <c r="G223" s="14">
        <f>IFERROR(VLOOKUP($B223,学生選抜!$Y:$AO,15,FALSE),0)</f>
        <v>0</v>
      </c>
      <c r="H223" s="14">
        <f>IFERROR(VLOOKUP($B223,秋関!$Y:$AO,15,FALSE),0)</f>
        <v>0</v>
      </c>
      <c r="I223" s="14">
        <f>IFERROR(VLOOKUP($B223,全日本学生!$Y:$AO,15,FALSE),0)</f>
        <v>0</v>
      </c>
      <c r="J223" s="138">
        <f t="shared" si="9"/>
        <v>0</v>
      </c>
    </row>
    <row r="224" spans="1:10" hidden="1">
      <c r="A224" s="2">
        <f t="shared" si="8"/>
        <v>15</v>
      </c>
      <c r="B224" s="31">
        <f>選手!L223</f>
        <v>0</v>
      </c>
      <c r="C224" s="2" t="str">
        <f>IFERROR(VLOOKUP($B224,選手!$L:$N,2,FALSE),"")</f>
        <v/>
      </c>
      <c r="D224" s="6" t="str">
        <f>IFERROR(VLOOKUP($B224,選手!$L:$N,3,FALSE),"")</f>
        <v/>
      </c>
      <c r="E224" s="14">
        <f>IFERROR(VLOOKUP($B224,春関!$Y:$AO,15,FALSE),0)</f>
        <v>0</v>
      </c>
      <c r="F224" s="14">
        <f>IFERROR(VLOOKUP($B224,西日本学生!$Y:$AO,15,FALSE),0)</f>
        <v>0</v>
      </c>
      <c r="G224" s="14">
        <f>IFERROR(VLOOKUP($B224,学生選抜!$Y:$AO,15,FALSE),0)</f>
        <v>0</v>
      </c>
      <c r="H224" s="14">
        <f>IFERROR(VLOOKUP($B224,秋関!$Y:$AO,15,FALSE),0)</f>
        <v>0</v>
      </c>
      <c r="I224" s="14">
        <f>IFERROR(VLOOKUP($B224,全日本学生!$Y:$AO,15,FALSE),0)</f>
        <v>0</v>
      </c>
      <c r="J224" s="138">
        <f t="shared" si="9"/>
        <v>0</v>
      </c>
    </row>
    <row r="225" spans="1:10" hidden="1">
      <c r="A225" s="2">
        <f t="shared" si="8"/>
        <v>15</v>
      </c>
      <c r="B225" s="31">
        <f>選手!L224</f>
        <v>0</v>
      </c>
      <c r="C225" s="2" t="str">
        <f>IFERROR(VLOOKUP($B225,選手!$L:$N,2,FALSE),"")</f>
        <v/>
      </c>
      <c r="D225" s="6" t="str">
        <f>IFERROR(VLOOKUP($B225,選手!$L:$N,3,FALSE),"")</f>
        <v/>
      </c>
      <c r="E225" s="14">
        <f>IFERROR(VLOOKUP($B225,春関!$Y:$AO,15,FALSE),0)</f>
        <v>0</v>
      </c>
      <c r="F225" s="14">
        <f>IFERROR(VLOOKUP($B225,西日本学生!$Y:$AO,15,FALSE),0)</f>
        <v>0</v>
      </c>
      <c r="G225" s="14">
        <f>IFERROR(VLOOKUP($B225,学生選抜!$Y:$AO,15,FALSE),0)</f>
        <v>0</v>
      </c>
      <c r="H225" s="14">
        <f>IFERROR(VLOOKUP($B225,秋関!$Y:$AO,15,FALSE),0)</f>
        <v>0</v>
      </c>
      <c r="I225" s="14">
        <f>IFERROR(VLOOKUP($B225,全日本学生!$Y:$AO,15,FALSE),0)</f>
        <v>0</v>
      </c>
      <c r="J225" s="138">
        <f t="shared" si="9"/>
        <v>0</v>
      </c>
    </row>
    <row r="226" spans="1:10" hidden="1">
      <c r="A226" s="2">
        <f t="shared" si="8"/>
        <v>15</v>
      </c>
      <c r="B226" s="31">
        <f>選手!L225</f>
        <v>0</v>
      </c>
      <c r="C226" s="2" t="str">
        <f>IFERROR(VLOOKUP($B226,選手!$L:$N,2,FALSE),"")</f>
        <v/>
      </c>
      <c r="D226" s="6" t="str">
        <f>IFERROR(VLOOKUP($B226,選手!$L:$N,3,FALSE),"")</f>
        <v/>
      </c>
      <c r="E226" s="14">
        <f>IFERROR(VLOOKUP($B226,春関!$Y:$AO,15,FALSE),0)</f>
        <v>0</v>
      </c>
      <c r="F226" s="14">
        <f>IFERROR(VLOOKUP($B226,西日本学生!$Y:$AO,15,FALSE),0)</f>
        <v>0</v>
      </c>
      <c r="G226" s="14">
        <f>IFERROR(VLOOKUP($B226,学生選抜!$Y:$AO,15,FALSE),0)</f>
        <v>0</v>
      </c>
      <c r="H226" s="14">
        <f>IFERROR(VLOOKUP($B226,秋関!$Y:$AO,15,FALSE),0)</f>
        <v>0</v>
      </c>
      <c r="I226" s="14">
        <f>IFERROR(VLOOKUP($B226,全日本学生!$Y:$AO,15,FALSE),0)</f>
        <v>0</v>
      </c>
      <c r="J226" s="138">
        <f t="shared" si="9"/>
        <v>0</v>
      </c>
    </row>
    <row r="227" spans="1:10" hidden="1">
      <c r="A227" s="2">
        <f t="shared" si="8"/>
        <v>15</v>
      </c>
      <c r="B227" s="31">
        <f>選手!L226</f>
        <v>0</v>
      </c>
      <c r="C227" s="2" t="str">
        <f>IFERROR(VLOOKUP($B227,選手!$L:$N,2,FALSE),"")</f>
        <v/>
      </c>
      <c r="D227" s="6" t="str">
        <f>IFERROR(VLOOKUP($B227,選手!$L:$N,3,FALSE),"")</f>
        <v/>
      </c>
      <c r="E227" s="14">
        <f>IFERROR(VLOOKUP($B227,春関!$Y:$AO,15,FALSE),0)</f>
        <v>0</v>
      </c>
      <c r="F227" s="14">
        <f>IFERROR(VLOOKUP($B227,西日本学生!$Y:$AO,15,FALSE),0)</f>
        <v>0</v>
      </c>
      <c r="G227" s="14">
        <f>IFERROR(VLOOKUP($B227,学生選抜!$Y:$AO,15,FALSE),0)</f>
        <v>0</v>
      </c>
      <c r="H227" s="14">
        <f>IFERROR(VLOOKUP($B227,秋関!$Y:$AO,15,FALSE),0)</f>
        <v>0</v>
      </c>
      <c r="I227" s="14">
        <f>IFERROR(VLOOKUP($B227,全日本学生!$Y:$AO,15,FALSE),0)</f>
        <v>0</v>
      </c>
      <c r="J227" s="138">
        <f t="shared" si="9"/>
        <v>0</v>
      </c>
    </row>
    <row r="228" spans="1:10" hidden="1">
      <c r="A228" s="2">
        <f t="shared" si="8"/>
        <v>15</v>
      </c>
      <c r="B228" s="31">
        <f>選手!L227</f>
        <v>0</v>
      </c>
      <c r="C228" s="2" t="str">
        <f>IFERROR(VLOOKUP($B228,選手!$L:$N,2,FALSE),"")</f>
        <v/>
      </c>
      <c r="D228" s="6" t="str">
        <f>IFERROR(VLOOKUP($B228,選手!$L:$N,3,FALSE),"")</f>
        <v/>
      </c>
      <c r="E228" s="14">
        <f>IFERROR(VLOOKUP($B228,春関!$Y:$AO,15,FALSE),0)</f>
        <v>0</v>
      </c>
      <c r="F228" s="14">
        <f>IFERROR(VLOOKUP($B228,西日本学生!$Y:$AO,15,FALSE),0)</f>
        <v>0</v>
      </c>
      <c r="G228" s="14">
        <f>IFERROR(VLOOKUP($B228,学生選抜!$Y:$AO,15,FALSE),0)</f>
        <v>0</v>
      </c>
      <c r="H228" s="14">
        <f>IFERROR(VLOOKUP($B228,秋関!$Y:$AO,15,FALSE),0)</f>
        <v>0</v>
      </c>
      <c r="I228" s="14">
        <f>IFERROR(VLOOKUP($B228,全日本学生!$Y:$AO,15,FALSE),0)</f>
        <v>0</v>
      </c>
      <c r="J228" s="138">
        <f t="shared" si="9"/>
        <v>0</v>
      </c>
    </row>
    <row r="229" spans="1:10" hidden="1">
      <c r="A229" s="2">
        <f t="shared" si="8"/>
        <v>15</v>
      </c>
      <c r="B229" s="31">
        <f>選手!L228</f>
        <v>0</v>
      </c>
      <c r="C229" s="2" t="str">
        <f>IFERROR(VLOOKUP($B229,選手!$L:$N,2,FALSE),"")</f>
        <v/>
      </c>
      <c r="D229" s="6" t="str">
        <f>IFERROR(VLOOKUP($B229,選手!$L:$N,3,FALSE),"")</f>
        <v/>
      </c>
      <c r="E229" s="14">
        <f>IFERROR(VLOOKUP($B229,春関!$Y:$AO,15,FALSE),0)</f>
        <v>0</v>
      </c>
      <c r="F229" s="14">
        <f>IFERROR(VLOOKUP($B229,西日本学生!$Y:$AO,15,FALSE),0)</f>
        <v>0</v>
      </c>
      <c r="G229" s="14">
        <f>IFERROR(VLOOKUP($B229,学生選抜!$Y:$AO,15,FALSE),0)</f>
        <v>0</v>
      </c>
      <c r="H229" s="14">
        <f>IFERROR(VLOOKUP($B229,秋関!$Y:$AO,15,FALSE),0)</f>
        <v>0</v>
      </c>
      <c r="I229" s="14">
        <f>IFERROR(VLOOKUP($B229,全日本学生!$Y:$AO,15,FALSE),0)</f>
        <v>0</v>
      </c>
      <c r="J229" s="138">
        <f t="shared" si="9"/>
        <v>0</v>
      </c>
    </row>
    <row r="230" spans="1:10" hidden="1">
      <c r="A230" s="2">
        <f t="shared" si="8"/>
        <v>15</v>
      </c>
      <c r="B230" s="31">
        <f>選手!L229</f>
        <v>0</v>
      </c>
      <c r="C230" s="2" t="str">
        <f>IFERROR(VLOOKUP($B230,選手!$L:$N,2,FALSE),"")</f>
        <v/>
      </c>
      <c r="D230" s="6" t="str">
        <f>IFERROR(VLOOKUP($B230,選手!$L:$N,3,FALSE),"")</f>
        <v/>
      </c>
      <c r="E230" s="14">
        <f>IFERROR(VLOOKUP($B230,春関!$Y:$AO,15,FALSE),0)</f>
        <v>0</v>
      </c>
      <c r="F230" s="14">
        <f>IFERROR(VLOOKUP($B230,西日本学生!$Y:$AO,15,FALSE),0)</f>
        <v>0</v>
      </c>
      <c r="G230" s="14">
        <f>IFERROR(VLOOKUP($B230,学生選抜!$Y:$AO,15,FALSE),0)</f>
        <v>0</v>
      </c>
      <c r="H230" s="14">
        <f>IFERROR(VLOOKUP($B230,秋関!$Y:$AO,15,FALSE),0)</f>
        <v>0</v>
      </c>
      <c r="I230" s="14">
        <f>IFERROR(VLOOKUP($B230,全日本学生!$Y:$AO,15,FALSE),0)</f>
        <v>0</v>
      </c>
      <c r="J230" s="138">
        <f t="shared" si="9"/>
        <v>0</v>
      </c>
    </row>
    <row r="231" spans="1:10" hidden="1">
      <c r="A231" s="2">
        <f t="shared" si="8"/>
        <v>15</v>
      </c>
      <c r="B231" s="31">
        <f>選手!L230</f>
        <v>0</v>
      </c>
      <c r="C231" s="2" t="str">
        <f>IFERROR(VLOOKUP($B231,選手!$L:$N,2,FALSE),"")</f>
        <v/>
      </c>
      <c r="D231" s="6" t="str">
        <f>IFERROR(VLOOKUP($B231,選手!$L:$N,3,FALSE),"")</f>
        <v/>
      </c>
      <c r="E231" s="14">
        <f>IFERROR(VLOOKUP($B231,春関!$Y:$AO,15,FALSE),0)</f>
        <v>0</v>
      </c>
      <c r="F231" s="14">
        <f>IFERROR(VLOOKUP($B231,西日本学生!$Y:$AO,15,FALSE),0)</f>
        <v>0</v>
      </c>
      <c r="G231" s="14">
        <f>IFERROR(VLOOKUP($B231,学生選抜!$Y:$AO,15,FALSE),0)</f>
        <v>0</v>
      </c>
      <c r="H231" s="14">
        <f>IFERROR(VLOOKUP($B231,秋関!$Y:$AO,15,FALSE),0)</f>
        <v>0</v>
      </c>
      <c r="I231" s="14">
        <f>IFERROR(VLOOKUP($B231,全日本学生!$Y:$AO,15,FALSE),0)</f>
        <v>0</v>
      </c>
      <c r="J231" s="138">
        <f t="shared" si="9"/>
        <v>0</v>
      </c>
    </row>
    <row r="232" spans="1:10" hidden="1">
      <c r="A232" s="2">
        <f t="shared" si="8"/>
        <v>15</v>
      </c>
      <c r="B232" s="31">
        <f>選手!L231</f>
        <v>0</v>
      </c>
      <c r="C232" s="2" t="str">
        <f>IFERROR(VLOOKUP($B232,選手!$L:$N,2,FALSE),"")</f>
        <v/>
      </c>
      <c r="D232" s="6" t="str">
        <f>IFERROR(VLOOKUP($B232,選手!$L:$N,3,FALSE),"")</f>
        <v/>
      </c>
      <c r="E232" s="14">
        <f>IFERROR(VLOOKUP($B232,春関!$Y:$AO,15,FALSE),0)</f>
        <v>0</v>
      </c>
      <c r="F232" s="14">
        <f>IFERROR(VLOOKUP($B232,西日本学生!$Y:$AO,15,FALSE),0)</f>
        <v>0</v>
      </c>
      <c r="G232" s="14">
        <f>IFERROR(VLOOKUP($B232,学生選抜!$Y:$AO,15,FALSE),0)</f>
        <v>0</v>
      </c>
      <c r="H232" s="14">
        <f>IFERROR(VLOOKUP($B232,秋関!$Y:$AO,15,FALSE),0)</f>
        <v>0</v>
      </c>
      <c r="I232" s="14">
        <f>IFERROR(VLOOKUP($B232,全日本学生!$Y:$AO,15,FALSE),0)</f>
        <v>0</v>
      </c>
      <c r="J232" s="138">
        <f t="shared" si="9"/>
        <v>0</v>
      </c>
    </row>
    <row r="233" spans="1:10" hidden="1">
      <c r="A233" s="2">
        <f t="shared" si="8"/>
        <v>15</v>
      </c>
      <c r="B233" s="31">
        <f>選手!L232</f>
        <v>0</v>
      </c>
      <c r="C233" s="2" t="str">
        <f>IFERROR(VLOOKUP($B233,選手!$L:$N,2,FALSE),"")</f>
        <v/>
      </c>
      <c r="D233" s="6" t="str">
        <f>IFERROR(VLOOKUP($B233,選手!$L:$N,3,FALSE),"")</f>
        <v/>
      </c>
      <c r="E233" s="14">
        <f>IFERROR(VLOOKUP($B233,春関!$Y:$AO,15,FALSE),0)</f>
        <v>0</v>
      </c>
      <c r="F233" s="14">
        <f>IFERROR(VLOOKUP($B233,西日本学生!$Y:$AO,15,FALSE),0)</f>
        <v>0</v>
      </c>
      <c r="G233" s="14">
        <f>IFERROR(VLOOKUP($B233,学生選抜!$Y:$AO,15,FALSE),0)</f>
        <v>0</v>
      </c>
      <c r="H233" s="14">
        <f>IFERROR(VLOOKUP($B233,秋関!$Y:$AO,15,FALSE),0)</f>
        <v>0</v>
      </c>
      <c r="I233" s="14">
        <f>IFERROR(VLOOKUP($B233,全日本学生!$Y:$AO,15,FALSE),0)</f>
        <v>0</v>
      </c>
      <c r="J233" s="138">
        <f t="shared" si="9"/>
        <v>0</v>
      </c>
    </row>
    <row r="234" spans="1:10" hidden="1">
      <c r="A234" s="2">
        <f t="shared" si="8"/>
        <v>15</v>
      </c>
      <c r="B234" s="31">
        <f>選手!L233</f>
        <v>0</v>
      </c>
      <c r="C234" s="2" t="str">
        <f>IFERROR(VLOOKUP($B234,選手!$L:$N,2,FALSE),"")</f>
        <v/>
      </c>
      <c r="D234" s="6" t="str">
        <f>IFERROR(VLOOKUP($B234,選手!$L:$N,3,FALSE),"")</f>
        <v/>
      </c>
      <c r="E234" s="14">
        <f>IFERROR(VLOOKUP($B234,春関!$Y:$AO,15,FALSE),0)</f>
        <v>0</v>
      </c>
      <c r="F234" s="14">
        <f>IFERROR(VLOOKUP($B234,西日本学生!$Y:$AO,15,FALSE),0)</f>
        <v>0</v>
      </c>
      <c r="G234" s="14">
        <f>IFERROR(VLOOKUP($B234,学生選抜!$Y:$AO,15,FALSE),0)</f>
        <v>0</v>
      </c>
      <c r="H234" s="14">
        <f>IFERROR(VLOOKUP($B234,秋関!$Y:$AO,15,FALSE),0)</f>
        <v>0</v>
      </c>
      <c r="I234" s="14">
        <f>IFERROR(VLOOKUP($B234,全日本学生!$Y:$AO,15,FALSE),0)</f>
        <v>0</v>
      </c>
      <c r="J234" s="138">
        <f t="shared" si="9"/>
        <v>0</v>
      </c>
    </row>
    <row r="235" spans="1:10" hidden="1">
      <c r="A235" s="2">
        <f t="shared" si="8"/>
        <v>15</v>
      </c>
      <c r="B235" s="31">
        <f>選手!L234</f>
        <v>0</v>
      </c>
      <c r="C235" s="2" t="str">
        <f>IFERROR(VLOOKUP($B235,選手!$L:$N,2,FALSE),"")</f>
        <v/>
      </c>
      <c r="D235" s="6" t="str">
        <f>IFERROR(VLOOKUP($B235,選手!$L:$N,3,FALSE),"")</f>
        <v/>
      </c>
      <c r="E235" s="14">
        <f>IFERROR(VLOOKUP($B235,春関!$Y:$AO,15,FALSE),0)</f>
        <v>0</v>
      </c>
      <c r="F235" s="14">
        <f>IFERROR(VLOOKUP($B235,西日本学生!$Y:$AO,15,FALSE),0)</f>
        <v>0</v>
      </c>
      <c r="G235" s="14">
        <f>IFERROR(VLOOKUP($B235,学生選抜!$Y:$AO,15,FALSE),0)</f>
        <v>0</v>
      </c>
      <c r="H235" s="14">
        <f>IFERROR(VLOOKUP($B235,秋関!$Y:$AO,15,FALSE),0)</f>
        <v>0</v>
      </c>
      <c r="I235" s="14">
        <f>IFERROR(VLOOKUP($B235,全日本学生!$Y:$AO,15,FALSE),0)</f>
        <v>0</v>
      </c>
      <c r="J235" s="138">
        <f t="shared" si="9"/>
        <v>0</v>
      </c>
    </row>
    <row r="236" spans="1:10" hidden="1">
      <c r="A236" s="2">
        <f t="shared" si="8"/>
        <v>15</v>
      </c>
      <c r="B236" s="31">
        <f>選手!L235</f>
        <v>0</v>
      </c>
      <c r="C236" s="2" t="str">
        <f>IFERROR(VLOOKUP($B236,選手!$L:$N,2,FALSE),"")</f>
        <v/>
      </c>
      <c r="D236" s="6" t="str">
        <f>IFERROR(VLOOKUP($B236,選手!$L:$N,3,FALSE),"")</f>
        <v/>
      </c>
      <c r="E236" s="14">
        <f>IFERROR(VLOOKUP($B236,春関!$Y:$AO,15,FALSE),0)</f>
        <v>0</v>
      </c>
      <c r="F236" s="14">
        <f>IFERROR(VLOOKUP($B236,西日本学生!$Y:$AO,15,FALSE),0)</f>
        <v>0</v>
      </c>
      <c r="G236" s="14">
        <f>IFERROR(VLOOKUP($B236,学生選抜!$Y:$AO,15,FALSE),0)</f>
        <v>0</v>
      </c>
      <c r="H236" s="14">
        <f>IFERROR(VLOOKUP($B236,秋関!$Y:$AO,15,FALSE),0)</f>
        <v>0</v>
      </c>
      <c r="I236" s="14">
        <f>IFERROR(VLOOKUP($B236,全日本学生!$Y:$AO,15,FALSE),0)</f>
        <v>0</v>
      </c>
      <c r="J236" s="138">
        <f t="shared" si="9"/>
        <v>0</v>
      </c>
    </row>
    <row r="237" spans="1:10" hidden="1">
      <c r="A237" s="2">
        <f t="shared" si="8"/>
        <v>15</v>
      </c>
      <c r="B237" s="31">
        <f>選手!L236</f>
        <v>0</v>
      </c>
      <c r="C237" s="2" t="str">
        <f>IFERROR(VLOOKUP($B237,選手!$L:$N,2,FALSE),"")</f>
        <v/>
      </c>
      <c r="D237" s="6" t="str">
        <f>IFERROR(VLOOKUP($B237,選手!$L:$N,3,FALSE),"")</f>
        <v/>
      </c>
      <c r="E237" s="14">
        <f>IFERROR(VLOOKUP($B237,春関!$Y:$AO,15,FALSE),0)</f>
        <v>0</v>
      </c>
      <c r="F237" s="14">
        <f>IFERROR(VLOOKUP($B237,西日本学生!$Y:$AO,15,FALSE),0)</f>
        <v>0</v>
      </c>
      <c r="G237" s="14">
        <f>IFERROR(VLOOKUP($B237,学生選抜!$Y:$AO,15,FALSE),0)</f>
        <v>0</v>
      </c>
      <c r="H237" s="14">
        <f>IFERROR(VLOOKUP($B237,秋関!$Y:$AO,15,FALSE),0)</f>
        <v>0</v>
      </c>
      <c r="I237" s="14">
        <f>IFERROR(VLOOKUP($B237,全日本学生!$Y:$AO,15,FALSE),0)</f>
        <v>0</v>
      </c>
      <c r="J237" s="138">
        <f t="shared" si="9"/>
        <v>0</v>
      </c>
    </row>
    <row r="238" spans="1:10" hidden="1">
      <c r="A238" s="2">
        <f t="shared" si="8"/>
        <v>15</v>
      </c>
      <c r="B238" s="31">
        <f>選手!L237</f>
        <v>0</v>
      </c>
      <c r="C238" s="2" t="str">
        <f>IFERROR(VLOOKUP($B238,選手!$L:$N,2,FALSE),"")</f>
        <v/>
      </c>
      <c r="D238" s="6" t="str">
        <f>IFERROR(VLOOKUP($B238,選手!$L:$N,3,FALSE),"")</f>
        <v/>
      </c>
      <c r="E238" s="14">
        <f>IFERROR(VLOOKUP($B238,春関!$Y:$AO,15,FALSE),0)</f>
        <v>0</v>
      </c>
      <c r="F238" s="14">
        <f>IFERROR(VLOOKUP($B238,西日本学生!$Y:$AO,15,FALSE),0)</f>
        <v>0</v>
      </c>
      <c r="G238" s="14">
        <f>IFERROR(VLOOKUP($B238,学生選抜!$Y:$AO,15,FALSE),0)</f>
        <v>0</v>
      </c>
      <c r="H238" s="14">
        <f>IFERROR(VLOOKUP($B238,秋関!$Y:$AO,15,FALSE),0)</f>
        <v>0</v>
      </c>
      <c r="I238" s="14">
        <f>IFERROR(VLOOKUP($B238,全日本学生!$Y:$AO,15,FALSE),0)</f>
        <v>0</v>
      </c>
      <c r="J238" s="138">
        <f t="shared" si="9"/>
        <v>0</v>
      </c>
    </row>
    <row r="239" spans="1:10" hidden="1">
      <c r="A239" s="2">
        <f t="shared" si="8"/>
        <v>15</v>
      </c>
      <c r="B239" s="31">
        <f>選手!L238</f>
        <v>0</v>
      </c>
      <c r="C239" s="2" t="str">
        <f>IFERROR(VLOOKUP($B239,選手!$L:$N,2,FALSE),"")</f>
        <v/>
      </c>
      <c r="D239" s="6" t="str">
        <f>IFERROR(VLOOKUP($B239,選手!$L:$N,3,FALSE),"")</f>
        <v/>
      </c>
      <c r="E239" s="14">
        <f>IFERROR(VLOOKUP($B239,春関!$Y:$AO,15,FALSE),0)</f>
        <v>0</v>
      </c>
      <c r="F239" s="14">
        <f>IFERROR(VLOOKUP($B239,西日本学生!$Y:$AO,15,FALSE),0)</f>
        <v>0</v>
      </c>
      <c r="G239" s="14">
        <f>IFERROR(VLOOKUP($B239,学生選抜!$Y:$AO,15,FALSE),0)</f>
        <v>0</v>
      </c>
      <c r="H239" s="14">
        <f>IFERROR(VLOOKUP($B239,秋関!$Y:$AO,15,FALSE),0)</f>
        <v>0</v>
      </c>
      <c r="I239" s="14">
        <f>IFERROR(VLOOKUP($B239,全日本学生!$Y:$AO,15,FALSE),0)</f>
        <v>0</v>
      </c>
      <c r="J239" s="138">
        <f t="shared" si="9"/>
        <v>0</v>
      </c>
    </row>
    <row r="240" spans="1:10" hidden="1">
      <c r="A240" s="2">
        <f t="shared" si="8"/>
        <v>15</v>
      </c>
      <c r="B240" s="31">
        <f>選手!L239</f>
        <v>0</v>
      </c>
      <c r="C240" s="2" t="str">
        <f>IFERROR(VLOOKUP($B240,選手!$L:$N,2,FALSE),"")</f>
        <v/>
      </c>
      <c r="D240" s="6" t="str">
        <f>IFERROR(VLOOKUP($B240,選手!$L:$N,3,FALSE),"")</f>
        <v/>
      </c>
      <c r="E240" s="14">
        <f>IFERROR(VLOOKUP($B240,春関!$Y:$AO,15,FALSE),0)</f>
        <v>0</v>
      </c>
      <c r="F240" s="14">
        <f>IFERROR(VLOOKUP($B240,西日本学生!$Y:$AO,15,FALSE),0)</f>
        <v>0</v>
      </c>
      <c r="G240" s="14">
        <f>IFERROR(VLOOKUP($B240,学生選抜!$Y:$AO,15,FALSE),0)</f>
        <v>0</v>
      </c>
      <c r="H240" s="14">
        <f>IFERROR(VLOOKUP($B240,秋関!$Y:$AO,15,FALSE),0)</f>
        <v>0</v>
      </c>
      <c r="I240" s="14">
        <f>IFERROR(VLOOKUP($B240,全日本学生!$Y:$AO,15,FALSE),0)</f>
        <v>0</v>
      </c>
      <c r="J240" s="138">
        <f t="shared" si="9"/>
        <v>0</v>
      </c>
    </row>
    <row r="241" spans="1:10" hidden="1">
      <c r="A241" s="2">
        <f t="shared" si="8"/>
        <v>15</v>
      </c>
      <c r="B241" s="31">
        <f>選手!L240</f>
        <v>0</v>
      </c>
      <c r="C241" s="2" t="str">
        <f>IFERROR(VLOOKUP($B241,選手!$L:$N,2,FALSE),"")</f>
        <v/>
      </c>
      <c r="D241" s="6" t="str">
        <f>IFERROR(VLOOKUP($B241,選手!$L:$N,3,FALSE),"")</f>
        <v/>
      </c>
      <c r="E241" s="14">
        <f>IFERROR(VLOOKUP($B241,春関!$Y:$AO,15,FALSE),0)</f>
        <v>0</v>
      </c>
      <c r="F241" s="14">
        <f>IFERROR(VLOOKUP($B241,西日本学生!$Y:$AO,15,FALSE),0)</f>
        <v>0</v>
      </c>
      <c r="G241" s="14">
        <f>IFERROR(VLOOKUP($B241,学生選抜!$Y:$AO,15,FALSE),0)</f>
        <v>0</v>
      </c>
      <c r="H241" s="14">
        <f>IFERROR(VLOOKUP($B241,秋関!$Y:$AO,15,FALSE),0)</f>
        <v>0</v>
      </c>
      <c r="I241" s="14">
        <f>IFERROR(VLOOKUP($B241,全日本学生!$Y:$AO,15,FALSE),0)</f>
        <v>0</v>
      </c>
      <c r="J241" s="138">
        <f t="shared" si="9"/>
        <v>0</v>
      </c>
    </row>
    <row r="242" spans="1:10" hidden="1">
      <c r="A242" s="2">
        <f t="shared" si="8"/>
        <v>15</v>
      </c>
      <c r="B242" s="31">
        <f>選手!L241</f>
        <v>0</v>
      </c>
      <c r="C242" s="2" t="str">
        <f>IFERROR(VLOOKUP($B242,選手!$L:$N,2,FALSE),"")</f>
        <v/>
      </c>
      <c r="D242" s="6" t="str">
        <f>IFERROR(VLOOKUP($B242,選手!$L:$N,3,FALSE),"")</f>
        <v/>
      </c>
      <c r="E242" s="14">
        <f>IFERROR(VLOOKUP($B242,春関!$Y:$AO,15,FALSE),0)</f>
        <v>0</v>
      </c>
      <c r="F242" s="14">
        <f>IFERROR(VLOOKUP($B242,西日本学生!$Y:$AO,15,FALSE),0)</f>
        <v>0</v>
      </c>
      <c r="G242" s="14">
        <f>IFERROR(VLOOKUP($B242,学生選抜!$Y:$AO,15,FALSE),0)</f>
        <v>0</v>
      </c>
      <c r="H242" s="14">
        <f>IFERROR(VLOOKUP($B242,秋関!$Y:$AO,15,FALSE),0)</f>
        <v>0</v>
      </c>
      <c r="I242" s="14">
        <f>IFERROR(VLOOKUP($B242,全日本学生!$Y:$AO,15,FALSE),0)</f>
        <v>0</v>
      </c>
      <c r="J242" s="138">
        <f t="shared" si="9"/>
        <v>0</v>
      </c>
    </row>
    <row r="243" spans="1:10" hidden="1">
      <c r="A243" s="2">
        <f t="shared" si="8"/>
        <v>15</v>
      </c>
      <c r="B243" s="31">
        <f>選手!L242</f>
        <v>0</v>
      </c>
      <c r="C243" s="2" t="str">
        <f>IFERROR(VLOOKUP($B243,選手!$L:$N,2,FALSE),"")</f>
        <v/>
      </c>
      <c r="D243" s="6" t="str">
        <f>IFERROR(VLOOKUP($B243,選手!$L:$N,3,FALSE),"")</f>
        <v/>
      </c>
      <c r="E243" s="14">
        <f>IFERROR(VLOOKUP($B243,春関!$Y:$AO,15,FALSE),0)</f>
        <v>0</v>
      </c>
      <c r="F243" s="14">
        <f>IFERROR(VLOOKUP($B243,西日本学生!$Y:$AO,15,FALSE),0)</f>
        <v>0</v>
      </c>
      <c r="G243" s="14">
        <f>IFERROR(VLOOKUP($B243,学生選抜!$Y:$AO,15,FALSE),0)</f>
        <v>0</v>
      </c>
      <c r="H243" s="14">
        <f>IFERROR(VLOOKUP($B243,秋関!$Y:$AO,15,FALSE),0)</f>
        <v>0</v>
      </c>
      <c r="I243" s="14">
        <f>IFERROR(VLOOKUP($B243,全日本学生!$Y:$AO,15,FALSE),0)</f>
        <v>0</v>
      </c>
      <c r="J243" s="138">
        <f t="shared" si="9"/>
        <v>0</v>
      </c>
    </row>
    <row r="244" spans="1:10" hidden="1">
      <c r="A244" s="2">
        <f t="shared" si="8"/>
        <v>15</v>
      </c>
      <c r="B244" s="31">
        <f>選手!L243</f>
        <v>0</v>
      </c>
      <c r="C244" s="2" t="str">
        <f>IFERROR(VLOOKUP($B244,選手!$L:$N,2,FALSE),"")</f>
        <v/>
      </c>
      <c r="D244" s="6" t="str">
        <f>IFERROR(VLOOKUP($B244,選手!$L:$N,3,FALSE),"")</f>
        <v/>
      </c>
      <c r="E244" s="14">
        <f>IFERROR(VLOOKUP($B244,春関!$Y:$AO,15,FALSE),0)</f>
        <v>0</v>
      </c>
      <c r="F244" s="14">
        <f>IFERROR(VLOOKUP($B244,西日本学生!$Y:$AO,15,FALSE),0)</f>
        <v>0</v>
      </c>
      <c r="G244" s="14">
        <f>IFERROR(VLOOKUP($B244,学生選抜!$Y:$AO,15,FALSE),0)</f>
        <v>0</v>
      </c>
      <c r="H244" s="14">
        <f>IFERROR(VLOOKUP($B244,秋関!$Y:$AO,15,FALSE),0)</f>
        <v>0</v>
      </c>
      <c r="I244" s="14">
        <f>IFERROR(VLOOKUP($B244,全日本学生!$Y:$AO,15,FALSE),0)</f>
        <v>0</v>
      </c>
      <c r="J244" s="138">
        <f t="shared" si="9"/>
        <v>0</v>
      </c>
    </row>
    <row r="245" spans="1:10" hidden="1">
      <c r="A245" s="2">
        <f t="shared" si="8"/>
        <v>15</v>
      </c>
      <c r="B245" s="31">
        <f>選手!L244</f>
        <v>0</v>
      </c>
      <c r="C245" s="2" t="str">
        <f>IFERROR(VLOOKUP($B245,選手!$L:$N,2,FALSE),"")</f>
        <v/>
      </c>
      <c r="D245" s="6" t="str">
        <f>IFERROR(VLOOKUP($B245,選手!$L:$N,3,FALSE),"")</f>
        <v/>
      </c>
      <c r="E245" s="14">
        <f>IFERROR(VLOOKUP($B245,春関!$Y:$AO,15,FALSE),0)</f>
        <v>0</v>
      </c>
      <c r="F245" s="14">
        <f>IFERROR(VLOOKUP($B245,西日本学生!$Y:$AO,15,FALSE),0)</f>
        <v>0</v>
      </c>
      <c r="G245" s="14">
        <f>IFERROR(VLOOKUP($B245,学生選抜!$Y:$AO,15,FALSE),0)</f>
        <v>0</v>
      </c>
      <c r="H245" s="14">
        <f>IFERROR(VLOOKUP($B245,秋関!$Y:$AO,15,FALSE),0)</f>
        <v>0</v>
      </c>
      <c r="I245" s="14">
        <f>IFERROR(VLOOKUP($B245,全日本学生!$Y:$AO,15,FALSE),0)</f>
        <v>0</v>
      </c>
      <c r="J245" s="138">
        <f t="shared" si="9"/>
        <v>0</v>
      </c>
    </row>
    <row r="246" spans="1:10" hidden="1">
      <c r="A246" s="2">
        <f t="shared" si="8"/>
        <v>15</v>
      </c>
      <c r="B246" s="31">
        <f>選手!L245</f>
        <v>0</v>
      </c>
      <c r="C246" s="2" t="str">
        <f>IFERROR(VLOOKUP($B246,選手!$L:$N,2,FALSE),"")</f>
        <v/>
      </c>
      <c r="D246" s="6" t="str">
        <f>IFERROR(VLOOKUP($B246,選手!$L:$N,3,FALSE),"")</f>
        <v/>
      </c>
      <c r="E246" s="14">
        <f>IFERROR(VLOOKUP($B246,春関!$Y:$AO,15,FALSE),0)</f>
        <v>0</v>
      </c>
      <c r="F246" s="14">
        <f>IFERROR(VLOOKUP($B246,西日本学生!$Y:$AO,15,FALSE),0)</f>
        <v>0</v>
      </c>
      <c r="G246" s="14">
        <f>IFERROR(VLOOKUP($B246,学生選抜!$Y:$AO,15,FALSE),0)</f>
        <v>0</v>
      </c>
      <c r="H246" s="14">
        <f>IFERROR(VLOOKUP($B246,秋関!$Y:$AO,15,FALSE),0)</f>
        <v>0</v>
      </c>
      <c r="I246" s="14">
        <f>IFERROR(VLOOKUP($B246,全日本学生!$Y:$AO,15,FALSE),0)</f>
        <v>0</v>
      </c>
      <c r="J246" s="138">
        <f t="shared" si="9"/>
        <v>0</v>
      </c>
    </row>
    <row r="247" spans="1:10" hidden="1">
      <c r="A247" s="2">
        <f t="shared" si="8"/>
        <v>15</v>
      </c>
      <c r="B247" s="31">
        <f>選手!L246</f>
        <v>0</v>
      </c>
      <c r="C247" s="2" t="str">
        <f>IFERROR(VLOOKUP($B247,選手!$L:$N,2,FALSE),"")</f>
        <v/>
      </c>
      <c r="D247" s="6" t="str">
        <f>IFERROR(VLOOKUP($B247,選手!$L:$N,3,FALSE),"")</f>
        <v/>
      </c>
      <c r="E247" s="14">
        <f>IFERROR(VLOOKUP($B247,春関!$Y:$AO,15,FALSE),0)</f>
        <v>0</v>
      </c>
      <c r="F247" s="14">
        <f>IFERROR(VLOOKUP($B247,西日本学生!$Y:$AO,15,FALSE),0)</f>
        <v>0</v>
      </c>
      <c r="G247" s="14">
        <f>IFERROR(VLOOKUP($B247,学生選抜!$Y:$AO,15,FALSE),0)</f>
        <v>0</v>
      </c>
      <c r="H247" s="14">
        <f>IFERROR(VLOOKUP($B247,秋関!$Y:$AO,15,FALSE),0)</f>
        <v>0</v>
      </c>
      <c r="I247" s="14">
        <f>IFERROR(VLOOKUP($B247,全日本学生!$Y:$AO,15,FALSE),0)</f>
        <v>0</v>
      </c>
      <c r="J247" s="138">
        <f t="shared" si="9"/>
        <v>0</v>
      </c>
    </row>
    <row r="248" spans="1:10" hidden="1">
      <c r="A248" s="2">
        <f t="shared" si="8"/>
        <v>15</v>
      </c>
      <c r="B248" s="31">
        <f>選手!L247</f>
        <v>0</v>
      </c>
      <c r="C248" s="2" t="str">
        <f>IFERROR(VLOOKUP($B248,選手!$L:$N,2,FALSE),"")</f>
        <v/>
      </c>
      <c r="D248" s="6" t="str">
        <f>IFERROR(VLOOKUP($B248,選手!$L:$N,3,FALSE),"")</f>
        <v/>
      </c>
      <c r="E248" s="14">
        <f>IFERROR(VLOOKUP($B248,春関!$Y:$AO,15,FALSE),0)</f>
        <v>0</v>
      </c>
      <c r="F248" s="14">
        <f>IFERROR(VLOOKUP($B248,西日本学生!$Y:$AO,15,FALSE),0)</f>
        <v>0</v>
      </c>
      <c r="G248" s="14">
        <f>IFERROR(VLOOKUP($B248,学生選抜!$Y:$AO,15,FALSE),0)</f>
        <v>0</v>
      </c>
      <c r="H248" s="14">
        <f>IFERROR(VLOOKUP($B248,秋関!$Y:$AO,15,FALSE),0)</f>
        <v>0</v>
      </c>
      <c r="I248" s="14">
        <f>IFERROR(VLOOKUP($B248,全日本学生!$Y:$AO,15,FALSE),0)</f>
        <v>0</v>
      </c>
      <c r="J248" s="138">
        <f t="shared" si="9"/>
        <v>0</v>
      </c>
    </row>
    <row r="249" spans="1:10" hidden="1">
      <c r="A249" s="2">
        <f t="shared" si="8"/>
        <v>15</v>
      </c>
      <c r="B249" s="31">
        <f>選手!L248</f>
        <v>0</v>
      </c>
      <c r="C249" s="2" t="str">
        <f>IFERROR(VLOOKUP($B249,選手!$L:$N,2,FALSE),"")</f>
        <v/>
      </c>
      <c r="D249" s="6" t="str">
        <f>IFERROR(VLOOKUP($B249,選手!$L:$N,3,FALSE),"")</f>
        <v/>
      </c>
      <c r="E249" s="14">
        <f>IFERROR(VLOOKUP($B249,春関!$Y:$AO,15,FALSE),0)</f>
        <v>0</v>
      </c>
      <c r="F249" s="14">
        <f>IFERROR(VLOOKUP($B249,西日本学生!$Y:$AO,15,FALSE),0)</f>
        <v>0</v>
      </c>
      <c r="G249" s="14">
        <f>IFERROR(VLOOKUP($B249,学生選抜!$Y:$AO,15,FALSE),0)</f>
        <v>0</v>
      </c>
      <c r="H249" s="14">
        <f>IFERROR(VLOOKUP($B249,秋関!$Y:$AO,15,FALSE),0)</f>
        <v>0</v>
      </c>
      <c r="I249" s="14">
        <f>IFERROR(VLOOKUP($B249,全日本学生!$Y:$AO,15,FALSE),0)</f>
        <v>0</v>
      </c>
      <c r="J249" s="138">
        <f t="shared" si="9"/>
        <v>0</v>
      </c>
    </row>
    <row r="250" spans="1:10" hidden="1">
      <c r="A250" s="2">
        <f t="shared" si="8"/>
        <v>15</v>
      </c>
      <c r="B250" s="31">
        <f>選手!L249</f>
        <v>0</v>
      </c>
      <c r="C250" s="2" t="str">
        <f>IFERROR(VLOOKUP($B250,選手!$L:$N,2,FALSE),"")</f>
        <v/>
      </c>
      <c r="D250" s="6" t="str">
        <f>IFERROR(VLOOKUP($B250,選手!$L:$N,3,FALSE),"")</f>
        <v/>
      </c>
      <c r="E250" s="14">
        <f>IFERROR(VLOOKUP($B250,春関!$Y:$AO,15,FALSE),0)</f>
        <v>0</v>
      </c>
      <c r="F250" s="14">
        <f>IFERROR(VLOOKUP($B250,西日本学生!$Y:$AO,15,FALSE),0)</f>
        <v>0</v>
      </c>
      <c r="G250" s="14">
        <f>IFERROR(VLOOKUP($B250,学生選抜!$Y:$AO,15,FALSE),0)</f>
        <v>0</v>
      </c>
      <c r="H250" s="14">
        <f>IFERROR(VLOOKUP($B250,秋関!$Y:$AO,15,FALSE),0)</f>
        <v>0</v>
      </c>
      <c r="I250" s="14">
        <f>IFERROR(VLOOKUP($B250,全日本学生!$Y:$AO,15,FALSE),0)</f>
        <v>0</v>
      </c>
      <c r="J250" s="138">
        <f t="shared" si="9"/>
        <v>0</v>
      </c>
    </row>
    <row r="251" spans="1:10" hidden="1">
      <c r="A251" s="2">
        <f t="shared" si="8"/>
        <v>15</v>
      </c>
      <c r="B251" s="31">
        <f>選手!L250</f>
        <v>0</v>
      </c>
      <c r="C251" s="2" t="str">
        <f>IFERROR(VLOOKUP($B251,選手!$L:$N,2,FALSE),"")</f>
        <v/>
      </c>
      <c r="D251" s="6" t="str">
        <f>IFERROR(VLOOKUP($B251,選手!$L:$N,3,FALSE),"")</f>
        <v/>
      </c>
      <c r="E251" s="14">
        <f>IFERROR(VLOOKUP($B251,春関!$Y:$AO,15,FALSE),0)</f>
        <v>0</v>
      </c>
      <c r="F251" s="14">
        <f>IFERROR(VLOOKUP($B251,西日本学生!$Y:$AO,15,FALSE),0)</f>
        <v>0</v>
      </c>
      <c r="G251" s="14">
        <f>IFERROR(VLOOKUP($B251,学生選抜!$Y:$AO,15,FALSE),0)</f>
        <v>0</v>
      </c>
      <c r="H251" s="14">
        <f>IFERROR(VLOOKUP($B251,秋関!$Y:$AO,15,FALSE),0)</f>
        <v>0</v>
      </c>
      <c r="I251" s="14">
        <f>IFERROR(VLOOKUP($B251,全日本学生!$Y:$AO,15,FALSE),0)</f>
        <v>0</v>
      </c>
      <c r="J251" s="138">
        <f t="shared" si="9"/>
        <v>0</v>
      </c>
    </row>
    <row r="252" spans="1:10" hidden="1">
      <c r="A252" s="2">
        <f t="shared" si="8"/>
        <v>15</v>
      </c>
      <c r="B252" s="31">
        <f>選手!L251</f>
        <v>0</v>
      </c>
      <c r="C252" s="2" t="str">
        <f>IFERROR(VLOOKUP($B252,選手!$L:$N,2,FALSE),"")</f>
        <v/>
      </c>
      <c r="D252" s="6" t="str">
        <f>IFERROR(VLOOKUP($B252,選手!$L:$N,3,FALSE),"")</f>
        <v/>
      </c>
      <c r="E252" s="14">
        <f>IFERROR(VLOOKUP($B252,春関!$Y:$AO,15,FALSE),0)</f>
        <v>0</v>
      </c>
      <c r="F252" s="14">
        <f>IFERROR(VLOOKUP($B252,西日本学生!$Y:$AO,15,FALSE),0)</f>
        <v>0</v>
      </c>
      <c r="G252" s="14">
        <f>IFERROR(VLOOKUP($B252,学生選抜!$Y:$AO,15,FALSE),0)</f>
        <v>0</v>
      </c>
      <c r="H252" s="14">
        <f>IFERROR(VLOOKUP($B252,秋関!$Y:$AO,15,FALSE),0)</f>
        <v>0</v>
      </c>
      <c r="I252" s="14">
        <f>IFERROR(VLOOKUP($B252,全日本学生!$Y:$AO,15,FALSE),0)</f>
        <v>0</v>
      </c>
      <c r="J252" s="138">
        <f t="shared" si="9"/>
        <v>0</v>
      </c>
    </row>
    <row r="253" spans="1:10" hidden="1">
      <c r="A253" s="2">
        <f t="shared" si="8"/>
        <v>15</v>
      </c>
      <c r="B253" s="31">
        <f>選手!L252</f>
        <v>0</v>
      </c>
      <c r="C253" s="2" t="str">
        <f>IFERROR(VLOOKUP($B253,選手!$L:$N,2,FALSE),"")</f>
        <v/>
      </c>
      <c r="D253" s="6" t="str">
        <f>IFERROR(VLOOKUP($B253,選手!$L:$N,3,FALSE),"")</f>
        <v/>
      </c>
      <c r="E253" s="14">
        <f>IFERROR(VLOOKUP($B253,春関!$Y:$AO,15,FALSE),0)</f>
        <v>0</v>
      </c>
      <c r="F253" s="14">
        <f>IFERROR(VLOOKUP($B253,西日本学生!$Y:$AO,15,FALSE),0)</f>
        <v>0</v>
      </c>
      <c r="G253" s="14">
        <f>IFERROR(VLOOKUP($B253,学生選抜!$Y:$AO,15,FALSE),0)</f>
        <v>0</v>
      </c>
      <c r="H253" s="14">
        <f>IFERROR(VLOOKUP($B253,秋関!$Y:$AO,15,FALSE),0)</f>
        <v>0</v>
      </c>
      <c r="I253" s="14">
        <f>IFERROR(VLOOKUP($B253,全日本学生!$Y:$AO,15,FALSE),0)</f>
        <v>0</v>
      </c>
      <c r="J253" s="138">
        <f t="shared" si="9"/>
        <v>0</v>
      </c>
    </row>
    <row r="254" spans="1:10" hidden="1">
      <c r="A254" s="2">
        <f t="shared" si="8"/>
        <v>15</v>
      </c>
      <c r="B254" s="31">
        <f>選手!L253</f>
        <v>0</v>
      </c>
      <c r="C254" s="2" t="str">
        <f>IFERROR(VLOOKUP($B254,選手!$L:$N,2,FALSE),"")</f>
        <v/>
      </c>
      <c r="D254" s="6" t="str">
        <f>IFERROR(VLOOKUP($B254,選手!$L:$N,3,FALSE),"")</f>
        <v/>
      </c>
      <c r="E254" s="14">
        <f>IFERROR(VLOOKUP($B254,春関!$Y:$AO,15,FALSE),0)</f>
        <v>0</v>
      </c>
      <c r="F254" s="14">
        <f>IFERROR(VLOOKUP($B254,西日本学生!$Y:$AO,15,FALSE),0)</f>
        <v>0</v>
      </c>
      <c r="G254" s="14">
        <f>IFERROR(VLOOKUP($B254,学生選抜!$Y:$AO,15,FALSE),0)</f>
        <v>0</v>
      </c>
      <c r="H254" s="14">
        <f>IFERROR(VLOOKUP($B254,秋関!$Y:$AO,15,FALSE),0)</f>
        <v>0</v>
      </c>
      <c r="I254" s="14">
        <f>IFERROR(VLOOKUP($B254,全日本学生!$Y:$AO,15,FALSE),0)</f>
        <v>0</v>
      </c>
      <c r="J254" s="138">
        <f t="shared" si="9"/>
        <v>0</v>
      </c>
    </row>
    <row r="255" spans="1:10" hidden="1">
      <c r="A255" s="2">
        <f t="shared" si="8"/>
        <v>15</v>
      </c>
      <c r="B255" s="31">
        <f>選手!L254</f>
        <v>0</v>
      </c>
      <c r="C255" s="2" t="str">
        <f>IFERROR(VLOOKUP($B255,選手!$L:$N,2,FALSE),"")</f>
        <v/>
      </c>
      <c r="D255" s="6" t="str">
        <f>IFERROR(VLOOKUP($B255,選手!$L:$N,3,FALSE),"")</f>
        <v/>
      </c>
      <c r="E255" s="14">
        <f>IFERROR(VLOOKUP($B255,春関!$Y:$AO,15,FALSE),0)</f>
        <v>0</v>
      </c>
      <c r="F255" s="14">
        <f>IFERROR(VLOOKUP($B255,西日本学生!$Y:$AO,15,FALSE),0)</f>
        <v>0</v>
      </c>
      <c r="G255" s="14">
        <f>IFERROR(VLOOKUP($B255,学生選抜!$Y:$AO,15,FALSE),0)</f>
        <v>0</v>
      </c>
      <c r="H255" s="14">
        <f>IFERROR(VLOOKUP($B255,秋関!$Y:$AO,15,FALSE),0)</f>
        <v>0</v>
      </c>
      <c r="I255" s="14">
        <f>IFERROR(VLOOKUP($B255,全日本学生!$Y:$AO,15,FALSE),0)</f>
        <v>0</v>
      </c>
      <c r="J255" s="138">
        <f t="shared" si="9"/>
        <v>0</v>
      </c>
    </row>
    <row r="256" spans="1:10" hidden="1">
      <c r="A256" s="2">
        <f t="shared" si="8"/>
        <v>15</v>
      </c>
      <c r="B256" s="31">
        <f>選手!L255</f>
        <v>0</v>
      </c>
      <c r="C256" s="2" t="str">
        <f>IFERROR(VLOOKUP($B256,選手!$L:$N,2,FALSE),"")</f>
        <v/>
      </c>
      <c r="D256" s="6" t="str">
        <f>IFERROR(VLOOKUP($B256,選手!$L:$N,3,FALSE),"")</f>
        <v/>
      </c>
      <c r="E256" s="14">
        <f>IFERROR(VLOOKUP($B256,春関!$Y:$AO,15,FALSE),0)</f>
        <v>0</v>
      </c>
      <c r="F256" s="14">
        <f>IFERROR(VLOOKUP($B256,西日本学生!$Y:$AO,15,FALSE),0)</f>
        <v>0</v>
      </c>
      <c r="G256" s="14">
        <f>IFERROR(VLOOKUP($B256,学生選抜!$Y:$AO,15,FALSE),0)</f>
        <v>0</v>
      </c>
      <c r="H256" s="14">
        <f>IFERROR(VLOOKUP($B256,秋関!$Y:$AO,15,FALSE),0)</f>
        <v>0</v>
      </c>
      <c r="I256" s="14">
        <f>IFERROR(VLOOKUP($B256,全日本学生!$Y:$AO,15,FALSE),0)</f>
        <v>0</v>
      </c>
      <c r="J256" s="138">
        <f t="shared" si="9"/>
        <v>0</v>
      </c>
    </row>
    <row r="257" spans="1:10" hidden="1">
      <c r="A257" s="2">
        <f t="shared" si="8"/>
        <v>15</v>
      </c>
      <c r="B257" s="31">
        <f>選手!L256</f>
        <v>0</v>
      </c>
      <c r="C257" s="2" t="str">
        <f>IFERROR(VLOOKUP($B257,選手!$L:$N,2,FALSE),"")</f>
        <v/>
      </c>
      <c r="D257" s="6" t="str">
        <f>IFERROR(VLOOKUP($B257,選手!$L:$N,3,FALSE),"")</f>
        <v/>
      </c>
      <c r="E257" s="14">
        <f>IFERROR(VLOOKUP($B257,春関!$Y:$AO,15,FALSE),0)</f>
        <v>0</v>
      </c>
      <c r="F257" s="14">
        <f>IFERROR(VLOOKUP($B257,西日本学生!$Y:$AO,15,FALSE),0)</f>
        <v>0</v>
      </c>
      <c r="G257" s="14">
        <f>IFERROR(VLOOKUP($B257,学生選抜!$Y:$AO,15,FALSE),0)</f>
        <v>0</v>
      </c>
      <c r="H257" s="14">
        <f>IFERROR(VLOOKUP($B257,秋関!$Y:$AO,15,FALSE),0)</f>
        <v>0</v>
      </c>
      <c r="I257" s="14">
        <f>IFERROR(VLOOKUP($B257,全日本学生!$Y:$AO,15,FALSE),0)</f>
        <v>0</v>
      </c>
      <c r="J257" s="138">
        <f t="shared" si="9"/>
        <v>0</v>
      </c>
    </row>
    <row r="258" spans="1:10" hidden="1">
      <c r="A258" s="2">
        <f t="shared" si="8"/>
        <v>15</v>
      </c>
      <c r="B258" s="31">
        <f>選手!L257</f>
        <v>0</v>
      </c>
      <c r="C258" s="2" t="str">
        <f>IFERROR(VLOOKUP($B258,選手!$L:$N,2,FALSE),"")</f>
        <v/>
      </c>
      <c r="D258" s="6" t="str">
        <f>IFERROR(VLOOKUP($B258,選手!$L:$N,3,FALSE),"")</f>
        <v/>
      </c>
      <c r="E258" s="14">
        <f>IFERROR(VLOOKUP($B258,春関!$Y:$AO,15,FALSE),0)</f>
        <v>0</v>
      </c>
      <c r="F258" s="14">
        <f>IFERROR(VLOOKUP($B258,西日本学生!$Y:$AO,15,FALSE),0)</f>
        <v>0</v>
      </c>
      <c r="G258" s="14">
        <f>IFERROR(VLOOKUP($B258,学生選抜!$Y:$AO,15,FALSE),0)</f>
        <v>0</v>
      </c>
      <c r="H258" s="14">
        <f>IFERROR(VLOOKUP($B258,秋関!$Y:$AO,15,FALSE),0)</f>
        <v>0</v>
      </c>
      <c r="I258" s="14">
        <f>IFERROR(VLOOKUP($B258,全日本学生!$Y:$AO,15,FALSE),0)</f>
        <v>0</v>
      </c>
      <c r="J258" s="138">
        <f t="shared" ref="J258:J260" si="10">LARGE(E258:I258,1)+LARGE(E258:I258,2)+LARGE(E258:I258,3)</f>
        <v>0</v>
      </c>
    </row>
    <row r="259" spans="1:10" hidden="1">
      <c r="A259" s="2">
        <f t="shared" si="8"/>
        <v>15</v>
      </c>
      <c r="B259" s="31">
        <f>選手!L258</f>
        <v>0</v>
      </c>
      <c r="C259" s="2" t="str">
        <f>IFERROR(VLOOKUP($B259,選手!$L:$N,2,FALSE),"")</f>
        <v/>
      </c>
      <c r="D259" s="6" t="str">
        <f>IFERROR(VLOOKUP($B259,選手!$L:$N,3,FALSE),"")</f>
        <v/>
      </c>
      <c r="E259" s="14">
        <f>IFERROR(VLOOKUP($B259,春関!$Y:$AO,15,FALSE),0)</f>
        <v>0</v>
      </c>
      <c r="F259" s="14">
        <f>IFERROR(VLOOKUP($B259,西日本学生!$Y:$AO,15,FALSE),0)</f>
        <v>0</v>
      </c>
      <c r="G259" s="14">
        <f>IFERROR(VLOOKUP($B259,学生選抜!$Y:$AO,15,FALSE),0)</f>
        <v>0</v>
      </c>
      <c r="H259" s="14">
        <f>IFERROR(VLOOKUP($B259,秋関!$Y:$AO,15,FALSE),0)</f>
        <v>0</v>
      </c>
      <c r="I259" s="14">
        <f>IFERROR(VLOOKUP($B259,全日本学生!$Y:$AO,15,FALSE),0)</f>
        <v>0</v>
      </c>
      <c r="J259" s="138">
        <f t="shared" si="10"/>
        <v>0</v>
      </c>
    </row>
    <row r="260" spans="1:10" hidden="1">
      <c r="A260" s="2">
        <f t="shared" si="8"/>
        <v>15</v>
      </c>
      <c r="B260" s="31">
        <f>選手!L259</f>
        <v>0</v>
      </c>
      <c r="C260" s="2" t="str">
        <f>IFERROR(VLOOKUP($B260,選手!$L:$N,2,FALSE),"")</f>
        <v/>
      </c>
      <c r="D260" s="6" t="str">
        <f>IFERROR(VLOOKUP($B260,選手!$L:$N,3,FALSE),"")</f>
        <v/>
      </c>
      <c r="E260" s="14">
        <f>IFERROR(VLOOKUP($B260,春関!$Y:$AO,15,FALSE),0)</f>
        <v>0</v>
      </c>
      <c r="F260" s="14">
        <f>IFERROR(VLOOKUP($B260,西日本学生!$Y:$AO,15,FALSE),0)</f>
        <v>0</v>
      </c>
      <c r="G260" s="14">
        <f>IFERROR(VLOOKUP($B260,学生選抜!$Y:$AO,15,FALSE),0)</f>
        <v>0</v>
      </c>
      <c r="H260" s="14">
        <f>IFERROR(VLOOKUP($B260,秋関!$Y:$AO,15,FALSE),0)</f>
        <v>0</v>
      </c>
      <c r="I260" s="14">
        <f>IFERROR(VLOOKUP($B260,全日本学生!$Y:$AO,15,FALSE),0)</f>
        <v>0</v>
      </c>
      <c r="J260" s="138">
        <f t="shared" si="10"/>
        <v>0</v>
      </c>
    </row>
  </sheetData>
  <autoFilter ref="A1:J260" xr:uid="{00000000-0009-0000-0000-000005000000}">
    <filterColumn colId="9">
      <filters>
        <filter val="1070"/>
        <filter val="1119"/>
        <filter val="2181"/>
        <filter val="2891"/>
        <filter val="3145"/>
        <filter val="3189"/>
        <filter val="3208"/>
        <filter val="3224"/>
        <filter val="3336"/>
        <filter val="3375"/>
        <filter val="3408"/>
        <filter val="3432"/>
        <filter val="815"/>
        <filter val="988"/>
      </filters>
    </filterColumn>
    <sortState xmlns:xlrd2="http://schemas.microsoft.com/office/spreadsheetml/2017/richdata2" ref="A2:J15">
      <sortCondition ref="A1:A260"/>
    </sortState>
  </autoFilter>
  <phoneticPr fontId="1"/>
  <conditionalFormatting sqref="C2:C260">
    <cfRule type="containsText" dxfId="71" priority="1" operator="containsText" text="近畿大学">
      <formula>NOT(ISERROR(SEARCH("近畿大学",C2)))</formula>
    </cfRule>
  </conditionalFormatting>
  <conditionalFormatting sqref="D2:D260">
    <cfRule type="cellIs" dxfId="70" priority="11" stopIfTrue="1" operator="equal">
      <formula>10</formula>
    </cfRule>
  </conditionalFormatting>
  <conditionalFormatting sqref="C2:C260">
    <cfRule type="containsText" dxfId="69" priority="2" operator="containsText" text="立命館">
      <formula>NOT(ISERROR(SEARCH("立命館",C2)))</formula>
    </cfRule>
    <cfRule type="containsText" dxfId="68" priority="3" operator="containsText" text="同志社">
      <formula>NOT(ISERROR(SEARCH("同志社",C2)))</formula>
    </cfRule>
    <cfRule type="containsText" dxfId="67" priority="4" operator="containsText" text="甲南">
      <formula>NOT(ISERROR(SEARCH("甲南",C2)))</formula>
    </cfRule>
    <cfRule type="containsText" dxfId="66" priority="5" operator="containsText" text="京都大学">
      <formula>NOT(ISERROR(SEARCH("京都大学",C2)))</formula>
    </cfRule>
    <cfRule type="containsText" dxfId="65" priority="6" operator="containsText" text="京都産業">
      <formula>NOT(ISERROR(SEARCH("京都産業",C2)))</formula>
    </cfRule>
    <cfRule type="containsText" dxfId="64" priority="7" operator="containsText" text="関西大学">
      <formula>NOT(ISERROR(SEARCH("関西大学",C2)))</formula>
    </cfRule>
    <cfRule type="containsText" dxfId="63" priority="8" operator="containsText" text="関西学院">
      <formula>NOT(ISERROR(SEARCH("関西学院",C2)))</formula>
    </cfRule>
    <cfRule type="containsText" dxfId="62" priority="9" operator="containsText" text="大阪大学">
      <formula>NOT(ISERROR(SEARCH("大阪大学",C2)))</formula>
    </cfRule>
    <cfRule type="containsText" dxfId="61" priority="10" operator="containsText" text="大阪産業">
      <formula>NOT(ISERROR(SEARCH("大阪産業",C2)))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J198"/>
  <sheetViews>
    <sheetView zoomScale="84" workbookViewId="0">
      <selection activeCell="B1" sqref="A1:J198"/>
    </sheetView>
  </sheetViews>
  <sheetFormatPr defaultRowHeight="12.75"/>
  <cols>
    <col min="1" max="1" width="6.53125" style="3" customWidth="1"/>
    <col min="2" max="2" width="12.9296875" style="1" customWidth="1"/>
    <col min="3" max="3" width="17.06640625" customWidth="1"/>
    <col min="4" max="4" width="7.33203125" style="3" customWidth="1"/>
    <col min="5" max="8" width="9" style="5" customWidth="1"/>
    <col min="9" max="9" width="13.33203125" style="5" bestFit="1" customWidth="1"/>
    <col min="10" max="10" width="15.796875" customWidth="1"/>
  </cols>
  <sheetData>
    <row r="1" spans="1:10" s="3" customFormat="1">
      <c r="A1" s="7" t="s">
        <v>0</v>
      </c>
      <c r="B1" s="7" t="s">
        <v>1</v>
      </c>
      <c r="C1" s="7" t="s">
        <v>2</v>
      </c>
      <c r="D1" s="8" t="s">
        <v>3</v>
      </c>
      <c r="E1" s="7" t="s">
        <v>7</v>
      </c>
      <c r="F1" s="7" t="s">
        <v>10</v>
      </c>
      <c r="G1" s="7" t="s">
        <v>11</v>
      </c>
      <c r="H1" s="7" t="s">
        <v>4</v>
      </c>
      <c r="I1" s="7" t="s">
        <v>12</v>
      </c>
      <c r="J1" s="7" t="s">
        <v>6</v>
      </c>
    </row>
    <row r="2" spans="1:10">
      <c r="A2" s="2">
        <f t="shared" ref="A2:A33" si="0">RANK($J2,$J:$J)</f>
        <v>1</v>
      </c>
      <c r="B2" s="35" t="str">
        <f>(選手!G95)</f>
        <v>淺木 良太</v>
      </c>
      <c r="C2" s="2" t="str">
        <f>IFERROR(VLOOKUP($B2,選手!$G:$I,2,FALSE),"")</f>
        <v>甲南大学</v>
      </c>
      <c r="D2" s="6">
        <f>IFERROR(VLOOKUP($B2,選手!$G:$I,3,FALSE),"")</f>
        <v>3</v>
      </c>
      <c r="E2" s="14">
        <f>IFERROR(VLOOKUP($B2,春関!$AQ:$BA,9,FALSE),0)</f>
        <v>597.9</v>
      </c>
      <c r="F2" s="14">
        <f>IFERROR(VLOOKUP($B2,西日本学生!$AQ:$BA,9,FALSE),0)</f>
        <v>595</v>
      </c>
      <c r="G2" s="14">
        <f>IFERROR(VLOOKUP($B2,学生選抜!$AQ:$BA,9,FALSE),0)</f>
        <v>602.9</v>
      </c>
      <c r="H2" s="14">
        <f>IFERROR(VLOOKUP($B2,秋関!$AQ:$BA,9,FALSE),0)</f>
        <v>593.1</v>
      </c>
      <c r="I2" s="14">
        <f>IFERROR(VLOOKUP($B2,全日本学生!$AQ:$BA,9,FALSE),0)</f>
        <v>608.59999999999991</v>
      </c>
      <c r="J2" s="4">
        <f t="shared" ref="J2:J33" si="1">LARGE(E2:I2,1)+LARGE(E2:I2,2)+LARGE(E2:I2,3)</f>
        <v>1809.4</v>
      </c>
    </row>
    <row r="3" spans="1:10">
      <c r="A3" s="2">
        <f t="shared" si="0"/>
        <v>2</v>
      </c>
      <c r="B3" s="35" t="str">
        <f>(選手!G6)</f>
        <v>中沢 康太</v>
      </c>
      <c r="C3" s="2" t="str">
        <f>IFERROR(VLOOKUP($B3,選手!$G:$I,2,FALSE),"")</f>
        <v>関西学院大学</v>
      </c>
      <c r="D3" s="6">
        <f>IFERROR(VLOOKUP($B3,選手!$G:$I,3,FALSE),"")</f>
        <v>4</v>
      </c>
      <c r="E3" s="14">
        <f>IFERROR(VLOOKUP($B3,春関!$AQ:$BA,9,FALSE),0)</f>
        <v>595.29999999999995</v>
      </c>
      <c r="F3" s="14">
        <f>IFERROR(VLOOKUP($B3,西日本学生!$AQ:$BA,9,FALSE),0)</f>
        <v>574.5</v>
      </c>
      <c r="G3" s="14">
        <f>IFERROR(VLOOKUP($B3,学生選抜!$AQ:$BA,9,FALSE),0)</f>
        <v>582.90000000000009</v>
      </c>
      <c r="H3" s="14">
        <f>IFERROR(VLOOKUP($B3,秋関!$AQ:$BA,9,FALSE),0)</f>
        <v>597.69999999999993</v>
      </c>
      <c r="I3" s="14">
        <f>IFERROR(VLOOKUP($B3,全日本学生!$AQ:$BA,9,FALSE),0)</f>
        <v>609.80000000000007</v>
      </c>
      <c r="J3" s="4">
        <f t="shared" si="1"/>
        <v>1802.8</v>
      </c>
    </row>
    <row r="4" spans="1:10">
      <c r="A4" s="2">
        <f t="shared" si="0"/>
        <v>3</v>
      </c>
      <c r="B4" s="35" t="str">
        <f>(選手!G155)</f>
        <v>竹中 明成</v>
      </c>
      <c r="C4" s="2" t="str">
        <f>IFERROR(VLOOKUP($B4,選手!$G:$I,2,FALSE),"")</f>
        <v>立命館大学</v>
      </c>
      <c r="D4" s="6">
        <f>IFERROR(VLOOKUP($B4,選手!$G:$I,3,FALSE),"")</f>
        <v>3</v>
      </c>
      <c r="E4" s="14">
        <f>IFERROR(VLOOKUP($B4,春関!$AQ:$BA,9,FALSE),0)</f>
        <v>596.70000000000005</v>
      </c>
      <c r="F4" s="14">
        <f>IFERROR(VLOOKUP($B4,西日本学生!$AQ:$BA,9,FALSE),0)</f>
        <v>598.29999999999995</v>
      </c>
      <c r="G4" s="14">
        <f>IFERROR(VLOOKUP($B4,学生選抜!$AQ:$BA,9,FALSE),0)</f>
        <v>0</v>
      </c>
      <c r="H4" s="14">
        <f>IFERROR(VLOOKUP($B4,秋関!$AQ:$BA,9,FALSE),0)</f>
        <v>592.9</v>
      </c>
      <c r="I4" s="14">
        <f>IFERROR(VLOOKUP($B4,全日本学生!$AQ:$BA,9,FALSE),0)</f>
        <v>593.20000000000005</v>
      </c>
      <c r="J4" s="4">
        <f t="shared" si="1"/>
        <v>1788.2</v>
      </c>
    </row>
    <row r="5" spans="1:10">
      <c r="A5" s="2">
        <f t="shared" si="0"/>
        <v>4</v>
      </c>
      <c r="B5" s="35" t="str">
        <f>(選手!G3)</f>
        <v>伊勢 健</v>
      </c>
      <c r="C5" s="2" t="str">
        <f>IFERROR(VLOOKUP($B5,選手!$G:$I,2,FALSE),"")</f>
        <v>関西学院大学</v>
      </c>
      <c r="D5" s="6">
        <f>IFERROR(VLOOKUP($B5,選手!$G:$I,3,FALSE),"")</f>
        <v>4</v>
      </c>
      <c r="E5" s="14">
        <f>IFERROR(VLOOKUP($B5,春関!$AQ:$BA,9,FALSE),0)</f>
        <v>584.79999999999995</v>
      </c>
      <c r="F5" s="14">
        <f>IFERROR(VLOOKUP($B5,西日本学生!$AQ:$BA,9,FALSE),0)</f>
        <v>591</v>
      </c>
      <c r="G5" s="14">
        <f>IFERROR(VLOOKUP($B5,学生選抜!$AQ:$BA,9,FALSE),0)</f>
        <v>0</v>
      </c>
      <c r="H5" s="14">
        <f>IFERROR(VLOOKUP($B5,秋関!$AQ:$BA,9,FALSE),0)</f>
        <v>584.5</v>
      </c>
      <c r="I5" s="14">
        <f>IFERROR(VLOOKUP($B5,全日本学生!$AQ:$BA,9,FALSE),0)</f>
        <v>581.29999999999995</v>
      </c>
      <c r="J5" s="4">
        <f t="shared" si="1"/>
        <v>1760.3</v>
      </c>
    </row>
    <row r="6" spans="1:10">
      <c r="A6" s="2">
        <f t="shared" si="0"/>
        <v>5</v>
      </c>
      <c r="B6" s="35" t="str">
        <f>(選手!G4)</f>
        <v>紺谷 健太</v>
      </c>
      <c r="C6" s="2" t="str">
        <f>IFERROR(VLOOKUP($B6,選手!$G:$I,2,FALSE),"")</f>
        <v>関西学院大学</v>
      </c>
      <c r="D6" s="6">
        <f>IFERROR(VLOOKUP($B6,選手!$G:$I,3,FALSE),"")</f>
        <v>4</v>
      </c>
      <c r="E6" s="14">
        <f>IFERROR(VLOOKUP($B6,春関!$AQ:$BA,9,FALSE),0)</f>
        <v>585.70000000000005</v>
      </c>
      <c r="F6" s="14">
        <f>IFERROR(VLOOKUP($B6,西日本学生!$AQ:$BA,9,FALSE),0)</f>
        <v>573.4</v>
      </c>
      <c r="G6" s="14">
        <f>IFERROR(VLOOKUP($B6,学生選抜!$AQ:$BA,9,FALSE),0)</f>
        <v>0</v>
      </c>
      <c r="H6" s="14">
        <f>IFERROR(VLOOKUP($B6,秋関!$AQ:$BA,9,FALSE),0)</f>
        <v>583.30000000000007</v>
      </c>
      <c r="I6" s="14">
        <f>IFERROR(VLOOKUP($B6,全日本学生!$AQ:$BA,9,FALSE),0)</f>
        <v>586.90000000000009</v>
      </c>
      <c r="J6" s="4">
        <f t="shared" si="1"/>
        <v>1755.9</v>
      </c>
    </row>
    <row r="7" spans="1:10">
      <c r="A7" s="2">
        <f t="shared" si="0"/>
        <v>6</v>
      </c>
      <c r="B7" s="35" t="str">
        <f>(選手!G136)</f>
        <v>植田 雄一</v>
      </c>
      <c r="C7" s="2" t="str">
        <f>IFERROR(VLOOKUP($B7,選手!$G:$I,2,FALSE),"")</f>
        <v>大阪大学</v>
      </c>
      <c r="D7" s="6">
        <f>IFERROR(VLOOKUP($B7,選手!$G:$I,3,FALSE),"")</f>
        <v>4</v>
      </c>
      <c r="E7" s="14">
        <f>IFERROR(VLOOKUP($B7,春関!$AQ:$BA,9,FALSE),0)</f>
        <v>574.6</v>
      </c>
      <c r="F7" s="14">
        <f>IFERROR(VLOOKUP($B7,西日本学生!$AQ:$BA,9,FALSE),0)</f>
        <v>551.29999999999995</v>
      </c>
      <c r="G7" s="14">
        <f>IFERROR(VLOOKUP($B7,学生選抜!$AQ:$BA,9,FALSE),0)</f>
        <v>0</v>
      </c>
      <c r="H7" s="14">
        <f>IFERROR(VLOOKUP($B7,秋関!$AQ:$BA,9,FALSE),0)</f>
        <v>578.80000000000007</v>
      </c>
      <c r="I7" s="14">
        <f>IFERROR(VLOOKUP($B7,全日本学生!$AQ:$BA,9,FALSE),0)</f>
        <v>0</v>
      </c>
      <c r="J7" s="4">
        <f t="shared" si="1"/>
        <v>1704.7</v>
      </c>
    </row>
    <row r="8" spans="1:10">
      <c r="A8" s="2">
        <f t="shared" si="0"/>
        <v>7</v>
      </c>
      <c r="B8" s="35" t="str">
        <f>(選手!G52)</f>
        <v>村瀬 春祐</v>
      </c>
      <c r="C8" s="2" t="str">
        <f>IFERROR(VLOOKUP($B8,選手!$G:$I,2,FALSE),"")</f>
        <v>京都大学</v>
      </c>
      <c r="D8" s="6">
        <f>IFERROR(VLOOKUP($B8,選手!$G:$I,3,FALSE),"")</f>
        <v>4</v>
      </c>
      <c r="E8" s="14">
        <f>IFERROR(VLOOKUP($B8,春関!$AQ:$BA,9,FALSE),0)</f>
        <v>595.69999999999993</v>
      </c>
      <c r="F8" s="14">
        <f>IFERROR(VLOOKUP($B8,西日本学生!$AQ:$BA,9,FALSE),0)</f>
        <v>0</v>
      </c>
      <c r="G8" s="14">
        <f>IFERROR(VLOOKUP($B8,学生選抜!$AQ:$BA,9,FALSE),0)</f>
        <v>0</v>
      </c>
      <c r="H8" s="14">
        <f>IFERROR(VLOOKUP($B8,秋関!$AQ:$BA,9,FALSE),0)</f>
        <v>595.1</v>
      </c>
      <c r="I8" s="14">
        <f>IFERROR(VLOOKUP($B8,全日本学生!$AQ:$BA,9,FALSE),0)</f>
        <v>0</v>
      </c>
      <c r="J8" s="4">
        <f t="shared" si="1"/>
        <v>1190.8</v>
      </c>
    </row>
    <row r="9" spans="1:10">
      <c r="A9" s="2">
        <f t="shared" si="0"/>
        <v>8</v>
      </c>
      <c r="B9" s="35" t="str">
        <f>(選手!G157)</f>
        <v>木嶋 真之介</v>
      </c>
      <c r="C9" s="2" t="str">
        <f>IFERROR(VLOOKUP($B9,選手!$G:$I,2,FALSE),"")</f>
        <v>立命館大学</v>
      </c>
      <c r="D9" s="6">
        <f>IFERROR(VLOOKUP($B9,選手!$G:$I,3,FALSE),"")</f>
        <v>2</v>
      </c>
      <c r="E9" s="14">
        <f>IFERROR(VLOOKUP($B9,春関!$AQ:$BA,9,FALSE),0)</f>
        <v>0</v>
      </c>
      <c r="F9" s="14">
        <f>IFERROR(VLOOKUP($B9,西日本学生!$AQ:$BA,9,FALSE),0)</f>
        <v>0</v>
      </c>
      <c r="G9" s="14">
        <f>IFERROR(VLOOKUP($B9,学生選抜!$AQ:$BA,9,FALSE),0)</f>
        <v>0</v>
      </c>
      <c r="H9" s="14">
        <f>IFERROR(VLOOKUP($B9,秋関!$AQ:$BA,9,FALSE),0)</f>
        <v>582.80000000000007</v>
      </c>
      <c r="I9" s="14">
        <f>IFERROR(VLOOKUP($B9,全日本学生!$AQ:$BA,9,FALSE),0)</f>
        <v>596.20000000000005</v>
      </c>
      <c r="J9" s="4">
        <f t="shared" si="1"/>
        <v>1179</v>
      </c>
    </row>
    <row r="10" spans="1:10">
      <c r="A10" s="2">
        <f t="shared" si="0"/>
        <v>9</v>
      </c>
      <c r="B10" s="35" t="str">
        <f>(選手!G29)</f>
        <v>寺田 芳紀</v>
      </c>
      <c r="C10" s="2" t="str">
        <f>IFERROR(VLOOKUP($B10,選手!$G:$I,2,FALSE),"")</f>
        <v>関西大学</v>
      </c>
      <c r="D10" s="6">
        <f>IFERROR(VLOOKUP($B10,選手!$G:$I,3,FALSE),"")</f>
        <v>3</v>
      </c>
      <c r="E10" s="14">
        <f>IFERROR(VLOOKUP($B10,春関!$AQ:$BA,9,FALSE),0)</f>
        <v>0</v>
      </c>
      <c r="F10" s="14">
        <f>IFERROR(VLOOKUP($B10,西日本学生!$AQ:$BA,9,FALSE),0)</f>
        <v>0</v>
      </c>
      <c r="G10" s="14">
        <f>IFERROR(VLOOKUP($B10,学生選抜!$AQ:$BA,9,FALSE),0)</f>
        <v>0</v>
      </c>
      <c r="H10" s="14">
        <f>IFERROR(VLOOKUP($B10,秋関!$AQ:$BA,9,FALSE),0)</f>
        <v>580.1</v>
      </c>
      <c r="I10" s="14">
        <f>IFERROR(VLOOKUP($B10,全日本学生!$AQ:$BA,9,FALSE),0)</f>
        <v>593.70000000000005</v>
      </c>
      <c r="J10" s="4">
        <f t="shared" si="1"/>
        <v>1173.8000000000002</v>
      </c>
    </row>
    <row r="11" spans="1:10">
      <c r="A11" s="2">
        <f t="shared" si="0"/>
        <v>10</v>
      </c>
      <c r="B11" s="35" t="str">
        <f>(選手!G145)</f>
        <v>藤野 航平</v>
      </c>
      <c r="C11" s="2" t="str">
        <f>IFERROR(VLOOKUP($B11,選手!$G:$I,2,FALSE),"")</f>
        <v>同志社大学</v>
      </c>
      <c r="D11" s="6">
        <f>IFERROR(VLOOKUP($B11,選手!$G:$I,3,FALSE),"")</f>
        <v>3</v>
      </c>
      <c r="E11" s="14">
        <f>IFERROR(VLOOKUP($B11,春関!$AQ:$BA,9,FALSE),0)</f>
        <v>575.50000000000011</v>
      </c>
      <c r="F11" s="14">
        <f>IFERROR(VLOOKUP($B11,西日本学生!$AQ:$BA,9,FALSE),0)</f>
        <v>0</v>
      </c>
      <c r="G11" s="14">
        <f>IFERROR(VLOOKUP($B11,学生選抜!$AQ:$BA,9,FALSE),0)</f>
        <v>0</v>
      </c>
      <c r="H11" s="14">
        <f>IFERROR(VLOOKUP($B11,秋関!$AQ:$BA,9,FALSE),0)</f>
        <v>549.20000000000005</v>
      </c>
      <c r="I11" s="14">
        <f>IFERROR(VLOOKUP($B11,全日本学生!$AQ:$BA,9,FALSE),0)</f>
        <v>0</v>
      </c>
      <c r="J11" s="4">
        <f t="shared" si="1"/>
        <v>1124.7000000000003</v>
      </c>
    </row>
    <row r="12" spans="1:10">
      <c r="A12" s="2">
        <f t="shared" si="0"/>
        <v>11</v>
      </c>
      <c r="B12" s="35" t="str">
        <f>(選手!G153)</f>
        <v>渡名喜 尚斗</v>
      </c>
      <c r="C12" s="2" t="str">
        <f>IFERROR(VLOOKUP($B12,選手!$G:$I,2,FALSE),"")</f>
        <v>立命館大学</v>
      </c>
      <c r="D12" s="6">
        <f>IFERROR(VLOOKUP($B12,選手!$G:$I,3,FALSE),"")</f>
        <v>4</v>
      </c>
      <c r="E12" s="14">
        <f>IFERROR(VLOOKUP($B12,春関!$AQ:$BA,9,FALSE),0)</f>
        <v>0</v>
      </c>
      <c r="F12" s="14">
        <f>IFERROR(VLOOKUP($B12,西日本学生!$AQ:$BA,9,FALSE),0)</f>
        <v>0</v>
      </c>
      <c r="G12" s="14">
        <f>IFERROR(VLOOKUP($B12,学生選抜!$AQ:$BA,9,FALSE),0)</f>
        <v>0</v>
      </c>
      <c r="H12" s="14">
        <f>IFERROR(VLOOKUP($B12,秋関!$AQ:$BA,9,FALSE),0)</f>
        <v>591.4</v>
      </c>
      <c r="I12" s="14">
        <f>IFERROR(VLOOKUP($B12,全日本学生!$AQ:$BA,9,FALSE),0)</f>
        <v>0</v>
      </c>
      <c r="J12" s="4">
        <f t="shared" si="1"/>
        <v>591.4</v>
      </c>
    </row>
    <row r="13" spans="1:10">
      <c r="A13" s="2">
        <f t="shared" si="0"/>
        <v>12</v>
      </c>
      <c r="B13" s="35" t="str">
        <f>(選手!G51)</f>
        <v>塚田 祐太</v>
      </c>
      <c r="C13" s="2" t="str">
        <f>IFERROR(VLOOKUP($B13,選手!$G:$I,2,FALSE),"")</f>
        <v>京都大学</v>
      </c>
      <c r="D13" s="6">
        <f>IFERROR(VLOOKUP($B13,選手!$G:$I,3,FALSE),"")</f>
        <v>4</v>
      </c>
      <c r="E13" s="14">
        <f>IFERROR(VLOOKUP($B13,春関!$AQ:$BA,9,FALSE),0)</f>
        <v>0</v>
      </c>
      <c r="F13" s="14">
        <f>IFERROR(VLOOKUP($B13,西日本学生!$AQ:$BA,9,FALSE),0)</f>
        <v>0</v>
      </c>
      <c r="G13" s="14">
        <f>IFERROR(VLOOKUP($B13,学生選抜!$AQ:$BA,9,FALSE),0)</f>
        <v>0</v>
      </c>
      <c r="H13" s="14">
        <f>IFERROR(VLOOKUP($B13,秋関!$AQ:$BA,9,FALSE),0)</f>
        <v>568.69999999999993</v>
      </c>
      <c r="I13" s="14">
        <f>IFERROR(VLOOKUP($B13,全日本学生!$AQ:$BA,9,FALSE),0)</f>
        <v>0</v>
      </c>
      <c r="J13" s="4">
        <f t="shared" si="1"/>
        <v>568.69999999999993</v>
      </c>
    </row>
    <row r="14" spans="1:10">
      <c r="A14" s="2">
        <f t="shared" si="0"/>
        <v>13</v>
      </c>
      <c r="B14" s="35" t="str">
        <f>(選手!G54)</f>
        <v>鈴木 淳平</v>
      </c>
      <c r="C14" s="2" t="str">
        <f>IFERROR(VLOOKUP($B14,選手!$G:$I,2,FALSE),"")</f>
        <v>京都大学</v>
      </c>
      <c r="D14" s="6">
        <f>IFERROR(VLOOKUP($B14,選手!$G:$I,3,FALSE),"")</f>
        <v>3</v>
      </c>
      <c r="E14" s="14">
        <f>IFERROR(VLOOKUP($B14,春関!$AQ:$BA,9,FALSE),0)</f>
        <v>0</v>
      </c>
      <c r="F14" s="14">
        <f>IFERROR(VLOOKUP($B14,西日本学生!$AQ:$BA,9,FALSE),0)</f>
        <v>0</v>
      </c>
      <c r="G14" s="14">
        <f>IFERROR(VLOOKUP($B14,学生選抜!$AQ:$BA,9,FALSE),0)</f>
        <v>0</v>
      </c>
      <c r="H14" s="14">
        <f>IFERROR(VLOOKUP($B14,秋関!$AQ:$BA,9,FALSE),0)</f>
        <v>517.9</v>
      </c>
      <c r="I14" s="14">
        <f>IFERROR(VLOOKUP($B14,全日本学生!$AQ:$BA,9,FALSE),0)</f>
        <v>0</v>
      </c>
      <c r="J14" s="4">
        <f t="shared" si="1"/>
        <v>517.9</v>
      </c>
    </row>
    <row r="15" spans="1:10" hidden="1">
      <c r="A15" s="2">
        <f t="shared" si="0"/>
        <v>14</v>
      </c>
      <c r="B15" s="35" t="str">
        <f>(選手!G150)</f>
        <v>鳥山 拓哉</v>
      </c>
      <c r="C15" s="2" t="str">
        <f>IFERROR(VLOOKUP($B15,選手!$G:$I,2,FALSE),"")</f>
        <v>同志社大学</v>
      </c>
      <c r="D15" s="6">
        <f>IFERROR(VLOOKUP($B15,選手!$G:$I,3,FALSE),"")</f>
        <v>4</v>
      </c>
      <c r="E15" s="14">
        <f>IFERROR(VLOOKUP($B15,春関!$AQ:$BA,9,FALSE),0)</f>
        <v>0</v>
      </c>
      <c r="F15" s="14">
        <f>IFERROR(VLOOKUP($B15,西日本学生!$AQ:$BA,9,FALSE),0)</f>
        <v>0</v>
      </c>
      <c r="G15" s="14">
        <f>IFERROR(VLOOKUP($B15,学生選抜!$AQ:$BA,9,FALSE),0)</f>
        <v>0</v>
      </c>
      <c r="H15" s="14">
        <f>IFERROR(VLOOKUP($B15,秋関!$AQ:$BA,9,FALSE),0)</f>
        <v>0</v>
      </c>
      <c r="I15" s="14">
        <f>IFERROR(VLOOKUP($B15,全日本学生!$AQ:$BA,9,FALSE),0)</f>
        <v>0</v>
      </c>
      <c r="J15" s="4">
        <f t="shared" si="1"/>
        <v>0</v>
      </c>
    </row>
    <row r="16" spans="1:10" hidden="1">
      <c r="A16" s="2">
        <f t="shared" si="0"/>
        <v>14</v>
      </c>
      <c r="B16" s="35" t="str">
        <f>(選手!G5)</f>
        <v>中川 孔助</v>
      </c>
      <c r="C16" s="2" t="str">
        <f>IFERROR(VLOOKUP($B16,選手!$G:$I,2,FALSE),"")</f>
        <v>関西学院大学</v>
      </c>
      <c r="D16" s="6">
        <f>IFERROR(VLOOKUP($B16,選手!$G:$I,3,FALSE),"")</f>
        <v>4</v>
      </c>
      <c r="E16" s="14">
        <f>IFERROR(VLOOKUP($B16,春関!$AQ:$BA,9,FALSE),0)</f>
        <v>0</v>
      </c>
      <c r="F16" s="14">
        <f>IFERROR(VLOOKUP($B16,西日本学生!$AQ:$BA,9,FALSE),0)</f>
        <v>0</v>
      </c>
      <c r="G16" s="14">
        <f>IFERROR(VLOOKUP($B16,学生選抜!$AQ:$BA,9,FALSE),0)</f>
        <v>0</v>
      </c>
      <c r="H16" s="14">
        <f>IFERROR(VLOOKUP($B16,秋関!$AQ:$BA,9,FALSE),0)</f>
        <v>0</v>
      </c>
      <c r="I16" s="14">
        <f>IFERROR(VLOOKUP($B16,全日本学生!$AQ:$BA,9,FALSE),0)</f>
        <v>0</v>
      </c>
      <c r="J16" s="4">
        <f t="shared" si="1"/>
        <v>0</v>
      </c>
    </row>
    <row r="17" spans="1:10" hidden="1">
      <c r="A17" s="2">
        <f t="shared" si="0"/>
        <v>14</v>
      </c>
      <c r="B17" s="35" t="str">
        <f>(選手!G7)</f>
        <v>郡山 健太</v>
      </c>
      <c r="C17" s="2" t="str">
        <f>IFERROR(VLOOKUP($B17,選手!$G:$I,2,FALSE),"")</f>
        <v>関西学院大学</v>
      </c>
      <c r="D17" s="6">
        <f>IFERROR(VLOOKUP($B17,選手!$G:$I,3,FALSE),"")</f>
        <v>3</v>
      </c>
      <c r="E17" s="14">
        <f>IFERROR(VLOOKUP($B17,春関!$AQ:$BA,9,FALSE),0)</f>
        <v>0</v>
      </c>
      <c r="F17" s="14">
        <f>IFERROR(VLOOKUP($B17,西日本学生!$AQ:$BA,9,FALSE),0)</f>
        <v>0</v>
      </c>
      <c r="G17" s="14">
        <f>IFERROR(VLOOKUP($B17,学生選抜!$AQ:$BA,9,FALSE),0)</f>
        <v>0</v>
      </c>
      <c r="H17" s="14">
        <f>IFERROR(VLOOKUP($B17,秋関!$AQ:$BA,9,FALSE),0)</f>
        <v>0</v>
      </c>
      <c r="I17" s="14">
        <f>IFERROR(VLOOKUP($B17,全日本学生!$AQ:$BA,9,FALSE),0)</f>
        <v>0</v>
      </c>
      <c r="J17" s="4">
        <f t="shared" si="1"/>
        <v>0</v>
      </c>
    </row>
    <row r="18" spans="1:10" hidden="1">
      <c r="A18" s="2">
        <f t="shared" si="0"/>
        <v>14</v>
      </c>
      <c r="B18" s="35" t="str">
        <f>(選手!G8)</f>
        <v>古賀 政行</v>
      </c>
      <c r="C18" s="2" t="str">
        <f>IFERROR(VLOOKUP($B18,選手!$G:$I,2,FALSE),"")</f>
        <v>関西学院大学</v>
      </c>
      <c r="D18" s="6">
        <f>IFERROR(VLOOKUP($B18,選手!$G:$I,3,FALSE),"")</f>
        <v>3</v>
      </c>
      <c r="E18" s="14">
        <f>IFERROR(VLOOKUP($B18,春関!$AQ:$BA,9,FALSE),0)</f>
        <v>0</v>
      </c>
      <c r="F18" s="14">
        <f>IFERROR(VLOOKUP($B18,西日本学生!$AQ:$BA,9,FALSE),0)</f>
        <v>0</v>
      </c>
      <c r="G18" s="14">
        <f>IFERROR(VLOOKUP($B18,学生選抜!$AQ:$BA,9,FALSE),0)</f>
        <v>0</v>
      </c>
      <c r="H18" s="14">
        <f>IFERROR(VLOOKUP($B18,秋関!$AQ:$BA,9,FALSE),0)</f>
        <v>0</v>
      </c>
      <c r="I18" s="14">
        <f>IFERROR(VLOOKUP($B18,全日本学生!$AQ:$BA,9,FALSE),0)</f>
        <v>0</v>
      </c>
      <c r="J18" s="4">
        <f t="shared" si="1"/>
        <v>0</v>
      </c>
    </row>
    <row r="19" spans="1:10" hidden="1">
      <c r="A19" s="2">
        <f t="shared" si="0"/>
        <v>14</v>
      </c>
      <c r="B19" s="35" t="str">
        <f>(選手!G9)</f>
        <v>古岸 将季</v>
      </c>
      <c r="C19" s="2" t="str">
        <f>IFERROR(VLOOKUP($B19,選手!$G:$I,2,FALSE),"")</f>
        <v>関西学院大学</v>
      </c>
      <c r="D19" s="6">
        <f>IFERROR(VLOOKUP($B19,選手!$G:$I,3,FALSE),"")</f>
        <v>3</v>
      </c>
      <c r="E19" s="14">
        <f>IFERROR(VLOOKUP($B19,春関!$AQ:$BA,9,FALSE),0)</f>
        <v>0</v>
      </c>
      <c r="F19" s="14">
        <f>IFERROR(VLOOKUP($B19,西日本学生!$AQ:$BA,9,FALSE),0)</f>
        <v>0</v>
      </c>
      <c r="G19" s="14">
        <f>IFERROR(VLOOKUP($B19,学生選抜!$AQ:$BA,9,FALSE),0)</f>
        <v>0</v>
      </c>
      <c r="H19" s="14">
        <f>IFERROR(VLOOKUP($B19,秋関!$AQ:$BA,9,FALSE),0)</f>
        <v>0</v>
      </c>
      <c r="I19" s="14">
        <f>IFERROR(VLOOKUP($B19,全日本学生!$AQ:$BA,9,FALSE),0)</f>
        <v>0</v>
      </c>
      <c r="J19" s="4">
        <f t="shared" si="1"/>
        <v>0</v>
      </c>
    </row>
    <row r="20" spans="1:10" hidden="1">
      <c r="A20" s="2">
        <f t="shared" si="0"/>
        <v>14</v>
      </c>
      <c r="B20" s="35" t="str">
        <f>(選手!G10)</f>
        <v>竹内 一平</v>
      </c>
      <c r="C20" s="2" t="str">
        <f>IFERROR(VLOOKUP($B20,選手!$G:$I,2,FALSE),"")</f>
        <v>関西学院大学</v>
      </c>
      <c r="D20" s="6">
        <f>IFERROR(VLOOKUP($B20,選手!$G:$I,3,FALSE),"")</f>
        <v>3</v>
      </c>
      <c r="E20" s="14">
        <f>IFERROR(VLOOKUP($B20,春関!$AQ:$BA,9,FALSE),0)</f>
        <v>0</v>
      </c>
      <c r="F20" s="14">
        <f>IFERROR(VLOOKUP($B20,西日本学生!$AQ:$BA,9,FALSE),0)</f>
        <v>0</v>
      </c>
      <c r="G20" s="14">
        <f>IFERROR(VLOOKUP($B20,学生選抜!$AQ:$BA,9,FALSE),0)</f>
        <v>0</v>
      </c>
      <c r="H20" s="14">
        <f>IFERROR(VLOOKUP($B20,秋関!$AQ:$BA,9,FALSE),0)</f>
        <v>0</v>
      </c>
      <c r="I20" s="14">
        <f>IFERROR(VLOOKUP($B20,全日本学生!$AQ:$BA,9,FALSE),0)</f>
        <v>0</v>
      </c>
      <c r="J20" s="4">
        <f t="shared" si="1"/>
        <v>0</v>
      </c>
    </row>
    <row r="21" spans="1:10" hidden="1">
      <c r="A21" s="2">
        <f t="shared" si="0"/>
        <v>14</v>
      </c>
      <c r="B21" s="35" t="str">
        <f>(選手!G11)</f>
        <v>坪井 俊太朗</v>
      </c>
      <c r="C21" s="2" t="str">
        <f>IFERROR(VLOOKUP($B21,選手!$G:$I,2,FALSE),"")</f>
        <v>関西学院大学</v>
      </c>
      <c r="D21" s="6">
        <f>IFERROR(VLOOKUP($B21,選手!$G:$I,3,FALSE),"")</f>
        <v>3</v>
      </c>
      <c r="E21" s="14">
        <f>IFERROR(VLOOKUP($B21,春関!$AQ:$BA,9,FALSE),0)</f>
        <v>0</v>
      </c>
      <c r="F21" s="14">
        <f>IFERROR(VLOOKUP($B21,西日本学生!$AQ:$BA,9,FALSE),0)</f>
        <v>0</v>
      </c>
      <c r="G21" s="14">
        <f>IFERROR(VLOOKUP($B21,学生選抜!$AQ:$BA,9,FALSE),0)</f>
        <v>0</v>
      </c>
      <c r="H21" s="14">
        <f>IFERROR(VLOOKUP($B21,秋関!$AQ:$BA,9,FALSE),0)</f>
        <v>0</v>
      </c>
      <c r="I21" s="14">
        <f>IFERROR(VLOOKUP($B21,全日本学生!$AQ:$BA,9,FALSE),0)</f>
        <v>0</v>
      </c>
      <c r="J21" s="4">
        <f t="shared" si="1"/>
        <v>0</v>
      </c>
    </row>
    <row r="22" spans="1:10" hidden="1">
      <c r="A22" s="2">
        <f t="shared" si="0"/>
        <v>14</v>
      </c>
      <c r="B22" s="35" t="str">
        <f>(選手!G12)</f>
        <v>小川 晃平</v>
      </c>
      <c r="C22" s="2" t="str">
        <f>IFERROR(VLOOKUP($B22,選手!$G:$I,2,FALSE),"")</f>
        <v>関西学院大学</v>
      </c>
      <c r="D22" s="6">
        <f>IFERROR(VLOOKUP($B22,選手!$G:$I,3,FALSE),"")</f>
        <v>2</v>
      </c>
      <c r="E22" s="14">
        <f>IFERROR(VLOOKUP($B22,春関!$AQ:$BA,9,FALSE),0)</f>
        <v>0</v>
      </c>
      <c r="F22" s="14">
        <f>IFERROR(VLOOKUP($B22,西日本学生!$AQ:$BA,9,FALSE),0)</f>
        <v>0</v>
      </c>
      <c r="G22" s="14">
        <f>IFERROR(VLOOKUP($B22,学生選抜!$AQ:$BA,9,FALSE),0)</f>
        <v>0</v>
      </c>
      <c r="H22" s="14">
        <f>IFERROR(VLOOKUP($B22,秋関!$AQ:$BA,9,FALSE),0)</f>
        <v>0</v>
      </c>
      <c r="I22" s="14">
        <f>IFERROR(VLOOKUP($B22,全日本学生!$AQ:$BA,9,FALSE),0)</f>
        <v>0</v>
      </c>
      <c r="J22" s="4">
        <f t="shared" si="1"/>
        <v>0</v>
      </c>
    </row>
    <row r="23" spans="1:10" hidden="1">
      <c r="A23" s="2">
        <f t="shared" si="0"/>
        <v>14</v>
      </c>
      <c r="B23" s="35" t="str">
        <f>(選手!G13)</f>
        <v>山本 悠人</v>
      </c>
      <c r="C23" s="2" t="str">
        <f>IFERROR(VLOOKUP($B23,選手!$G:$I,2,FALSE),"")</f>
        <v>関西学院大学</v>
      </c>
      <c r="D23" s="6">
        <f>IFERROR(VLOOKUP($B23,選手!$G:$I,3,FALSE),"")</f>
        <v>2</v>
      </c>
      <c r="E23" s="14">
        <f>IFERROR(VLOOKUP($B23,春関!$AQ:$BA,9,FALSE),0)</f>
        <v>0</v>
      </c>
      <c r="F23" s="14">
        <f>IFERROR(VLOOKUP($B23,西日本学生!$AQ:$BA,9,FALSE),0)</f>
        <v>0</v>
      </c>
      <c r="G23" s="14">
        <f>IFERROR(VLOOKUP($B23,学生選抜!$AQ:$BA,9,FALSE),0)</f>
        <v>0</v>
      </c>
      <c r="H23" s="14">
        <f>IFERROR(VLOOKUP($B23,秋関!$AQ:$BA,9,FALSE),0)</f>
        <v>0</v>
      </c>
      <c r="I23" s="14">
        <f>IFERROR(VLOOKUP($B23,全日本学生!$AQ:$BA,9,FALSE),0)</f>
        <v>0</v>
      </c>
      <c r="J23" s="4">
        <f t="shared" si="1"/>
        <v>0</v>
      </c>
    </row>
    <row r="24" spans="1:10" hidden="1">
      <c r="A24" s="2">
        <f t="shared" si="0"/>
        <v>14</v>
      </c>
      <c r="B24" s="35" t="str">
        <f>(選手!G14)</f>
        <v>大田 航平</v>
      </c>
      <c r="C24" s="2" t="str">
        <f>IFERROR(VLOOKUP($B24,選手!$G:$I,2,FALSE),"")</f>
        <v>関西学院大学</v>
      </c>
      <c r="D24" s="6">
        <f>IFERROR(VLOOKUP($B24,選手!$G:$I,3,FALSE),"")</f>
        <v>1</v>
      </c>
      <c r="E24" s="14">
        <f>IFERROR(VLOOKUP($B24,春関!$AQ:$BA,9,FALSE),0)</f>
        <v>0</v>
      </c>
      <c r="F24" s="14">
        <f>IFERROR(VLOOKUP($B24,西日本学生!$AQ:$BA,9,FALSE),0)</f>
        <v>0</v>
      </c>
      <c r="G24" s="14">
        <f>IFERROR(VLOOKUP($B24,学生選抜!$AQ:$BA,9,FALSE),0)</f>
        <v>0</v>
      </c>
      <c r="H24" s="14">
        <f>IFERROR(VLOOKUP($B24,秋関!$AQ:$BA,9,FALSE),0)</f>
        <v>0</v>
      </c>
      <c r="I24" s="14">
        <f>IFERROR(VLOOKUP($B24,全日本学生!$AQ:$BA,9,FALSE),0)</f>
        <v>0</v>
      </c>
      <c r="J24" s="4">
        <f t="shared" si="1"/>
        <v>0</v>
      </c>
    </row>
    <row r="25" spans="1:10" hidden="1">
      <c r="A25" s="2">
        <f t="shared" si="0"/>
        <v>14</v>
      </c>
      <c r="B25" s="35" t="str">
        <f>(選手!G15)</f>
        <v>甲斐 大貴</v>
      </c>
      <c r="C25" s="2" t="str">
        <f>IFERROR(VLOOKUP($B25,選手!$G:$I,2,FALSE),"")</f>
        <v>関西学院大学</v>
      </c>
      <c r="D25" s="6">
        <f>IFERROR(VLOOKUP($B25,選手!$G:$I,3,FALSE),"")</f>
        <v>1</v>
      </c>
      <c r="E25" s="14">
        <f>IFERROR(VLOOKUP($B25,春関!$AQ:$BA,9,FALSE),0)</f>
        <v>0</v>
      </c>
      <c r="F25" s="14">
        <f>IFERROR(VLOOKUP($B25,西日本学生!$AQ:$BA,9,FALSE),0)</f>
        <v>0</v>
      </c>
      <c r="G25" s="14">
        <f>IFERROR(VLOOKUP($B25,学生選抜!$AQ:$BA,9,FALSE),0)</f>
        <v>0</v>
      </c>
      <c r="H25" s="14">
        <f>IFERROR(VLOOKUP($B25,秋関!$AQ:$BA,9,FALSE),0)</f>
        <v>0</v>
      </c>
      <c r="I25" s="14">
        <f>IFERROR(VLOOKUP($B25,全日本学生!$AQ:$BA,9,FALSE),0)</f>
        <v>0</v>
      </c>
      <c r="J25" s="4">
        <f t="shared" si="1"/>
        <v>0</v>
      </c>
    </row>
    <row r="26" spans="1:10" hidden="1">
      <c r="A26" s="2">
        <f t="shared" si="0"/>
        <v>14</v>
      </c>
      <c r="B26" s="35" t="str">
        <f>(選手!G16)</f>
        <v>金澤 祐太</v>
      </c>
      <c r="C26" s="2" t="str">
        <f>IFERROR(VLOOKUP($B26,選手!$G:$I,2,FALSE),"")</f>
        <v>関西学院大学</v>
      </c>
      <c r="D26" s="6">
        <f>IFERROR(VLOOKUP($B26,選手!$G:$I,3,FALSE),"")</f>
        <v>1</v>
      </c>
      <c r="E26" s="14">
        <f>IFERROR(VLOOKUP($B26,春関!$AQ:$BA,9,FALSE),0)</f>
        <v>0</v>
      </c>
      <c r="F26" s="14">
        <f>IFERROR(VLOOKUP($B26,西日本学生!$AQ:$BA,9,FALSE),0)</f>
        <v>0</v>
      </c>
      <c r="G26" s="14">
        <f>IFERROR(VLOOKUP($B26,学生選抜!$AQ:$BA,9,FALSE),0)</f>
        <v>0</v>
      </c>
      <c r="H26" s="14">
        <f>IFERROR(VLOOKUP($B26,秋関!$AQ:$BA,9,FALSE),0)</f>
        <v>0</v>
      </c>
      <c r="I26" s="14">
        <f>IFERROR(VLOOKUP($B26,全日本学生!$AQ:$BA,9,FALSE),0)</f>
        <v>0</v>
      </c>
      <c r="J26" s="4">
        <f t="shared" si="1"/>
        <v>0</v>
      </c>
    </row>
    <row r="27" spans="1:10" hidden="1">
      <c r="A27" s="2">
        <f t="shared" si="0"/>
        <v>14</v>
      </c>
      <c r="B27" s="35" t="str">
        <f>(選手!G17)</f>
        <v>河越 欽也</v>
      </c>
      <c r="C27" s="2" t="str">
        <f>IFERROR(VLOOKUP($B27,選手!$G:$I,2,FALSE),"")</f>
        <v>関西学院大学</v>
      </c>
      <c r="D27" s="6">
        <f>IFERROR(VLOOKUP($B27,選手!$G:$I,3,FALSE),"")</f>
        <v>1</v>
      </c>
      <c r="E27" s="14">
        <f>IFERROR(VLOOKUP($B27,春関!$AQ:$BA,9,FALSE),0)</f>
        <v>0</v>
      </c>
      <c r="F27" s="14">
        <f>IFERROR(VLOOKUP($B27,西日本学生!$AQ:$BA,9,FALSE),0)</f>
        <v>0</v>
      </c>
      <c r="G27" s="14">
        <f>IFERROR(VLOOKUP($B27,学生選抜!$AQ:$BA,9,FALSE),0)</f>
        <v>0</v>
      </c>
      <c r="H27" s="14">
        <f>IFERROR(VLOOKUP($B27,秋関!$AQ:$BA,9,FALSE),0)</f>
        <v>0</v>
      </c>
      <c r="I27" s="14">
        <f>IFERROR(VLOOKUP($B27,全日本学生!$AQ:$BA,9,FALSE),0)</f>
        <v>0</v>
      </c>
      <c r="J27" s="4">
        <f t="shared" si="1"/>
        <v>0</v>
      </c>
    </row>
    <row r="28" spans="1:10" hidden="1">
      <c r="A28" s="2">
        <f t="shared" si="0"/>
        <v>14</v>
      </c>
      <c r="B28" s="35" t="str">
        <f>(選手!G18)</f>
        <v>天白 航太</v>
      </c>
      <c r="C28" s="2" t="str">
        <f>IFERROR(VLOOKUP($B28,選手!$G:$I,2,FALSE),"")</f>
        <v>関西学院大学</v>
      </c>
      <c r="D28" s="6">
        <f>IFERROR(VLOOKUP($B28,選手!$G:$I,3,FALSE),"")</f>
        <v>1</v>
      </c>
      <c r="E28" s="14">
        <f>IFERROR(VLOOKUP($B28,春関!$AQ:$BA,9,FALSE),0)</f>
        <v>0</v>
      </c>
      <c r="F28" s="14">
        <f>IFERROR(VLOOKUP($B28,西日本学生!$AQ:$BA,9,FALSE),0)</f>
        <v>0</v>
      </c>
      <c r="G28" s="14">
        <f>IFERROR(VLOOKUP($B28,学生選抜!$AQ:$BA,9,FALSE),0)</f>
        <v>0</v>
      </c>
      <c r="H28" s="14">
        <f>IFERROR(VLOOKUP($B28,秋関!$AQ:$BA,9,FALSE),0)</f>
        <v>0</v>
      </c>
      <c r="I28" s="14">
        <f>IFERROR(VLOOKUP($B28,全日本学生!$AQ:$BA,9,FALSE),0)</f>
        <v>0</v>
      </c>
      <c r="J28" s="4">
        <f t="shared" si="1"/>
        <v>0</v>
      </c>
    </row>
    <row r="29" spans="1:10" hidden="1">
      <c r="A29" s="2">
        <f t="shared" si="0"/>
        <v>14</v>
      </c>
      <c r="B29" s="35" t="str">
        <f>(選手!G19)</f>
        <v>松本 大輝</v>
      </c>
      <c r="C29" s="2" t="str">
        <f>IFERROR(VLOOKUP($B29,選手!$G:$I,2,FALSE),"")</f>
        <v>関西学院大学</v>
      </c>
      <c r="D29" s="6">
        <f>IFERROR(VLOOKUP($B29,選手!$G:$I,3,FALSE),"")</f>
        <v>1</v>
      </c>
      <c r="E29" s="14">
        <f>IFERROR(VLOOKUP($B29,春関!$AQ:$BA,9,FALSE),0)</f>
        <v>0</v>
      </c>
      <c r="F29" s="14">
        <f>IFERROR(VLOOKUP($B29,西日本学生!$AQ:$BA,9,FALSE),0)</f>
        <v>0</v>
      </c>
      <c r="G29" s="14">
        <f>IFERROR(VLOOKUP($B29,学生選抜!$AQ:$BA,9,FALSE),0)</f>
        <v>0</v>
      </c>
      <c r="H29" s="14">
        <f>IFERROR(VLOOKUP($B29,秋関!$AQ:$BA,9,FALSE),0)</f>
        <v>0</v>
      </c>
      <c r="I29" s="14">
        <f>IFERROR(VLOOKUP($B29,全日本学生!$AQ:$BA,9,FALSE),0)</f>
        <v>0</v>
      </c>
      <c r="J29" s="4">
        <f t="shared" si="1"/>
        <v>0</v>
      </c>
    </row>
    <row r="30" spans="1:10" hidden="1">
      <c r="A30" s="2">
        <f t="shared" si="0"/>
        <v>14</v>
      </c>
      <c r="B30" s="35" t="str">
        <f>(選手!G20)</f>
        <v>森口 諒介</v>
      </c>
      <c r="C30" s="2" t="str">
        <f>IFERROR(VLOOKUP($B30,選手!$G:$I,2,FALSE),"")</f>
        <v>関西学院大学</v>
      </c>
      <c r="D30" s="6">
        <f>IFERROR(VLOOKUP($B30,選手!$G:$I,3,FALSE),"")</f>
        <v>1</v>
      </c>
      <c r="E30" s="14">
        <f>IFERROR(VLOOKUP($B30,春関!$AQ:$BA,9,FALSE),0)</f>
        <v>0</v>
      </c>
      <c r="F30" s="14">
        <f>IFERROR(VLOOKUP($B30,西日本学生!$AQ:$BA,9,FALSE),0)</f>
        <v>0</v>
      </c>
      <c r="G30" s="14">
        <f>IFERROR(VLOOKUP($B30,学生選抜!$AQ:$BA,9,FALSE),0)</f>
        <v>0</v>
      </c>
      <c r="H30" s="14">
        <f>IFERROR(VLOOKUP($B30,秋関!$AQ:$BA,9,FALSE),0)</f>
        <v>0</v>
      </c>
      <c r="I30" s="14">
        <f>IFERROR(VLOOKUP($B30,全日本学生!$AQ:$BA,9,FALSE),0)</f>
        <v>0</v>
      </c>
      <c r="J30" s="4">
        <f t="shared" si="1"/>
        <v>0</v>
      </c>
    </row>
    <row r="31" spans="1:10" hidden="1">
      <c r="A31" s="2">
        <f t="shared" si="0"/>
        <v>14</v>
      </c>
      <c r="B31" s="35" t="str">
        <f>(選手!G21)</f>
        <v>山口 昂哉</v>
      </c>
      <c r="C31" s="2" t="str">
        <f>IFERROR(VLOOKUP($B31,選手!$G:$I,2,FALSE),"")</f>
        <v>関西学院大学</v>
      </c>
      <c r="D31" s="6">
        <f>IFERROR(VLOOKUP($B31,選手!$G:$I,3,FALSE),"")</f>
        <v>1</v>
      </c>
      <c r="E31" s="14">
        <f>IFERROR(VLOOKUP($B31,春関!$AQ:$BA,9,FALSE),0)</f>
        <v>0</v>
      </c>
      <c r="F31" s="14">
        <f>IFERROR(VLOOKUP($B31,西日本学生!$AQ:$BA,9,FALSE),0)</f>
        <v>0</v>
      </c>
      <c r="G31" s="14">
        <f>IFERROR(VLOOKUP($B31,学生選抜!$AQ:$BA,9,FALSE),0)</f>
        <v>0</v>
      </c>
      <c r="H31" s="14">
        <f>IFERROR(VLOOKUP($B31,秋関!$AQ:$BA,9,FALSE),0)</f>
        <v>0</v>
      </c>
      <c r="I31" s="14">
        <f>IFERROR(VLOOKUP($B31,全日本学生!$AQ:$BA,9,FALSE),0)</f>
        <v>0</v>
      </c>
      <c r="J31" s="4">
        <f t="shared" si="1"/>
        <v>0</v>
      </c>
    </row>
    <row r="32" spans="1:10" hidden="1">
      <c r="A32" s="2">
        <f t="shared" si="0"/>
        <v>14</v>
      </c>
      <c r="B32" s="35" t="str">
        <f>(選手!G22)</f>
        <v>池田 晃英</v>
      </c>
      <c r="C32" s="2" t="str">
        <f>IFERROR(VLOOKUP($B32,選手!$G:$I,2,FALSE),"")</f>
        <v>関西大学</v>
      </c>
      <c r="D32" s="6">
        <f>IFERROR(VLOOKUP($B32,選手!$G:$I,3,FALSE),"")</f>
        <v>4</v>
      </c>
      <c r="E32" s="14">
        <f>IFERROR(VLOOKUP($B32,春関!$AQ:$BA,9,FALSE),0)</f>
        <v>0</v>
      </c>
      <c r="F32" s="14">
        <f>IFERROR(VLOOKUP($B32,西日本学生!$AQ:$BA,9,FALSE),0)</f>
        <v>0</v>
      </c>
      <c r="G32" s="14">
        <f>IFERROR(VLOOKUP($B32,学生選抜!$AQ:$BA,9,FALSE),0)</f>
        <v>0</v>
      </c>
      <c r="H32" s="14">
        <f>IFERROR(VLOOKUP($B32,秋関!$AQ:$BA,9,FALSE),0)</f>
        <v>0</v>
      </c>
      <c r="I32" s="14">
        <f>IFERROR(VLOOKUP($B32,全日本学生!$AQ:$BA,9,FALSE),0)</f>
        <v>0</v>
      </c>
      <c r="J32" s="4">
        <f t="shared" si="1"/>
        <v>0</v>
      </c>
    </row>
    <row r="33" spans="1:10" hidden="1">
      <c r="A33" s="2">
        <f t="shared" si="0"/>
        <v>14</v>
      </c>
      <c r="B33" s="35" t="str">
        <f>(選手!G23)</f>
        <v>石田 侑希</v>
      </c>
      <c r="C33" s="2" t="str">
        <f>IFERROR(VLOOKUP($B33,選手!$G:$I,2,FALSE),"")</f>
        <v>関西大学</v>
      </c>
      <c r="D33" s="6">
        <f>IFERROR(VLOOKUP($B33,選手!$G:$I,3,FALSE),"")</f>
        <v>4</v>
      </c>
      <c r="E33" s="14">
        <f>IFERROR(VLOOKUP($B33,春関!$AQ:$BA,9,FALSE),0)</f>
        <v>0</v>
      </c>
      <c r="F33" s="14">
        <f>IFERROR(VLOOKUP($B33,西日本学生!$AQ:$BA,9,FALSE),0)</f>
        <v>0</v>
      </c>
      <c r="G33" s="14">
        <f>IFERROR(VLOOKUP($B33,学生選抜!$AQ:$BA,9,FALSE),0)</f>
        <v>0</v>
      </c>
      <c r="H33" s="14">
        <f>IFERROR(VLOOKUP($B33,秋関!$AQ:$BA,9,FALSE),0)</f>
        <v>0</v>
      </c>
      <c r="I33" s="14">
        <f>IFERROR(VLOOKUP($B33,全日本学生!$AQ:$BA,9,FALSE),0)</f>
        <v>0</v>
      </c>
      <c r="J33" s="4">
        <f t="shared" si="1"/>
        <v>0</v>
      </c>
    </row>
    <row r="34" spans="1:10" hidden="1">
      <c r="A34" s="2">
        <f t="shared" ref="A34:A65" si="2">RANK($J34,$J:$J)</f>
        <v>14</v>
      </c>
      <c r="B34" s="35" t="str">
        <f>(選手!G24)</f>
        <v>今野 陽介</v>
      </c>
      <c r="C34" s="2" t="str">
        <f>IFERROR(VLOOKUP($B34,選手!$G:$I,2,FALSE),"")</f>
        <v>関西大学</v>
      </c>
      <c r="D34" s="6">
        <f>IFERROR(VLOOKUP($B34,選手!$G:$I,3,FALSE),"")</f>
        <v>4</v>
      </c>
      <c r="E34" s="14">
        <f>IFERROR(VLOOKUP($B34,春関!$AQ:$BA,9,FALSE),0)</f>
        <v>0</v>
      </c>
      <c r="F34" s="14">
        <f>IFERROR(VLOOKUP($B34,西日本学生!$AQ:$BA,9,FALSE),0)</f>
        <v>0</v>
      </c>
      <c r="G34" s="14">
        <f>IFERROR(VLOOKUP($B34,学生選抜!$AQ:$BA,9,FALSE),0)</f>
        <v>0</v>
      </c>
      <c r="H34" s="14">
        <f>IFERROR(VLOOKUP($B34,秋関!$AQ:$BA,9,FALSE),0)</f>
        <v>0</v>
      </c>
      <c r="I34" s="14">
        <f>IFERROR(VLOOKUP($B34,全日本学生!$AQ:$BA,9,FALSE),0)</f>
        <v>0</v>
      </c>
      <c r="J34" s="4">
        <f t="shared" ref="J34:J65" si="3">LARGE(E34:I34,1)+LARGE(E34:I34,2)+LARGE(E34:I34,3)</f>
        <v>0</v>
      </c>
    </row>
    <row r="35" spans="1:10" hidden="1">
      <c r="A35" s="2">
        <f t="shared" si="2"/>
        <v>14</v>
      </c>
      <c r="B35" s="35" t="str">
        <f>(選手!G25)</f>
        <v>小林 大希</v>
      </c>
      <c r="C35" s="2" t="str">
        <f>IFERROR(VLOOKUP($B35,選手!$G:$I,2,FALSE),"")</f>
        <v>関西大学</v>
      </c>
      <c r="D35" s="6">
        <f>IFERROR(VLOOKUP($B35,選手!$G:$I,3,FALSE),"")</f>
        <v>4</v>
      </c>
      <c r="E35" s="14">
        <f>IFERROR(VLOOKUP($B35,春関!$AQ:$BA,9,FALSE),0)</f>
        <v>0</v>
      </c>
      <c r="F35" s="14">
        <f>IFERROR(VLOOKUP($B35,西日本学生!$AQ:$BA,9,FALSE),0)</f>
        <v>0</v>
      </c>
      <c r="G35" s="14">
        <f>IFERROR(VLOOKUP($B35,学生選抜!$AQ:$BA,9,FALSE),0)</f>
        <v>0</v>
      </c>
      <c r="H35" s="14">
        <f>IFERROR(VLOOKUP($B35,秋関!$AQ:$BA,9,FALSE),0)</f>
        <v>0</v>
      </c>
      <c r="I35" s="14">
        <f>IFERROR(VLOOKUP($B35,全日本学生!$AQ:$BA,9,FALSE),0)</f>
        <v>0</v>
      </c>
      <c r="J35" s="4">
        <f t="shared" si="3"/>
        <v>0</v>
      </c>
    </row>
    <row r="36" spans="1:10" hidden="1">
      <c r="A36" s="2">
        <f t="shared" si="2"/>
        <v>14</v>
      </c>
      <c r="B36" s="35" t="str">
        <f>(選手!G26)</f>
        <v>笹岡 太一</v>
      </c>
      <c r="C36" s="2" t="str">
        <f>IFERROR(VLOOKUP($B36,選手!$G:$I,2,FALSE),"")</f>
        <v>関西大学</v>
      </c>
      <c r="D36" s="6">
        <f>IFERROR(VLOOKUP($B36,選手!$G:$I,3,FALSE),"")</f>
        <v>4</v>
      </c>
      <c r="E36" s="14">
        <f>IFERROR(VLOOKUP($B36,春関!$AQ:$BA,9,FALSE),0)</f>
        <v>0</v>
      </c>
      <c r="F36" s="14">
        <f>IFERROR(VLOOKUP($B36,西日本学生!$AQ:$BA,9,FALSE),0)</f>
        <v>0</v>
      </c>
      <c r="G36" s="14">
        <f>IFERROR(VLOOKUP($B36,学生選抜!$AQ:$BA,9,FALSE),0)</f>
        <v>0</v>
      </c>
      <c r="H36" s="14">
        <f>IFERROR(VLOOKUP($B36,秋関!$AQ:$BA,9,FALSE),0)</f>
        <v>0</v>
      </c>
      <c r="I36" s="14">
        <f>IFERROR(VLOOKUP($B36,全日本学生!$AQ:$BA,9,FALSE),0)</f>
        <v>0</v>
      </c>
      <c r="J36" s="4">
        <f t="shared" si="3"/>
        <v>0</v>
      </c>
    </row>
    <row r="37" spans="1:10" hidden="1">
      <c r="A37" s="2">
        <f t="shared" si="2"/>
        <v>14</v>
      </c>
      <c r="B37" s="35" t="str">
        <f>(選手!G27)</f>
        <v>出水 亨</v>
      </c>
      <c r="C37" s="2" t="str">
        <f>IFERROR(VLOOKUP($B37,選手!$G:$I,2,FALSE),"")</f>
        <v>関西大学</v>
      </c>
      <c r="D37" s="6">
        <f>IFERROR(VLOOKUP($B37,選手!$G:$I,3,FALSE),"")</f>
        <v>4</v>
      </c>
      <c r="E37" s="14">
        <f>IFERROR(VLOOKUP($B37,春関!$AQ:$BA,9,FALSE),0)</f>
        <v>0</v>
      </c>
      <c r="F37" s="14">
        <f>IFERROR(VLOOKUP($B37,西日本学生!$AQ:$BA,9,FALSE),0)</f>
        <v>0</v>
      </c>
      <c r="G37" s="14">
        <f>IFERROR(VLOOKUP($B37,学生選抜!$AQ:$BA,9,FALSE),0)</f>
        <v>0</v>
      </c>
      <c r="H37" s="14">
        <f>IFERROR(VLOOKUP($B37,秋関!$AQ:$BA,9,FALSE),0)</f>
        <v>0</v>
      </c>
      <c r="I37" s="14">
        <f>IFERROR(VLOOKUP($B37,全日本学生!$AQ:$BA,9,FALSE),0)</f>
        <v>0</v>
      </c>
      <c r="J37" s="4">
        <f t="shared" si="3"/>
        <v>0</v>
      </c>
    </row>
    <row r="38" spans="1:10" hidden="1">
      <c r="A38" s="2">
        <f t="shared" si="2"/>
        <v>14</v>
      </c>
      <c r="B38" s="35" t="str">
        <f>(選手!G28)</f>
        <v>川床 竜生</v>
      </c>
      <c r="C38" s="2" t="str">
        <f>IFERROR(VLOOKUP($B38,選手!$G:$I,2,FALSE),"")</f>
        <v>関西大学</v>
      </c>
      <c r="D38" s="6">
        <f>IFERROR(VLOOKUP($B38,選手!$G:$I,3,FALSE),"")</f>
        <v>3</v>
      </c>
      <c r="E38" s="14">
        <f>IFERROR(VLOOKUP($B38,春関!$AQ:$BA,9,FALSE),0)</f>
        <v>0</v>
      </c>
      <c r="F38" s="14">
        <f>IFERROR(VLOOKUP($B38,西日本学生!$AQ:$BA,9,FALSE),0)</f>
        <v>0</v>
      </c>
      <c r="G38" s="14">
        <f>IFERROR(VLOOKUP($B38,学生選抜!$AQ:$BA,9,FALSE),0)</f>
        <v>0</v>
      </c>
      <c r="H38" s="14">
        <f>IFERROR(VLOOKUP($B38,秋関!$AQ:$BA,9,FALSE),0)</f>
        <v>0</v>
      </c>
      <c r="I38" s="14">
        <f>IFERROR(VLOOKUP($B38,全日本学生!$AQ:$BA,9,FALSE),0)</f>
        <v>0</v>
      </c>
      <c r="J38" s="4">
        <f t="shared" si="3"/>
        <v>0</v>
      </c>
    </row>
    <row r="39" spans="1:10" hidden="1">
      <c r="A39" s="2">
        <f t="shared" si="2"/>
        <v>14</v>
      </c>
      <c r="B39" s="35" t="str">
        <f>(選手!G30)</f>
        <v>米田 積昌</v>
      </c>
      <c r="C39" s="2" t="str">
        <f>IFERROR(VLOOKUP($B39,選手!$G:$I,2,FALSE),"")</f>
        <v>関西大学</v>
      </c>
      <c r="D39" s="6">
        <f>IFERROR(VLOOKUP($B39,選手!$G:$I,3,FALSE),"")</f>
        <v>3</v>
      </c>
      <c r="E39" s="14">
        <f>IFERROR(VLOOKUP($B39,春関!$AQ:$BA,9,FALSE),0)</f>
        <v>0</v>
      </c>
      <c r="F39" s="14">
        <f>IFERROR(VLOOKUP($B39,西日本学生!$AQ:$BA,9,FALSE),0)</f>
        <v>0</v>
      </c>
      <c r="G39" s="14">
        <f>IFERROR(VLOOKUP($B39,学生選抜!$AQ:$BA,9,FALSE),0)</f>
        <v>0</v>
      </c>
      <c r="H39" s="14">
        <f>IFERROR(VLOOKUP($B39,秋関!$AQ:$BA,9,FALSE),0)</f>
        <v>0</v>
      </c>
      <c r="I39" s="14">
        <f>IFERROR(VLOOKUP($B39,全日本学生!$AQ:$BA,9,FALSE),0)</f>
        <v>0</v>
      </c>
      <c r="J39" s="4">
        <f t="shared" si="3"/>
        <v>0</v>
      </c>
    </row>
    <row r="40" spans="1:10" hidden="1">
      <c r="A40" s="2">
        <f t="shared" si="2"/>
        <v>14</v>
      </c>
      <c r="B40" s="35" t="str">
        <f>(選手!G31)</f>
        <v>飯坂 太輔</v>
      </c>
      <c r="C40" s="2" t="str">
        <f>IFERROR(VLOOKUP($B40,選手!$G:$I,2,FALSE),"")</f>
        <v>関西大学</v>
      </c>
      <c r="D40" s="6">
        <f>IFERROR(VLOOKUP($B40,選手!$G:$I,3,FALSE),"")</f>
        <v>2</v>
      </c>
      <c r="E40" s="14">
        <f>IFERROR(VLOOKUP($B40,春関!$AQ:$BA,9,FALSE),0)</f>
        <v>0</v>
      </c>
      <c r="F40" s="14">
        <f>IFERROR(VLOOKUP($B40,西日本学生!$AQ:$BA,9,FALSE),0)</f>
        <v>0</v>
      </c>
      <c r="G40" s="14">
        <f>IFERROR(VLOOKUP($B40,学生選抜!$AQ:$BA,9,FALSE),0)</f>
        <v>0</v>
      </c>
      <c r="H40" s="14">
        <f>IFERROR(VLOOKUP($B40,秋関!$AQ:$BA,9,FALSE),0)</f>
        <v>0</v>
      </c>
      <c r="I40" s="14">
        <f>IFERROR(VLOOKUP($B40,全日本学生!$AQ:$BA,9,FALSE),0)</f>
        <v>0</v>
      </c>
      <c r="J40" s="4">
        <f t="shared" si="3"/>
        <v>0</v>
      </c>
    </row>
    <row r="41" spans="1:10" hidden="1">
      <c r="A41" s="2">
        <f t="shared" si="2"/>
        <v>14</v>
      </c>
      <c r="B41" s="35" t="str">
        <f>(選手!G32)</f>
        <v>上田 皐熙</v>
      </c>
      <c r="C41" s="2" t="str">
        <f>IFERROR(VLOOKUP($B41,選手!$G:$I,2,FALSE),"")</f>
        <v>関西大学</v>
      </c>
      <c r="D41" s="6">
        <f>IFERROR(VLOOKUP($B41,選手!$G:$I,3,FALSE),"")</f>
        <v>2</v>
      </c>
      <c r="E41" s="14">
        <f>IFERROR(VLOOKUP($B41,春関!$AQ:$BA,9,FALSE),0)</f>
        <v>0</v>
      </c>
      <c r="F41" s="14">
        <f>IFERROR(VLOOKUP($B41,西日本学生!$AQ:$BA,9,FALSE),0)</f>
        <v>0</v>
      </c>
      <c r="G41" s="14">
        <f>IFERROR(VLOOKUP($B41,学生選抜!$AQ:$BA,9,FALSE),0)</f>
        <v>0</v>
      </c>
      <c r="H41" s="14">
        <f>IFERROR(VLOOKUP($B41,秋関!$AQ:$BA,9,FALSE),0)</f>
        <v>0</v>
      </c>
      <c r="I41" s="14">
        <f>IFERROR(VLOOKUP($B41,全日本学生!$AQ:$BA,9,FALSE),0)</f>
        <v>0</v>
      </c>
      <c r="J41" s="4">
        <f t="shared" si="3"/>
        <v>0</v>
      </c>
    </row>
    <row r="42" spans="1:10" hidden="1">
      <c r="A42" s="2">
        <f t="shared" si="2"/>
        <v>14</v>
      </c>
      <c r="B42" s="35" t="str">
        <f>(選手!G33)</f>
        <v>大井 将揮</v>
      </c>
      <c r="C42" s="2" t="str">
        <f>IFERROR(VLOOKUP($B42,選手!$G:$I,2,FALSE),"")</f>
        <v>関西大学</v>
      </c>
      <c r="D42" s="6">
        <f>IFERROR(VLOOKUP($B42,選手!$G:$I,3,FALSE),"")</f>
        <v>2</v>
      </c>
      <c r="E42" s="14">
        <f>IFERROR(VLOOKUP($B42,春関!$AQ:$BA,9,FALSE),0)</f>
        <v>0</v>
      </c>
      <c r="F42" s="14">
        <f>IFERROR(VLOOKUP($B42,西日本学生!$AQ:$BA,9,FALSE),0)</f>
        <v>0</v>
      </c>
      <c r="G42" s="14">
        <f>IFERROR(VLOOKUP($B42,学生選抜!$AQ:$BA,9,FALSE),0)</f>
        <v>0</v>
      </c>
      <c r="H42" s="14">
        <f>IFERROR(VLOOKUP($B42,秋関!$AQ:$BA,9,FALSE),0)</f>
        <v>0</v>
      </c>
      <c r="I42" s="14">
        <f>IFERROR(VLOOKUP($B42,全日本学生!$AQ:$BA,9,FALSE),0)</f>
        <v>0</v>
      </c>
      <c r="J42" s="4">
        <f t="shared" si="3"/>
        <v>0</v>
      </c>
    </row>
    <row r="43" spans="1:10" hidden="1">
      <c r="A43" s="2">
        <f t="shared" si="2"/>
        <v>14</v>
      </c>
      <c r="B43" s="35" t="str">
        <f>(選手!G34)</f>
        <v>藤田 龍臣</v>
      </c>
      <c r="C43" s="2" t="str">
        <f>IFERROR(VLOOKUP($B43,選手!$G:$I,2,FALSE),"")</f>
        <v>関西大学</v>
      </c>
      <c r="D43" s="6">
        <f>IFERROR(VLOOKUP($B43,選手!$G:$I,3,FALSE),"")</f>
        <v>2</v>
      </c>
      <c r="E43" s="14">
        <f>IFERROR(VLOOKUP($B43,春関!$AQ:$BA,9,FALSE),0)</f>
        <v>0</v>
      </c>
      <c r="F43" s="14">
        <f>IFERROR(VLOOKUP($B43,西日本学生!$AQ:$BA,9,FALSE),0)</f>
        <v>0</v>
      </c>
      <c r="G43" s="14">
        <f>IFERROR(VLOOKUP($B43,学生選抜!$AQ:$BA,9,FALSE),0)</f>
        <v>0</v>
      </c>
      <c r="H43" s="14">
        <f>IFERROR(VLOOKUP($B43,秋関!$AQ:$BA,9,FALSE),0)</f>
        <v>0</v>
      </c>
      <c r="I43" s="14">
        <f>IFERROR(VLOOKUP($B43,全日本学生!$AQ:$BA,9,FALSE),0)</f>
        <v>0</v>
      </c>
      <c r="J43" s="4">
        <f t="shared" si="3"/>
        <v>0</v>
      </c>
    </row>
    <row r="44" spans="1:10" hidden="1">
      <c r="A44" s="2">
        <f t="shared" si="2"/>
        <v>14</v>
      </c>
      <c r="B44" s="35" t="str">
        <f>(選手!G35)</f>
        <v>北川 玄</v>
      </c>
      <c r="C44" s="2" t="str">
        <f>IFERROR(VLOOKUP($B44,選手!$G:$I,2,FALSE),"")</f>
        <v>関西大学</v>
      </c>
      <c r="D44" s="6">
        <f>IFERROR(VLOOKUP($B44,選手!$G:$I,3,FALSE),"")</f>
        <v>1</v>
      </c>
      <c r="E44" s="14">
        <f>IFERROR(VLOOKUP($B44,春関!$AQ:$BA,9,FALSE),0)</f>
        <v>0</v>
      </c>
      <c r="F44" s="14">
        <f>IFERROR(VLOOKUP($B44,西日本学生!$AQ:$BA,9,FALSE),0)</f>
        <v>0</v>
      </c>
      <c r="G44" s="14">
        <f>IFERROR(VLOOKUP($B44,学生選抜!$AQ:$BA,9,FALSE),0)</f>
        <v>0</v>
      </c>
      <c r="H44" s="14">
        <f>IFERROR(VLOOKUP($B44,秋関!$AQ:$BA,9,FALSE),0)</f>
        <v>0</v>
      </c>
      <c r="I44" s="14">
        <f>IFERROR(VLOOKUP($B44,全日本学生!$AQ:$BA,9,FALSE),0)</f>
        <v>0</v>
      </c>
      <c r="J44" s="4">
        <f t="shared" si="3"/>
        <v>0</v>
      </c>
    </row>
    <row r="45" spans="1:10" hidden="1">
      <c r="A45" s="2">
        <f t="shared" si="2"/>
        <v>14</v>
      </c>
      <c r="B45" s="35" t="str">
        <f>(選手!G36)</f>
        <v>田中 佑弥</v>
      </c>
      <c r="C45" s="2" t="str">
        <f>IFERROR(VLOOKUP($B45,選手!$G:$I,2,FALSE),"")</f>
        <v>関西大学</v>
      </c>
      <c r="D45" s="6">
        <f>IFERROR(VLOOKUP($B45,選手!$G:$I,3,FALSE),"")</f>
        <v>1</v>
      </c>
      <c r="E45" s="14">
        <f>IFERROR(VLOOKUP($B45,春関!$AQ:$BA,9,FALSE),0)</f>
        <v>0</v>
      </c>
      <c r="F45" s="14">
        <f>IFERROR(VLOOKUP($B45,西日本学生!$AQ:$BA,9,FALSE),0)</f>
        <v>0</v>
      </c>
      <c r="G45" s="14">
        <f>IFERROR(VLOOKUP($B45,学生選抜!$AQ:$BA,9,FALSE),0)</f>
        <v>0</v>
      </c>
      <c r="H45" s="14">
        <f>IFERROR(VLOOKUP($B45,秋関!$AQ:$BA,9,FALSE),0)</f>
        <v>0</v>
      </c>
      <c r="I45" s="14">
        <f>IFERROR(VLOOKUP($B45,全日本学生!$AQ:$BA,9,FALSE),0)</f>
        <v>0</v>
      </c>
      <c r="J45" s="4">
        <f t="shared" si="3"/>
        <v>0</v>
      </c>
    </row>
    <row r="46" spans="1:10" hidden="1">
      <c r="A46" s="2">
        <f t="shared" si="2"/>
        <v>14</v>
      </c>
      <c r="B46" s="35" t="str">
        <f>(選手!G37)</f>
        <v>共田 怜央</v>
      </c>
      <c r="C46" s="2" t="str">
        <f>IFERROR(VLOOKUP($B46,選手!$G:$I,2,FALSE),"")</f>
        <v>関西大学</v>
      </c>
      <c r="D46" s="6">
        <f>IFERROR(VLOOKUP($B46,選手!$G:$I,3,FALSE),"")</f>
        <v>1</v>
      </c>
      <c r="E46" s="14">
        <f>IFERROR(VLOOKUP($B46,春関!$AQ:$BA,9,FALSE),0)</f>
        <v>0</v>
      </c>
      <c r="F46" s="14">
        <f>IFERROR(VLOOKUP($B46,西日本学生!$AQ:$BA,9,FALSE),0)</f>
        <v>0</v>
      </c>
      <c r="G46" s="14">
        <f>IFERROR(VLOOKUP($B46,学生選抜!$AQ:$BA,9,FALSE),0)</f>
        <v>0</v>
      </c>
      <c r="H46" s="14">
        <f>IFERROR(VLOOKUP($B46,秋関!$AQ:$BA,9,FALSE),0)</f>
        <v>0</v>
      </c>
      <c r="I46" s="14">
        <f>IFERROR(VLOOKUP($B46,全日本学生!$AQ:$BA,9,FALSE),0)</f>
        <v>0</v>
      </c>
      <c r="J46" s="4">
        <f t="shared" si="3"/>
        <v>0</v>
      </c>
    </row>
    <row r="47" spans="1:10" hidden="1">
      <c r="A47" s="2">
        <f t="shared" si="2"/>
        <v>14</v>
      </c>
      <c r="B47" s="35" t="str">
        <f>(選手!G38)</f>
        <v>向井 辰海</v>
      </c>
      <c r="C47" s="2" t="str">
        <f>IFERROR(VLOOKUP($B47,選手!$G:$I,2,FALSE),"")</f>
        <v>関西大学</v>
      </c>
      <c r="D47" s="6">
        <f>IFERROR(VLOOKUP($B47,選手!$G:$I,3,FALSE),"")</f>
        <v>1</v>
      </c>
      <c r="E47" s="14">
        <f>IFERROR(VLOOKUP($B47,春関!$AQ:$BA,9,FALSE),0)</f>
        <v>0</v>
      </c>
      <c r="F47" s="14">
        <f>IFERROR(VLOOKUP($B47,西日本学生!$AQ:$BA,9,FALSE),0)</f>
        <v>0</v>
      </c>
      <c r="G47" s="14">
        <f>IFERROR(VLOOKUP($B47,学生選抜!$AQ:$BA,9,FALSE),0)</f>
        <v>0</v>
      </c>
      <c r="H47" s="14">
        <f>IFERROR(VLOOKUP($B47,秋関!$AQ:$BA,9,FALSE),0)</f>
        <v>0</v>
      </c>
      <c r="I47" s="14">
        <f>IFERROR(VLOOKUP($B47,全日本学生!$AQ:$BA,9,FALSE),0)</f>
        <v>0</v>
      </c>
      <c r="J47" s="4">
        <f t="shared" si="3"/>
        <v>0</v>
      </c>
    </row>
    <row r="48" spans="1:10" hidden="1">
      <c r="A48" s="2">
        <f t="shared" si="2"/>
        <v>14</v>
      </c>
      <c r="B48" s="35" t="str">
        <f>(選手!G39)</f>
        <v>大野 太郎</v>
      </c>
      <c r="C48" s="2" t="str">
        <f>IFERROR(VLOOKUP($B48,選手!$G:$I,2,FALSE),"")</f>
        <v>京都産業大学</v>
      </c>
      <c r="D48" s="6">
        <f>IFERROR(VLOOKUP($B48,選手!$G:$I,3,FALSE),"")</f>
        <v>4</v>
      </c>
      <c r="E48" s="14">
        <f>IFERROR(VLOOKUP($B48,春関!$AQ:$BA,9,FALSE),0)</f>
        <v>0</v>
      </c>
      <c r="F48" s="14">
        <f>IFERROR(VLOOKUP($B48,西日本学生!$AQ:$BA,9,FALSE),0)</f>
        <v>0</v>
      </c>
      <c r="G48" s="14">
        <f>IFERROR(VLOOKUP($B48,学生選抜!$AQ:$BA,9,FALSE),0)</f>
        <v>0</v>
      </c>
      <c r="H48" s="14">
        <f>IFERROR(VLOOKUP($B48,秋関!$AQ:$BA,9,FALSE),0)</f>
        <v>0</v>
      </c>
      <c r="I48" s="14">
        <f>IFERROR(VLOOKUP($B48,全日本学生!$AQ:$BA,9,FALSE),0)</f>
        <v>0</v>
      </c>
      <c r="J48" s="4">
        <f t="shared" si="3"/>
        <v>0</v>
      </c>
    </row>
    <row r="49" spans="1:10" hidden="1">
      <c r="A49" s="2">
        <f t="shared" si="2"/>
        <v>14</v>
      </c>
      <c r="B49" s="35" t="str">
        <f>(選手!G40)</f>
        <v>岡部 皓喜</v>
      </c>
      <c r="C49" s="2" t="str">
        <f>IFERROR(VLOOKUP($B49,選手!$G:$I,2,FALSE),"")</f>
        <v>京都産業大学</v>
      </c>
      <c r="D49" s="6">
        <f>IFERROR(VLOOKUP($B49,選手!$G:$I,3,FALSE),"")</f>
        <v>2</v>
      </c>
      <c r="E49" s="14">
        <f>IFERROR(VLOOKUP($B49,春関!$AQ:$BA,9,FALSE),0)</f>
        <v>0</v>
      </c>
      <c r="F49" s="14">
        <f>IFERROR(VLOOKUP($B49,西日本学生!$AQ:$BA,9,FALSE),0)</f>
        <v>0</v>
      </c>
      <c r="G49" s="14">
        <f>IFERROR(VLOOKUP($B49,学生選抜!$AQ:$BA,9,FALSE),0)</f>
        <v>0</v>
      </c>
      <c r="H49" s="14">
        <f>IFERROR(VLOOKUP($B49,秋関!$AQ:$BA,9,FALSE),0)</f>
        <v>0</v>
      </c>
      <c r="I49" s="14">
        <f>IFERROR(VLOOKUP($B49,全日本学生!$AQ:$BA,9,FALSE),0)</f>
        <v>0</v>
      </c>
      <c r="J49" s="4">
        <f t="shared" si="3"/>
        <v>0</v>
      </c>
    </row>
    <row r="50" spans="1:10" hidden="1">
      <c r="A50" s="2">
        <f t="shared" si="2"/>
        <v>14</v>
      </c>
      <c r="B50" s="35" t="str">
        <f>(選手!G41)</f>
        <v>阿武 幸季</v>
      </c>
      <c r="C50" s="2" t="str">
        <f>IFERROR(VLOOKUP($B50,選手!$G:$I,2,FALSE),"")</f>
        <v>京都産業大学</v>
      </c>
      <c r="D50" s="6">
        <f>IFERROR(VLOOKUP($B50,選手!$G:$I,3,FALSE),"")</f>
        <v>1</v>
      </c>
      <c r="E50" s="14">
        <f>IFERROR(VLOOKUP($B50,春関!$AQ:$BA,9,FALSE),0)</f>
        <v>0</v>
      </c>
      <c r="F50" s="14">
        <f>IFERROR(VLOOKUP($B50,西日本学生!$AQ:$BA,9,FALSE),0)</f>
        <v>0</v>
      </c>
      <c r="G50" s="14">
        <f>IFERROR(VLOOKUP($B50,学生選抜!$AQ:$BA,9,FALSE),0)</f>
        <v>0</v>
      </c>
      <c r="H50" s="14">
        <f>IFERROR(VLOOKUP($B50,秋関!$AQ:$BA,9,FALSE),0)</f>
        <v>0</v>
      </c>
      <c r="I50" s="14">
        <f>IFERROR(VLOOKUP($B50,全日本学生!$AQ:$BA,9,FALSE),0)</f>
        <v>0</v>
      </c>
      <c r="J50" s="4">
        <f t="shared" si="3"/>
        <v>0</v>
      </c>
    </row>
    <row r="51" spans="1:10" hidden="1">
      <c r="A51" s="2">
        <f t="shared" si="2"/>
        <v>14</v>
      </c>
      <c r="B51" s="35" t="str">
        <f>(選手!G42)</f>
        <v>今村 颯志</v>
      </c>
      <c r="C51" s="2" t="str">
        <f>IFERROR(VLOOKUP($B51,選手!$G:$I,2,FALSE),"")</f>
        <v>京都産業大学</v>
      </c>
      <c r="D51" s="6">
        <f>IFERROR(VLOOKUP($B51,選手!$G:$I,3,FALSE),"")</f>
        <v>1</v>
      </c>
      <c r="E51" s="14">
        <f>IFERROR(VLOOKUP($B51,春関!$AQ:$BA,9,FALSE),0)</f>
        <v>0</v>
      </c>
      <c r="F51" s="14">
        <f>IFERROR(VLOOKUP($B51,西日本学生!$AQ:$BA,9,FALSE),0)</f>
        <v>0</v>
      </c>
      <c r="G51" s="14">
        <f>IFERROR(VLOOKUP($B51,学生選抜!$AQ:$BA,9,FALSE),0)</f>
        <v>0</v>
      </c>
      <c r="H51" s="14">
        <f>IFERROR(VLOOKUP($B51,秋関!$AQ:$BA,9,FALSE),0)</f>
        <v>0</v>
      </c>
      <c r="I51" s="14">
        <f>IFERROR(VLOOKUP($B51,全日本学生!$AQ:$BA,9,FALSE),0)</f>
        <v>0</v>
      </c>
      <c r="J51" s="4">
        <f t="shared" si="3"/>
        <v>0</v>
      </c>
    </row>
    <row r="52" spans="1:10" hidden="1">
      <c r="A52" s="2">
        <f t="shared" si="2"/>
        <v>14</v>
      </c>
      <c r="B52" s="35" t="str">
        <f>(選手!G43)</f>
        <v>川端 邦聖</v>
      </c>
      <c r="C52" s="2" t="str">
        <f>IFERROR(VLOOKUP($B52,選手!$G:$I,2,FALSE),"")</f>
        <v>京都産業大学</v>
      </c>
      <c r="D52" s="6">
        <f>IFERROR(VLOOKUP($B52,選手!$G:$I,3,FALSE),"")</f>
        <v>1</v>
      </c>
      <c r="E52" s="14">
        <f>IFERROR(VLOOKUP($B52,春関!$AQ:$BA,9,FALSE),0)</f>
        <v>0</v>
      </c>
      <c r="F52" s="14">
        <f>IFERROR(VLOOKUP($B52,西日本学生!$AQ:$BA,9,FALSE),0)</f>
        <v>0</v>
      </c>
      <c r="G52" s="14">
        <f>IFERROR(VLOOKUP($B52,学生選抜!$AQ:$BA,9,FALSE),0)</f>
        <v>0</v>
      </c>
      <c r="H52" s="14">
        <f>IFERROR(VLOOKUP($B52,秋関!$AQ:$BA,9,FALSE),0)</f>
        <v>0</v>
      </c>
      <c r="I52" s="14">
        <f>IFERROR(VLOOKUP($B52,全日本学生!$AQ:$BA,9,FALSE),0)</f>
        <v>0</v>
      </c>
      <c r="J52" s="4">
        <f t="shared" si="3"/>
        <v>0</v>
      </c>
    </row>
    <row r="53" spans="1:10" hidden="1">
      <c r="A53" s="2">
        <f t="shared" si="2"/>
        <v>14</v>
      </c>
      <c r="B53" s="35" t="str">
        <f>(選手!G44)</f>
        <v>立木 友晴</v>
      </c>
      <c r="C53" s="2" t="str">
        <f>IFERROR(VLOOKUP($B53,選手!$G:$I,2,FALSE),"")</f>
        <v>京都産業大学</v>
      </c>
      <c r="D53" s="6">
        <f>IFERROR(VLOOKUP($B53,選手!$G:$I,3,FALSE),"")</f>
        <v>1</v>
      </c>
      <c r="E53" s="14">
        <f>IFERROR(VLOOKUP($B53,春関!$AQ:$BA,9,FALSE),0)</f>
        <v>0</v>
      </c>
      <c r="F53" s="14">
        <f>IFERROR(VLOOKUP($B53,西日本学生!$AQ:$BA,9,FALSE),0)</f>
        <v>0</v>
      </c>
      <c r="G53" s="14">
        <f>IFERROR(VLOOKUP($B53,学生選抜!$AQ:$BA,9,FALSE),0)</f>
        <v>0</v>
      </c>
      <c r="H53" s="14">
        <f>IFERROR(VLOOKUP($B53,秋関!$AQ:$BA,9,FALSE),0)</f>
        <v>0</v>
      </c>
      <c r="I53" s="14">
        <f>IFERROR(VLOOKUP($B53,全日本学生!$AQ:$BA,9,FALSE),0)</f>
        <v>0</v>
      </c>
      <c r="J53" s="4">
        <f t="shared" si="3"/>
        <v>0</v>
      </c>
    </row>
    <row r="54" spans="1:10" hidden="1">
      <c r="A54" s="2">
        <f t="shared" si="2"/>
        <v>14</v>
      </c>
      <c r="B54" s="35" t="str">
        <f>(選手!G45)</f>
        <v>橋本 太一</v>
      </c>
      <c r="C54" s="2" t="str">
        <f>IFERROR(VLOOKUP($B54,選手!$G:$I,2,FALSE),"")</f>
        <v>京都産業大学</v>
      </c>
      <c r="D54" s="6">
        <f>IFERROR(VLOOKUP($B54,選手!$G:$I,3,FALSE),"")</f>
        <v>1</v>
      </c>
      <c r="E54" s="14">
        <f>IFERROR(VLOOKUP($B54,春関!$AQ:$BA,9,FALSE),0)</f>
        <v>0</v>
      </c>
      <c r="F54" s="14">
        <f>IFERROR(VLOOKUP($B54,西日本学生!$AQ:$BA,9,FALSE),0)</f>
        <v>0</v>
      </c>
      <c r="G54" s="14">
        <f>IFERROR(VLOOKUP($B54,学生選抜!$AQ:$BA,9,FALSE),0)</f>
        <v>0</v>
      </c>
      <c r="H54" s="14">
        <f>IFERROR(VLOOKUP($B54,秋関!$AQ:$BA,9,FALSE),0)</f>
        <v>0</v>
      </c>
      <c r="I54" s="14">
        <f>IFERROR(VLOOKUP($B54,全日本学生!$AQ:$BA,9,FALSE),0)</f>
        <v>0</v>
      </c>
      <c r="J54" s="4">
        <f t="shared" si="3"/>
        <v>0</v>
      </c>
    </row>
    <row r="55" spans="1:10" hidden="1">
      <c r="A55" s="2">
        <f t="shared" si="2"/>
        <v>14</v>
      </c>
      <c r="B55" s="35" t="str">
        <f>(選手!G46)</f>
        <v>福田 勇輝</v>
      </c>
      <c r="C55" s="2" t="str">
        <f>IFERROR(VLOOKUP($B55,選手!$G:$I,2,FALSE),"")</f>
        <v>京都産業大学</v>
      </c>
      <c r="D55" s="6">
        <f>IFERROR(VLOOKUP($B55,選手!$G:$I,3,FALSE),"")</f>
        <v>1</v>
      </c>
      <c r="E55" s="14">
        <f>IFERROR(VLOOKUP($B55,春関!$AQ:$BA,9,FALSE),0)</f>
        <v>0</v>
      </c>
      <c r="F55" s="14">
        <f>IFERROR(VLOOKUP($B55,西日本学生!$AQ:$BA,9,FALSE),0)</f>
        <v>0</v>
      </c>
      <c r="G55" s="14">
        <f>IFERROR(VLOOKUP($B55,学生選抜!$AQ:$BA,9,FALSE),0)</f>
        <v>0</v>
      </c>
      <c r="H55" s="14">
        <f>IFERROR(VLOOKUP($B55,秋関!$AQ:$BA,9,FALSE),0)</f>
        <v>0</v>
      </c>
      <c r="I55" s="14">
        <f>IFERROR(VLOOKUP($B55,全日本学生!$AQ:$BA,9,FALSE),0)</f>
        <v>0</v>
      </c>
      <c r="J55" s="4">
        <f t="shared" si="3"/>
        <v>0</v>
      </c>
    </row>
    <row r="56" spans="1:10" hidden="1">
      <c r="A56" s="2">
        <f t="shared" si="2"/>
        <v>14</v>
      </c>
      <c r="B56" s="35" t="str">
        <f>(選手!G47)</f>
        <v>村上 晴哉</v>
      </c>
      <c r="C56" s="2" t="str">
        <f>IFERROR(VLOOKUP($B56,選手!$G:$I,2,FALSE),"")</f>
        <v>京都産業大学</v>
      </c>
      <c r="D56" s="6">
        <f>IFERROR(VLOOKUP($B56,選手!$G:$I,3,FALSE),"")</f>
        <v>1</v>
      </c>
      <c r="E56" s="14">
        <f>IFERROR(VLOOKUP($B56,春関!$AQ:$BA,9,FALSE),0)</f>
        <v>0</v>
      </c>
      <c r="F56" s="14">
        <f>IFERROR(VLOOKUP($B56,西日本学生!$AQ:$BA,9,FALSE),0)</f>
        <v>0</v>
      </c>
      <c r="G56" s="14">
        <f>IFERROR(VLOOKUP($B56,学生選抜!$AQ:$BA,9,FALSE),0)</f>
        <v>0</v>
      </c>
      <c r="H56" s="14">
        <f>IFERROR(VLOOKUP($B56,秋関!$AQ:$BA,9,FALSE),0)</f>
        <v>0</v>
      </c>
      <c r="I56" s="14">
        <f>IFERROR(VLOOKUP($B56,全日本学生!$AQ:$BA,9,FALSE),0)</f>
        <v>0</v>
      </c>
      <c r="J56" s="4">
        <f t="shared" si="3"/>
        <v>0</v>
      </c>
    </row>
    <row r="57" spans="1:10" hidden="1">
      <c r="A57" s="2">
        <f t="shared" si="2"/>
        <v>14</v>
      </c>
      <c r="B57" s="35" t="str">
        <f>(選手!G48)</f>
        <v>上村 洋都</v>
      </c>
      <c r="C57" s="2" t="str">
        <f>IFERROR(VLOOKUP($B57,選手!$G:$I,2,FALSE),"")</f>
        <v>京都大学</v>
      </c>
      <c r="D57" s="6">
        <f>IFERROR(VLOOKUP($B57,選手!$G:$I,3,FALSE),"")</f>
        <v>4</v>
      </c>
      <c r="E57" s="14">
        <f>IFERROR(VLOOKUP($B57,春関!$AQ:$BA,9,FALSE),0)</f>
        <v>0</v>
      </c>
      <c r="F57" s="14">
        <f>IFERROR(VLOOKUP($B57,西日本学生!$AQ:$BA,9,FALSE),0)</f>
        <v>0</v>
      </c>
      <c r="G57" s="14">
        <f>IFERROR(VLOOKUP($B57,学生選抜!$AQ:$BA,9,FALSE),0)</f>
        <v>0</v>
      </c>
      <c r="H57" s="14">
        <f>IFERROR(VLOOKUP($B57,秋関!$AQ:$BA,9,FALSE),0)</f>
        <v>0</v>
      </c>
      <c r="I57" s="14">
        <f>IFERROR(VLOOKUP($B57,全日本学生!$AQ:$BA,9,FALSE),0)</f>
        <v>0</v>
      </c>
      <c r="J57" s="4">
        <f t="shared" si="3"/>
        <v>0</v>
      </c>
    </row>
    <row r="58" spans="1:10" hidden="1">
      <c r="A58" s="2">
        <f t="shared" si="2"/>
        <v>14</v>
      </c>
      <c r="B58" s="35" t="str">
        <f>(選手!G49)</f>
        <v>遠藤 大智</v>
      </c>
      <c r="C58" s="2" t="str">
        <f>IFERROR(VLOOKUP($B58,選手!$G:$I,2,FALSE),"")</f>
        <v>京都大学</v>
      </c>
      <c r="D58" s="6">
        <f>IFERROR(VLOOKUP($B58,選手!$G:$I,3,FALSE),"")</f>
        <v>4</v>
      </c>
      <c r="E58" s="14">
        <f>IFERROR(VLOOKUP($B58,春関!$AQ:$BA,9,FALSE),0)</f>
        <v>0</v>
      </c>
      <c r="F58" s="14">
        <f>IFERROR(VLOOKUP($B58,西日本学生!$AQ:$BA,9,FALSE),0)</f>
        <v>0</v>
      </c>
      <c r="G58" s="14">
        <f>IFERROR(VLOOKUP($B58,学生選抜!$AQ:$BA,9,FALSE),0)</f>
        <v>0</v>
      </c>
      <c r="H58" s="14">
        <f>IFERROR(VLOOKUP($B58,秋関!$AQ:$BA,9,FALSE),0)</f>
        <v>0</v>
      </c>
      <c r="I58" s="14">
        <f>IFERROR(VLOOKUP($B58,全日本学生!$AQ:$BA,9,FALSE),0)</f>
        <v>0</v>
      </c>
      <c r="J58" s="4">
        <f t="shared" si="3"/>
        <v>0</v>
      </c>
    </row>
    <row r="59" spans="1:10" hidden="1">
      <c r="A59" s="2">
        <f t="shared" si="2"/>
        <v>14</v>
      </c>
      <c r="B59" s="35" t="str">
        <f>(選手!G50)</f>
        <v>木原 遥大</v>
      </c>
      <c r="C59" s="2" t="str">
        <f>IFERROR(VLOOKUP($B59,選手!$G:$I,2,FALSE),"")</f>
        <v>京都大学</v>
      </c>
      <c r="D59" s="6">
        <f>IFERROR(VLOOKUP($B59,選手!$G:$I,3,FALSE),"")</f>
        <v>4</v>
      </c>
      <c r="E59" s="14">
        <f>IFERROR(VLOOKUP($B59,春関!$AQ:$BA,9,FALSE),0)</f>
        <v>0</v>
      </c>
      <c r="F59" s="14">
        <f>IFERROR(VLOOKUP($B59,西日本学生!$AQ:$BA,9,FALSE),0)</f>
        <v>0</v>
      </c>
      <c r="G59" s="14">
        <f>IFERROR(VLOOKUP($B59,学生選抜!$AQ:$BA,9,FALSE),0)</f>
        <v>0</v>
      </c>
      <c r="H59" s="14">
        <f>IFERROR(VLOOKUP($B59,秋関!$AQ:$BA,9,FALSE),0)</f>
        <v>0</v>
      </c>
      <c r="I59" s="14">
        <f>IFERROR(VLOOKUP($B59,全日本学生!$AQ:$BA,9,FALSE),0)</f>
        <v>0</v>
      </c>
      <c r="J59" s="4">
        <f t="shared" si="3"/>
        <v>0</v>
      </c>
    </row>
    <row r="60" spans="1:10" hidden="1">
      <c r="A60" s="2">
        <f t="shared" si="2"/>
        <v>14</v>
      </c>
      <c r="B60" s="35" t="str">
        <f>(選手!G53)</f>
        <v>池田 月</v>
      </c>
      <c r="C60" s="2" t="str">
        <f>IFERROR(VLOOKUP($B60,選手!$G:$I,2,FALSE),"")</f>
        <v>京都大学</v>
      </c>
      <c r="D60" s="6">
        <f>IFERROR(VLOOKUP($B60,選手!$G:$I,3,FALSE),"")</f>
        <v>3</v>
      </c>
      <c r="E60" s="14">
        <f>IFERROR(VLOOKUP($B60,春関!$AQ:$BA,9,FALSE),0)</f>
        <v>0</v>
      </c>
      <c r="F60" s="14">
        <f>IFERROR(VLOOKUP($B60,西日本学生!$AQ:$BA,9,FALSE),0)</f>
        <v>0</v>
      </c>
      <c r="G60" s="14">
        <f>IFERROR(VLOOKUP($B60,学生選抜!$AQ:$BA,9,FALSE),0)</f>
        <v>0</v>
      </c>
      <c r="H60" s="14">
        <f>IFERROR(VLOOKUP($B60,秋関!$AQ:$BA,9,FALSE),0)</f>
        <v>0</v>
      </c>
      <c r="I60" s="14">
        <f>IFERROR(VLOOKUP($B60,全日本学生!$AQ:$BA,9,FALSE),0)</f>
        <v>0</v>
      </c>
      <c r="J60" s="4">
        <f t="shared" si="3"/>
        <v>0</v>
      </c>
    </row>
    <row r="61" spans="1:10" hidden="1">
      <c r="A61" s="2">
        <f t="shared" si="2"/>
        <v>14</v>
      </c>
      <c r="B61" s="35" t="str">
        <f>(選手!G55)</f>
        <v>濱島 圭佑</v>
      </c>
      <c r="C61" s="2" t="str">
        <f>IFERROR(VLOOKUP($B61,選手!$G:$I,2,FALSE),"")</f>
        <v>京都大学</v>
      </c>
      <c r="D61" s="6">
        <f>IFERROR(VLOOKUP($B61,選手!$G:$I,3,FALSE),"")</f>
        <v>3</v>
      </c>
      <c r="E61" s="14">
        <f>IFERROR(VLOOKUP($B61,春関!$AQ:$BA,9,FALSE),0)</f>
        <v>0</v>
      </c>
      <c r="F61" s="14">
        <f>IFERROR(VLOOKUP($B61,西日本学生!$AQ:$BA,9,FALSE),0)</f>
        <v>0</v>
      </c>
      <c r="G61" s="14">
        <f>IFERROR(VLOOKUP($B61,学生選抜!$AQ:$BA,9,FALSE),0)</f>
        <v>0</v>
      </c>
      <c r="H61" s="14">
        <f>IFERROR(VLOOKUP($B61,秋関!$AQ:$BA,9,FALSE),0)</f>
        <v>0</v>
      </c>
      <c r="I61" s="14">
        <f>IFERROR(VLOOKUP($B61,全日本学生!$AQ:$BA,9,FALSE),0)</f>
        <v>0</v>
      </c>
      <c r="J61" s="4">
        <f t="shared" si="3"/>
        <v>0</v>
      </c>
    </row>
    <row r="62" spans="1:10" hidden="1">
      <c r="A62" s="2">
        <f t="shared" si="2"/>
        <v>14</v>
      </c>
      <c r="B62" s="35" t="str">
        <f>(選手!G56)</f>
        <v>隠岐 颯太</v>
      </c>
      <c r="C62" s="2" t="str">
        <f>IFERROR(VLOOKUP($B62,選手!$G:$I,2,FALSE),"")</f>
        <v>京都大学</v>
      </c>
      <c r="D62" s="6">
        <f>IFERROR(VLOOKUP($B62,選手!$G:$I,3,FALSE),"")</f>
        <v>2</v>
      </c>
      <c r="E62" s="14">
        <f>IFERROR(VLOOKUP($B62,春関!$AQ:$BA,9,FALSE),0)</f>
        <v>0</v>
      </c>
      <c r="F62" s="14">
        <f>IFERROR(VLOOKUP($B62,西日本学生!$AQ:$BA,9,FALSE),0)</f>
        <v>0</v>
      </c>
      <c r="G62" s="14">
        <f>IFERROR(VLOOKUP($B62,学生選抜!$AQ:$BA,9,FALSE),0)</f>
        <v>0</v>
      </c>
      <c r="H62" s="14">
        <f>IFERROR(VLOOKUP($B62,秋関!$AQ:$BA,9,FALSE),0)</f>
        <v>0</v>
      </c>
      <c r="I62" s="14">
        <f>IFERROR(VLOOKUP($B62,全日本学生!$AQ:$BA,9,FALSE),0)</f>
        <v>0</v>
      </c>
      <c r="J62" s="4">
        <f t="shared" si="3"/>
        <v>0</v>
      </c>
    </row>
    <row r="63" spans="1:10" hidden="1">
      <c r="A63" s="2">
        <f t="shared" si="2"/>
        <v>14</v>
      </c>
      <c r="B63" s="35" t="str">
        <f>(選手!G57)</f>
        <v>田中 貴将</v>
      </c>
      <c r="C63" s="2" t="str">
        <f>IFERROR(VLOOKUP($B63,選手!$G:$I,2,FALSE),"")</f>
        <v>京都大学</v>
      </c>
      <c r="D63" s="6">
        <f>IFERROR(VLOOKUP($B63,選手!$G:$I,3,FALSE),"")</f>
        <v>2</v>
      </c>
      <c r="E63" s="14">
        <f>IFERROR(VLOOKUP($B63,春関!$AQ:$BA,9,FALSE),0)</f>
        <v>0</v>
      </c>
      <c r="F63" s="14">
        <f>IFERROR(VLOOKUP($B63,西日本学生!$AQ:$BA,9,FALSE),0)</f>
        <v>0</v>
      </c>
      <c r="G63" s="14">
        <f>IFERROR(VLOOKUP($B63,学生選抜!$AQ:$BA,9,FALSE),0)</f>
        <v>0</v>
      </c>
      <c r="H63" s="14">
        <f>IFERROR(VLOOKUP($B63,秋関!$AQ:$BA,9,FALSE),0)</f>
        <v>0</v>
      </c>
      <c r="I63" s="14">
        <f>IFERROR(VLOOKUP($B63,全日本学生!$AQ:$BA,9,FALSE),0)</f>
        <v>0</v>
      </c>
      <c r="J63" s="4">
        <f t="shared" si="3"/>
        <v>0</v>
      </c>
    </row>
    <row r="64" spans="1:10" hidden="1">
      <c r="A64" s="2">
        <f t="shared" si="2"/>
        <v>14</v>
      </c>
      <c r="B64" s="35" t="str">
        <f>(選手!G58)</f>
        <v>寺西 開知</v>
      </c>
      <c r="C64" s="2" t="str">
        <f>IFERROR(VLOOKUP($B64,選手!$G:$I,2,FALSE),"")</f>
        <v>京都大学</v>
      </c>
      <c r="D64" s="6">
        <f>IFERROR(VLOOKUP($B64,選手!$G:$I,3,FALSE),"")</f>
        <v>2</v>
      </c>
      <c r="E64" s="14">
        <f>IFERROR(VLOOKUP($B64,春関!$AQ:$BA,9,FALSE),0)</f>
        <v>0</v>
      </c>
      <c r="F64" s="14">
        <f>IFERROR(VLOOKUP($B64,西日本学生!$AQ:$BA,9,FALSE),0)</f>
        <v>0</v>
      </c>
      <c r="G64" s="14">
        <f>IFERROR(VLOOKUP($B64,学生選抜!$AQ:$BA,9,FALSE),0)</f>
        <v>0</v>
      </c>
      <c r="H64" s="14">
        <f>IFERROR(VLOOKUP($B64,秋関!$AQ:$BA,9,FALSE),0)</f>
        <v>0</v>
      </c>
      <c r="I64" s="14">
        <f>IFERROR(VLOOKUP($B64,全日本学生!$AQ:$BA,9,FALSE),0)</f>
        <v>0</v>
      </c>
      <c r="J64" s="4">
        <f t="shared" si="3"/>
        <v>0</v>
      </c>
    </row>
    <row r="65" spans="1:10" hidden="1">
      <c r="A65" s="2">
        <f t="shared" si="2"/>
        <v>14</v>
      </c>
      <c r="B65" s="35" t="str">
        <f>(選手!G59)</f>
        <v>西村 淳志</v>
      </c>
      <c r="C65" s="2" t="str">
        <f>IFERROR(VLOOKUP($B65,選手!$G:$I,2,FALSE),"")</f>
        <v>京都大学</v>
      </c>
      <c r="D65" s="6">
        <f>IFERROR(VLOOKUP($B65,選手!$G:$I,3,FALSE),"")</f>
        <v>2</v>
      </c>
      <c r="E65" s="14">
        <f>IFERROR(VLOOKUP($B65,春関!$AQ:$BA,9,FALSE),0)</f>
        <v>0</v>
      </c>
      <c r="F65" s="14">
        <f>IFERROR(VLOOKUP($B65,西日本学生!$AQ:$BA,9,FALSE),0)</f>
        <v>0</v>
      </c>
      <c r="G65" s="14">
        <f>IFERROR(VLOOKUP($B65,学生選抜!$AQ:$BA,9,FALSE),0)</f>
        <v>0</v>
      </c>
      <c r="H65" s="14">
        <f>IFERROR(VLOOKUP($B65,秋関!$AQ:$BA,9,FALSE),0)</f>
        <v>0</v>
      </c>
      <c r="I65" s="14">
        <f>IFERROR(VLOOKUP($B65,全日本学生!$AQ:$BA,9,FALSE),0)</f>
        <v>0</v>
      </c>
      <c r="J65" s="4">
        <f t="shared" si="3"/>
        <v>0</v>
      </c>
    </row>
    <row r="66" spans="1:10" hidden="1">
      <c r="A66" s="2">
        <f t="shared" ref="A66:A97" si="4">RANK($J66,$J:$J)</f>
        <v>14</v>
      </c>
      <c r="B66" s="35" t="str">
        <f>(選手!G60)</f>
        <v>林 泰誠</v>
      </c>
      <c r="C66" s="2" t="str">
        <f>IFERROR(VLOOKUP($B66,選手!$G:$I,2,FALSE),"")</f>
        <v>京都大学</v>
      </c>
      <c r="D66" s="6">
        <f>IFERROR(VLOOKUP($B66,選手!$G:$I,3,FALSE),"")</f>
        <v>2</v>
      </c>
      <c r="E66" s="14">
        <f>IFERROR(VLOOKUP($B66,春関!$AQ:$BA,9,FALSE),0)</f>
        <v>0</v>
      </c>
      <c r="F66" s="14">
        <f>IFERROR(VLOOKUP($B66,西日本学生!$AQ:$BA,9,FALSE),0)</f>
        <v>0</v>
      </c>
      <c r="G66" s="14">
        <f>IFERROR(VLOOKUP($B66,学生選抜!$AQ:$BA,9,FALSE),0)</f>
        <v>0</v>
      </c>
      <c r="H66" s="14">
        <f>IFERROR(VLOOKUP($B66,秋関!$AQ:$BA,9,FALSE),0)</f>
        <v>0</v>
      </c>
      <c r="I66" s="14">
        <f>IFERROR(VLOOKUP($B66,全日本学生!$AQ:$BA,9,FALSE),0)</f>
        <v>0</v>
      </c>
      <c r="J66" s="4">
        <f t="shared" ref="J66:J97" si="5">LARGE(E66:I66,1)+LARGE(E66:I66,2)+LARGE(E66:I66,3)</f>
        <v>0</v>
      </c>
    </row>
    <row r="67" spans="1:10" hidden="1">
      <c r="A67" s="2">
        <f t="shared" si="4"/>
        <v>14</v>
      </c>
      <c r="B67" s="35" t="str">
        <f>(選手!G61)</f>
        <v>舩本 裕介</v>
      </c>
      <c r="C67" s="2" t="str">
        <f>IFERROR(VLOOKUP($B67,選手!$G:$I,2,FALSE),"")</f>
        <v>京都大学</v>
      </c>
      <c r="D67" s="6">
        <f>IFERROR(VLOOKUP($B67,選手!$G:$I,3,FALSE),"")</f>
        <v>2</v>
      </c>
      <c r="E67" s="14">
        <f>IFERROR(VLOOKUP($B67,春関!$AQ:$BA,9,FALSE),0)</f>
        <v>0</v>
      </c>
      <c r="F67" s="14">
        <f>IFERROR(VLOOKUP($B67,西日本学生!$AQ:$BA,9,FALSE),0)</f>
        <v>0</v>
      </c>
      <c r="G67" s="14">
        <f>IFERROR(VLOOKUP($B67,学生選抜!$AQ:$BA,9,FALSE),0)</f>
        <v>0</v>
      </c>
      <c r="H67" s="14">
        <f>IFERROR(VLOOKUP($B67,秋関!$AQ:$BA,9,FALSE),0)</f>
        <v>0</v>
      </c>
      <c r="I67" s="14">
        <f>IFERROR(VLOOKUP($B67,全日本学生!$AQ:$BA,9,FALSE),0)</f>
        <v>0</v>
      </c>
      <c r="J67" s="4">
        <f t="shared" si="5"/>
        <v>0</v>
      </c>
    </row>
    <row r="68" spans="1:10" hidden="1">
      <c r="A68" s="2">
        <f t="shared" si="4"/>
        <v>14</v>
      </c>
      <c r="B68" s="35" t="str">
        <f>(選手!G62)</f>
        <v>前田 裕成</v>
      </c>
      <c r="C68" s="2" t="str">
        <f>IFERROR(VLOOKUP($B68,選手!$G:$I,2,FALSE),"")</f>
        <v>京都大学</v>
      </c>
      <c r="D68" s="6">
        <f>IFERROR(VLOOKUP($B68,選手!$G:$I,3,FALSE),"")</f>
        <v>2</v>
      </c>
      <c r="E68" s="14">
        <f>IFERROR(VLOOKUP($B68,春関!$AQ:$BA,9,FALSE),0)</f>
        <v>0</v>
      </c>
      <c r="F68" s="14">
        <f>IFERROR(VLOOKUP($B68,西日本学生!$AQ:$BA,9,FALSE),0)</f>
        <v>0</v>
      </c>
      <c r="G68" s="14">
        <f>IFERROR(VLOOKUP($B68,学生選抜!$AQ:$BA,9,FALSE),0)</f>
        <v>0</v>
      </c>
      <c r="H68" s="14">
        <f>IFERROR(VLOOKUP($B68,秋関!$AQ:$BA,9,FALSE),0)</f>
        <v>0</v>
      </c>
      <c r="I68" s="14">
        <f>IFERROR(VLOOKUP($B68,全日本学生!$AQ:$BA,9,FALSE),0)</f>
        <v>0</v>
      </c>
      <c r="J68" s="4">
        <f t="shared" si="5"/>
        <v>0</v>
      </c>
    </row>
    <row r="69" spans="1:10" hidden="1">
      <c r="A69" s="2">
        <f t="shared" si="4"/>
        <v>14</v>
      </c>
      <c r="B69" s="35" t="str">
        <f>(選手!G63)</f>
        <v>松枝 隼佑</v>
      </c>
      <c r="C69" s="2" t="str">
        <f>IFERROR(VLOOKUP($B69,選手!$G:$I,2,FALSE),"")</f>
        <v>京都大学</v>
      </c>
      <c r="D69" s="6">
        <f>IFERROR(VLOOKUP($B69,選手!$G:$I,3,FALSE),"")</f>
        <v>2</v>
      </c>
      <c r="E69" s="14">
        <f>IFERROR(VLOOKUP($B69,春関!$AQ:$BA,9,FALSE),0)</f>
        <v>0</v>
      </c>
      <c r="F69" s="14">
        <f>IFERROR(VLOOKUP($B69,西日本学生!$AQ:$BA,9,FALSE),0)</f>
        <v>0</v>
      </c>
      <c r="G69" s="14">
        <f>IFERROR(VLOOKUP($B69,学生選抜!$AQ:$BA,9,FALSE),0)</f>
        <v>0</v>
      </c>
      <c r="H69" s="14">
        <f>IFERROR(VLOOKUP($B69,秋関!$AQ:$BA,9,FALSE),0)</f>
        <v>0</v>
      </c>
      <c r="I69" s="14">
        <f>IFERROR(VLOOKUP($B69,全日本学生!$AQ:$BA,9,FALSE),0)</f>
        <v>0</v>
      </c>
      <c r="J69" s="4">
        <f t="shared" si="5"/>
        <v>0</v>
      </c>
    </row>
    <row r="70" spans="1:10" hidden="1">
      <c r="A70" s="2">
        <f t="shared" si="4"/>
        <v>14</v>
      </c>
      <c r="B70" s="35" t="str">
        <f>(選手!G64)</f>
        <v>南 光太郎</v>
      </c>
      <c r="C70" s="2" t="str">
        <f>IFERROR(VLOOKUP($B70,選手!$G:$I,2,FALSE),"")</f>
        <v>京都大学</v>
      </c>
      <c r="D70" s="6">
        <f>IFERROR(VLOOKUP($B70,選手!$G:$I,3,FALSE),"")</f>
        <v>2</v>
      </c>
      <c r="E70" s="14">
        <f>IFERROR(VLOOKUP($B70,春関!$AQ:$BA,9,FALSE),0)</f>
        <v>0</v>
      </c>
      <c r="F70" s="14">
        <f>IFERROR(VLOOKUP($B70,西日本学生!$AQ:$BA,9,FALSE),0)</f>
        <v>0</v>
      </c>
      <c r="G70" s="14">
        <f>IFERROR(VLOOKUP($B70,学生選抜!$AQ:$BA,9,FALSE),0)</f>
        <v>0</v>
      </c>
      <c r="H70" s="14">
        <f>IFERROR(VLOOKUP($B70,秋関!$AQ:$BA,9,FALSE),0)</f>
        <v>0</v>
      </c>
      <c r="I70" s="14">
        <f>IFERROR(VLOOKUP($B70,全日本学生!$AQ:$BA,9,FALSE),0)</f>
        <v>0</v>
      </c>
      <c r="J70" s="4">
        <f t="shared" si="5"/>
        <v>0</v>
      </c>
    </row>
    <row r="71" spans="1:10" hidden="1">
      <c r="A71" s="2">
        <f t="shared" si="4"/>
        <v>14</v>
      </c>
      <c r="B71" s="35" t="str">
        <f>(選手!G65)</f>
        <v>村上 直</v>
      </c>
      <c r="C71" s="2" t="str">
        <f>IFERROR(VLOOKUP($B71,選手!$G:$I,2,FALSE),"")</f>
        <v>京都大学</v>
      </c>
      <c r="D71" s="6">
        <f>IFERROR(VLOOKUP($B71,選手!$G:$I,3,FALSE),"")</f>
        <v>2</v>
      </c>
      <c r="E71" s="14">
        <f>IFERROR(VLOOKUP($B71,春関!$AQ:$BA,9,FALSE),0)</f>
        <v>0</v>
      </c>
      <c r="F71" s="14">
        <f>IFERROR(VLOOKUP($B71,西日本学生!$AQ:$BA,9,FALSE),0)</f>
        <v>0</v>
      </c>
      <c r="G71" s="14">
        <f>IFERROR(VLOOKUP($B71,学生選抜!$AQ:$BA,9,FALSE),0)</f>
        <v>0</v>
      </c>
      <c r="H71" s="14">
        <f>IFERROR(VLOOKUP($B71,秋関!$AQ:$BA,9,FALSE),0)</f>
        <v>0</v>
      </c>
      <c r="I71" s="14">
        <f>IFERROR(VLOOKUP($B71,全日本学生!$AQ:$BA,9,FALSE),0)</f>
        <v>0</v>
      </c>
      <c r="J71" s="4">
        <f t="shared" si="5"/>
        <v>0</v>
      </c>
    </row>
    <row r="72" spans="1:10" hidden="1">
      <c r="A72" s="2">
        <f t="shared" si="4"/>
        <v>14</v>
      </c>
      <c r="B72" s="35" t="str">
        <f>(選手!G66)</f>
        <v>矢野 隆之</v>
      </c>
      <c r="C72" s="2" t="str">
        <f>IFERROR(VLOOKUP($B72,選手!$G:$I,2,FALSE),"")</f>
        <v>京都大学</v>
      </c>
      <c r="D72" s="6">
        <f>IFERROR(VLOOKUP($B72,選手!$G:$I,3,FALSE),"")</f>
        <v>2</v>
      </c>
      <c r="E72" s="14">
        <f>IFERROR(VLOOKUP($B72,春関!$AQ:$BA,9,FALSE),0)</f>
        <v>0</v>
      </c>
      <c r="F72" s="14">
        <f>IFERROR(VLOOKUP($B72,西日本学生!$AQ:$BA,9,FALSE),0)</f>
        <v>0</v>
      </c>
      <c r="G72" s="14">
        <f>IFERROR(VLOOKUP($B72,学生選抜!$AQ:$BA,9,FALSE),0)</f>
        <v>0</v>
      </c>
      <c r="H72" s="14">
        <f>IFERROR(VLOOKUP($B72,秋関!$AQ:$BA,9,FALSE),0)</f>
        <v>0</v>
      </c>
      <c r="I72" s="14">
        <f>IFERROR(VLOOKUP($B72,全日本学生!$AQ:$BA,9,FALSE),0)</f>
        <v>0</v>
      </c>
      <c r="J72" s="4">
        <f t="shared" si="5"/>
        <v>0</v>
      </c>
    </row>
    <row r="73" spans="1:10" hidden="1">
      <c r="A73" s="2">
        <f t="shared" si="4"/>
        <v>14</v>
      </c>
      <c r="B73" s="35" t="str">
        <f>(選手!G67)</f>
        <v>新井 駿之介</v>
      </c>
      <c r="C73" s="2" t="str">
        <f>IFERROR(VLOOKUP($B73,選手!$G:$I,2,FALSE),"")</f>
        <v>京都大学</v>
      </c>
      <c r="D73" s="6">
        <f>IFERROR(VLOOKUP($B73,選手!$G:$I,3,FALSE),"")</f>
        <v>1</v>
      </c>
      <c r="E73" s="14">
        <f>IFERROR(VLOOKUP($B73,春関!$AQ:$BA,9,FALSE),0)</f>
        <v>0</v>
      </c>
      <c r="F73" s="14">
        <f>IFERROR(VLOOKUP($B73,西日本学生!$AQ:$BA,9,FALSE),0)</f>
        <v>0</v>
      </c>
      <c r="G73" s="14">
        <f>IFERROR(VLOOKUP($B73,学生選抜!$AQ:$BA,9,FALSE),0)</f>
        <v>0</v>
      </c>
      <c r="H73" s="14">
        <f>IFERROR(VLOOKUP($B73,秋関!$AQ:$BA,9,FALSE),0)</f>
        <v>0</v>
      </c>
      <c r="I73" s="14">
        <f>IFERROR(VLOOKUP($B73,全日本学生!$AQ:$BA,9,FALSE),0)</f>
        <v>0</v>
      </c>
      <c r="J73" s="4">
        <f t="shared" si="5"/>
        <v>0</v>
      </c>
    </row>
    <row r="74" spans="1:10" hidden="1">
      <c r="A74" s="2">
        <f t="shared" si="4"/>
        <v>14</v>
      </c>
      <c r="B74" s="35" t="str">
        <f>(選手!G68)</f>
        <v>梶原 英資</v>
      </c>
      <c r="C74" s="2" t="str">
        <f>IFERROR(VLOOKUP($B74,選手!$G:$I,2,FALSE),"")</f>
        <v>京都大学</v>
      </c>
      <c r="D74" s="6">
        <f>IFERROR(VLOOKUP($B74,選手!$G:$I,3,FALSE),"")</f>
        <v>1</v>
      </c>
      <c r="E74" s="14">
        <f>IFERROR(VLOOKUP($B74,春関!$AQ:$BA,9,FALSE),0)</f>
        <v>0</v>
      </c>
      <c r="F74" s="14">
        <f>IFERROR(VLOOKUP($B74,西日本学生!$AQ:$BA,9,FALSE),0)</f>
        <v>0</v>
      </c>
      <c r="G74" s="14">
        <f>IFERROR(VLOOKUP($B74,学生選抜!$AQ:$BA,9,FALSE),0)</f>
        <v>0</v>
      </c>
      <c r="H74" s="14">
        <f>IFERROR(VLOOKUP($B74,秋関!$AQ:$BA,9,FALSE),0)</f>
        <v>0</v>
      </c>
      <c r="I74" s="14">
        <f>IFERROR(VLOOKUP($B74,全日本学生!$AQ:$BA,9,FALSE),0)</f>
        <v>0</v>
      </c>
      <c r="J74" s="4">
        <f t="shared" si="5"/>
        <v>0</v>
      </c>
    </row>
    <row r="75" spans="1:10" hidden="1">
      <c r="A75" s="2">
        <f t="shared" si="4"/>
        <v>14</v>
      </c>
      <c r="B75" s="35" t="str">
        <f>(選手!G69)</f>
        <v>竹中 海斗</v>
      </c>
      <c r="C75" s="2" t="str">
        <f>IFERROR(VLOOKUP($B75,選手!$G:$I,2,FALSE),"")</f>
        <v>京都大学</v>
      </c>
      <c r="D75" s="6">
        <f>IFERROR(VLOOKUP($B75,選手!$G:$I,3,FALSE),"")</f>
        <v>1</v>
      </c>
      <c r="E75" s="14">
        <f>IFERROR(VLOOKUP($B75,春関!$AQ:$BA,9,FALSE),0)</f>
        <v>0</v>
      </c>
      <c r="F75" s="14">
        <f>IFERROR(VLOOKUP($B75,西日本学生!$AQ:$BA,9,FALSE),0)</f>
        <v>0</v>
      </c>
      <c r="G75" s="14">
        <f>IFERROR(VLOOKUP($B75,学生選抜!$AQ:$BA,9,FALSE),0)</f>
        <v>0</v>
      </c>
      <c r="H75" s="14">
        <f>IFERROR(VLOOKUP($B75,秋関!$AQ:$BA,9,FALSE),0)</f>
        <v>0</v>
      </c>
      <c r="I75" s="14">
        <f>IFERROR(VLOOKUP($B75,全日本学生!$AQ:$BA,9,FALSE),0)</f>
        <v>0</v>
      </c>
      <c r="J75" s="4">
        <f t="shared" si="5"/>
        <v>0</v>
      </c>
    </row>
    <row r="76" spans="1:10" hidden="1">
      <c r="A76" s="2">
        <f t="shared" si="4"/>
        <v>14</v>
      </c>
      <c r="B76" s="35" t="str">
        <f>(選手!G70)</f>
        <v>山戸 瞭雅</v>
      </c>
      <c r="C76" s="2" t="str">
        <f>IFERROR(VLOOKUP($B76,選手!$G:$I,2,FALSE),"")</f>
        <v>京都大学</v>
      </c>
      <c r="D76" s="6">
        <f>IFERROR(VLOOKUP($B76,選手!$G:$I,3,FALSE),"")</f>
        <v>1</v>
      </c>
      <c r="E76" s="14">
        <f>IFERROR(VLOOKUP($B76,春関!$AQ:$BA,9,FALSE),0)</f>
        <v>0</v>
      </c>
      <c r="F76" s="14">
        <f>IFERROR(VLOOKUP($B76,西日本学生!$AQ:$BA,9,FALSE),0)</f>
        <v>0</v>
      </c>
      <c r="G76" s="14">
        <f>IFERROR(VLOOKUP($B76,学生選抜!$AQ:$BA,9,FALSE),0)</f>
        <v>0</v>
      </c>
      <c r="H76" s="14">
        <f>IFERROR(VLOOKUP($B76,秋関!$AQ:$BA,9,FALSE),0)</f>
        <v>0</v>
      </c>
      <c r="I76" s="14">
        <f>IFERROR(VLOOKUP($B76,全日本学生!$AQ:$BA,9,FALSE),0)</f>
        <v>0</v>
      </c>
      <c r="J76" s="4">
        <f t="shared" si="5"/>
        <v>0</v>
      </c>
    </row>
    <row r="77" spans="1:10" hidden="1">
      <c r="A77" s="2">
        <f t="shared" si="4"/>
        <v>14</v>
      </c>
      <c r="B77" s="35" t="str">
        <f>(選手!G71)</f>
        <v>小東 陽平</v>
      </c>
      <c r="C77" s="2" t="str">
        <f>IFERROR(VLOOKUP($B77,選手!$G:$I,2,FALSE),"")</f>
        <v>近畿大学</v>
      </c>
      <c r="D77" s="6">
        <f>IFERROR(VLOOKUP($B77,選手!$G:$I,3,FALSE),"")</f>
        <v>4</v>
      </c>
      <c r="E77" s="14">
        <f>IFERROR(VLOOKUP($B77,春関!$AQ:$BA,9,FALSE),0)</f>
        <v>0</v>
      </c>
      <c r="F77" s="14">
        <f>IFERROR(VLOOKUP($B77,西日本学生!$AQ:$BA,9,FALSE),0)</f>
        <v>0</v>
      </c>
      <c r="G77" s="14">
        <f>IFERROR(VLOOKUP($B77,学生選抜!$AQ:$BA,9,FALSE),0)</f>
        <v>0</v>
      </c>
      <c r="H77" s="14">
        <f>IFERROR(VLOOKUP($B77,秋関!$AQ:$BA,9,FALSE),0)</f>
        <v>0</v>
      </c>
      <c r="I77" s="14">
        <f>IFERROR(VLOOKUP($B77,全日本学生!$AQ:$BA,9,FALSE),0)</f>
        <v>0</v>
      </c>
      <c r="J77" s="4">
        <f t="shared" si="5"/>
        <v>0</v>
      </c>
    </row>
    <row r="78" spans="1:10" hidden="1">
      <c r="A78" s="2">
        <f t="shared" si="4"/>
        <v>14</v>
      </c>
      <c r="B78" s="35" t="str">
        <f>(選手!G72)</f>
        <v>坂田 亮介</v>
      </c>
      <c r="C78" s="2" t="str">
        <f>IFERROR(VLOOKUP($B78,選手!$G:$I,2,FALSE),"")</f>
        <v>近畿大学</v>
      </c>
      <c r="D78" s="6">
        <f>IFERROR(VLOOKUP($B78,選手!$G:$I,3,FALSE),"")</f>
        <v>4</v>
      </c>
      <c r="E78" s="14">
        <f>IFERROR(VLOOKUP($B78,春関!$AQ:$BA,9,FALSE),0)</f>
        <v>0</v>
      </c>
      <c r="F78" s="14">
        <f>IFERROR(VLOOKUP($B78,西日本学生!$AQ:$BA,9,FALSE),0)</f>
        <v>0</v>
      </c>
      <c r="G78" s="14">
        <f>IFERROR(VLOOKUP($B78,学生選抜!$AQ:$BA,9,FALSE),0)</f>
        <v>0</v>
      </c>
      <c r="H78" s="14">
        <f>IFERROR(VLOOKUP($B78,秋関!$AQ:$BA,9,FALSE),0)</f>
        <v>0</v>
      </c>
      <c r="I78" s="14">
        <f>IFERROR(VLOOKUP($B78,全日本学生!$AQ:$BA,9,FALSE),0)</f>
        <v>0</v>
      </c>
      <c r="J78" s="4">
        <f t="shared" si="5"/>
        <v>0</v>
      </c>
    </row>
    <row r="79" spans="1:10" hidden="1">
      <c r="A79" s="2">
        <f t="shared" si="4"/>
        <v>14</v>
      </c>
      <c r="B79" s="35" t="str">
        <f>(選手!G73)</f>
        <v>奥田 紘士</v>
      </c>
      <c r="C79" s="2" t="str">
        <f>IFERROR(VLOOKUP($B79,選手!$G:$I,2,FALSE),"")</f>
        <v>近畿大学</v>
      </c>
      <c r="D79" s="6">
        <f>IFERROR(VLOOKUP($B79,選手!$G:$I,3,FALSE),"")</f>
        <v>3</v>
      </c>
      <c r="E79" s="14">
        <f>IFERROR(VLOOKUP($B79,春関!$AQ:$BA,9,FALSE),0)</f>
        <v>0</v>
      </c>
      <c r="F79" s="14">
        <f>IFERROR(VLOOKUP($B79,西日本学生!$AQ:$BA,9,FALSE),0)</f>
        <v>0</v>
      </c>
      <c r="G79" s="14">
        <f>IFERROR(VLOOKUP($B79,学生選抜!$AQ:$BA,9,FALSE),0)</f>
        <v>0</v>
      </c>
      <c r="H79" s="14">
        <f>IFERROR(VLOOKUP($B79,秋関!$AQ:$BA,9,FALSE),0)</f>
        <v>0</v>
      </c>
      <c r="I79" s="14">
        <f>IFERROR(VLOOKUP($B79,全日本学生!$AQ:$BA,9,FALSE),0)</f>
        <v>0</v>
      </c>
      <c r="J79" s="4">
        <f t="shared" si="5"/>
        <v>0</v>
      </c>
    </row>
    <row r="80" spans="1:10" hidden="1">
      <c r="A80" s="2">
        <f t="shared" si="4"/>
        <v>14</v>
      </c>
      <c r="B80" s="35" t="str">
        <f>(選手!G74)</f>
        <v>木村 龍介</v>
      </c>
      <c r="C80" s="2" t="str">
        <f>IFERROR(VLOOKUP($B80,選手!$G:$I,2,FALSE),"")</f>
        <v>近畿大学</v>
      </c>
      <c r="D80" s="6">
        <f>IFERROR(VLOOKUP($B80,選手!$G:$I,3,FALSE),"")</f>
        <v>3</v>
      </c>
      <c r="E80" s="14">
        <f>IFERROR(VLOOKUP($B80,春関!$AQ:$BA,9,FALSE),0)</f>
        <v>0</v>
      </c>
      <c r="F80" s="14">
        <f>IFERROR(VLOOKUP($B80,西日本学生!$AQ:$BA,9,FALSE),0)</f>
        <v>0</v>
      </c>
      <c r="G80" s="14">
        <f>IFERROR(VLOOKUP($B80,学生選抜!$AQ:$BA,9,FALSE),0)</f>
        <v>0</v>
      </c>
      <c r="H80" s="14">
        <f>IFERROR(VLOOKUP($B80,秋関!$AQ:$BA,9,FALSE),0)</f>
        <v>0</v>
      </c>
      <c r="I80" s="14">
        <f>IFERROR(VLOOKUP($B80,全日本学生!$AQ:$BA,9,FALSE),0)</f>
        <v>0</v>
      </c>
      <c r="J80" s="4">
        <f t="shared" si="5"/>
        <v>0</v>
      </c>
    </row>
    <row r="81" spans="1:10" hidden="1">
      <c r="A81" s="2">
        <f t="shared" si="4"/>
        <v>14</v>
      </c>
      <c r="B81" s="35" t="str">
        <f>(選手!G75)</f>
        <v>鴻上 誉志輝</v>
      </c>
      <c r="C81" s="2" t="str">
        <f>IFERROR(VLOOKUP($B81,選手!$G:$I,2,FALSE),"")</f>
        <v>近畿大学</v>
      </c>
      <c r="D81" s="6">
        <f>IFERROR(VLOOKUP($B81,選手!$G:$I,3,FALSE),"")</f>
        <v>3</v>
      </c>
      <c r="E81" s="14">
        <f>IFERROR(VLOOKUP($B81,春関!$AQ:$BA,9,FALSE),0)</f>
        <v>0</v>
      </c>
      <c r="F81" s="14">
        <f>IFERROR(VLOOKUP($B81,西日本学生!$AQ:$BA,9,FALSE),0)</f>
        <v>0</v>
      </c>
      <c r="G81" s="14">
        <f>IFERROR(VLOOKUP($B81,学生選抜!$AQ:$BA,9,FALSE),0)</f>
        <v>0</v>
      </c>
      <c r="H81" s="14">
        <f>IFERROR(VLOOKUP($B81,秋関!$AQ:$BA,9,FALSE),0)</f>
        <v>0</v>
      </c>
      <c r="I81" s="14">
        <f>IFERROR(VLOOKUP($B81,全日本学生!$AQ:$BA,9,FALSE),0)</f>
        <v>0</v>
      </c>
      <c r="J81" s="4">
        <f t="shared" si="5"/>
        <v>0</v>
      </c>
    </row>
    <row r="82" spans="1:10" hidden="1">
      <c r="A82" s="2">
        <f t="shared" si="4"/>
        <v>14</v>
      </c>
      <c r="B82" s="35" t="str">
        <f>(選手!G76)</f>
        <v>澤田 喜一</v>
      </c>
      <c r="C82" s="2" t="str">
        <f>IFERROR(VLOOKUP($B82,選手!$G:$I,2,FALSE),"")</f>
        <v>近畿大学</v>
      </c>
      <c r="D82" s="6">
        <f>IFERROR(VLOOKUP($B82,選手!$G:$I,3,FALSE),"")</f>
        <v>3</v>
      </c>
      <c r="E82" s="14">
        <f>IFERROR(VLOOKUP($B82,春関!$AQ:$BA,9,FALSE),0)</f>
        <v>0</v>
      </c>
      <c r="F82" s="14">
        <f>IFERROR(VLOOKUP($B82,西日本学生!$AQ:$BA,9,FALSE),0)</f>
        <v>0</v>
      </c>
      <c r="G82" s="14">
        <f>IFERROR(VLOOKUP($B82,学生選抜!$AQ:$BA,9,FALSE),0)</f>
        <v>0</v>
      </c>
      <c r="H82" s="14">
        <f>IFERROR(VLOOKUP($B82,秋関!$AQ:$BA,9,FALSE),0)</f>
        <v>0</v>
      </c>
      <c r="I82" s="14">
        <f>IFERROR(VLOOKUP($B82,全日本学生!$AQ:$BA,9,FALSE),0)</f>
        <v>0</v>
      </c>
      <c r="J82" s="4">
        <f t="shared" si="5"/>
        <v>0</v>
      </c>
    </row>
    <row r="83" spans="1:10" hidden="1">
      <c r="A83" s="2">
        <f t="shared" si="4"/>
        <v>14</v>
      </c>
      <c r="B83" s="35" t="str">
        <f>(選手!G77)</f>
        <v>羽田 祐大</v>
      </c>
      <c r="C83" s="2" t="str">
        <f>IFERROR(VLOOKUP($B83,選手!$G:$I,2,FALSE),"")</f>
        <v>近畿大学</v>
      </c>
      <c r="D83" s="6">
        <f>IFERROR(VLOOKUP($B83,選手!$G:$I,3,FALSE),"")</f>
        <v>3</v>
      </c>
      <c r="E83" s="14">
        <f>IFERROR(VLOOKUP($B83,春関!$AQ:$BA,9,FALSE),0)</f>
        <v>0</v>
      </c>
      <c r="F83" s="14">
        <f>IFERROR(VLOOKUP($B83,西日本学生!$AQ:$BA,9,FALSE),0)</f>
        <v>0</v>
      </c>
      <c r="G83" s="14">
        <f>IFERROR(VLOOKUP($B83,学生選抜!$AQ:$BA,9,FALSE),0)</f>
        <v>0</v>
      </c>
      <c r="H83" s="14">
        <f>IFERROR(VLOOKUP($B83,秋関!$AQ:$BA,9,FALSE),0)</f>
        <v>0</v>
      </c>
      <c r="I83" s="14">
        <f>IFERROR(VLOOKUP($B83,全日本学生!$AQ:$BA,9,FALSE),0)</f>
        <v>0</v>
      </c>
      <c r="J83" s="4">
        <f t="shared" si="5"/>
        <v>0</v>
      </c>
    </row>
    <row r="84" spans="1:10" hidden="1">
      <c r="A84" s="2">
        <f t="shared" si="4"/>
        <v>14</v>
      </c>
      <c r="B84" s="35" t="str">
        <f>(選手!G78)</f>
        <v>舩越 海</v>
      </c>
      <c r="C84" s="2" t="str">
        <f>IFERROR(VLOOKUP($B84,選手!$G:$I,2,FALSE),"")</f>
        <v>近畿大学</v>
      </c>
      <c r="D84" s="6">
        <f>IFERROR(VLOOKUP($B84,選手!$G:$I,3,FALSE),"")</f>
        <v>3</v>
      </c>
      <c r="E84" s="14">
        <f>IFERROR(VLOOKUP($B84,春関!$AQ:$BA,9,FALSE),0)</f>
        <v>0</v>
      </c>
      <c r="F84" s="14">
        <f>IFERROR(VLOOKUP($B84,西日本学生!$AQ:$BA,9,FALSE),0)</f>
        <v>0</v>
      </c>
      <c r="G84" s="14">
        <f>IFERROR(VLOOKUP($B84,学生選抜!$AQ:$BA,9,FALSE),0)</f>
        <v>0</v>
      </c>
      <c r="H84" s="14">
        <f>IFERROR(VLOOKUP($B84,秋関!$AQ:$BA,9,FALSE),0)</f>
        <v>0</v>
      </c>
      <c r="I84" s="14">
        <f>IFERROR(VLOOKUP($B84,全日本学生!$AQ:$BA,9,FALSE),0)</f>
        <v>0</v>
      </c>
      <c r="J84" s="4">
        <f t="shared" si="5"/>
        <v>0</v>
      </c>
    </row>
    <row r="85" spans="1:10" hidden="1">
      <c r="A85" s="2">
        <f t="shared" si="4"/>
        <v>14</v>
      </c>
      <c r="B85" s="35" t="str">
        <f>(選手!G79)</f>
        <v>宮田 祐希</v>
      </c>
      <c r="C85" s="2" t="str">
        <f>IFERROR(VLOOKUP($B85,選手!$G:$I,2,FALSE),"")</f>
        <v>近畿大学</v>
      </c>
      <c r="D85" s="6">
        <f>IFERROR(VLOOKUP($B85,選手!$G:$I,3,FALSE),"")</f>
        <v>3</v>
      </c>
      <c r="E85" s="14">
        <f>IFERROR(VLOOKUP($B85,春関!$AQ:$BA,9,FALSE),0)</f>
        <v>0</v>
      </c>
      <c r="F85" s="14">
        <f>IFERROR(VLOOKUP($B85,西日本学生!$AQ:$BA,9,FALSE),0)</f>
        <v>0</v>
      </c>
      <c r="G85" s="14">
        <f>IFERROR(VLOOKUP($B85,学生選抜!$AQ:$BA,9,FALSE),0)</f>
        <v>0</v>
      </c>
      <c r="H85" s="14">
        <f>IFERROR(VLOOKUP($B85,秋関!$AQ:$BA,9,FALSE),0)</f>
        <v>0</v>
      </c>
      <c r="I85" s="14">
        <f>IFERROR(VLOOKUP($B85,全日本学生!$AQ:$BA,9,FALSE),0)</f>
        <v>0</v>
      </c>
      <c r="J85" s="4">
        <f t="shared" si="5"/>
        <v>0</v>
      </c>
    </row>
    <row r="86" spans="1:10" hidden="1">
      <c r="A86" s="2">
        <f t="shared" si="4"/>
        <v>14</v>
      </c>
      <c r="B86" s="35" t="str">
        <f>(選手!G80)</f>
        <v>矢ヶ部 芳</v>
      </c>
      <c r="C86" s="2" t="str">
        <f>IFERROR(VLOOKUP($B86,選手!$G:$I,2,FALSE),"")</f>
        <v>近畿大学</v>
      </c>
      <c r="D86" s="6">
        <f>IFERROR(VLOOKUP($B86,選手!$G:$I,3,FALSE),"")</f>
        <v>3</v>
      </c>
      <c r="E86" s="14">
        <f>IFERROR(VLOOKUP($B86,春関!$AQ:$BA,9,FALSE),0)</f>
        <v>0</v>
      </c>
      <c r="F86" s="14">
        <f>IFERROR(VLOOKUP($B86,西日本学生!$AQ:$BA,9,FALSE),0)</f>
        <v>0</v>
      </c>
      <c r="G86" s="14">
        <f>IFERROR(VLOOKUP($B86,学生選抜!$AQ:$BA,9,FALSE),0)</f>
        <v>0</v>
      </c>
      <c r="H86" s="14">
        <f>IFERROR(VLOOKUP($B86,秋関!$AQ:$BA,9,FALSE),0)</f>
        <v>0</v>
      </c>
      <c r="I86" s="14">
        <f>IFERROR(VLOOKUP($B86,全日本学生!$AQ:$BA,9,FALSE),0)</f>
        <v>0</v>
      </c>
      <c r="J86" s="4">
        <f t="shared" si="5"/>
        <v>0</v>
      </c>
    </row>
    <row r="87" spans="1:10" hidden="1">
      <c r="A87" s="2">
        <f t="shared" si="4"/>
        <v>14</v>
      </c>
      <c r="B87" s="35" t="str">
        <f>(選手!G81)</f>
        <v>吉田 逸平</v>
      </c>
      <c r="C87" s="2" t="str">
        <f>IFERROR(VLOOKUP($B87,選手!$G:$I,2,FALSE),"")</f>
        <v>近畿大学</v>
      </c>
      <c r="D87" s="6">
        <f>IFERROR(VLOOKUP($B87,選手!$G:$I,3,FALSE),"")</f>
        <v>3</v>
      </c>
      <c r="E87" s="14">
        <f>IFERROR(VLOOKUP($B87,春関!$AQ:$BA,9,FALSE),0)</f>
        <v>0</v>
      </c>
      <c r="F87" s="14">
        <f>IFERROR(VLOOKUP($B87,西日本学生!$AQ:$BA,9,FALSE),0)</f>
        <v>0</v>
      </c>
      <c r="G87" s="14">
        <f>IFERROR(VLOOKUP($B87,学生選抜!$AQ:$BA,9,FALSE),0)</f>
        <v>0</v>
      </c>
      <c r="H87" s="14">
        <f>IFERROR(VLOOKUP($B87,秋関!$AQ:$BA,9,FALSE),0)</f>
        <v>0</v>
      </c>
      <c r="I87" s="14">
        <f>IFERROR(VLOOKUP($B87,全日本学生!$AQ:$BA,9,FALSE),0)</f>
        <v>0</v>
      </c>
      <c r="J87" s="4">
        <f t="shared" si="5"/>
        <v>0</v>
      </c>
    </row>
    <row r="88" spans="1:10" hidden="1">
      <c r="A88" s="2">
        <f t="shared" si="4"/>
        <v>14</v>
      </c>
      <c r="B88" s="35" t="str">
        <f>(選手!G82)</f>
        <v>樫木 陸人</v>
      </c>
      <c r="C88" s="2" t="str">
        <f>IFERROR(VLOOKUP($B88,選手!$G:$I,2,FALSE),"")</f>
        <v>近畿大学</v>
      </c>
      <c r="D88" s="6">
        <f>IFERROR(VLOOKUP($B88,選手!$G:$I,3,FALSE),"")</f>
        <v>2</v>
      </c>
      <c r="E88" s="14">
        <f>IFERROR(VLOOKUP($B88,春関!$AQ:$BA,9,FALSE),0)</f>
        <v>0</v>
      </c>
      <c r="F88" s="14">
        <f>IFERROR(VLOOKUP($B88,西日本学生!$AQ:$BA,9,FALSE),0)</f>
        <v>0</v>
      </c>
      <c r="G88" s="14">
        <f>IFERROR(VLOOKUP($B88,学生選抜!$AQ:$BA,9,FALSE),0)</f>
        <v>0</v>
      </c>
      <c r="H88" s="14">
        <f>IFERROR(VLOOKUP($B88,秋関!$AQ:$BA,9,FALSE),0)</f>
        <v>0</v>
      </c>
      <c r="I88" s="14">
        <f>IFERROR(VLOOKUP($B88,全日本学生!$AQ:$BA,9,FALSE),0)</f>
        <v>0</v>
      </c>
      <c r="J88" s="4">
        <f t="shared" si="5"/>
        <v>0</v>
      </c>
    </row>
    <row r="89" spans="1:10" hidden="1">
      <c r="A89" s="2">
        <f t="shared" si="4"/>
        <v>14</v>
      </c>
      <c r="B89" s="35" t="str">
        <f>(選手!G83)</f>
        <v>中村 聡一郎</v>
      </c>
      <c r="C89" s="2" t="str">
        <f>IFERROR(VLOOKUP($B89,選手!$G:$I,2,FALSE),"")</f>
        <v>近畿大学</v>
      </c>
      <c r="D89" s="6">
        <f>IFERROR(VLOOKUP($B89,選手!$G:$I,3,FALSE),"")</f>
        <v>2</v>
      </c>
      <c r="E89" s="14">
        <f>IFERROR(VLOOKUP($B89,春関!$AQ:$BA,9,FALSE),0)</f>
        <v>0</v>
      </c>
      <c r="F89" s="14">
        <f>IFERROR(VLOOKUP($B89,西日本学生!$AQ:$BA,9,FALSE),0)</f>
        <v>0</v>
      </c>
      <c r="G89" s="14">
        <f>IFERROR(VLOOKUP($B89,学生選抜!$AQ:$BA,9,FALSE),0)</f>
        <v>0</v>
      </c>
      <c r="H89" s="14">
        <f>IFERROR(VLOOKUP($B89,秋関!$AQ:$BA,9,FALSE),0)</f>
        <v>0</v>
      </c>
      <c r="I89" s="14">
        <f>IFERROR(VLOOKUP($B89,全日本学生!$AQ:$BA,9,FALSE),0)</f>
        <v>0</v>
      </c>
      <c r="J89" s="4">
        <f t="shared" si="5"/>
        <v>0</v>
      </c>
    </row>
    <row r="90" spans="1:10" hidden="1">
      <c r="A90" s="2">
        <f t="shared" si="4"/>
        <v>14</v>
      </c>
      <c r="B90" s="35" t="str">
        <f>(選手!G84)</f>
        <v>西田 光希</v>
      </c>
      <c r="C90" s="2" t="str">
        <f>IFERROR(VLOOKUP($B90,選手!$G:$I,2,FALSE),"")</f>
        <v>近畿大学</v>
      </c>
      <c r="D90" s="6">
        <f>IFERROR(VLOOKUP($B90,選手!$G:$I,3,FALSE),"")</f>
        <v>2</v>
      </c>
      <c r="E90" s="14">
        <f>IFERROR(VLOOKUP($B90,春関!$AQ:$BA,9,FALSE),0)</f>
        <v>0</v>
      </c>
      <c r="F90" s="14">
        <f>IFERROR(VLOOKUP($B90,西日本学生!$AQ:$BA,9,FALSE),0)</f>
        <v>0</v>
      </c>
      <c r="G90" s="14">
        <f>IFERROR(VLOOKUP($B90,学生選抜!$AQ:$BA,9,FALSE),0)</f>
        <v>0</v>
      </c>
      <c r="H90" s="14">
        <f>IFERROR(VLOOKUP($B90,秋関!$AQ:$BA,9,FALSE),0)</f>
        <v>0</v>
      </c>
      <c r="I90" s="14">
        <f>IFERROR(VLOOKUP($B90,全日本学生!$AQ:$BA,9,FALSE),0)</f>
        <v>0</v>
      </c>
      <c r="J90" s="4">
        <f t="shared" si="5"/>
        <v>0</v>
      </c>
    </row>
    <row r="91" spans="1:10" hidden="1">
      <c r="A91" s="2">
        <f t="shared" si="4"/>
        <v>14</v>
      </c>
      <c r="B91" s="35" t="str">
        <f>(選手!G85)</f>
        <v>眞鍋 委</v>
      </c>
      <c r="C91" s="2" t="str">
        <f>IFERROR(VLOOKUP($B91,選手!$G:$I,2,FALSE),"")</f>
        <v>近畿大学</v>
      </c>
      <c r="D91" s="6">
        <f>IFERROR(VLOOKUP($B91,選手!$G:$I,3,FALSE),"")</f>
        <v>2</v>
      </c>
      <c r="E91" s="14">
        <f>IFERROR(VLOOKUP($B91,春関!$AQ:$BA,9,FALSE),0)</f>
        <v>0</v>
      </c>
      <c r="F91" s="14">
        <f>IFERROR(VLOOKUP($B91,西日本学生!$AQ:$BA,9,FALSE),0)</f>
        <v>0</v>
      </c>
      <c r="G91" s="14">
        <f>IFERROR(VLOOKUP($B91,学生選抜!$AQ:$BA,9,FALSE),0)</f>
        <v>0</v>
      </c>
      <c r="H91" s="14">
        <f>IFERROR(VLOOKUP($B91,秋関!$AQ:$BA,9,FALSE),0)</f>
        <v>0</v>
      </c>
      <c r="I91" s="14">
        <f>IFERROR(VLOOKUP($B91,全日本学生!$AQ:$BA,9,FALSE),0)</f>
        <v>0</v>
      </c>
      <c r="J91" s="4">
        <f t="shared" si="5"/>
        <v>0</v>
      </c>
    </row>
    <row r="92" spans="1:10" hidden="1">
      <c r="A92" s="2">
        <f t="shared" si="4"/>
        <v>14</v>
      </c>
      <c r="B92" s="35" t="str">
        <f>(選手!G86)</f>
        <v>矢田部 昴</v>
      </c>
      <c r="C92" s="2" t="str">
        <f>IFERROR(VLOOKUP($B92,選手!$G:$I,2,FALSE),"")</f>
        <v>近畿大学</v>
      </c>
      <c r="D92" s="6">
        <f>IFERROR(VLOOKUP($B92,選手!$G:$I,3,FALSE),"")</f>
        <v>2</v>
      </c>
      <c r="E92" s="14">
        <f>IFERROR(VLOOKUP($B92,春関!$AQ:$BA,9,FALSE),0)</f>
        <v>0</v>
      </c>
      <c r="F92" s="14">
        <f>IFERROR(VLOOKUP($B92,西日本学生!$AQ:$BA,9,FALSE),0)</f>
        <v>0</v>
      </c>
      <c r="G92" s="14">
        <f>IFERROR(VLOOKUP($B92,学生選抜!$AQ:$BA,9,FALSE),0)</f>
        <v>0</v>
      </c>
      <c r="H92" s="14">
        <f>IFERROR(VLOOKUP($B92,秋関!$AQ:$BA,9,FALSE),0)</f>
        <v>0</v>
      </c>
      <c r="I92" s="14">
        <f>IFERROR(VLOOKUP($B92,全日本学生!$AQ:$BA,9,FALSE),0)</f>
        <v>0</v>
      </c>
      <c r="J92" s="4">
        <f t="shared" si="5"/>
        <v>0</v>
      </c>
    </row>
    <row r="93" spans="1:10" hidden="1">
      <c r="A93" s="2">
        <f t="shared" si="4"/>
        <v>14</v>
      </c>
      <c r="B93" s="35" t="str">
        <f>(選手!G87)</f>
        <v>安部 稜世</v>
      </c>
      <c r="C93" s="2" t="str">
        <f>IFERROR(VLOOKUP($B93,選手!$G:$I,2,FALSE),"")</f>
        <v>近畿大学</v>
      </c>
      <c r="D93" s="6">
        <f>IFERROR(VLOOKUP($B93,選手!$G:$I,3,FALSE),"")</f>
        <v>1</v>
      </c>
      <c r="E93" s="14">
        <f>IFERROR(VLOOKUP($B93,春関!$AQ:$BA,9,FALSE),0)</f>
        <v>0</v>
      </c>
      <c r="F93" s="14">
        <f>IFERROR(VLOOKUP($B93,西日本学生!$AQ:$BA,9,FALSE),0)</f>
        <v>0</v>
      </c>
      <c r="G93" s="14">
        <f>IFERROR(VLOOKUP($B93,学生選抜!$AQ:$BA,9,FALSE),0)</f>
        <v>0</v>
      </c>
      <c r="H93" s="14">
        <f>IFERROR(VLOOKUP($B93,秋関!$AQ:$BA,9,FALSE),0)</f>
        <v>0</v>
      </c>
      <c r="I93" s="14">
        <f>IFERROR(VLOOKUP($B93,全日本学生!$AQ:$BA,9,FALSE),0)</f>
        <v>0</v>
      </c>
      <c r="J93" s="4">
        <f t="shared" si="5"/>
        <v>0</v>
      </c>
    </row>
    <row r="94" spans="1:10" hidden="1">
      <c r="A94" s="2">
        <f t="shared" si="4"/>
        <v>14</v>
      </c>
      <c r="B94" s="35" t="str">
        <f>(選手!G88)</f>
        <v>牛島 聡希</v>
      </c>
      <c r="C94" s="2" t="str">
        <f>IFERROR(VLOOKUP($B94,選手!$G:$I,2,FALSE),"")</f>
        <v>近畿大学</v>
      </c>
      <c r="D94" s="6">
        <f>IFERROR(VLOOKUP($B94,選手!$G:$I,3,FALSE),"")</f>
        <v>1</v>
      </c>
      <c r="E94" s="14">
        <f>IFERROR(VLOOKUP($B94,春関!$AQ:$BA,9,FALSE),0)</f>
        <v>0</v>
      </c>
      <c r="F94" s="14">
        <f>IFERROR(VLOOKUP($B94,西日本学生!$AQ:$BA,9,FALSE),0)</f>
        <v>0</v>
      </c>
      <c r="G94" s="14">
        <f>IFERROR(VLOOKUP($B94,学生選抜!$AQ:$BA,9,FALSE),0)</f>
        <v>0</v>
      </c>
      <c r="H94" s="14">
        <f>IFERROR(VLOOKUP($B94,秋関!$AQ:$BA,9,FALSE),0)</f>
        <v>0</v>
      </c>
      <c r="I94" s="14">
        <f>IFERROR(VLOOKUP($B94,全日本学生!$AQ:$BA,9,FALSE),0)</f>
        <v>0</v>
      </c>
      <c r="J94" s="4">
        <f t="shared" si="5"/>
        <v>0</v>
      </c>
    </row>
    <row r="95" spans="1:10" hidden="1">
      <c r="A95" s="2">
        <f t="shared" si="4"/>
        <v>14</v>
      </c>
      <c r="B95" s="35" t="str">
        <f>(選手!G89)</f>
        <v>姜 亦姚</v>
      </c>
      <c r="C95" s="2" t="str">
        <f>IFERROR(VLOOKUP($B95,選手!$G:$I,2,FALSE),"")</f>
        <v>近畿大学</v>
      </c>
      <c r="D95" s="6">
        <f>IFERROR(VLOOKUP($B95,選手!$G:$I,3,FALSE),"")</f>
        <v>1</v>
      </c>
      <c r="E95" s="14">
        <f>IFERROR(VLOOKUP($B95,春関!$AQ:$BA,9,FALSE),0)</f>
        <v>0</v>
      </c>
      <c r="F95" s="14">
        <f>IFERROR(VLOOKUP($B95,西日本学生!$AQ:$BA,9,FALSE),0)</f>
        <v>0</v>
      </c>
      <c r="G95" s="14">
        <f>IFERROR(VLOOKUP($B95,学生選抜!$AQ:$BA,9,FALSE),0)</f>
        <v>0</v>
      </c>
      <c r="H95" s="14">
        <f>IFERROR(VLOOKUP($B95,秋関!$AQ:$BA,9,FALSE),0)</f>
        <v>0</v>
      </c>
      <c r="I95" s="14">
        <f>IFERROR(VLOOKUP($B95,全日本学生!$AQ:$BA,9,FALSE),0)</f>
        <v>0</v>
      </c>
      <c r="J95" s="4">
        <f t="shared" si="5"/>
        <v>0</v>
      </c>
    </row>
    <row r="96" spans="1:10" hidden="1">
      <c r="A96" s="2">
        <f t="shared" si="4"/>
        <v>14</v>
      </c>
      <c r="B96" s="35" t="str">
        <f>(選手!G90)</f>
        <v>西澤 透真</v>
      </c>
      <c r="C96" s="2" t="str">
        <f>IFERROR(VLOOKUP($B96,選手!$G:$I,2,FALSE),"")</f>
        <v>近畿大学</v>
      </c>
      <c r="D96" s="6">
        <f>IFERROR(VLOOKUP($B96,選手!$G:$I,3,FALSE),"")</f>
        <v>1</v>
      </c>
      <c r="E96" s="14">
        <f>IFERROR(VLOOKUP($B96,春関!$AQ:$BA,9,FALSE),0)</f>
        <v>0</v>
      </c>
      <c r="F96" s="14">
        <f>IFERROR(VLOOKUP($B96,西日本学生!$AQ:$BA,9,FALSE),0)</f>
        <v>0</v>
      </c>
      <c r="G96" s="14">
        <f>IFERROR(VLOOKUP($B96,学生選抜!$AQ:$BA,9,FALSE),0)</f>
        <v>0</v>
      </c>
      <c r="H96" s="14">
        <f>IFERROR(VLOOKUP($B96,秋関!$AQ:$BA,9,FALSE),0)</f>
        <v>0</v>
      </c>
      <c r="I96" s="14">
        <f>IFERROR(VLOOKUP($B96,全日本学生!$AQ:$BA,9,FALSE),0)</f>
        <v>0</v>
      </c>
      <c r="J96" s="4">
        <f t="shared" si="5"/>
        <v>0</v>
      </c>
    </row>
    <row r="97" spans="1:10" hidden="1">
      <c r="A97" s="2">
        <f t="shared" si="4"/>
        <v>14</v>
      </c>
      <c r="B97" s="35" t="str">
        <f>(選手!G91)</f>
        <v>加藤 祐馬</v>
      </c>
      <c r="C97" s="2" t="str">
        <f>IFERROR(VLOOKUP($B97,選手!$G:$I,2,FALSE),"")</f>
        <v>甲南大学</v>
      </c>
      <c r="D97" s="6">
        <f>IFERROR(VLOOKUP($B97,選手!$G:$I,3,FALSE),"")</f>
        <v>4</v>
      </c>
      <c r="E97" s="14">
        <f>IFERROR(VLOOKUP($B97,春関!$AQ:$BA,9,FALSE),0)</f>
        <v>0</v>
      </c>
      <c r="F97" s="14">
        <f>IFERROR(VLOOKUP($B97,西日本学生!$AQ:$BA,9,FALSE),0)</f>
        <v>0</v>
      </c>
      <c r="G97" s="14">
        <f>IFERROR(VLOOKUP($B97,学生選抜!$AQ:$BA,9,FALSE),0)</f>
        <v>0</v>
      </c>
      <c r="H97" s="14">
        <f>IFERROR(VLOOKUP($B97,秋関!$AQ:$BA,9,FALSE),0)</f>
        <v>0</v>
      </c>
      <c r="I97" s="14">
        <f>IFERROR(VLOOKUP($B97,全日本学生!$AQ:$BA,9,FALSE),0)</f>
        <v>0</v>
      </c>
      <c r="J97" s="4">
        <f t="shared" si="5"/>
        <v>0</v>
      </c>
    </row>
    <row r="98" spans="1:10" hidden="1">
      <c r="A98" s="2">
        <f t="shared" ref="A98:A129" si="6">RANK($J98,$J:$J)</f>
        <v>14</v>
      </c>
      <c r="B98" s="35" t="str">
        <f>(選手!G92)</f>
        <v>榮 光幸</v>
      </c>
      <c r="C98" s="2" t="str">
        <f>IFERROR(VLOOKUP($B98,選手!$G:$I,2,FALSE),"")</f>
        <v>甲南大学</v>
      </c>
      <c r="D98" s="6">
        <f>IFERROR(VLOOKUP($B98,選手!$G:$I,3,FALSE),"")</f>
        <v>4</v>
      </c>
      <c r="E98" s="14">
        <f>IFERROR(VLOOKUP($B98,春関!$AQ:$BA,9,FALSE),0)</f>
        <v>0</v>
      </c>
      <c r="F98" s="14">
        <f>IFERROR(VLOOKUP($B98,西日本学生!$AQ:$BA,9,FALSE),0)</f>
        <v>0</v>
      </c>
      <c r="G98" s="14">
        <f>IFERROR(VLOOKUP($B98,学生選抜!$AQ:$BA,9,FALSE),0)</f>
        <v>0</v>
      </c>
      <c r="H98" s="14">
        <f>IFERROR(VLOOKUP($B98,秋関!$AQ:$BA,9,FALSE),0)</f>
        <v>0</v>
      </c>
      <c r="I98" s="14">
        <f>IFERROR(VLOOKUP($B98,全日本学生!$AQ:$BA,9,FALSE),0)</f>
        <v>0</v>
      </c>
      <c r="J98" s="4">
        <f t="shared" ref="J98:J129" si="7">LARGE(E98:I98,1)+LARGE(E98:I98,2)+LARGE(E98:I98,3)</f>
        <v>0</v>
      </c>
    </row>
    <row r="99" spans="1:10" hidden="1">
      <c r="A99" s="2">
        <f t="shared" si="6"/>
        <v>14</v>
      </c>
      <c r="B99" s="35" t="str">
        <f>(選手!G93)</f>
        <v>下里 謙太</v>
      </c>
      <c r="C99" s="2" t="str">
        <f>IFERROR(VLOOKUP($B99,選手!$G:$I,2,FALSE),"")</f>
        <v>甲南大学</v>
      </c>
      <c r="D99" s="6">
        <f>IFERROR(VLOOKUP($B99,選手!$G:$I,3,FALSE),"")</f>
        <v>4</v>
      </c>
      <c r="E99" s="14">
        <f>IFERROR(VLOOKUP($B99,春関!$AQ:$BA,9,FALSE),0)</f>
        <v>0</v>
      </c>
      <c r="F99" s="14">
        <f>IFERROR(VLOOKUP($B99,西日本学生!$AQ:$BA,9,FALSE),0)</f>
        <v>0</v>
      </c>
      <c r="G99" s="14">
        <f>IFERROR(VLOOKUP($B99,学生選抜!$AQ:$BA,9,FALSE),0)</f>
        <v>0</v>
      </c>
      <c r="H99" s="14">
        <f>IFERROR(VLOOKUP($B99,秋関!$AQ:$BA,9,FALSE),0)</f>
        <v>0</v>
      </c>
      <c r="I99" s="14">
        <f>IFERROR(VLOOKUP($B99,全日本学生!$AQ:$BA,9,FALSE),0)</f>
        <v>0</v>
      </c>
      <c r="J99" s="4">
        <f t="shared" si="7"/>
        <v>0</v>
      </c>
    </row>
    <row r="100" spans="1:10" hidden="1">
      <c r="A100" s="2">
        <f t="shared" si="6"/>
        <v>14</v>
      </c>
      <c r="B100" s="35" t="str">
        <f>(選手!G94)</f>
        <v>八幡 隆太</v>
      </c>
      <c r="C100" s="2" t="str">
        <f>IFERROR(VLOOKUP($B100,選手!$G:$I,2,FALSE),"")</f>
        <v>甲南大学</v>
      </c>
      <c r="D100" s="6">
        <f>IFERROR(VLOOKUP($B100,選手!$G:$I,3,FALSE),"")</f>
        <v>4</v>
      </c>
      <c r="E100" s="14">
        <f>IFERROR(VLOOKUP($B100,春関!$AQ:$BA,9,FALSE),0)</f>
        <v>0</v>
      </c>
      <c r="F100" s="14">
        <f>IFERROR(VLOOKUP($B100,西日本学生!$AQ:$BA,9,FALSE),0)</f>
        <v>0</v>
      </c>
      <c r="G100" s="14">
        <f>IFERROR(VLOOKUP($B100,学生選抜!$AQ:$BA,9,FALSE),0)</f>
        <v>0</v>
      </c>
      <c r="H100" s="14">
        <f>IFERROR(VLOOKUP($B100,秋関!$AQ:$BA,9,FALSE),0)</f>
        <v>0</v>
      </c>
      <c r="I100" s="14">
        <f>IFERROR(VLOOKUP($B100,全日本学生!$AQ:$BA,9,FALSE),0)</f>
        <v>0</v>
      </c>
      <c r="J100" s="4">
        <f t="shared" si="7"/>
        <v>0</v>
      </c>
    </row>
    <row r="101" spans="1:10" hidden="1">
      <c r="A101" s="2">
        <f t="shared" si="6"/>
        <v>14</v>
      </c>
      <c r="B101" s="35" t="str">
        <f>(選手!G96)</f>
        <v>太田 昂輝</v>
      </c>
      <c r="C101" s="2" t="str">
        <f>IFERROR(VLOOKUP($B101,選手!$G:$I,2,FALSE),"")</f>
        <v>甲南大学</v>
      </c>
      <c r="D101" s="6">
        <f>IFERROR(VLOOKUP($B101,選手!$G:$I,3,FALSE),"")</f>
        <v>3</v>
      </c>
      <c r="E101" s="14">
        <f>IFERROR(VLOOKUP($B101,春関!$AQ:$BA,9,FALSE),0)</f>
        <v>0</v>
      </c>
      <c r="F101" s="14">
        <f>IFERROR(VLOOKUP($B101,西日本学生!$AQ:$BA,9,FALSE),0)</f>
        <v>0</v>
      </c>
      <c r="G101" s="14">
        <f>IFERROR(VLOOKUP($B101,学生選抜!$AQ:$BA,9,FALSE),0)</f>
        <v>0</v>
      </c>
      <c r="H101" s="14">
        <f>IFERROR(VLOOKUP($B101,秋関!$AQ:$BA,9,FALSE),0)</f>
        <v>0</v>
      </c>
      <c r="I101" s="14">
        <f>IFERROR(VLOOKUP($B101,全日本学生!$AQ:$BA,9,FALSE),0)</f>
        <v>0</v>
      </c>
      <c r="J101" s="4">
        <f t="shared" si="7"/>
        <v>0</v>
      </c>
    </row>
    <row r="102" spans="1:10" hidden="1">
      <c r="A102" s="2">
        <f t="shared" si="6"/>
        <v>14</v>
      </c>
      <c r="B102" s="35" t="str">
        <f>(選手!G97)</f>
        <v>北 健斗</v>
      </c>
      <c r="C102" s="2" t="str">
        <f>IFERROR(VLOOKUP($B102,選手!$G:$I,2,FALSE),"")</f>
        <v>甲南大学</v>
      </c>
      <c r="D102" s="6">
        <f>IFERROR(VLOOKUP($B102,選手!$G:$I,3,FALSE),"")</f>
        <v>3</v>
      </c>
      <c r="E102" s="14">
        <f>IFERROR(VLOOKUP($B102,春関!$AQ:$BA,9,FALSE),0)</f>
        <v>0</v>
      </c>
      <c r="F102" s="14">
        <f>IFERROR(VLOOKUP($B102,西日本学生!$AQ:$BA,9,FALSE),0)</f>
        <v>0</v>
      </c>
      <c r="G102" s="14">
        <f>IFERROR(VLOOKUP($B102,学生選抜!$AQ:$BA,9,FALSE),0)</f>
        <v>0</v>
      </c>
      <c r="H102" s="14">
        <f>IFERROR(VLOOKUP($B102,秋関!$AQ:$BA,9,FALSE),0)</f>
        <v>0</v>
      </c>
      <c r="I102" s="14">
        <f>IFERROR(VLOOKUP($B102,全日本学生!$AQ:$BA,9,FALSE),0)</f>
        <v>0</v>
      </c>
      <c r="J102" s="4">
        <f t="shared" si="7"/>
        <v>0</v>
      </c>
    </row>
    <row r="103" spans="1:10" hidden="1">
      <c r="A103" s="2">
        <f t="shared" si="6"/>
        <v>14</v>
      </c>
      <c r="B103" s="35" t="str">
        <f>(選手!G98)</f>
        <v>米谷 泰志</v>
      </c>
      <c r="C103" s="2" t="str">
        <f>IFERROR(VLOOKUP($B103,選手!$G:$I,2,FALSE),"")</f>
        <v>甲南大学</v>
      </c>
      <c r="D103" s="6">
        <f>IFERROR(VLOOKUP($B103,選手!$G:$I,3,FALSE),"")</f>
        <v>3</v>
      </c>
      <c r="E103" s="14">
        <f>IFERROR(VLOOKUP($B103,春関!$AQ:$BA,9,FALSE),0)</f>
        <v>0</v>
      </c>
      <c r="F103" s="14">
        <f>IFERROR(VLOOKUP($B103,西日本学生!$AQ:$BA,9,FALSE),0)</f>
        <v>0</v>
      </c>
      <c r="G103" s="14">
        <f>IFERROR(VLOOKUP($B103,学生選抜!$AQ:$BA,9,FALSE),0)</f>
        <v>0</v>
      </c>
      <c r="H103" s="14">
        <f>IFERROR(VLOOKUP($B103,秋関!$AQ:$BA,9,FALSE),0)</f>
        <v>0</v>
      </c>
      <c r="I103" s="14">
        <f>IFERROR(VLOOKUP($B103,全日本学生!$AQ:$BA,9,FALSE),0)</f>
        <v>0</v>
      </c>
      <c r="J103" s="4">
        <f t="shared" si="7"/>
        <v>0</v>
      </c>
    </row>
    <row r="104" spans="1:10" hidden="1">
      <c r="A104" s="2">
        <f t="shared" si="6"/>
        <v>14</v>
      </c>
      <c r="B104" s="35" t="str">
        <f>(選手!G99)</f>
        <v>林 克洋</v>
      </c>
      <c r="C104" s="2" t="str">
        <f>IFERROR(VLOOKUP($B104,選手!$G:$I,2,FALSE),"")</f>
        <v>甲南大学</v>
      </c>
      <c r="D104" s="6">
        <f>IFERROR(VLOOKUP($B104,選手!$G:$I,3,FALSE),"")</f>
        <v>3</v>
      </c>
      <c r="E104" s="14">
        <f>IFERROR(VLOOKUP($B104,春関!$AQ:$BA,9,FALSE),0)</f>
        <v>0</v>
      </c>
      <c r="F104" s="14">
        <f>IFERROR(VLOOKUP($B104,西日本学生!$AQ:$BA,9,FALSE),0)</f>
        <v>0</v>
      </c>
      <c r="G104" s="14">
        <f>IFERROR(VLOOKUP($B104,学生選抜!$AQ:$BA,9,FALSE),0)</f>
        <v>0</v>
      </c>
      <c r="H104" s="14">
        <f>IFERROR(VLOOKUP($B104,秋関!$AQ:$BA,9,FALSE),0)</f>
        <v>0</v>
      </c>
      <c r="I104" s="14">
        <f>IFERROR(VLOOKUP($B104,全日本学生!$AQ:$BA,9,FALSE),0)</f>
        <v>0</v>
      </c>
      <c r="J104" s="4">
        <f t="shared" si="7"/>
        <v>0</v>
      </c>
    </row>
    <row r="105" spans="1:10" hidden="1">
      <c r="A105" s="2">
        <f t="shared" si="6"/>
        <v>14</v>
      </c>
      <c r="B105" s="35" t="str">
        <f>(選手!G100)</f>
        <v>惠良 早輔路</v>
      </c>
      <c r="C105" s="2" t="str">
        <f>IFERROR(VLOOKUP($B105,選手!$G:$I,2,FALSE),"")</f>
        <v>甲南大学</v>
      </c>
      <c r="D105" s="6">
        <f>IFERROR(VLOOKUP($B105,選手!$G:$I,3,FALSE),"")</f>
        <v>2</v>
      </c>
      <c r="E105" s="14">
        <f>IFERROR(VLOOKUP($B105,春関!$AQ:$BA,9,FALSE),0)</f>
        <v>0</v>
      </c>
      <c r="F105" s="14">
        <f>IFERROR(VLOOKUP($B105,西日本学生!$AQ:$BA,9,FALSE),0)</f>
        <v>0</v>
      </c>
      <c r="G105" s="14">
        <f>IFERROR(VLOOKUP($B105,学生選抜!$AQ:$BA,9,FALSE),0)</f>
        <v>0</v>
      </c>
      <c r="H105" s="14">
        <f>IFERROR(VLOOKUP($B105,秋関!$AQ:$BA,9,FALSE),0)</f>
        <v>0</v>
      </c>
      <c r="I105" s="14">
        <f>IFERROR(VLOOKUP($B105,全日本学生!$AQ:$BA,9,FALSE),0)</f>
        <v>0</v>
      </c>
      <c r="J105" s="4">
        <f t="shared" si="7"/>
        <v>0</v>
      </c>
    </row>
    <row r="106" spans="1:10" hidden="1">
      <c r="A106" s="2">
        <f t="shared" si="6"/>
        <v>14</v>
      </c>
      <c r="B106" s="35" t="str">
        <f>(選手!G101)</f>
        <v>須中 仁冶</v>
      </c>
      <c r="C106" s="2" t="str">
        <f>IFERROR(VLOOKUP($B106,選手!$G:$I,2,FALSE),"")</f>
        <v>甲南大学</v>
      </c>
      <c r="D106" s="6">
        <f>IFERROR(VLOOKUP($B106,選手!$G:$I,3,FALSE),"")</f>
        <v>2</v>
      </c>
      <c r="E106" s="14">
        <f>IFERROR(VLOOKUP($B106,春関!$AQ:$BA,9,FALSE),0)</f>
        <v>0</v>
      </c>
      <c r="F106" s="14">
        <f>IFERROR(VLOOKUP($B106,西日本学生!$AQ:$BA,9,FALSE),0)</f>
        <v>0</v>
      </c>
      <c r="G106" s="14">
        <f>IFERROR(VLOOKUP($B106,学生選抜!$AQ:$BA,9,FALSE),0)</f>
        <v>0</v>
      </c>
      <c r="H106" s="14">
        <f>IFERROR(VLOOKUP($B106,秋関!$AQ:$BA,9,FALSE),0)</f>
        <v>0</v>
      </c>
      <c r="I106" s="14">
        <f>IFERROR(VLOOKUP($B106,全日本学生!$AQ:$BA,9,FALSE),0)</f>
        <v>0</v>
      </c>
      <c r="J106" s="4">
        <f t="shared" si="7"/>
        <v>0</v>
      </c>
    </row>
    <row r="107" spans="1:10" hidden="1">
      <c r="A107" s="2">
        <f t="shared" si="6"/>
        <v>14</v>
      </c>
      <c r="B107" s="35" t="str">
        <f>(選手!G102)</f>
        <v>中西 秀</v>
      </c>
      <c r="C107" s="2" t="str">
        <f>IFERROR(VLOOKUP($B107,選手!$G:$I,2,FALSE),"")</f>
        <v>甲南大学</v>
      </c>
      <c r="D107" s="6">
        <f>IFERROR(VLOOKUP($B107,選手!$G:$I,3,FALSE),"")</f>
        <v>2</v>
      </c>
      <c r="E107" s="14">
        <f>IFERROR(VLOOKUP($B107,春関!$AQ:$BA,9,FALSE),0)</f>
        <v>0</v>
      </c>
      <c r="F107" s="14">
        <f>IFERROR(VLOOKUP($B107,西日本学生!$AQ:$BA,9,FALSE),0)</f>
        <v>0</v>
      </c>
      <c r="G107" s="14">
        <f>IFERROR(VLOOKUP($B107,学生選抜!$AQ:$BA,9,FALSE),0)</f>
        <v>0</v>
      </c>
      <c r="H107" s="14">
        <f>IFERROR(VLOOKUP($B107,秋関!$AQ:$BA,9,FALSE),0)</f>
        <v>0</v>
      </c>
      <c r="I107" s="14">
        <f>IFERROR(VLOOKUP($B107,全日本学生!$AQ:$BA,9,FALSE),0)</f>
        <v>0</v>
      </c>
      <c r="J107" s="4">
        <f t="shared" si="7"/>
        <v>0</v>
      </c>
    </row>
    <row r="108" spans="1:10" hidden="1">
      <c r="A108" s="2">
        <f t="shared" si="6"/>
        <v>14</v>
      </c>
      <c r="B108" s="35" t="str">
        <f>(選手!G103)</f>
        <v>山下 幸太</v>
      </c>
      <c r="C108" s="2" t="str">
        <f>IFERROR(VLOOKUP($B108,選手!$G:$I,2,FALSE),"")</f>
        <v>甲南大学</v>
      </c>
      <c r="D108" s="6">
        <f>IFERROR(VLOOKUP($B108,選手!$G:$I,3,FALSE),"")</f>
        <v>1</v>
      </c>
      <c r="E108" s="14">
        <f>IFERROR(VLOOKUP($B108,春関!$AQ:$BA,9,FALSE),0)</f>
        <v>0</v>
      </c>
      <c r="F108" s="14">
        <f>IFERROR(VLOOKUP($B108,西日本学生!$AQ:$BA,9,FALSE),0)</f>
        <v>0</v>
      </c>
      <c r="G108" s="14">
        <f>IFERROR(VLOOKUP($B108,学生選抜!$AQ:$BA,9,FALSE),0)</f>
        <v>0</v>
      </c>
      <c r="H108" s="14">
        <f>IFERROR(VLOOKUP($B108,秋関!$AQ:$BA,9,FALSE),0)</f>
        <v>0</v>
      </c>
      <c r="I108" s="14">
        <f>IFERROR(VLOOKUP($B108,全日本学生!$AQ:$BA,9,FALSE),0)</f>
        <v>0</v>
      </c>
      <c r="J108" s="4">
        <f t="shared" si="7"/>
        <v>0</v>
      </c>
    </row>
    <row r="109" spans="1:10" hidden="1">
      <c r="A109" s="2">
        <f t="shared" si="6"/>
        <v>14</v>
      </c>
      <c r="B109" s="35" t="str">
        <f>(選手!G104)</f>
        <v>香川 輝</v>
      </c>
      <c r="C109" s="2" t="str">
        <f>IFERROR(VLOOKUP($B109,選手!$G:$I,2,FALSE),"")</f>
        <v>甲南大学</v>
      </c>
      <c r="D109" s="6">
        <f>IFERROR(VLOOKUP($B109,選手!$G:$I,3,FALSE),"")</f>
        <v>1</v>
      </c>
      <c r="E109" s="14">
        <f>IFERROR(VLOOKUP($B109,春関!$AQ:$BA,9,FALSE),0)</f>
        <v>0</v>
      </c>
      <c r="F109" s="14">
        <f>IFERROR(VLOOKUP($B109,西日本学生!$AQ:$BA,9,FALSE),0)</f>
        <v>0</v>
      </c>
      <c r="G109" s="14">
        <f>IFERROR(VLOOKUP($B109,学生選抜!$AQ:$BA,9,FALSE),0)</f>
        <v>0</v>
      </c>
      <c r="H109" s="14">
        <f>IFERROR(VLOOKUP($B109,秋関!$AQ:$BA,9,FALSE),0)</f>
        <v>0</v>
      </c>
      <c r="I109" s="14">
        <f>IFERROR(VLOOKUP($B109,全日本学生!$AQ:$BA,9,FALSE),0)</f>
        <v>0</v>
      </c>
      <c r="J109" s="4">
        <f t="shared" si="7"/>
        <v>0</v>
      </c>
    </row>
    <row r="110" spans="1:10" hidden="1">
      <c r="A110" s="2">
        <f t="shared" si="6"/>
        <v>14</v>
      </c>
      <c r="B110" s="35" t="str">
        <f>(選手!G105)</f>
        <v>友藤 章裕</v>
      </c>
      <c r="C110" s="2" t="str">
        <f>IFERROR(VLOOKUP($B110,選手!$G:$I,2,FALSE),"")</f>
        <v>甲南大学</v>
      </c>
      <c r="D110" s="6">
        <f>IFERROR(VLOOKUP($B110,選手!$G:$I,3,FALSE),"")</f>
        <v>1</v>
      </c>
      <c r="E110" s="14">
        <f>IFERROR(VLOOKUP($B110,春関!$AQ:$BA,9,FALSE),0)</f>
        <v>0</v>
      </c>
      <c r="F110" s="14">
        <f>IFERROR(VLOOKUP($B110,西日本学生!$AQ:$BA,9,FALSE),0)</f>
        <v>0</v>
      </c>
      <c r="G110" s="14">
        <f>IFERROR(VLOOKUP($B110,学生選抜!$AQ:$BA,9,FALSE),0)</f>
        <v>0</v>
      </c>
      <c r="H110" s="14">
        <f>IFERROR(VLOOKUP($B110,秋関!$AQ:$BA,9,FALSE),0)</f>
        <v>0</v>
      </c>
      <c r="I110" s="14">
        <f>IFERROR(VLOOKUP($B110,全日本学生!$AQ:$BA,9,FALSE),0)</f>
        <v>0</v>
      </c>
      <c r="J110" s="4">
        <f t="shared" si="7"/>
        <v>0</v>
      </c>
    </row>
    <row r="111" spans="1:10" hidden="1">
      <c r="A111" s="2">
        <f t="shared" si="6"/>
        <v>14</v>
      </c>
      <c r="B111" s="35" t="str">
        <f>(選手!G106)</f>
        <v>曽山 伸昭</v>
      </c>
      <c r="C111" s="2" t="str">
        <f>IFERROR(VLOOKUP($B111,選手!$G:$I,2,FALSE),"")</f>
        <v>大阪産業大学</v>
      </c>
      <c r="D111" s="6">
        <f>IFERROR(VLOOKUP($B111,選手!$G:$I,3,FALSE),"")</f>
        <v>4</v>
      </c>
      <c r="E111" s="14">
        <f>IFERROR(VLOOKUP($B111,春関!$AQ:$BA,9,FALSE),0)</f>
        <v>0</v>
      </c>
      <c r="F111" s="14">
        <f>IFERROR(VLOOKUP($B111,西日本学生!$AQ:$BA,9,FALSE),0)</f>
        <v>0</v>
      </c>
      <c r="G111" s="14">
        <f>IFERROR(VLOOKUP($B111,学生選抜!$AQ:$BA,9,FALSE),0)</f>
        <v>0</v>
      </c>
      <c r="H111" s="14">
        <f>IFERROR(VLOOKUP($B111,秋関!$AQ:$BA,9,FALSE),0)</f>
        <v>0</v>
      </c>
      <c r="I111" s="14">
        <f>IFERROR(VLOOKUP($B111,全日本学生!$AQ:$BA,9,FALSE),0)</f>
        <v>0</v>
      </c>
      <c r="J111" s="4">
        <f t="shared" si="7"/>
        <v>0</v>
      </c>
    </row>
    <row r="112" spans="1:10" hidden="1">
      <c r="A112" s="2">
        <f t="shared" si="6"/>
        <v>14</v>
      </c>
      <c r="B112" s="35" t="str">
        <f>(選手!G107)</f>
        <v>武元 章</v>
      </c>
      <c r="C112" s="2" t="str">
        <f>IFERROR(VLOOKUP($B112,選手!$G:$I,2,FALSE),"")</f>
        <v>大阪産業大学</v>
      </c>
      <c r="D112" s="6">
        <f>IFERROR(VLOOKUP($B112,選手!$G:$I,3,FALSE),"")</f>
        <v>4</v>
      </c>
      <c r="E112" s="14">
        <f>IFERROR(VLOOKUP($B112,春関!$AQ:$BA,9,FALSE),0)</f>
        <v>0</v>
      </c>
      <c r="F112" s="14">
        <f>IFERROR(VLOOKUP($B112,西日本学生!$AQ:$BA,9,FALSE),0)</f>
        <v>0</v>
      </c>
      <c r="G112" s="14">
        <f>IFERROR(VLOOKUP($B112,学生選抜!$AQ:$BA,9,FALSE),0)</f>
        <v>0</v>
      </c>
      <c r="H112" s="14">
        <f>IFERROR(VLOOKUP($B112,秋関!$AQ:$BA,9,FALSE),0)</f>
        <v>0</v>
      </c>
      <c r="I112" s="14">
        <f>IFERROR(VLOOKUP($B112,全日本学生!$AQ:$BA,9,FALSE),0)</f>
        <v>0</v>
      </c>
      <c r="J112" s="4">
        <f t="shared" si="7"/>
        <v>0</v>
      </c>
    </row>
    <row r="113" spans="1:10" hidden="1">
      <c r="A113" s="2">
        <f t="shared" si="6"/>
        <v>14</v>
      </c>
      <c r="B113" s="35" t="str">
        <f>(選手!G108)</f>
        <v>押条 祐希</v>
      </c>
      <c r="C113" s="2" t="str">
        <f>IFERROR(VLOOKUP($B113,選手!$G:$I,2,FALSE),"")</f>
        <v>大阪産業大学</v>
      </c>
      <c r="D113" s="6">
        <f>IFERROR(VLOOKUP($B113,選手!$G:$I,3,FALSE),"")</f>
        <v>3</v>
      </c>
      <c r="E113" s="14">
        <f>IFERROR(VLOOKUP($B113,春関!$AQ:$BA,9,FALSE),0)</f>
        <v>0</v>
      </c>
      <c r="F113" s="14">
        <f>IFERROR(VLOOKUP($B113,西日本学生!$AQ:$BA,9,FALSE),0)</f>
        <v>0</v>
      </c>
      <c r="G113" s="14">
        <f>IFERROR(VLOOKUP($B113,学生選抜!$AQ:$BA,9,FALSE),0)</f>
        <v>0</v>
      </c>
      <c r="H113" s="14">
        <f>IFERROR(VLOOKUP($B113,秋関!$AQ:$BA,9,FALSE),0)</f>
        <v>0</v>
      </c>
      <c r="I113" s="14">
        <f>IFERROR(VLOOKUP($B113,全日本学生!$AQ:$BA,9,FALSE),0)</f>
        <v>0</v>
      </c>
      <c r="J113" s="4">
        <f t="shared" si="7"/>
        <v>0</v>
      </c>
    </row>
    <row r="114" spans="1:10" hidden="1">
      <c r="A114" s="2">
        <f t="shared" si="6"/>
        <v>14</v>
      </c>
      <c r="B114" s="35" t="str">
        <f>(選手!G109)</f>
        <v>久保田 優希</v>
      </c>
      <c r="C114" s="2" t="str">
        <f>IFERROR(VLOOKUP($B114,選手!$G:$I,2,FALSE),"")</f>
        <v>大阪産業大学</v>
      </c>
      <c r="D114" s="6">
        <f>IFERROR(VLOOKUP($B114,選手!$G:$I,3,FALSE),"")</f>
        <v>3</v>
      </c>
      <c r="E114" s="14">
        <f>IFERROR(VLOOKUP($B114,春関!$AQ:$BA,9,FALSE),0)</f>
        <v>0</v>
      </c>
      <c r="F114" s="14">
        <f>IFERROR(VLOOKUP($B114,西日本学生!$AQ:$BA,9,FALSE),0)</f>
        <v>0</v>
      </c>
      <c r="G114" s="14">
        <f>IFERROR(VLOOKUP($B114,学生選抜!$AQ:$BA,9,FALSE),0)</f>
        <v>0</v>
      </c>
      <c r="H114" s="14">
        <f>IFERROR(VLOOKUP($B114,秋関!$AQ:$BA,9,FALSE),0)</f>
        <v>0</v>
      </c>
      <c r="I114" s="14">
        <f>IFERROR(VLOOKUP($B114,全日本学生!$AQ:$BA,9,FALSE),0)</f>
        <v>0</v>
      </c>
      <c r="J114" s="4">
        <f t="shared" si="7"/>
        <v>0</v>
      </c>
    </row>
    <row r="115" spans="1:10" hidden="1">
      <c r="A115" s="2">
        <f t="shared" si="6"/>
        <v>14</v>
      </c>
      <c r="B115" s="35" t="str">
        <f>(選手!G110)</f>
        <v>小嶋 佑弥</v>
      </c>
      <c r="C115" s="2" t="str">
        <f>IFERROR(VLOOKUP($B115,選手!$G:$I,2,FALSE),"")</f>
        <v>大阪産業大学</v>
      </c>
      <c r="D115" s="6">
        <f>IFERROR(VLOOKUP($B115,選手!$G:$I,3,FALSE),"")</f>
        <v>3</v>
      </c>
      <c r="E115" s="14">
        <f>IFERROR(VLOOKUP($B115,春関!$AQ:$BA,9,FALSE),0)</f>
        <v>0</v>
      </c>
      <c r="F115" s="14">
        <f>IFERROR(VLOOKUP($B115,西日本学生!$AQ:$BA,9,FALSE),0)</f>
        <v>0</v>
      </c>
      <c r="G115" s="14">
        <f>IFERROR(VLOOKUP($B115,学生選抜!$AQ:$BA,9,FALSE),0)</f>
        <v>0</v>
      </c>
      <c r="H115" s="14">
        <f>IFERROR(VLOOKUP($B115,秋関!$AQ:$BA,9,FALSE),0)</f>
        <v>0</v>
      </c>
      <c r="I115" s="14">
        <f>IFERROR(VLOOKUP($B115,全日本学生!$AQ:$BA,9,FALSE),0)</f>
        <v>0</v>
      </c>
      <c r="J115" s="4">
        <f t="shared" si="7"/>
        <v>0</v>
      </c>
    </row>
    <row r="116" spans="1:10" hidden="1">
      <c r="A116" s="2">
        <f t="shared" si="6"/>
        <v>14</v>
      </c>
      <c r="B116" s="35" t="str">
        <f>(選手!G111)</f>
        <v>宍戸 勇仁</v>
      </c>
      <c r="C116" s="2" t="str">
        <f>IFERROR(VLOOKUP($B116,選手!$G:$I,2,FALSE),"")</f>
        <v>大阪産業大学</v>
      </c>
      <c r="D116" s="6">
        <f>IFERROR(VLOOKUP($B116,選手!$G:$I,3,FALSE),"")</f>
        <v>3</v>
      </c>
      <c r="E116" s="14">
        <f>IFERROR(VLOOKUP($B116,春関!$AQ:$BA,9,FALSE),0)</f>
        <v>0</v>
      </c>
      <c r="F116" s="14">
        <f>IFERROR(VLOOKUP($B116,西日本学生!$AQ:$BA,9,FALSE),0)</f>
        <v>0</v>
      </c>
      <c r="G116" s="14">
        <f>IFERROR(VLOOKUP($B116,学生選抜!$AQ:$BA,9,FALSE),0)</f>
        <v>0</v>
      </c>
      <c r="H116" s="14">
        <f>IFERROR(VLOOKUP($B116,秋関!$AQ:$BA,9,FALSE),0)</f>
        <v>0</v>
      </c>
      <c r="I116" s="14">
        <f>IFERROR(VLOOKUP($B116,全日本学生!$AQ:$BA,9,FALSE),0)</f>
        <v>0</v>
      </c>
      <c r="J116" s="4">
        <f t="shared" si="7"/>
        <v>0</v>
      </c>
    </row>
    <row r="117" spans="1:10" hidden="1">
      <c r="A117" s="2">
        <f t="shared" si="6"/>
        <v>14</v>
      </c>
      <c r="B117" s="35" t="str">
        <f>(選手!G112)</f>
        <v>嶋岡 大幸</v>
      </c>
      <c r="C117" s="2" t="str">
        <f>IFERROR(VLOOKUP($B117,選手!$G:$I,2,FALSE),"")</f>
        <v>大阪産業大学</v>
      </c>
      <c r="D117" s="6">
        <f>IFERROR(VLOOKUP($B117,選手!$G:$I,3,FALSE),"")</f>
        <v>3</v>
      </c>
      <c r="E117" s="14">
        <f>IFERROR(VLOOKUP($B117,春関!$AQ:$BA,9,FALSE),0)</f>
        <v>0</v>
      </c>
      <c r="F117" s="14">
        <f>IFERROR(VLOOKUP($B117,西日本学生!$AQ:$BA,9,FALSE),0)</f>
        <v>0</v>
      </c>
      <c r="G117" s="14">
        <f>IFERROR(VLOOKUP($B117,学生選抜!$AQ:$BA,9,FALSE),0)</f>
        <v>0</v>
      </c>
      <c r="H117" s="14">
        <f>IFERROR(VLOOKUP($B117,秋関!$AQ:$BA,9,FALSE),0)</f>
        <v>0</v>
      </c>
      <c r="I117" s="14">
        <f>IFERROR(VLOOKUP($B117,全日本学生!$AQ:$BA,9,FALSE),0)</f>
        <v>0</v>
      </c>
      <c r="J117" s="4">
        <f t="shared" si="7"/>
        <v>0</v>
      </c>
    </row>
    <row r="118" spans="1:10" hidden="1">
      <c r="A118" s="2">
        <f t="shared" si="6"/>
        <v>14</v>
      </c>
      <c r="B118" s="35" t="str">
        <f>(選手!G113)</f>
        <v>紫竹 竜大</v>
      </c>
      <c r="C118" s="2" t="str">
        <f>IFERROR(VLOOKUP($B118,選手!$G:$I,2,FALSE),"")</f>
        <v>大阪産業大学</v>
      </c>
      <c r="D118" s="6">
        <f>IFERROR(VLOOKUP($B118,選手!$G:$I,3,FALSE),"")</f>
        <v>2</v>
      </c>
      <c r="E118" s="14">
        <f>IFERROR(VLOOKUP($B118,春関!$AQ:$BA,9,FALSE),0)</f>
        <v>0</v>
      </c>
      <c r="F118" s="14">
        <f>IFERROR(VLOOKUP($B118,西日本学生!$AQ:$BA,9,FALSE),0)</f>
        <v>0</v>
      </c>
      <c r="G118" s="14">
        <f>IFERROR(VLOOKUP($B118,学生選抜!$AQ:$BA,9,FALSE),0)</f>
        <v>0</v>
      </c>
      <c r="H118" s="14">
        <f>IFERROR(VLOOKUP($B118,秋関!$AQ:$BA,9,FALSE),0)</f>
        <v>0</v>
      </c>
      <c r="I118" s="14">
        <f>IFERROR(VLOOKUP($B118,全日本学生!$AQ:$BA,9,FALSE),0)</f>
        <v>0</v>
      </c>
      <c r="J118" s="4">
        <f t="shared" si="7"/>
        <v>0</v>
      </c>
    </row>
    <row r="119" spans="1:10" hidden="1">
      <c r="A119" s="2">
        <f t="shared" si="6"/>
        <v>14</v>
      </c>
      <c r="B119" s="35" t="str">
        <f>(選手!G114)</f>
        <v>松岡 宏紀</v>
      </c>
      <c r="C119" s="2" t="str">
        <f>IFERROR(VLOOKUP($B119,選手!$G:$I,2,FALSE),"")</f>
        <v>大阪産業大学</v>
      </c>
      <c r="D119" s="6">
        <f>IFERROR(VLOOKUP($B119,選手!$G:$I,3,FALSE),"")</f>
        <v>2</v>
      </c>
      <c r="E119" s="14">
        <f>IFERROR(VLOOKUP($B119,春関!$AQ:$BA,9,FALSE),0)</f>
        <v>0</v>
      </c>
      <c r="F119" s="14">
        <f>IFERROR(VLOOKUP($B119,西日本学生!$AQ:$BA,9,FALSE),0)</f>
        <v>0</v>
      </c>
      <c r="G119" s="14">
        <f>IFERROR(VLOOKUP($B119,学生選抜!$AQ:$BA,9,FALSE),0)</f>
        <v>0</v>
      </c>
      <c r="H119" s="14">
        <f>IFERROR(VLOOKUP($B119,秋関!$AQ:$BA,9,FALSE),0)</f>
        <v>0</v>
      </c>
      <c r="I119" s="14">
        <f>IFERROR(VLOOKUP($B119,全日本学生!$AQ:$BA,9,FALSE),0)</f>
        <v>0</v>
      </c>
      <c r="J119" s="4">
        <f t="shared" si="7"/>
        <v>0</v>
      </c>
    </row>
    <row r="120" spans="1:10" hidden="1">
      <c r="A120" s="2">
        <f t="shared" si="6"/>
        <v>14</v>
      </c>
      <c r="B120" s="35" t="str">
        <f>(選手!G115)</f>
        <v>上野 光生</v>
      </c>
      <c r="C120" s="2" t="str">
        <f>IFERROR(VLOOKUP($B120,選手!$G:$I,2,FALSE),"")</f>
        <v>大阪産業大学</v>
      </c>
      <c r="D120" s="6">
        <f>IFERROR(VLOOKUP($B120,選手!$G:$I,3,FALSE),"")</f>
        <v>1</v>
      </c>
      <c r="E120" s="14">
        <f>IFERROR(VLOOKUP($B120,春関!$AQ:$BA,9,FALSE),0)</f>
        <v>0</v>
      </c>
      <c r="F120" s="14">
        <f>IFERROR(VLOOKUP($B120,西日本学生!$AQ:$BA,9,FALSE),0)</f>
        <v>0</v>
      </c>
      <c r="G120" s="14">
        <f>IFERROR(VLOOKUP($B120,学生選抜!$AQ:$BA,9,FALSE),0)</f>
        <v>0</v>
      </c>
      <c r="H120" s="14">
        <f>IFERROR(VLOOKUP($B120,秋関!$AQ:$BA,9,FALSE),0)</f>
        <v>0</v>
      </c>
      <c r="I120" s="14">
        <f>IFERROR(VLOOKUP($B120,全日本学生!$AQ:$BA,9,FALSE),0)</f>
        <v>0</v>
      </c>
      <c r="J120" s="4">
        <f t="shared" si="7"/>
        <v>0</v>
      </c>
    </row>
    <row r="121" spans="1:10" hidden="1">
      <c r="A121" s="2">
        <f t="shared" si="6"/>
        <v>14</v>
      </c>
      <c r="B121" s="35" t="str">
        <f>(選手!G116)</f>
        <v>岡本 知将</v>
      </c>
      <c r="C121" s="2" t="str">
        <f>IFERROR(VLOOKUP($B121,選手!$G:$I,2,FALSE),"")</f>
        <v>大阪産業大学</v>
      </c>
      <c r="D121" s="6">
        <f>IFERROR(VLOOKUP($B121,選手!$G:$I,3,FALSE),"")</f>
        <v>1</v>
      </c>
      <c r="E121" s="14">
        <f>IFERROR(VLOOKUP($B121,春関!$AQ:$BA,9,FALSE),0)</f>
        <v>0</v>
      </c>
      <c r="F121" s="14">
        <f>IFERROR(VLOOKUP($B121,西日本学生!$AQ:$BA,9,FALSE),0)</f>
        <v>0</v>
      </c>
      <c r="G121" s="14">
        <f>IFERROR(VLOOKUP($B121,学生選抜!$AQ:$BA,9,FALSE),0)</f>
        <v>0</v>
      </c>
      <c r="H121" s="14">
        <f>IFERROR(VLOOKUP($B121,秋関!$AQ:$BA,9,FALSE),0)</f>
        <v>0</v>
      </c>
      <c r="I121" s="14">
        <f>IFERROR(VLOOKUP($B121,全日本学生!$AQ:$BA,9,FALSE),0)</f>
        <v>0</v>
      </c>
      <c r="J121" s="4">
        <f t="shared" si="7"/>
        <v>0</v>
      </c>
    </row>
    <row r="122" spans="1:10" hidden="1">
      <c r="A122" s="2">
        <f t="shared" si="6"/>
        <v>14</v>
      </c>
      <c r="B122" s="35" t="str">
        <f>(選手!G117)</f>
        <v>谷口 勇志</v>
      </c>
      <c r="C122" s="2" t="str">
        <f>IFERROR(VLOOKUP($B122,選手!$G:$I,2,FALSE),"")</f>
        <v>大阪産業大学</v>
      </c>
      <c r="D122" s="6">
        <f>IFERROR(VLOOKUP($B122,選手!$G:$I,3,FALSE),"")</f>
        <v>1</v>
      </c>
      <c r="E122" s="14">
        <f>IFERROR(VLOOKUP($B122,春関!$AQ:$BA,9,FALSE),0)</f>
        <v>0</v>
      </c>
      <c r="F122" s="14">
        <f>IFERROR(VLOOKUP($B122,西日本学生!$AQ:$BA,9,FALSE),0)</f>
        <v>0</v>
      </c>
      <c r="G122" s="14">
        <f>IFERROR(VLOOKUP($B122,学生選抜!$AQ:$BA,9,FALSE),0)</f>
        <v>0</v>
      </c>
      <c r="H122" s="14">
        <f>IFERROR(VLOOKUP($B122,秋関!$AQ:$BA,9,FALSE),0)</f>
        <v>0</v>
      </c>
      <c r="I122" s="14">
        <f>IFERROR(VLOOKUP($B122,全日本学生!$AQ:$BA,9,FALSE),0)</f>
        <v>0</v>
      </c>
      <c r="J122" s="4">
        <f t="shared" si="7"/>
        <v>0</v>
      </c>
    </row>
    <row r="123" spans="1:10" hidden="1">
      <c r="A123" s="2">
        <f t="shared" si="6"/>
        <v>14</v>
      </c>
      <c r="B123" s="35" t="str">
        <f>(選手!G118)</f>
        <v>寺島 大晴</v>
      </c>
      <c r="C123" s="2" t="str">
        <f>IFERROR(VLOOKUP($B123,選手!$G:$I,2,FALSE),"")</f>
        <v>大阪産業大学</v>
      </c>
      <c r="D123" s="6">
        <f>IFERROR(VLOOKUP($B123,選手!$G:$I,3,FALSE),"")</f>
        <v>1</v>
      </c>
      <c r="E123" s="14">
        <f>IFERROR(VLOOKUP($B123,春関!$AQ:$BA,9,FALSE),0)</f>
        <v>0</v>
      </c>
      <c r="F123" s="14">
        <f>IFERROR(VLOOKUP($B123,西日本学生!$AQ:$BA,9,FALSE),0)</f>
        <v>0</v>
      </c>
      <c r="G123" s="14">
        <f>IFERROR(VLOOKUP($B123,学生選抜!$AQ:$BA,9,FALSE),0)</f>
        <v>0</v>
      </c>
      <c r="H123" s="14">
        <f>IFERROR(VLOOKUP($B123,秋関!$AQ:$BA,9,FALSE),0)</f>
        <v>0</v>
      </c>
      <c r="I123" s="14">
        <f>IFERROR(VLOOKUP($B123,全日本学生!$AQ:$BA,9,FALSE),0)</f>
        <v>0</v>
      </c>
      <c r="J123" s="4">
        <f t="shared" si="7"/>
        <v>0</v>
      </c>
    </row>
    <row r="124" spans="1:10" hidden="1">
      <c r="A124" s="2">
        <f t="shared" si="6"/>
        <v>14</v>
      </c>
      <c r="B124" s="35" t="str">
        <f>(選手!G119)</f>
        <v>林 壱剛</v>
      </c>
      <c r="C124" s="2" t="str">
        <f>IFERROR(VLOOKUP($B124,選手!$G:$I,2,FALSE),"")</f>
        <v>大阪商業大学</v>
      </c>
      <c r="D124" s="6">
        <f>IFERROR(VLOOKUP($B124,選手!$G:$I,3,FALSE),"")</f>
        <v>3</v>
      </c>
      <c r="E124" s="14">
        <f>IFERROR(VLOOKUP($B124,春関!$AQ:$BA,9,FALSE),0)</f>
        <v>0</v>
      </c>
      <c r="F124" s="14">
        <f>IFERROR(VLOOKUP($B124,西日本学生!$AQ:$BA,9,FALSE),0)</f>
        <v>0</v>
      </c>
      <c r="G124" s="14">
        <f>IFERROR(VLOOKUP($B124,学生選抜!$AQ:$BA,9,FALSE),0)</f>
        <v>0</v>
      </c>
      <c r="H124" s="14">
        <f>IFERROR(VLOOKUP($B124,秋関!$AQ:$BA,9,FALSE),0)</f>
        <v>0</v>
      </c>
      <c r="I124" s="14">
        <f>IFERROR(VLOOKUP($B124,全日本学生!$AQ:$BA,9,FALSE),0)</f>
        <v>0</v>
      </c>
      <c r="J124" s="4">
        <f t="shared" si="7"/>
        <v>0</v>
      </c>
    </row>
    <row r="125" spans="1:10" hidden="1">
      <c r="A125" s="2">
        <f t="shared" si="6"/>
        <v>14</v>
      </c>
      <c r="B125" s="35" t="str">
        <f>(選手!G120)</f>
        <v>廣橋 詩音</v>
      </c>
      <c r="C125" s="2" t="str">
        <f>IFERROR(VLOOKUP($B125,選手!$G:$I,2,FALSE),"")</f>
        <v>大阪商業大学</v>
      </c>
      <c r="D125" s="6">
        <f>IFERROR(VLOOKUP($B125,選手!$G:$I,3,FALSE),"")</f>
        <v>2</v>
      </c>
      <c r="E125" s="14">
        <f>IFERROR(VLOOKUP($B125,春関!$AQ:$BA,9,FALSE),0)</f>
        <v>0</v>
      </c>
      <c r="F125" s="14">
        <f>IFERROR(VLOOKUP($B125,西日本学生!$AQ:$BA,9,FALSE),0)</f>
        <v>0</v>
      </c>
      <c r="G125" s="14">
        <f>IFERROR(VLOOKUP($B125,学生選抜!$AQ:$BA,9,FALSE),0)</f>
        <v>0</v>
      </c>
      <c r="H125" s="14">
        <f>IFERROR(VLOOKUP($B125,秋関!$AQ:$BA,9,FALSE),0)</f>
        <v>0</v>
      </c>
      <c r="I125" s="14">
        <f>IFERROR(VLOOKUP($B125,全日本学生!$AQ:$BA,9,FALSE),0)</f>
        <v>0</v>
      </c>
      <c r="J125" s="4">
        <f t="shared" si="7"/>
        <v>0</v>
      </c>
    </row>
    <row r="126" spans="1:10" hidden="1">
      <c r="A126" s="2">
        <f t="shared" si="6"/>
        <v>14</v>
      </c>
      <c r="B126" s="35" t="str">
        <f>(選手!G121)</f>
        <v>梅園 幸弥</v>
      </c>
      <c r="C126" s="2" t="str">
        <f>IFERROR(VLOOKUP($B126,選手!$G:$I,2,FALSE),"")</f>
        <v>大阪大学</v>
      </c>
      <c r="D126" s="6">
        <f>IFERROR(VLOOKUP($B126,選手!$G:$I,3,FALSE),"")</f>
        <v>1</v>
      </c>
      <c r="E126" s="14">
        <f>IFERROR(VLOOKUP($B126,春関!$AQ:$BA,9,FALSE),0)</f>
        <v>0</v>
      </c>
      <c r="F126" s="14">
        <f>IFERROR(VLOOKUP($B126,西日本学生!$AQ:$BA,9,FALSE),0)</f>
        <v>0</v>
      </c>
      <c r="G126" s="14">
        <f>IFERROR(VLOOKUP($B126,学生選抜!$AQ:$BA,9,FALSE),0)</f>
        <v>0</v>
      </c>
      <c r="H126" s="14">
        <f>IFERROR(VLOOKUP($B126,秋関!$AQ:$BA,9,FALSE),0)</f>
        <v>0</v>
      </c>
      <c r="I126" s="14">
        <f>IFERROR(VLOOKUP($B126,全日本学生!$AQ:$BA,9,FALSE),0)</f>
        <v>0</v>
      </c>
      <c r="J126" s="4">
        <f t="shared" si="7"/>
        <v>0</v>
      </c>
    </row>
    <row r="127" spans="1:10" hidden="1">
      <c r="A127" s="2">
        <f t="shared" si="6"/>
        <v>14</v>
      </c>
      <c r="B127" s="35" t="str">
        <f>(選手!G122)</f>
        <v>久野 滉平</v>
      </c>
      <c r="C127" s="2" t="str">
        <f>IFERROR(VLOOKUP($B127,選手!$G:$I,2,FALSE),"")</f>
        <v>大阪大学</v>
      </c>
      <c r="D127" s="6">
        <f>IFERROR(VLOOKUP($B127,選手!$G:$I,3,FALSE),"")</f>
        <v>1</v>
      </c>
      <c r="E127" s="14">
        <f>IFERROR(VLOOKUP($B127,春関!$AQ:$BA,9,FALSE),0)</f>
        <v>0</v>
      </c>
      <c r="F127" s="14">
        <f>IFERROR(VLOOKUP($B127,西日本学生!$AQ:$BA,9,FALSE),0)</f>
        <v>0</v>
      </c>
      <c r="G127" s="14">
        <f>IFERROR(VLOOKUP($B127,学生選抜!$AQ:$BA,9,FALSE),0)</f>
        <v>0</v>
      </c>
      <c r="H127" s="14">
        <f>IFERROR(VLOOKUP($B127,秋関!$AQ:$BA,9,FALSE),0)</f>
        <v>0</v>
      </c>
      <c r="I127" s="14">
        <f>IFERROR(VLOOKUP($B127,全日本学生!$AQ:$BA,9,FALSE),0)</f>
        <v>0</v>
      </c>
      <c r="J127" s="4">
        <f t="shared" si="7"/>
        <v>0</v>
      </c>
    </row>
    <row r="128" spans="1:10" hidden="1">
      <c r="A128" s="2">
        <f t="shared" si="6"/>
        <v>14</v>
      </c>
      <c r="B128" s="35" t="str">
        <f>(選手!G123)</f>
        <v>鷲見 真太郎</v>
      </c>
      <c r="C128" s="2" t="str">
        <f>IFERROR(VLOOKUP($B128,選手!$G:$I,2,FALSE),"")</f>
        <v>大阪大学</v>
      </c>
      <c r="D128" s="6">
        <f>IFERROR(VLOOKUP($B128,選手!$G:$I,3,FALSE),"")</f>
        <v>1</v>
      </c>
      <c r="E128" s="14">
        <f>IFERROR(VLOOKUP($B128,春関!$AQ:$BA,9,FALSE),0)</f>
        <v>0</v>
      </c>
      <c r="F128" s="14">
        <f>IFERROR(VLOOKUP($B128,西日本学生!$AQ:$BA,9,FALSE),0)</f>
        <v>0</v>
      </c>
      <c r="G128" s="14">
        <f>IFERROR(VLOOKUP($B128,学生選抜!$AQ:$BA,9,FALSE),0)</f>
        <v>0</v>
      </c>
      <c r="H128" s="14">
        <f>IFERROR(VLOOKUP($B128,秋関!$AQ:$BA,9,FALSE),0)</f>
        <v>0</v>
      </c>
      <c r="I128" s="14">
        <f>IFERROR(VLOOKUP($B128,全日本学生!$AQ:$BA,9,FALSE),0)</f>
        <v>0</v>
      </c>
      <c r="J128" s="4">
        <f t="shared" si="7"/>
        <v>0</v>
      </c>
    </row>
    <row r="129" spans="1:10" hidden="1">
      <c r="A129" s="2">
        <f t="shared" si="6"/>
        <v>14</v>
      </c>
      <c r="B129" s="35" t="str">
        <f>(選手!G124)</f>
        <v>田代 大和</v>
      </c>
      <c r="C129" s="2" t="str">
        <f>IFERROR(VLOOKUP($B129,選手!$G:$I,2,FALSE),"")</f>
        <v>大阪大学</v>
      </c>
      <c r="D129" s="6">
        <f>IFERROR(VLOOKUP($B129,選手!$G:$I,3,FALSE),"")</f>
        <v>1</v>
      </c>
      <c r="E129" s="14">
        <f>IFERROR(VLOOKUP($B129,春関!$AQ:$BA,9,FALSE),0)</f>
        <v>0</v>
      </c>
      <c r="F129" s="14">
        <f>IFERROR(VLOOKUP($B129,西日本学生!$AQ:$BA,9,FALSE),0)</f>
        <v>0</v>
      </c>
      <c r="G129" s="14">
        <f>IFERROR(VLOOKUP($B129,学生選抜!$AQ:$BA,9,FALSE),0)</f>
        <v>0</v>
      </c>
      <c r="H129" s="14">
        <f>IFERROR(VLOOKUP($B129,秋関!$AQ:$BA,9,FALSE),0)</f>
        <v>0</v>
      </c>
      <c r="I129" s="14">
        <f>IFERROR(VLOOKUP($B129,全日本学生!$AQ:$BA,9,FALSE),0)</f>
        <v>0</v>
      </c>
      <c r="J129" s="4">
        <f t="shared" si="7"/>
        <v>0</v>
      </c>
    </row>
    <row r="130" spans="1:10" hidden="1">
      <c r="A130" s="2">
        <f t="shared" ref="A130:A161" si="8">RANK($J130,$J:$J)</f>
        <v>14</v>
      </c>
      <c r="B130" s="35" t="str">
        <f>(選手!G125)</f>
        <v>飯田 隼矢</v>
      </c>
      <c r="C130" s="2" t="str">
        <f>IFERROR(VLOOKUP($B130,選手!$G:$I,2,FALSE),"")</f>
        <v>大阪大学</v>
      </c>
      <c r="D130" s="6">
        <f>IFERROR(VLOOKUP($B130,選手!$G:$I,3,FALSE),"")</f>
        <v>2</v>
      </c>
      <c r="E130" s="14">
        <f>IFERROR(VLOOKUP($B130,春関!$AQ:$BA,9,FALSE),0)</f>
        <v>0</v>
      </c>
      <c r="F130" s="14">
        <f>IFERROR(VLOOKUP($B130,西日本学生!$AQ:$BA,9,FALSE),0)</f>
        <v>0</v>
      </c>
      <c r="G130" s="14">
        <f>IFERROR(VLOOKUP($B130,学生選抜!$AQ:$BA,9,FALSE),0)</f>
        <v>0</v>
      </c>
      <c r="H130" s="14">
        <f>IFERROR(VLOOKUP($B130,秋関!$AQ:$BA,9,FALSE),0)</f>
        <v>0</v>
      </c>
      <c r="I130" s="14">
        <f>IFERROR(VLOOKUP($B130,全日本学生!$AQ:$BA,9,FALSE),0)</f>
        <v>0</v>
      </c>
      <c r="J130" s="4">
        <f t="shared" ref="J130:J161" si="9">LARGE(E130:I130,1)+LARGE(E130:I130,2)+LARGE(E130:I130,3)</f>
        <v>0</v>
      </c>
    </row>
    <row r="131" spans="1:10" hidden="1">
      <c r="A131" s="2">
        <f t="shared" si="8"/>
        <v>14</v>
      </c>
      <c r="B131" s="35" t="str">
        <f>(選手!G126)</f>
        <v>大島 直丈</v>
      </c>
      <c r="C131" s="2" t="str">
        <f>IFERROR(VLOOKUP($B131,選手!$G:$I,2,FALSE),"")</f>
        <v>大阪大学</v>
      </c>
      <c r="D131" s="6">
        <f>IFERROR(VLOOKUP($B131,選手!$G:$I,3,FALSE),"")</f>
        <v>2</v>
      </c>
      <c r="E131" s="14">
        <f>IFERROR(VLOOKUP($B131,春関!$AQ:$BA,9,FALSE),0)</f>
        <v>0</v>
      </c>
      <c r="F131" s="14">
        <f>IFERROR(VLOOKUP($B131,西日本学生!$AQ:$BA,9,FALSE),0)</f>
        <v>0</v>
      </c>
      <c r="G131" s="14">
        <f>IFERROR(VLOOKUP($B131,学生選抜!$AQ:$BA,9,FALSE),0)</f>
        <v>0</v>
      </c>
      <c r="H131" s="14">
        <f>IFERROR(VLOOKUP($B131,秋関!$AQ:$BA,9,FALSE),0)</f>
        <v>0</v>
      </c>
      <c r="I131" s="14">
        <f>IFERROR(VLOOKUP($B131,全日本学生!$AQ:$BA,9,FALSE),0)</f>
        <v>0</v>
      </c>
      <c r="J131" s="4">
        <f t="shared" si="9"/>
        <v>0</v>
      </c>
    </row>
    <row r="132" spans="1:10" hidden="1">
      <c r="A132" s="2">
        <f t="shared" si="8"/>
        <v>14</v>
      </c>
      <c r="B132" s="35" t="str">
        <f>(選手!G127)</f>
        <v>亀田 快宙</v>
      </c>
      <c r="C132" s="2" t="str">
        <f>IFERROR(VLOOKUP($B132,選手!$G:$I,2,FALSE),"")</f>
        <v>大阪大学</v>
      </c>
      <c r="D132" s="6">
        <f>IFERROR(VLOOKUP($B132,選手!$G:$I,3,FALSE),"")</f>
        <v>2</v>
      </c>
      <c r="E132" s="14">
        <f>IFERROR(VLOOKUP($B132,春関!$AQ:$BA,9,FALSE),0)</f>
        <v>0</v>
      </c>
      <c r="F132" s="14">
        <f>IFERROR(VLOOKUP($B132,西日本学生!$AQ:$BA,9,FALSE),0)</f>
        <v>0</v>
      </c>
      <c r="G132" s="14">
        <f>IFERROR(VLOOKUP($B132,学生選抜!$AQ:$BA,9,FALSE),0)</f>
        <v>0</v>
      </c>
      <c r="H132" s="14">
        <f>IFERROR(VLOOKUP($B132,秋関!$AQ:$BA,9,FALSE),0)</f>
        <v>0</v>
      </c>
      <c r="I132" s="14">
        <f>IFERROR(VLOOKUP($B132,全日本学生!$AQ:$BA,9,FALSE),0)</f>
        <v>0</v>
      </c>
      <c r="J132" s="4">
        <f t="shared" si="9"/>
        <v>0</v>
      </c>
    </row>
    <row r="133" spans="1:10" hidden="1">
      <c r="A133" s="2">
        <f t="shared" si="8"/>
        <v>14</v>
      </c>
      <c r="B133" s="35" t="str">
        <f>(選手!G128)</f>
        <v>近藤 克磨</v>
      </c>
      <c r="C133" s="2" t="str">
        <f>IFERROR(VLOOKUP($B133,選手!$G:$I,2,FALSE),"")</f>
        <v>大阪大学</v>
      </c>
      <c r="D133" s="6">
        <f>IFERROR(VLOOKUP($B133,選手!$G:$I,3,FALSE),"")</f>
        <v>2</v>
      </c>
      <c r="E133" s="14">
        <f>IFERROR(VLOOKUP($B133,春関!$AQ:$BA,9,FALSE),0)</f>
        <v>0</v>
      </c>
      <c r="F133" s="14">
        <f>IFERROR(VLOOKUP($B133,西日本学生!$AQ:$BA,9,FALSE),0)</f>
        <v>0</v>
      </c>
      <c r="G133" s="14">
        <f>IFERROR(VLOOKUP($B133,学生選抜!$AQ:$BA,9,FALSE),0)</f>
        <v>0</v>
      </c>
      <c r="H133" s="14">
        <f>IFERROR(VLOOKUP($B133,秋関!$AQ:$BA,9,FALSE),0)</f>
        <v>0</v>
      </c>
      <c r="I133" s="14">
        <f>IFERROR(VLOOKUP($B133,全日本学生!$AQ:$BA,9,FALSE),0)</f>
        <v>0</v>
      </c>
      <c r="J133" s="4">
        <f t="shared" si="9"/>
        <v>0</v>
      </c>
    </row>
    <row r="134" spans="1:10" hidden="1">
      <c r="A134" s="2">
        <f t="shared" si="8"/>
        <v>14</v>
      </c>
      <c r="B134" s="35" t="str">
        <f>(選手!G129)</f>
        <v>田中 爽大</v>
      </c>
      <c r="C134" s="2" t="str">
        <f>IFERROR(VLOOKUP($B134,選手!$G:$I,2,FALSE),"")</f>
        <v>大阪大学</v>
      </c>
      <c r="D134" s="6">
        <f>IFERROR(VLOOKUP($B134,選手!$G:$I,3,FALSE),"")</f>
        <v>2</v>
      </c>
      <c r="E134" s="14">
        <f>IFERROR(VLOOKUP($B134,春関!$AQ:$BA,9,FALSE),0)</f>
        <v>0</v>
      </c>
      <c r="F134" s="14">
        <f>IFERROR(VLOOKUP($B134,西日本学生!$AQ:$BA,9,FALSE),0)</f>
        <v>0</v>
      </c>
      <c r="G134" s="14">
        <f>IFERROR(VLOOKUP($B134,学生選抜!$AQ:$BA,9,FALSE),0)</f>
        <v>0</v>
      </c>
      <c r="H134" s="14">
        <f>IFERROR(VLOOKUP($B134,秋関!$AQ:$BA,9,FALSE),0)</f>
        <v>0</v>
      </c>
      <c r="I134" s="14">
        <f>IFERROR(VLOOKUP($B134,全日本学生!$AQ:$BA,9,FALSE),0)</f>
        <v>0</v>
      </c>
      <c r="J134" s="4">
        <f t="shared" si="9"/>
        <v>0</v>
      </c>
    </row>
    <row r="135" spans="1:10" hidden="1">
      <c r="A135" s="2">
        <f t="shared" si="8"/>
        <v>14</v>
      </c>
      <c r="B135" s="35" t="str">
        <f>(選手!G130)</f>
        <v>橋本 誠伍</v>
      </c>
      <c r="C135" s="2" t="str">
        <f>IFERROR(VLOOKUP($B135,選手!$G:$I,2,FALSE),"")</f>
        <v>大阪大学</v>
      </c>
      <c r="D135" s="6">
        <f>IFERROR(VLOOKUP($B135,選手!$G:$I,3,FALSE),"")</f>
        <v>2</v>
      </c>
      <c r="E135" s="14">
        <f>IFERROR(VLOOKUP($B135,春関!$AQ:$BA,9,FALSE),0)</f>
        <v>0</v>
      </c>
      <c r="F135" s="14">
        <f>IFERROR(VLOOKUP($B135,西日本学生!$AQ:$BA,9,FALSE),0)</f>
        <v>0</v>
      </c>
      <c r="G135" s="14">
        <f>IFERROR(VLOOKUP($B135,学生選抜!$AQ:$BA,9,FALSE),0)</f>
        <v>0</v>
      </c>
      <c r="H135" s="14">
        <f>IFERROR(VLOOKUP($B135,秋関!$AQ:$BA,9,FALSE),0)</f>
        <v>0</v>
      </c>
      <c r="I135" s="14">
        <f>IFERROR(VLOOKUP($B135,全日本学生!$AQ:$BA,9,FALSE),0)</f>
        <v>0</v>
      </c>
      <c r="J135" s="4">
        <f t="shared" si="9"/>
        <v>0</v>
      </c>
    </row>
    <row r="136" spans="1:10" hidden="1">
      <c r="A136" s="2">
        <f t="shared" si="8"/>
        <v>14</v>
      </c>
      <c r="B136" s="35" t="str">
        <f>(選手!G131)</f>
        <v>森木 駿斗</v>
      </c>
      <c r="C136" s="2" t="str">
        <f>IFERROR(VLOOKUP($B136,選手!$G:$I,2,FALSE),"")</f>
        <v>大阪大学</v>
      </c>
      <c r="D136" s="6">
        <f>IFERROR(VLOOKUP($B136,選手!$G:$I,3,FALSE),"")</f>
        <v>2</v>
      </c>
      <c r="E136" s="14">
        <f>IFERROR(VLOOKUP($B136,春関!$AQ:$BA,9,FALSE),0)</f>
        <v>0</v>
      </c>
      <c r="F136" s="14">
        <f>IFERROR(VLOOKUP($B136,西日本学生!$AQ:$BA,9,FALSE),0)</f>
        <v>0</v>
      </c>
      <c r="G136" s="14">
        <f>IFERROR(VLOOKUP($B136,学生選抜!$AQ:$BA,9,FALSE),0)</f>
        <v>0</v>
      </c>
      <c r="H136" s="14">
        <f>IFERROR(VLOOKUP($B136,秋関!$AQ:$BA,9,FALSE),0)</f>
        <v>0</v>
      </c>
      <c r="I136" s="14">
        <f>IFERROR(VLOOKUP($B136,全日本学生!$AQ:$BA,9,FALSE),0)</f>
        <v>0</v>
      </c>
      <c r="J136" s="4">
        <f t="shared" si="9"/>
        <v>0</v>
      </c>
    </row>
    <row r="137" spans="1:10" hidden="1">
      <c r="A137" s="2">
        <f t="shared" si="8"/>
        <v>14</v>
      </c>
      <c r="B137" s="35" t="str">
        <f>(選手!G132)</f>
        <v>渥美 光真</v>
      </c>
      <c r="C137" s="2" t="str">
        <f>IFERROR(VLOOKUP($B137,選手!$G:$I,2,FALSE),"")</f>
        <v>大阪大学</v>
      </c>
      <c r="D137" s="6">
        <f>IFERROR(VLOOKUP($B137,選手!$G:$I,3,FALSE),"")</f>
        <v>3</v>
      </c>
      <c r="E137" s="14">
        <f>IFERROR(VLOOKUP($B137,春関!$AQ:$BA,9,FALSE),0)</f>
        <v>0</v>
      </c>
      <c r="F137" s="14">
        <f>IFERROR(VLOOKUP($B137,西日本学生!$AQ:$BA,9,FALSE),0)</f>
        <v>0</v>
      </c>
      <c r="G137" s="14">
        <f>IFERROR(VLOOKUP($B137,学生選抜!$AQ:$BA,9,FALSE),0)</f>
        <v>0</v>
      </c>
      <c r="H137" s="14">
        <f>IFERROR(VLOOKUP($B137,秋関!$AQ:$BA,9,FALSE),0)</f>
        <v>0</v>
      </c>
      <c r="I137" s="14">
        <f>IFERROR(VLOOKUP($B137,全日本学生!$AQ:$BA,9,FALSE),0)</f>
        <v>0</v>
      </c>
      <c r="J137" s="4">
        <f t="shared" si="9"/>
        <v>0</v>
      </c>
    </row>
    <row r="138" spans="1:10" hidden="1">
      <c r="A138" s="2">
        <f t="shared" si="8"/>
        <v>14</v>
      </c>
      <c r="B138" s="35" t="str">
        <f>(選手!G133)</f>
        <v>石川 潤一</v>
      </c>
      <c r="C138" s="2" t="str">
        <f>IFERROR(VLOOKUP($B138,選手!$G:$I,2,FALSE),"")</f>
        <v>大阪大学</v>
      </c>
      <c r="D138" s="6">
        <f>IFERROR(VLOOKUP($B138,選手!$G:$I,3,FALSE),"")</f>
        <v>3</v>
      </c>
      <c r="E138" s="14">
        <f>IFERROR(VLOOKUP($B138,春関!$AQ:$BA,9,FALSE),0)</f>
        <v>0</v>
      </c>
      <c r="F138" s="14">
        <f>IFERROR(VLOOKUP($B138,西日本学生!$AQ:$BA,9,FALSE),0)</f>
        <v>0</v>
      </c>
      <c r="G138" s="14">
        <f>IFERROR(VLOOKUP($B138,学生選抜!$AQ:$BA,9,FALSE),0)</f>
        <v>0</v>
      </c>
      <c r="H138" s="14">
        <f>IFERROR(VLOOKUP($B138,秋関!$AQ:$BA,9,FALSE),0)</f>
        <v>0</v>
      </c>
      <c r="I138" s="14">
        <f>IFERROR(VLOOKUP($B138,全日本学生!$AQ:$BA,9,FALSE),0)</f>
        <v>0</v>
      </c>
      <c r="J138" s="4">
        <f t="shared" si="9"/>
        <v>0</v>
      </c>
    </row>
    <row r="139" spans="1:10" hidden="1">
      <c r="A139" s="2">
        <f t="shared" si="8"/>
        <v>14</v>
      </c>
      <c r="B139" s="35" t="str">
        <f>(選手!G134)</f>
        <v>伊勢 拓真</v>
      </c>
      <c r="C139" s="2" t="str">
        <f>IFERROR(VLOOKUP($B139,選手!$G:$I,2,FALSE),"")</f>
        <v>大阪大学</v>
      </c>
      <c r="D139" s="6">
        <f>IFERROR(VLOOKUP($B139,選手!$G:$I,3,FALSE),"")</f>
        <v>3</v>
      </c>
      <c r="E139" s="14">
        <f>IFERROR(VLOOKUP($B139,春関!$AQ:$BA,9,FALSE),0)</f>
        <v>0</v>
      </c>
      <c r="F139" s="14">
        <f>IFERROR(VLOOKUP($B139,西日本学生!$AQ:$BA,9,FALSE),0)</f>
        <v>0</v>
      </c>
      <c r="G139" s="14">
        <f>IFERROR(VLOOKUP($B139,学生選抜!$AQ:$BA,9,FALSE),0)</f>
        <v>0</v>
      </c>
      <c r="H139" s="14">
        <f>IFERROR(VLOOKUP($B139,秋関!$AQ:$BA,9,FALSE),0)</f>
        <v>0</v>
      </c>
      <c r="I139" s="14">
        <f>IFERROR(VLOOKUP($B139,全日本学生!$AQ:$BA,9,FALSE),0)</f>
        <v>0</v>
      </c>
      <c r="J139" s="4">
        <f t="shared" si="9"/>
        <v>0</v>
      </c>
    </row>
    <row r="140" spans="1:10" hidden="1">
      <c r="A140" s="2">
        <f t="shared" si="8"/>
        <v>14</v>
      </c>
      <c r="B140" s="35" t="str">
        <f>(選手!G135)</f>
        <v>熊内 環</v>
      </c>
      <c r="C140" s="2" t="str">
        <f>IFERROR(VLOOKUP($B140,選手!$G:$I,2,FALSE),"")</f>
        <v>大阪大学</v>
      </c>
      <c r="D140" s="6">
        <f>IFERROR(VLOOKUP($B140,選手!$G:$I,3,FALSE),"")</f>
        <v>3</v>
      </c>
      <c r="E140" s="14">
        <f>IFERROR(VLOOKUP($B140,春関!$AQ:$BA,9,FALSE),0)</f>
        <v>0</v>
      </c>
      <c r="F140" s="14">
        <f>IFERROR(VLOOKUP($B140,西日本学生!$AQ:$BA,9,FALSE),0)</f>
        <v>0</v>
      </c>
      <c r="G140" s="14">
        <f>IFERROR(VLOOKUP($B140,学生選抜!$AQ:$BA,9,FALSE),0)</f>
        <v>0</v>
      </c>
      <c r="H140" s="14">
        <f>IFERROR(VLOOKUP($B140,秋関!$AQ:$BA,9,FALSE),0)</f>
        <v>0</v>
      </c>
      <c r="I140" s="14">
        <f>IFERROR(VLOOKUP($B140,全日本学生!$AQ:$BA,9,FALSE),0)</f>
        <v>0</v>
      </c>
      <c r="J140" s="4">
        <f t="shared" si="9"/>
        <v>0</v>
      </c>
    </row>
    <row r="141" spans="1:10" hidden="1">
      <c r="A141" s="2">
        <f t="shared" si="8"/>
        <v>14</v>
      </c>
      <c r="B141" s="35" t="str">
        <f>(選手!G137)</f>
        <v>荻野 陽介</v>
      </c>
      <c r="C141" s="2" t="str">
        <f>IFERROR(VLOOKUP($B141,選手!$G:$I,2,FALSE),"")</f>
        <v>大阪大学</v>
      </c>
      <c r="D141" s="6">
        <f>IFERROR(VLOOKUP($B141,選手!$G:$I,3,FALSE),"")</f>
        <v>4</v>
      </c>
      <c r="E141" s="14">
        <f>IFERROR(VLOOKUP($B141,春関!$AQ:$BA,9,FALSE),0)</f>
        <v>0</v>
      </c>
      <c r="F141" s="14">
        <f>IFERROR(VLOOKUP($B141,西日本学生!$AQ:$BA,9,FALSE),0)</f>
        <v>0</v>
      </c>
      <c r="G141" s="14">
        <f>IFERROR(VLOOKUP($B141,学生選抜!$AQ:$BA,9,FALSE),0)</f>
        <v>0</v>
      </c>
      <c r="H141" s="14">
        <f>IFERROR(VLOOKUP($B141,秋関!$AQ:$BA,9,FALSE),0)</f>
        <v>0</v>
      </c>
      <c r="I141" s="14">
        <f>IFERROR(VLOOKUP($B141,全日本学生!$AQ:$BA,9,FALSE),0)</f>
        <v>0</v>
      </c>
      <c r="J141" s="4">
        <f t="shared" si="9"/>
        <v>0</v>
      </c>
    </row>
    <row r="142" spans="1:10" hidden="1">
      <c r="A142" s="2">
        <f t="shared" si="8"/>
        <v>14</v>
      </c>
      <c r="B142" s="35" t="str">
        <f>(選手!G138)</f>
        <v xml:space="preserve">恩地 涼樹 </v>
      </c>
      <c r="C142" s="2" t="str">
        <f>IFERROR(VLOOKUP($B142,選手!$G:$I,2,FALSE),"")</f>
        <v>大阪大学</v>
      </c>
      <c r="D142" s="6">
        <f>IFERROR(VLOOKUP($B142,選手!$G:$I,3,FALSE),"")</f>
        <v>4</v>
      </c>
      <c r="E142" s="14">
        <f>IFERROR(VLOOKUP($B142,春関!$AQ:$BA,9,FALSE),0)</f>
        <v>0</v>
      </c>
      <c r="F142" s="14">
        <f>IFERROR(VLOOKUP($B142,西日本学生!$AQ:$BA,9,FALSE),0)</f>
        <v>0</v>
      </c>
      <c r="G142" s="14">
        <f>IFERROR(VLOOKUP($B142,学生選抜!$AQ:$BA,9,FALSE),0)</f>
        <v>0</v>
      </c>
      <c r="H142" s="14">
        <f>IFERROR(VLOOKUP($B142,秋関!$AQ:$BA,9,FALSE),0)</f>
        <v>0</v>
      </c>
      <c r="I142" s="14">
        <f>IFERROR(VLOOKUP($B142,全日本学生!$AQ:$BA,9,FALSE),0)</f>
        <v>0</v>
      </c>
      <c r="J142" s="4">
        <f t="shared" si="9"/>
        <v>0</v>
      </c>
    </row>
    <row r="143" spans="1:10" hidden="1">
      <c r="A143" s="2">
        <f t="shared" si="8"/>
        <v>14</v>
      </c>
      <c r="B143" s="35" t="str">
        <f>(選手!G139)</f>
        <v>平手 優登</v>
      </c>
      <c r="C143" s="2" t="str">
        <f>IFERROR(VLOOKUP($B143,選手!$G:$I,2,FALSE),"")</f>
        <v>大阪大学</v>
      </c>
      <c r="D143" s="6">
        <f>IFERROR(VLOOKUP($B143,選手!$G:$I,3,FALSE),"")</f>
        <v>4</v>
      </c>
      <c r="E143" s="14">
        <f>IFERROR(VLOOKUP($B143,春関!$AQ:$BA,9,FALSE),0)</f>
        <v>0</v>
      </c>
      <c r="F143" s="14">
        <f>IFERROR(VLOOKUP($B143,西日本学生!$AQ:$BA,9,FALSE),0)</f>
        <v>0</v>
      </c>
      <c r="G143" s="14">
        <f>IFERROR(VLOOKUP($B143,学生選抜!$AQ:$BA,9,FALSE),0)</f>
        <v>0</v>
      </c>
      <c r="H143" s="14">
        <f>IFERROR(VLOOKUP($B143,秋関!$AQ:$BA,9,FALSE),0)</f>
        <v>0</v>
      </c>
      <c r="I143" s="14">
        <f>IFERROR(VLOOKUP($B143,全日本学生!$AQ:$BA,9,FALSE),0)</f>
        <v>0</v>
      </c>
      <c r="J143" s="4">
        <f t="shared" si="9"/>
        <v>0</v>
      </c>
    </row>
    <row r="144" spans="1:10" hidden="1">
      <c r="A144" s="2">
        <f t="shared" si="8"/>
        <v>14</v>
      </c>
      <c r="B144" s="35" t="str">
        <f>(選手!G140)</f>
        <v>山下 悠登</v>
      </c>
      <c r="C144" s="2" t="str">
        <f>IFERROR(VLOOKUP($B144,選手!$G:$I,2,FALSE),"")</f>
        <v>大阪大学</v>
      </c>
      <c r="D144" s="6">
        <f>IFERROR(VLOOKUP($B144,選手!$G:$I,3,FALSE),"")</f>
        <v>4</v>
      </c>
      <c r="E144" s="14">
        <f>IFERROR(VLOOKUP($B144,春関!$AQ:$BA,9,FALSE),0)</f>
        <v>0</v>
      </c>
      <c r="F144" s="14">
        <f>IFERROR(VLOOKUP($B144,西日本学生!$AQ:$BA,9,FALSE),0)</f>
        <v>0</v>
      </c>
      <c r="G144" s="14">
        <f>IFERROR(VLOOKUP($B144,学生選抜!$AQ:$BA,9,FALSE),0)</f>
        <v>0</v>
      </c>
      <c r="H144" s="14">
        <f>IFERROR(VLOOKUP($B144,秋関!$AQ:$BA,9,FALSE),0)</f>
        <v>0</v>
      </c>
      <c r="I144" s="14">
        <f>IFERROR(VLOOKUP($B144,全日本学生!$AQ:$BA,9,FALSE),0)</f>
        <v>0</v>
      </c>
      <c r="J144" s="4">
        <f t="shared" si="9"/>
        <v>0</v>
      </c>
    </row>
    <row r="145" spans="1:10" hidden="1">
      <c r="A145" s="2">
        <f t="shared" si="8"/>
        <v>14</v>
      </c>
      <c r="B145" s="35" t="str">
        <f>(選手!G141)</f>
        <v>横田 大輔</v>
      </c>
      <c r="C145" s="2" t="str">
        <f>IFERROR(VLOOKUP($B145,選手!$G:$I,2,FALSE),"")</f>
        <v>大阪大学</v>
      </c>
      <c r="D145" s="6">
        <f>IFERROR(VLOOKUP($B145,選手!$G:$I,3,FALSE),"")</f>
        <v>4</v>
      </c>
      <c r="E145" s="14">
        <f>IFERROR(VLOOKUP($B145,春関!$AQ:$BA,9,FALSE),0)</f>
        <v>0</v>
      </c>
      <c r="F145" s="14">
        <f>IFERROR(VLOOKUP($B145,西日本学生!$AQ:$BA,9,FALSE),0)</f>
        <v>0</v>
      </c>
      <c r="G145" s="14">
        <f>IFERROR(VLOOKUP($B145,学生選抜!$AQ:$BA,9,FALSE),0)</f>
        <v>0</v>
      </c>
      <c r="H145" s="14">
        <f>IFERROR(VLOOKUP($B145,秋関!$AQ:$BA,9,FALSE),0)</f>
        <v>0</v>
      </c>
      <c r="I145" s="14">
        <f>IFERROR(VLOOKUP($B145,全日本学生!$AQ:$BA,9,FALSE),0)</f>
        <v>0</v>
      </c>
      <c r="J145" s="4">
        <f t="shared" si="9"/>
        <v>0</v>
      </c>
    </row>
    <row r="146" spans="1:10" hidden="1">
      <c r="A146" s="2">
        <f t="shared" si="8"/>
        <v>14</v>
      </c>
      <c r="B146" s="35" t="str">
        <f>(選手!G142)</f>
        <v>工藤 湧士</v>
      </c>
      <c r="C146" s="2" t="str">
        <f>IFERROR(VLOOKUP($B146,選手!$G:$I,2,FALSE),"")</f>
        <v>同志社大学</v>
      </c>
      <c r="D146" s="6">
        <f>IFERROR(VLOOKUP($B146,選手!$G:$I,3,FALSE),"")</f>
        <v>4</v>
      </c>
      <c r="E146" s="14">
        <f>IFERROR(VLOOKUP($B146,春関!$AQ:$BA,9,FALSE),0)</f>
        <v>0</v>
      </c>
      <c r="F146" s="14">
        <f>IFERROR(VLOOKUP($B146,西日本学生!$AQ:$BA,9,FALSE),0)</f>
        <v>0</v>
      </c>
      <c r="G146" s="14">
        <f>IFERROR(VLOOKUP($B146,学生選抜!$AQ:$BA,9,FALSE),0)</f>
        <v>0</v>
      </c>
      <c r="H146" s="14">
        <f>IFERROR(VLOOKUP($B146,秋関!$AQ:$BA,9,FALSE),0)</f>
        <v>0</v>
      </c>
      <c r="I146" s="14">
        <f>IFERROR(VLOOKUP($B146,全日本学生!$AQ:$BA,9,FALSE),0)</f>
        <v>0</v>
      </c>
      <c r="J146" s="4">
        <f t="shared" si="9"/>
        <v>0</v>
      </c>
    </row>
    <row r="147" spans="1:10" hidden="1">
      <c r="A147" s="2">
        <f t="shared" si="8"/>
        <v>14</v>
      </c>
      <c r="B147" s="35" t="str">
        <f>(選手!G143)</f>
        <v>小川 翔太郎</v>
      </c>
      <c r="C147" s="2" t="str">
        <f>IFERROR(VLOOKUP($B147,選手!$G:$I,2,FALSE),"")</f>
        <v>同志社大学</v>
      </c>
      <c r="D147" s="6">
        <f>IFERROR(VLOOKUP($B147,選手!$G:$I,3,FALSE),"")</f>
        <v>3</v>
      </c>
      <c r="E147" s="14">
        <f>IFERROR(VLOOKUP($B147,春関!$AQ:$BA,9,FALSE),0)</f>
        <v>0</v>
      </c>
      <c r="F147" s="14">
        <f>IFERROR(VLOOKUP($B147,西日本学生!$AQ:$BA,9,FALSE),0)</f>
        <v>0</v>
      </c>
      <c r="G147" s="14">
        <f>IFERROR(VLOOKUP($B147,学生選抜!$AQ:$BA,9,FALSE),0)</f>
        <v>0</v>
      </c>
      <c r="H147" s="14">
        <f>IFERROR(VLOOKUP($B147,秋関!$AQ:$BA,9,FALSE),0)</f>
        <v>0</v>
      </c>
      <c r="I147" s="14">
        <f>IFERROR(VLOOKUP($B147,全日本学生!$AQ:$BA,9,FALSE),0)</f>
        <v>0</v>
      </c>
      <c r="J147" s="4">
        <f t="shared" si="9"/>
        <v>0</v>
      </c>
    </row>
    <row r="148" spans="1:10" hidden="1">
      <c r="A148" s="2">
        <f t="shared" si="8"/>
        <v>14</v>
      </c>
      <c r="B148" s="35" t="str">
        <f>(選手!G144)</f>
        <v>佐藤 匡哉</v>
      </c>
      <c r="C148" s="2" t="str">
        <f>IFERROR(VLOOKUP($B148,選手!$G:$I,2,FALSE),"")</f>
        <v>同志社大学</v>
      </c>
      <c r="D148" s="6">
        <f>IFERROR(VLOOKUP($B148,選手!$G:$I,3,FALSE),"")</f>
        <v>3</v>
      </c>
      <c r="E148" s="14">
        <f>IFERROR(VLOOKUP($B148,春関!$AQ:$BA,9,FALSE),0)</f>
        <v>0</v>
      </c>
      <c r="F148" s="14">
        <f>IFERROR(VLOOKUP($B148,西日本学生!$AQ:$BA,9,FALSE),0)</f>
        <v>0</v>
      </c>
      <c r="G148" s="14">
        <f>IFERROR(VLOOKUP($B148,学生選抜!$AQ:$BA,9,FALSE),0)</f>
        <v>0</v>
      </c>
      <c r="H148" s="14">
        <f>IFERROR(VLOOKUP($B148,秋関!$AQ:$BA,9,FALSE),0)</f>
        <v>0</v>
      </c>
      <c r="I148" s="14">
        <f>IFERROR(VLOOKUP($B148,全日本学生!$AQ:$BA,9,FALSE),0)</f>
        <v>0</v>
      </c>
      <c r="J148" s="4">
        <f t="shared" si="9"/>
        <v>0</v>
      </c>
    </row>
    <row r="149" spans="1:10" hidden="1">
      <c r="A149" s="2">
        <f t="shared" si="8"/>
        <v>14</v>
      </c>
      <c r="B149" s="35" t="str">
        <f>(選手!G146)</f>
        <v>飯田 樹</v>
      </c>
      <c r="C149" s="2" t="str">
        <f>IFERROR(VLOOKUP($B149,選手!$G:$I,2,FALSE),"")</f>
        <v>同志社大学</v>
      </c>
      <c r="D149" s="6">
        <f>IFERROR(VLOOKUP($B149,選手!$G:$I,3,FALSE),"")</f>
        <v>2</v>
      </c>
      <c r="E149" s="14">
        <f>IFERROR(VLOOKUP($B149,春関!$AQ:$BA,9,FALSE),0)</f>
        <v>0</v>
      </c>
      <c r="F149" s="14">
        <f>IFERROR(VLOOKUP($B149,西日本学生!$AQ:$BA,9,FALSE),0)</f>
        <v>0</v>
      </c>
      <c r="G149" s="14">
        <f>IFERROR(VLOOKUP($B149,学生選抜!$AQ:$BA,9,FALSE),0)</f>
        <v>0</v>
      </c>
      <c r="H149" s="14">
        <f>IFERROR(VLOOKUP($B149,秋関!$AQ:$BA,9,FALSE),0)</f>
        <v>0</v>
      </c>
      <c r="I149" s="14">
        <f>IFERROR(VLOOKUP($B149,全日本学生!$AQ:$BA,9,FALSE),0)</f>
        <v>0</v>
      </c>
      <c r="J149" s="4">
        <f t="shared" si="9"/>
        <v>0</v>
      </c>
    </row>
    <row r="150" spans="1:10" hidden="1">
      <c r="A150" s="2">
        <f t="shared" si="8"/>
        <v>14</v>
      </c>
      <c r="B150" s="35" t="str">
        <f>(選手!G147)</f>
        <v>柴原 魁人</v>
      </c>
      <c r="C150" s="2" t="str">
        <f>IFERROR(VLOOKUP($B150,選手!$G:$I,2,FALSE),"")</f>
        <v>同志社大学</v>
      </c>
      <c r="D150" s="6">
        <f>IFERROR(VLOOKUP($B150,選手!$G:$I,3,FALSE),"")</f>
        <v>1</v>
      </c>
      <c r="E150" s="14">
        <f>IFERROR(VLOOKUP($B150,春関!$AQ:$BA,9,FALSE),0)</f>
        <v>0</v>
      </c>
      <c r="F150" s="14">
        <f>IFERROR(VLOOKUP($B150,西日本学生!$AQ:$BA,9,FALSE),0)</f>
        <v>0</v>
      </c>
      <c r="G150" s="14">
        <f>IFERROR(VLOOKUP($B150,学生選抜!$AQ:$BA,9,FALSE),0)</f>
        <v>0</v>
      </c>
      <c r="H150" s="14">
        <f>IFERROR(VLOOKUP($B150,秋関!$AQ:$BA,9,FALSE),0)</f>
        <v>0</v>
      </c>
      <c r="I150" s="14">
        <f>IFERROR(VLOOKUP($B150,全日本学生!$AQ:$BA,9,FALSE),0)</f>
        <v>0</v>
      </c>
      <c r="J150" s="4">
        <f t="shared" si="9"/>
        <v>0</v>
      </c>
    </row>
    <row r="151" spans="1:10" hidden="1">
      <c r="A151" s="2">
        <f t="shared" si="8"/>
        <v>14</v>
      </c>
      <c r="B151" s="35" t="str">
        <f>(選手!G148)</f>
        <v>山口 航輝</v>
      </c>
      <c r="C151" s="2" t="str">
        <f>IFERROR(VLOOKUP($B151,選手!$G:$I,2,FALSE),"")</f>
        <v>同志社大学</v>
      </c>
      <c r="D151" s="6">
        <f>IFERROR(VLOOKUP($B151,選手!$G:$I,3,FALSE),"")</f>
        <v>1</v>
      </c>
      <c r="E151" s="14">
        <f>IFERROR(VLOOKUP($B151,春関!$AQ:$BA,9,FALSE),0)</f>
        <v>0</v>
      </c>
      <c r="F151" s="14">
        <f>IFERROR(VLOOKUP($B151,西日本学生!$AQ:$BA,9,FALSE),0)</f>
        <v>0</v>
      </c>
      <c r="G151" s="14">
        <f>IFERROR(VLOOKUP($B151,学生選抜!$AQ:$BA,9,FALSE),0)</f>
        <v>0</v>
      </c>
      <c r="H151" s="14">
        <f>IFERROR(VLOOKUP($B151,秋関!$AQ:$BA,9,FALSE),0)</f>
        <v>0</v>
      </c>
      <c r="I151" s="14">
        <f>IFERROR(VLOOKUP($B151,全日本学生!$AQ:$BA,9,FALSE),0)</f>
        <v>0</v>
      </c>
      <c r="J151" s="4">
        <f t="shared" si="9"/>
        <v>0</v>
      </c>
    </row>
    <row r="152" spans="1:10" hidden="1">
      <c r="A152" s="2">
        <f t="shared" si="8"/>
        <v>14</v>
      </c>
      <c r="B152" s="35" t="str">
        <f>(選手!G149)</f>
        <v>手島 史陽</v>
      </c>
      <c r="C152" s="2" t="str">
        <f>IFERROR(VLOOKUP($B152,選手!$G:$I,2,FALSE),"")</f>
        <v>同志社大学</v>
      </c>
      <c r="D152" s="6">
        <f>IFERROR(VLOOKUP($B152,選手!$G:$I,3,FALSE),"")</f>
        <v>1</v>
      </c>
      <c r="E152" s="14">
        <f>IFERROR(VLOOKUP($B152,春関!$AQ:$BA,9,FALSE),0)</f>
        <v>0</v>
      </c>
      <c r="F152" s="14">
        <f>IFERROR(VLOOKUP($B152,西日本学生!$AQ:$BA,9,FALSE),0)</f>
        <v>0</v>
      </c>
      <c r="G152" s="14">
        <f>IFERROR(VLOOKUP($B152,学生選抜!$AQ:$BA,9,FALSE),0)</f>
        <v>0</v>
      </c>
      <c r="H152" s="14">
        <f>IFERROR(VLOOKUP($B152,秋関!$AQ:$BA,9,FALSE),0)</f>
        <v>0</v>
      </c>
      <c r="I152" s="14">
        <f>IFERROR(VLOOKUP($B152,全日本学生!$AQ:$BA,9,FALSE),0)</f>
        <v>0</v>
      </c>
      <c r="J152" s="4">
        <f t="shared" si="9"/>
        <v>0</v>
      </c>
    </row>
    <row r="153" spans="1:10" hidden="1">
      <c r="A153" s="2">
        <f t="shared" si="8"/>
        <v>14</v>
      </c>
      <c r="B153" s="35" t="str">
        <f>(選手!G151)</f>
        <v>浦郷 敦也</v>
      </c>
      <c r="C153" s="2" t="str">
        <f>IFERROR(VLOOKUP($B153,選手!$G:$I,2,FALSE),"")</f>
        <v>同志社大学</v>
      </c>
      <c r="D153" s="6">
        <f>IFERROR(VLOOKUP($B153,選手!$G:$I,3,FALSE),"")</f>
        <v>4</v>
      </c>
      <c r="E153" s="14">
        <f>IFERROR(VLOOKUP($B153,春関!$AQ:$BA,9,FALSE),0)</f>
        <v>0</v>
      </c>
      <c r="F153" s="14">
        <f>IFERROR(VLOOKUP($B153,西日本学生!$AQ:$BA,9,FALSE),0)</f>
        <v>0</v>
      </c>
      <c r="G153" s="14">
        <f>IFERROR(VLOOKUP($B153,学生選抜!$AQ:$BA,9,FALSE),0)</f>
        <v>0</v>
      </c>
      <c r="H153" s="14">
        <f>IFERROR(VLOOKUP($B153,秋関!$AQ:$BA,9,FALSE),0)</f>
        <v>0</v>
      </c>
      <c r="I153" s="14">
        <f>IFERROR(VLOOKUP($B153,全日本学生!$AQ:$BA,9,FALSE),0)</f>
        <v>0</v>
      </c>
      <c r="J153" s="4">
        <f t="shared" si="9"/>
        <v>0</v>
      </c>
    </row>
    <row r="154" spans="1:10" hidden="1">
      <c r="A154" s="2">
        <f t="shared" si="8"/>
        <v>14</v>
      </c>
      <c r="B154" s="35" t="str">
        <f>(選手!G152)</f>
        <v>矢島 昂一朗</v>
      </c>
      <c r="C154" s="2" t="str">
        <f>IFERROR(VLOOKUP($B154,選手!$G:$I,2,FALSE),"")</f>
        <v>立命館大学</v>
      </c>
      <c r="D154" s="6">
        <f>IFERROR(VLOOKUP($B154,選手!$G:$I,3,FALSE),"")</f>
        <v>4</v>
      </c>
      <c r="E154" s="14">
        <f>IFERROR(VLOOKUP($B154,春関!$AQ:$BA,9,FALSE),0)</f>
        <v>0</v>
      </c>
      <c r="F154" s="14">
        <f>IFERROR(VLOOKUP($B154,西日本学生!$AQ:$BA,9,FALSE),0)</f>
        <v>0</v>
      </c>
      <c r="G154" s="14">
        <f>IFERROR(VLOOKUP($B154,学生選抜!$AQ:$BA,9,FALSE),0)</f>
        <v>0</v>
      </c>
      <c r="H154" s="14">
        <f>IFERROR(VLOOKUP($B154,秋関!$AQ:$BA,9,FALSE),0)</f>
        <v>0</v>
      </c>
      <c r="I154" s="14">
        <f>IFERROR(VLOOKUP($B154,全日本学生!$AQ:$BA,9,FALSE),0)</f>
        <v>0</v>
      </c>
      <c r="J154" s="4">
        <f t="shared" si="9"/>
        <v>0</v>
      </c>
    </row>
    <row r="155" spans="1:10" hidden="1">
      <c r="A155" s="2">
        <f t="shared" si="8"/>
        <v>14</v>
      </c>
      <c r="B155" s="35" t="str">
        <f>(選手!G154)</f>
        <v>藤野 航士朗</v>
      </c>
      <c r="C155" s="2" t="str">
        <f>IFERROR(VLOOKUP($B155,選手!$G:$I,2,FALSE),"")</f>
        <v>立命館大学</v>
      </c>
      <c r="D155" s="6">
        <f>IFERROR(VLOOKUP($B155,選手!$G:$I,3,FALSE),"")</f>
        <v>3</v>
      </c>
      <c r="E155" s="14">
        <f>IFERROR(VLOOKUP($B155,春関!$AQ:$BA,9,FALSE),0)</f>
        <v>0</v>
      </c>
      <c r="F155" s="14">
        <f>IFERROR(VLOOKUP($B155,西日本学生!$AQ:$BA,9,FALSE),0)</f>
        <v>0</v>
      </c>
      <c r="G155" s="14">
        <f>IFERROR(VLOOKUP($B155,学生選抜!$AQ:$BA,9,FALSE),0)</f>
        <v>0</v>
      </c>
      <c r="H155" s="14">
        <f>IFERROR(VLOOKUP($B155,秋関!$AQ:$BA,9,FALSE),0)</f>
        <v>0</v>
      </c>
      <c r="I155" s="14">
        <f>IFERROR(VLOOKUP($B155,全日本学生!$AQ:$BA,9,FALSE),0)</f>
        <v>0</v>
      </c>
      <c r="J155" s="4">
        <f t="shared" si="9"/>
        <v>0</v>
      </c>
    </row>
    <row r="156" spans="1:10" hidden="1">
      <c r="A156" s="2">
        <f t="shared" si="8"/>
        <v>14</v>
      </c>
      <c r="B156" s="35" t="str">
        <f>(選手!G156)</f>
        <v>原 誠次郎</v>
      </c>
      <c r="C156" s="2" t="str">
        <f>IFERROR(VLOOKUP($B156,選手!$G:$I,2,FALSE),"")</f>
        <v>立命館大学</v>
      </c>
      <c r="D156" s="6">
        <f>IFERROR(VLOOKUP($B156,選手!$G:$I,3,FALSE),"")</f>
        <v>3</v>
      </c>
      <c r="E156" s="14">
        <f>IFERROR(VLOOKUP($B156,春関!$AQ:$BA,9,FALSE),0)</f>
        <v>0</v>
      </c>
      <c r="F156" s="14">
        <f>IFERROR(VLOOKUP($B156,西日本学生!$AQ:$BA,9,FALSE),0)</f>
        <v>0</v>
      </c>
      <c r="G156" s="14">
        <f>IFERROR(VLOOKUP($B156,学生選抜!$AQ:$BA,9,FALSE),0)</f>
        <v>0</v>
      </c>
      <c r="H156" s="14">
        <f>IFERROR(VLOOKUP($B156,秋関!$AQ:$BA,9,FALSE),0)</f>
        <v>0</v>
      </c>
      <c r="I156" s="14">
        <f>IFERROR(VLOOKUP($B156,全日本学生!$AQ:$BA,9,FALSE),0)</f>
        <v>0</v>
      </c>
      <c r="J156" s="4">
        <f t="shared" si="9"/>
        <v>0</v>
      </c>
    </row>
    <row r="157" spans="1:10" hidden="1">
      <c r="A157" s="2">
        <f t="shared" si="8"/>
        <v>14</v>
      </c>
      <c r="B157" s="35" t="str">
        <f>(選手!G158)</f>
        <v>信貴 祐介</v>
      </c>
      <c r="C157" s="2" t="str">
        <f>IFERROR(VLOOKUP($B157,選手!$G:$I,2,FALSE),"")</f>
        <v>立命館大学</v>
      </c>
      <c r="D157" s="6">
        <f>IFERROR(VLOOKUP($B157,選手!$G:$I,3,FALSE),"")</f>
        <v>2</v>
      </c>
      <c r="E157" s="14">
        <f>IFERROR(VLOOKUP($B157,春関!$AQ:$BA,9,FALSE),0)</f>
        <v>0</v>
      </c>
      <c r="F157" s="14">
        <f>IFERROR(VLOOKUP($B157,西日本学生!$AQ:$BA,9,FALSE),0)</f>
        <v>0</v>
      </c>
      <c r="G157" s="14">
        <f>IFERROR(VLOOKUP($B157,学生選抜!$AQ:$BA,9,FALSE),0)</f>
        <v>0</v>
      </c>
      <c r="H157" s="14">
        <f>IFERROR(VLOOKUP($B157,秋関!$AQ:$BA,9,FALSE),0)</f>
        <v>0</v>
      </c>
      <c r="I157" s="14">
        <f>IFERROR(VLOOKUP($B157,全日本学生!$AQ:$BA,9,FALSE),0)</f>
        <v>0</v>
      </c>
      <c r="J157" s="4">
        <f t="shared" si="9"/>
        <v>0</v>
      </c>
    </row>
    <row r="158" spans="1:10" hidden="1">
      <c r="A158" s="2">
        <f t="shared" si="8"/>
        <v>14</v>
      </c>
      <c r="B158" s="35" t="str">
        <f>(選手!G159)</f>
        <v>大口 祐五</v>
      </c>
      <c r="C158" s="2" t="str">
        <f>IFERROR(VLOOKUP($B158,選手!$G:$I,2,FALSE),"")</f>
        <v>立命館大学</v>
      </c>
      <c r="D158" s="6">
        <f>IFERROR(VLOOKUP($B158,選手!$G:$I,3,FALSE),"")</f>
        <v>1</v>
      </c>
      <c r="E158" s="14">
        <f>IFERROR(VLOOKUP($B158,春関!$AQ:$BA,9,FALSE),0)</f>
        <v>0</v>
      </c>
      <c r="F158" s="14">
        <f>IFERROR(VLOOKUP($B158,西日本学生!$AQ:$BA,9,FALSE),0)</f>
        <v>0</v>
      </c>
      <c r="G158" s="14">
        <f>IFERROR(VLOOKUP($B158,学生選抜!$AQ:$BA,9,FALSE),0)</f>
        <v>0</v>
      </c>
      <c r="H158" s="14">
        <f>IFERROR(VLOOKUP($B158,秋関!$AQ:$BA,9,FALSE),0)</f>
        <v>0</v>
      </c>
      <c r="I158" s="14">
        <f>IFERROR(VLOOKUP($B158,全日本学生!$AQ:$BA,9,FALSE),0)</f>
        <v>0</v>
      </c>
      <c r="J158" s="4">
        <f t="shared" si="9"/>
        <v>0</v>
      </c>
    </row>
    <row r="159" spans="1:10" hidden="1">
      <c r="A159" s="2">
        <f t="shared" si="8"/>
        <v>14</v>
      </c>
      <c r="B159" s="35" t="str">
        <f>(選手!G160)</f>
        <v>岡嶋 海人</v>
      </c>
      <c r="C159" s="2" t="str">
        <f>IFERROR(VLOOKUP($B159,選手!$G:$I,2,FALSE),"")</f>
        <v>立命館大学</v>
      </c>
      <c r="D159" s="6">
        <f>IFERROR(VLOOKUP($B159,選手!$G:$I,3,FALSE),"")</f>
        <v>1</v>
      </c>
      <c r="E159" s="14">
        <f>IFERROR(VLOOKUP($B159,春関!$AQ:$BA,9,FALSE),0)</f>
        <v>0</v>
      </c>
      <c r="F159" s="14">
        <f>IFERROR(VLOOKUP($B159,西日本学生!$AQ:$BA,9,FALSE),0)</f>
        <v>0</v>
      </c>
      <c r="G159" s="14">
        <f>IFERROR(VLOOKUP($B159,学生選抜!$AQ:$BA,9,FALSE),0)</f>
        <v>0</v>
      </c>
      <c r="H159" s="14">
        <f>IFERROR(VLOOKUP($B159,秋関!$AQ:$BA,9,FALSE),0)</f>
        <v>0</v>
      </c>
      <c r="I159" s="14">
        <f>IFERROR(VLOOKUP($B159,全日本学生!$AQ:$BA,9,FALSE),0)</f>
        <v>0</v>
      </c>
      <c r="J159" s="4">
        <f t="shared" si="9"/>
        <v>0</v>
      </c>
    </row>
    <row r="160" spans="1:10" hidden="1">
      <c r="A160" s="2">
        <f t="shared" si="8"/>
        <v>14</v>
      </c>
      <c r="B160" s="35" t="str">
        <f>(選手!G161)</f>
        <v>温水 玲雄</v>
      </c>
      <c r="C160" s="2" t="str">
        <f>IFERROR(VLOOKUP($B160,選手!$G:$I,2,FALSE),"")</f>
        <v>立命館大学</v>
      </c>
      <c r="D160" s="6">
        <f>IFERROR(VLOOKUP($B160,選手!$G:$I,3,FALSE),"")</f>
        <v>1</v>
      </c>
      <c r="E160" s="14">
        <f>IFERROR(VLOOKUP($B160,春関!$AQ:$BA,9,FALSE),0)</f>
        <v>0</v>
      </c>
      <c r="F160" s="14">
        <f>IFERROR(VLOOKUP($B160,西日本学生!$AQ:$BA,9,FALSE),0)</f>
        <v>0</v>
      </c>
      <c r="G160" s="14">
        <f>IFERROR(VLOOKUP($B160,学生選抜!$AQ:$BA,9,FALSE),0)</f>
        <v>0</v>
      </c>
      <c r="H160" s="14">
        <f>IFERROR(VLOOKUP($B160,秋関!$AQ:$BA,9,FALSE),0)</f>
        <v>0</v>
      </c>
      <c r="I160" s="14">
        <f>IFERROR(VLOOKUP($B160,全日本学生!$AQ:$BA,9,FALSE),0)</f>
        <v>0</v>
      </c>
      <c r="J160" s="4">
        <f t="shared" si="9"/>
        <v>0</v>
      </c>
    </row>
    <row r="161" spans="1:10" hidden="1">
      <c r="A161" s="2">
        <f t="shared" si="8"/>
        <v>14</v>
      </c>
      <c r="B161" s="35" t="str">
        <f>(選手!G162)</f>
        <v>濵野 和也</v>
      </c>
      <c r="C161" s="2" t="str">
        <f>IFERROR(VLOOKUP($B161,選手!$G:$I,2,FALSE),"")</f>
        <v>立命館大学</v>
      </c>
      <c r="D161" s="6">
        <f>IFERROR(VLOOKUP($B161,選手!$G:$I,3,FALSE),"")</f>
        <v>1</v>
      </c>
      <c r="E161" s="14">
        <f>IFERROR(VLOOKUP($B161,春関!$AQ:$BA,9,FALSE),0)</f>
        <v>0</v>
      </c>
      <c r="F161" s="14">
        <f>IFERROR(VLOOKUP($B161,西日本学生!$AQ:$BA,9,FALSE),0)</f>
        <v>0</v>
      </c>
      <c r="G161" s="14">
        <f>IFERROR(VLOOKUP($B161,学生選抜!$AQ:$BA,9,FALSE),0)</f>
        <v>0</v>
      </c>
      <c r="H161" s="14">
        <f>IFERROR(VLOOKUP($B161,秋関!$AQ:$BA,9,FALSE),0)</f>
        <v>0</v>
      </c>
      <c r="I161" s="14">
        <f>IFERROR(VLOOKUP($B161,全日本学生!$AQ:$BA,9,FALSE),0)</f>
        <v>0</v>
      </c>
      <c r="J161" s="4">
        <f t="shared" si="9"/>
        <v>0</v>
      </c>
    </row>
    <row r="162" spans="1:10" hidden="1">
      <c r="A162" s="2">
        <f t="shared" ref="A162:A198" si="10">RANK($J162,$J:$J)</f>
        <v>14</v>
      </c>
      <c r="B162" s="35" t="str">
        <f>(選手!G163)</f>
        <v>谷川 太一</v>
      </c>
      <c r="C162" s="2" t="str">
        <f>IFERROR(VLOOKUP($B162,選手!$G:$I,2,FALSE),"")</f>
        <v>立命館大学</v>
      </c>
      <c r="D162" s="6">
        <f>IFERROR(VLOOKUP($B162,選手!$G:$I,3,FALSE),"")</f>
        <v>1</v>
      </c>
      <c r="E162" s="14">
        <f>IFERROR(VLOOKUP($B162,春関!$AQ:$BA,9,FALSE),0)</f>
        <v>0</v>
      </c>
      <c r="F162" s="14">
        <f>IFERROR(VLOOKUP($B162,西日本学生!$AQ:$BA,9,FALSE),0)</f>
        <v>0</v>
      </c>
      <c r="G162" s="14">
        <f>IFERROR(VLOOKUP($B162,学生選抜!$AQ:$BA,9,FALSE),0)</f>
        <v>0</v>
      </c>
      <c r="H162" s="14">
        <f>IFERROR(VLOOKUP($B162,秋関!$AQ:$BA,9,FALSE),0)</f>
        <v>0</v>
      </c>
      <c r="I162" s="14">
        <f>IFERROR(VLOOKUP($B162,全日本学生!$AQ:$BA,9,FALSE),0)</f>
        <v>0</v>
      </c>
      <c r="J162" s="4">
        <f t="shared" ref="J162:J193" si="11">LARGE(E162:I162,1)+LARGE(E162:I162,2)+LARGE(E162:I162,3)</f>
        <v>0</v>
      </c>
    </row>
    <row r="163" spans="1:10" hidden="1">
      <c r="A163" s="2">
        <f t="shared" si="10"/>
        <v>14</v>
      </c>
      <c r="B163" s="35" t="str">
        <f>(選手!G164)</f>
        <v>三宅 龍太郎</v>
      </c>
      <c r="C163" s="2" t="str">
        <f>IFERROR(VLOOKUP($B163,選手!$G:$I,2,FALSE),"")</f>
        <v>立命館大学</v>
      </c>
      <c r="D163" s="6">
        <f>IFERROR(VLOOKUP($B163,選手!$G:$I,3,FALSE),"")</f>
        <v>1</v>
      </c>
      <c r="E163" s="14">
        <f>IFERROR(VLOOKUP($B163,春関!$AQ:$BA,9,FALSE),0)</f>
        <v>0</v>
      </c>
      <c r="F163" s="14">
        <f>IFERROR(VLOOKUP($B163,西日本学生!$AQ:$BA,9,FALSE),0)</f>
        <v>0</v>
      </c>
      <c r="G163" s="14">
        <f>IFERROR(VLOOKUP($B163,学生選抜!$AQ:$BA,9,FALSE),0)</f>
        <v>0</v>
      </c>
      <c r="H163" s="14">
        <f>IFERROR(VLOOKUP($B163,秋関!$AQ:$BA,9,FALSE),0)</f>
        <v>0</v>
      </c>
      <c r="I163" s="14">
        <f>IFERROR(VLOOKUP($B163,全日本学生!$AQ:$BA,9,FALSE),0)</f>
        <v>0</v>
      </c>
      <c r="J163" s="4">
        <f t="shared" si="11"/>
        <v>0</v>
      </c>
    </row>
    <row r="164" spans="1:10" hidden="1">
      <c r="A164" s="2">
        <f t="shared" si="10"/>
        <v>14</v>
      </c>
      <c r="B164" s="35" t="str">
        <f>(選手!G165)</f>
        <v>村山 匠</v>
      </c>
      <c r="C164" s="2" t="str">
        <f>IFERROR(VLOOKUP($B164,選手!$G:$I,2,FALSE),"")</f>
        <v>立命館大学</v>
      </c>
      <c r="D164" s="6">
        <f>IFERROR(VLOOKUP($B164,選手!$G:$I,3,FALSE),"")</f>
        <v>1</v>
      </c>
      <c r="E164" s="14">
        <f>IFERROR(VLOOKUP($B164,春関!$AQ:$BA,9,FALSE),0)</f>
        <v>0</v>
      </c>
      <c r="F164" s="14">
        <f>IFERROR(VLOOKUP($B164,西日本学生!$AQ:$BA,9,FALSE),0)</f>
        <v>0</v>
      </c>
      <c r="G164" s="14">
        <f>IFERROR(VLOOKUP($B164,学生選抜!$AQ:$BA,9,FALSE),0)</f>
        <v>0</v>
      </c>
      <c r="H164" s="14">
        <f>IFERROR(VLOOKUP($B164,秋関!$AQ:$BA,9,FALSE),0)</f>
        <v>0</v>
      </c>
      <c r="I164" s="14">
        <f>IFERROR(VLOOKUP($B164,全日本学生!$AQ:$BA,9,FALSE),0)</f>
        <v>0</v>
      </c>
      <c r="J164" s="4">
        <f t="shared" si="11"/>
        <v>0</v>
      </c>
    </row>
    <row r="165" spans="1:10" hidden="1">
      <c r="A165" s="2">
        <f t="shared" si="10"/>
        <v>14</v>
      </c>
      <c r="B165" s="35" t="str">
        <f>(選手!G166)</f>
        <v>佐藤 翔太</v>
      </c>
      <c r="C165" s="2" t="str">
        <f>IFERROR(VLOOKUP($B165,選手!$G:$I,2,FALSE),"")</f>
        <v>神戸大学</v>
      </c>
      <c r="D165" s="6">
        <f>IFERROR(VLOOKUP($B165,選手!$G:$I,3,FALSE),"")</f>
        <v>0</v>
      </c>
      <c r="E165" s="14">
        <f>IFERROR(VLOOKUP($B165,春関!$AQ:$BA,9,FALSE),0)</f>
        <v>0</v>
      </c>
      <c r="F165" s="14">
        <f>IFERROR(VLOOKUP($B165,西日本学生!$AQ:$BA,9,FALSE),0)</f>
        <v>0</v>
      </c>
      <c r="G165" s="14">
        <f>IFERROR(VLOOKUP($B165,学生選抜!$AQ:$BA,9,FALSE),0)</f>
        <v>0</v>
      </c>
      <c r="H165" s="14">
        <f>IFERROR(VLOOKUP($B165,秋関!$AQ:$BA,9,FALSE),0)</f>
        <v>0</v>
      </c>
      <c r="I165" s="14">
        <f>IFERROR(VLOOKUP($B165,全日本学生!$AQ:$BA,9,FALSE),0)</f>
        <v>0</v>
      </c>
      <c r="J165" s="4">
        <f t="shared" si="11"/>
        <v>0</v>
      </c>
    </row>
    <row r="166" spans="1:10" hidden="1">
      <c r="A166" s="2">
        <f t="shared" si="10"/>
        <v>14</v>
      </c>
      <c r="B166" s="35" t="str">
        <f>(選手!G167)</f>
        <v>和田 光輔</v>
      </c>
      <c r="C166" s="2" t="str">
        <f>IFERROR(VLOOKUP($B166,選手!$G:$I,2,FALSE),"")</f>
        <v>岡山商科大学</v>
      </c>
      <c r="D166" s="6">
        <f>IFERROR(VLOOKUP($B166,選手!$G:$I,3,FALSE),"")</f>
        <v>3</v>
      </c>
      <c r="E166" s="14">
        <f>IFERROR(VLOOKUP($B166,春関!$AQ:$BA,9,FALSE),0)</f>
        <v>0</v>
      </c>
      <c r="F166" s="14">
        <f>IFERROR(VLOOKUP($B166,西日本学生!$AQ:$BA,9,FALSE),0)</f>
        <v>0</v>
      </c>
      <c r="G166" s="14">
        <f>IFERROR(VLOOKUP($B166,学生選抜!$AQ:$BA,9,FALSE),0)</f>
        <v>0</v>
      </c>
      <c r="H166" s="14">
        <f>IFERROR(VLOOKUP($B166,秋関!$AQ:$BA,9,FALSE),0)</f>
        <v>0</v>
      </c>
      <c r="I166" s="14">
        <f>IFERROR(VLOOKUP($B166,全日本学生!$AQ:$BA,9,FALSE),0)</f>
        <v>0</v>
      </c>
      <c r="J166" s="4">
        <f t="shared" si="11"/>
        <v>0</v>
      </c>
    </row>
    <row r="167" spans="1:10" hidden="1">
      <c r="A167" s="2">
        <f t="shared" si="10"/>
        <v>14</v>
      </c>
      <c r="B167" s="35" t="e">
        <f>(選手!#REF!)</f>
        <v>#REF!</v>
      </c>
      <c r="C167" s="2" t="str">
        <f>IFERROR(VLOOKUP($B167,選手!$G:$I,2,FALSE),"")</f>
        <v/>
      </c>
      <c r="D167" s="6" t="str">
        <f>IFERROR(VLOOKUP($B167,選手!$G:$I,3,FALSE),"")</f>
        <v/>
      </c>
      <c r="E167" s="14">
        <f>IFERROR(VLOOKUP($B167,春関!$AQ:$BA,9,FALSE),0)</f>
        <v>0</v>
      </c>
      <c r="F167" s="14">
        <f>IFERROR(VLOOKUP($B167,西日本学生!$AQ:$BA,9,FALSE),0)</f>
        <v>0</v>
      </c>
      <c r="G167" s="14">
        <f>IFERROR(VLOOKUP($B167,学生選抜!$AQ:$BA,9,FALSE),0)</f>
        <v>0</v>
      </c>
      <c r="H167" s="14">
        <f>IFERROR(VLOOKUP($B167,秋関!$AQ:$BA,9,FALSE),0)</f>
        <v>0</v>
      </c>
      <c r="I167" s="14">
        <f>IFERROR(VLOOKUP($B167,全日本学生!$AQ:$BA,9,FALSE),0)</f>
        <v>0</v>
      </c>
      <c r="J167" s="4">
        <f t="shared" si="11"/>
        <v>0</v>
      </c>
    </row>
    <row r="168" spans="1:10" hidden="1">
      <c r="A168" s="2">
        <f t="shared" si="10"/>
        <v>14</v>
      </c>
      <c r="B168" s="35" t="str">
        <f>(選手!G168)</f>
        <v>宮田 和政</v>
      </c>
      <c r="C168" s="2" t="str">
        <f>IFERROR(VLOOKUP($B168,選手!$G:$I,2,FALSE),"")</f>
        <v>岡山商科大学</v>
      </c>
      <c r="D168" s="6">
        <f>IFERROR(VLOOKUP($B168,選手!$G:$I,3,FALSE),"")</f>
        <v>2</v>
      </c>
      <c r="E168" s="14">
        <f>IFERROR(VLOOKUP($B168,春関!$AQ:$BA,9,FALSE),0)</f>
        <v>0</v>
      </c>
      <c r="F168" s="14">
        <f>IFERROR(VLOOKUP($B168,西日本学生!$AQ:$BA,9,FALSE),0)</f>
        <v>0</v>
      </c>
      <c r="G168" s="14">
        <f>IFERROR(VLOOKUP($B168,学生選抜!$AQ:$BA,9,FALSE),0)</f>
        <v>0</v>
      </c>
      <c r="H168" s="14">
        <f>IFERROR(VLOOKUP($B168,秋関!$AQ:$BA,9,FALSE),0)</f>
        <v>0</v>
      </c>
      <c r="I168" s="14">
        <f>IFERROR(VLOOKUP($B168,全日本学生!$AQ:$BA,9,FALSE),0)</f>
        <v>0</v>
      </c>
      <c r="J168" s="4">
        <f t="shared" si="11"/>
        <v>0</v>
      </c>
    </row>
    <row r="169" spans="1:10" hidden="1">
      <c r="A169" s="2">
        <f t="shared" si="10"/>
        <v>14</v>
      </c>
      <c r="B169" s="35" t="str">
        <f>(選手!G169)</f>
        <v>石川 海渡</v>
      </c>
      <c r="C169" s="2" t="str">
        <f>IFERROR(VLOOKUP($B169,選手!$G:$I,2,FALSE),"")</f>
        <v>岡山商科大学</v>
      </c>
      <c r="D169" s="6">
        <f>IFERROR(VLOOKUP($B169,選手!$G:$I,3,FALSE),"")</f>
        <v>3</v>
      </c>
      <c r="E169" s="14">
        <f>IFERROR(VLOOKUP($B169,春関!$AQ:$BA,9,FALSE),0)</f>
        <v>0</v>
      </c>
      <c r="F169" s="14">
        <f>IFERROR(VLOOKUP($B169,西日本学生!$AQ:$BA,9,FALSE),0)</f>
        <v>0</v>
      </c>
      <c r="G169" s="14">
        <f>IFERROR(VLOOKUP($B169,学生選抜!$AQ:$BA,9,FALSE),0)</f>
        <v>0</v>
      </c>
      <c r="H169" s="14">
        <f>IFERROR(VLOOKUP($B169,秋関!$AQ:$BA,9,FALSE),0)</f>
        <v>0</v>
      </c>
      <c r="I169" s="14">
        <f>IFERROR(VLOOKUP($B169,全日本学生!$AQ:$BA,9,FALSE),0)</f>
        <v>0</v>
      </c>
      <c r="J169" s="4">
        <f t="shared" si="11"/>
        <v>0</v>
      </c>
    </row>
    <row r="170" spans="1:10" hidden="1">
      <c r="A170" s="2">
        <f t="shared" si="10"/>
        <v>14</v>
      </c>
      <c r="B170" s="35" t="str">
        <f>(選手!G170)</f>
        <v>小坂 裕翼</v>
      </c>
      <c r="C170" s="2" t="str">
        <f>IFERROR(VLOOKUP($B170,選手!$G:$I,2,FALSE),"")</f>
        <v>岡山商科大学</v>
      </c>
      <c r="D170" s="6">
        <f>IFERROR(VLOOKUP($B170,選手!$G:$I,3,FALSE),"")</f>
        <v>2</v>
      </c>
      <c r="E170" s="14">
        <f>IFERROR(VLOOKUP($B170,春関!$AQ:$BA,9,FALSE),0)</f>
        <v>0</v>
      </c>
      <c r="F170" s="14">
        <f>IFERROR(VLOOKUP($B170,西日本学生!$AQ:$BA,9,FALSE),0)</f>
        <v>0</v>
      </c>
      <c r="G170" s="14">
        <f>IFERROR(VLOOKUP($B170,学生選抜!$AQ:$BA,9,FALSE),0)</f>
        <v>0</v>
      </c>
      <c r="H170" s="14">
        <f>IFERROR(VLOOKUP($B170,秋関!$AQ:$BA,9,FALSE),0)</f>
        <v>0</v>
      </c>
      <c r="I170" s="14">
        <f>IFERROR(VLOOKUP($B170,全日本学生!$AQ:$BA,9,FALSE),0)</f>
        <v>0</v>
      </c>
      <c r="J170" s="4">
        <f t="shared" si="11"/>
        <v>0</v>
      </c>
    </row>
    <row r="171" spans="1:10" hidden="1">
      <c r="A171" s="2">
        <f t="shared" si="10"/>
        <v>14</v>
      </c>
      <c r="B171" s="35" t="e">
        <f>(選手!#REF!)</f>
        <v>#REF!</v>
      </c>
      <c r="C171" s="2" t="str">
        <f>IFERROR(VLOOKUP($B171,選手!$G:$I,2,FALSE),"")</f>
        <v/>
      </c>
      <c r="D171" s="6" t="str">
        <f>IFERROR(VLOOKUP($B171,選手!$G:$I,3,FALSE),"")</f>
        <v/>
      </c>
      <c r="E171" s="14">
        <f>IFERROR(VLOOKUP($B171,春関!$AQ:$BA,9,FALSE),0)</f>
        <v>0</v>
      </c>
      <c r="F171" s="14">
        <f>IFERROR(VLOOKUP($B171,西日本学生!$AQ:$BA,9,FALSE),0)</f>
        <v>0</v>
      </c>
      <c r="G171" s="14">
        <f>IFERROR(VLOOKUP($B171,学生選抜!$AQ:$BA,9,FALSE),0)</f>
        <v>0</v>
      </c>
      <c r="H171" s="14">
        <f>IFERROR(VLOOKUP($B171,秋関!$AQ:$BA,9,FALSE),0)</f>
        <v>0</v>
      </c>
      <c r="I171" s="14">
        <f>IFERROR(VLOOKUP($B171,全日本学生!$AQ:$BA,9,FALSE),0)</f>
        <v>0</v>
      </c>
      <c r="J171" s="4">
        <f t="shared" si="11"/>
        <v>0</v>
      </c>
    </row>
    <row r="172" spans="1:10" hidden="1">
      <c r="A172" s="2">
        <f t="shared" si="10"/>
        <v>14</v>
      </c>
      <c r="B172" s="35" t="str">
        <f>(選手!G171)</f>
        <v>筒井 順也</v>
      </c>
      <c r="C172" s="2" t="str">
        <f>IFERROR(VLOOKUP($B172,選手!$G:$I,2,FALSE),"")</f>
        <v>四国大学</v>
      </c>
      <c r="D172" s="6">
        <f>IFERROR(VLOOKUP($B172,選手!$G:$I,3,FALSE),"")</f>
        <v>4</v>
      </c>
      <c r="E172" s="14">
        <f>IFERROR(VLOOKUP($B172,春関!$AQ:$BA,9,FALSE),0)</f>
        <v>0</v>
      </c>
      <c r="F172" s="14">
        <f>IFERROR(VLOOKUP($B172,西日本学生!$AQ:$BA,9,FALSE),0)</f>
        <v>0</v>
      </c>
      <c r="G172" s="14">
        <f>IFERROR(VLOOKUP($B172,学生選抜!$AQ:$BA,9,FALSE),0)</f>
        <v>0</v>
      </c>
      <c r="H172" s="14">
        <f>IFERROR(VLOOKUP($B172,秋関!$AQ:$BA,9,FALSE),0)</f>
        <v>0</v>
      </c>
      <c r="I172" s="14">
        <f>IFERROR(VLOOKUP($B172,全日本学生!$AQ:$BA,9,FALSE),0)</f>
        <v>0</v>
      </c>
      <c r="J172" s="4">
        <f t="shared" si="11"/>
        <v>0</v>
      </c>
    </row>
    <row r="173" spans="1:10" hidden="1">
      <c r="A173" s="2">
        <f t="shared" si="10"/>
        <v>14</v>
      </c>
      <c r="B173" s="35" t="str">
        <f>(選手!G172)</f>
        <v>古屋 慶悟</v>
      </c>
      <c r="C173" s="2" t="str">
        <f>IFERROR(VLOOKUP($B173,選手!$G:$I,2,FALSE),"")</f>
        <v>徳島大学</v>
      </c>
      <c r="D173" s="6">
        <f>IFERROR(VLOOKUP($B173,選手!$G:$I,3,FALSE),"")</f>
        <v>2</v>
      </c>
      <c r="E173" s="14">
        <f>IFERROR(VLOOKUP($B173,春関!$AQ:$BA,9,FALSE),0)</f>
        <v>0</v>
      </c>
      <c r="F173" s="14">
        <f>IFERROR(VLOOKUP($B173,西日本学生!$AQ:$BA,9,FALSE),0)</f>
        <v>0</v>
      </c>
      <c r="G173" s="14">
        <f>IFERROR(VLOOKUP($B173,学生選抜!$AQ:$BA,9,FALSE),0)</f>
        <v>0</v>
      </c>
      <c r="H173" s="14">
        <f>IFERROR(VLOOKUP($B173,秋関!$AQ:$BA,9,FALSE),0)</f>
        <v>0</v>
      </c>
      <c r="I173" s="14">
        <f>IFERROR(VLOOKUP($B173,全日本学生!$AQ:$BA,9,FALSE),0)</f>
        <v>0</v>
      </c>
      <c r="J173" s="4">
        <f t="shared" si="11"/>
        <v>0</v>
      </c>
    </row>
    <row r="174" spans="1:10" hidden="1">
      <c r="A174" s="2">
        <f t="shared" si="10"/>
        <v>14</v>
      </c>
      <c r="B174" s="35" t="str">
        <f>(選手!G173)</f>
        <v>田中 航平</v>
      </c>
      <c r="C174" s="2" t="str">
        <f>IFERROR(VLOOKUP($B174,選手!$G:$I,2,FALSE),"")</f>
        <v>神戸大学</v>
      </c>
      <c r="D174" s="6">
        <f>IFERROR(VLOOKUP($B174,選手!$G:$I,3,FALSE),"")</f>
        <v>2</v>
      </c>
      <c r="E174" s="14">
        <f>IFERROR(VLOOKUP($B174,春関!$AQ:$BA,9,FALSE),0)</f>
        <v>0</v>
      </c>
      <c r="F174" s="14">
        <f>IFERROR(VLOOKUP($B174,西日本学生!$AQ:$BA,9,FALSE),0)</f>
        <v>0</v>
      </c>
      <c r="G174" s="14">
        <f>IFERROR(VLOOKUP($B174,学生選抜!$AQ:$BA,9,FALSE),0)</f>
        <v>0</v>
      </c>
      <c r="H174" s="14">
        <f>IFERROR(VLOOKUP($B174,秋関!$AQ:$BA,9,FALSE),0)</f>
        <v>0</v>
      </c>
      <c r="I174" s="14">
        <f>IFERROR(VLOOKUP($B174,全日本学生!$AQ:$BA,9,FALSE),0)</f>
        <v>0</v>
      </c>
      <c r="J174" s="4">
        <f t="shared" si="11"/>
        <v>0</v>
      </c>
    </row>
    <row r="175" spans="1:10" hidden="1">
      <c r="A175" s="2">
        <f t="shared" si="10"/>
        <v>14</v>
      </c>
      <c r="B175" s="35" t="str">
        <f>(選手!G174)</f>
        <v>中堀 貴裕</v>
      </c>
      <c r="C175" s="2" t="str">
        <f>IFERROR(VLOOKUP($B175,選手!$G:$I,2,FALSE),"")</f>
        <v>神戸大学</v>
      </c>
      <c r="D175" s="6">
        <f>IFERROR(VLOOKUP($B175,選手!$G:$I,3,FALSE),"")</f>
        <v>2</v>
      </c>
      <c r="E175" s="14">
        <f>IFERROR(VLOOKUP($B175,春関!$AQ:$BA,9,FALSE),0)</f>
        <v>0</v>
      </c>
      <c r="F175" s="14">
        <f>IFERROR(VLOOKUP($B175,西日本学生!$AQ:$BA,9,FALSE),0)</f>
        <v>0</v>
      </c>
      <c r="G175" s="14">
        <f>IFERROR(VLOOKUP($B175,学生選抜!$AQ:$BA,9,FALSE),0)</f>
        <v>0</v>
      </c>
      <c r="H175" s="14">
        <f>IFERROR(VLOOKUP($B175,秋関!$AQ:$BA,9,FALSE),0)</f>
        <v>0</v>
      </c>
      <c r="I175" s="14">
        <f>IFERROR(VLOOKUP($B175,全日本学生!$AQ:$BA,9,FALSE),0)</f>
        <v>0</v>
      </c>
      <c r="J175" s="4">
        <f t="shared" si="11"/>
        <v>0</v>
      </c>
    </row>
    <row r="176" spans="1:10" hidden="1">
      <c r="A176" s="2">
        <f t="shared" si="10"/>
        <v>14</v>
      </c>
      <c r="B176" s="35" t="str">
        <f>(選手!G175)</f>
        <v>柳川 卓広</v>
      </c>
      <c r="C176" s="2" t="str">
        <f>IFERROR(VLOOKUP($B176,選手!$G:$I,2,FALSE),"")</f>
        <v>神戸大学</v>
      </c>
      <c r="D176" s="6">
        <f>IFERROR(VLOOKUP($B176,選手!$G:$I,3,FALSE),"")</f>
        <v>2</v>
      </c>
      <c r="E176" s="14">
        <f>IFERROR(VLOOKUP($B176,春関!$AQ:$BA,9,FALSE),0)</f>
        <v>0</v>
      </c>
      <c r="F176" s="14">
        <f>IFERROR(VLOOKUP($B176,西日本学生!$AQ:$BA,9,FALSE),0)</f>
        <v>0</v>
      </c>
      <c r="G176" s="14">
        <f>IFERROR(VLOOKUP($B176,学生選抜!$AQ:$BA,9,FALSE),0)</f>
        <v>0</v>
      </c>
      <c r="H176" s="14">
        <f>IFERROR(VLOOKUP($B176,秋関!$AQ:$BA,9,FALSE),0)</f>
        <v>0</v>
      </c>
      <c r="I176" s="14">
        <f>IFERROR(VLOOKUP($B176,全日本学生!$AQ:$BA,9,FALSE),0)</f>
        <v>0</v>
      </c>
      <c r="J176" s="4">
        <f t="shared" si="11"/>
        <v>0</v>
      </c>
    </row>
    <row r="177" spans="1:10" hidden="1">
      <c r="A177" s="2">
        <f t="shared" si="10"/>
        <v>14</v>
      </c>
      <c r="B177" s="35" t="e">
        <f>(選手!#REF!)</f>
        <v>#REF!</v>
      </c>
      <c r="C177" s="2" t="str">
        <f>IFERROR(VLOOKUP($B177,選手!$G:$I,2,FALSE),"")</f>
        <v/>
      </c>
      <c r="D177" s="6" t="str">
        <f>IFERROR(VLOOKUP($B177,選手!$G:$I,3,FALSE),"")</f>
        <v/>
      </c>
      <c r="E177" s="14">
        <f>IFERROR(VLOOKUP($B177,春関!$AQ:$BA,9,FALSE),0)</f>
        <v>0</v>
      </c>
      <c r="F177" s="14">
        <f>IFERROR(VLOOKUP($B177,西日本学生!$AQ:$BA,9,FALSE),0)</f>
        <v>0</v>
      </c>
      <c r="G177" s="14">
        <f>IFERROR(VLOOKUP($B177,学生選抜!$AQ:$BA,9,FALSE),0)</f>
        <v>0</v>
      </c>
      <c r="H177" s="14">
        <f>IFERROR(VLOOKUP($B177,秋関!$AQ:$BA,9,FALSE),0)</f>
        <v>0</v>
      </c>
      <c r="I177" s="14">
        <f>IFERROR(VLOOKUP($B177,全日本学生!$AQ:$BA,9,FALSE),0)</f>
        <v>0</v>
      </c>
      <c r="J177" s="4">
        <f t="shared" si="11"/>
        <v>0</v>
      </c>
    </row>
    <row r="178" spans="1:10" hidden="1">
      <c r="A178" s="2">
        <f t="shared" si="10"/>
        <v>14</v>
      </c>
      <c r="B178" s="35" t="str">
        <f>(選手!G176)</f>
        <v>中村 文哉</v>
      </c>
      <c r="C178" s="2" t="str">
        <f>IFERROR(VLOOKUP($B178,選手!$G:$I,2,FALSE),"")</f>
        <v>神戸大学</v>
      </c>
      <c r="D178" s="6">
        <f>IFERROR(VLOOKUP($B178,選手!$G:$I,3,FALSE),"")</f>
        <v>1</v>
      </c>
      <c r="E178" s="14">
        <f>IFERROR(VLOOKUP($B178,春関!$AQ:$BA,9,FALSE),0)</f>
        <v>0</v>
      </c>
      <c r="F178" s="14">
        <f>IFERROR(VLOOKUP($B178,西日本学生!$AQ:$BA,9,FALSE),0)</f>
        <v>0</v>
      </c>
      <c r="G178" s="14">
        <f>IFERROR(VLOOKUP($B178,学生選抜!$AQ:$BA,9,FALSE),0)</f>
        <v>0</v>
      </c>
      <c r="H178" s="14">
        <f>IFERROR(VLOOKUP($B178,秋関!$AQ:$BA,9,FALSE),0)</f>
        <v>0</v>
      </c>
      <c r="I178" s="14">
        <f>IFERROR(VLOOKUP($B178,全日本学生!$AQ:$BA,9,FALSE),0)</f>
        <v>0</v>
      </c>
      <c r="J178" s="4">
        <f t="shared" si="11"/>
        <v>0</v>
      </c>
    </row>
    <row r="179" spans="1:10" hidden="1">
      <c r="A179" s="2">
        <f t="shared" si="10"/>
        <v>14</v>
      </c>
      <c r="B179" s="35" t="str">
        <f>(選手!G177)</f>
        <v>吉川 峻一朗</v>
      </c>
      <c r="C179" s="2" t="str">
        <f>IFERROR(VLOOKUP($B179,選手!$G:$I,2,FALSE),"")</f>
        <v>神戸大学</v>
      </c>
      <c r="D179" s="6">
        <f>IFERROR(VLOOKUP($B179,選手!$G:$I,3,FALSE),"")</f>
        <v>1</v>
      </c>
      <c r="E179" s="14">
        <f>IFERROR(VLOOKUP($B179,春関!$AQ:$BA,9,FALSE),0)</f>
        <v>0</v>
      </c>
      <c r="F179" s="14">
        <f>IFERROR(VLOOKUP($B179,西日本学生!$AQ:$BA,9,FALSE),0)</f>
        <v>0</v>
      </c>
      <c r="G179" s="14">
        <f>IFERROR(VLOOKUP($B179,学生選抜!$AQ:$BA,9,FALSE),0)</f>
        <v>0</v>
      </c>
      <c r="H179" s="14">
        <f>IFERROR(VLOOKUP($B179,秋関!$AQ:$BA,9,FALSE),0)</f>
        <v>0</v>
      </c>
      <c r="I179" s="14">
        <f>IFERROR(VLOOKUP($B179,全日本学生!$AQ:$BA,9,FALSE),0)</f>
        <v>0</v>
      </c>
      <c r="J179" s="4">
        <f t="shared" si="11"/>
        <v>0</v>
      </c>
    </row>
    <row r="180" spans="1:10" hidden="1">
      <c r="A180" s="2">
        <f t="shared" si="10"/>
        <v>14</v>
      </c>
      <c r="B180" s="35" t="str">
        <f>(選手!G179)</f>
        <v>金尾 真海</v>
      </c>
      <c r="C180" s="2" t="str">
        <f>IFERROR(VLOOKUP($B180,選手!$G:$I,2,FALSE),"")</f>
        <v>岡山商科大学</v>
      </c>
      <c r="D180" s="6">
        <f>IFERROR(VLOOKUP($B180,選手!$G:$I,3,FALSE),"")</f>
        <v>1</v>
      </c>
      <c r="E180" s="14">
        <f>IFERROR(VLOOKUP($B180,春関!$AQ:$BA,9,FALSE),0)</f>
        <v>0</v>
      </c>
      <c r="F180" s="14">
        <f>IFERROR(VLOOKUP($B180,西日本学生!$AQ:$BA,9,FALSE),0)</f>
        <v>0</v>
      </c>
      <c r="G180" s="14">
        <f>IFERROR(VLOOKUP($B180,学生選抜!$AQ:$BA,9,FALSE),0)</f>
        <v>0</v>
      </c>
      <c r="H180" s="14">
        <f>IFERROR(VLOOKUP($B180,秋関!$AQ:$BA,9,FALSE),0)</f>
        <v>0</v>
      </c>
      <c r="I180" s="14">
        <f>IFERROR(VLOOKUP($B180,全日本学生!$AQ:$BA,9,FALSE),0)</f>
        <v>0</v>
      </c>
      <c r="J180" s="4">
        <f t="shared" si="11"/>
        <v>0</v>
      </c>
    </row>
    <row r="181" spans="1:10" hidden="1">
      <c r="A181" s="2">
        <f t="shared" si="10"/>
        <v>14</v>
      </c>
      <c r="B181" s="35">
        <f>(選手!G180)</f>
        <v>0</v>
      </c>
      <c r="C181" s="2" t="str">
        <f>IFERROR(VLOOKUP($B181,選手!$G:$I,2,FALSE),"")</f>
        <v/>
      </c>
      <c r="D181" s="6" t="str">
        <f>IFERROR(VLOOKUP($B181,選手!$G:$I,3,FALSE),"")</f>
        <v/>
      </c>
      <c r="E181" s="14">
        <f>IFERROR(VLOOKUP($B181,春関!$AQ:$BA,9,FALSE),0)</f>
        <v>0</v>
      </c>
      <c r="F181" s="14">
        <f>IFERROR(VLOOKUP($B181,西日本学生!$AQ:$BA,9,FALSE),0)</f>
        <v>0</v>
      </c>
      <c r="G181" s="14">
        <f>IFERROR(VLOOKUP($B181,学生選抜!$AQ:$BA,9,FALSE),0)</f>
        <v>0</v>
      </c>
      <c r="H181" s="14">
        <f>IFERROR(VLOOKUP($B181,秋関!$AQ:$BA,9,FALSE),0)</f>
        <v>0</v>
      </c>
      <c r="I181" s="14">
        <f>IFERROR(VLOOKUP($B181,全日本学生!$AQ:$BA,9,FALSE),0)</f>
        <v>0</v>
      </c>
      <c r="J181" s="4">
        <f t="shared" si="11"/>
        <v>0</v>
      </c>
    </row>
    <row r="182" spans="1:10" hidden="1">
      <c r="A182" s="2">
        <f t="shared" si="10"/>
        <v>14</v>
      </c>
      <c r="B182" s="35">
        <f>(選手!G181)</f>
        <v>0</v>
      </c>
      <c r="C182" s="2" t="str">
        <f>IFERROR(VLOOKUP($B182,選手!$G:$I,2,FALSE),"")</f>
        <v/>
      </c>
      <c r="D182" s="6" t="str">
        <f>IFERROR(VLOOKUP($B182,選手!$G:$I,3,FALSE),"")</f>
        <v/>
      </c>
      <c r="E182" s="14">
        <f>IFERROR(VLOOKUP($B182,春関!$AQ:$BA,9,FALSE),0)</f>
        <v>0</v>
      </c>
      <c r="F182" s="14">
        <f>IFERROR(VLOOKUP($B182,西日本学生!$AQ:$BA,9,FALSE),0)</f>
        <v>0</v>
      </c>
      <c r="G182" s="14">
        <f>IFERROR(VLOOKUP($B182,学生選抜!$AQ:$BA,9,FALSE),0)</f>
        <v>0</v>
      </c>
      <c r="H182" s="14">
        <f>IFERROR(VLOOKUP($B182,秋関!$AQ:$BA,9,FALSE),0)</f>
        <v>0</v>
      </c>
      <c r="I182" s="14">
        <f>IFERROR(VLOOKUP($B182,全日本学生!$AQ:$BA,9,FALSE),0)</f>
        <v>0</v>
      </c>
      <c r="J182" s="4">
        <f t="shared" si="11"/>
        <v>0</v>
      </c>
    </row>
    <row r="183" spans="1:10" hidden="1">
      <c r="A183" s="2">
        <f t="shared" si="10"/>
        <v>14</v>
      </c>
      <c r="B183" s="35">
        <f>(選手!G182)</f>
        <v>0</v>
      </c>
      <c r="C183" s="2" t="str">
        <f>IFERROR(VLOOKUP($B183,選手!$G:$I,2,FALSE),"")</f>
        <v/>
      </c>
      <c r="D183" s="6" t="str">
        <f>IFERROR(VLOOKUP($B183,選手!$G:$I,3,FALSE),"")</f>
        <v/>
      </c>
      <c r="E183" s="14">
        <f>IFERROR(VLOOKUP($B183,春関!$AQ:$BA,9,FALSE),0)</f>
        <v>0</v>
      </c>
      <c r="F183" s="14">
        <f>IFERROR(VLOOKUP($B183,西日本学生!$AQ:$BA,9,FALSE),0)</f>
        <v>0</v>
      </c>
      <c r="G183" s="14">
        <f>IFERROR(VLOOKUP($B183,学生選抜!$AQ:$BA,9,FALSE),0)</f>
        <v>0</v>
      </c>
      <c r="H183" s="14">
        <f>IFERROR(VLOOKUP($B183,秋関!$AQ:$BA,9,FALSE),0)</f>
        <v>0</v>
      </c>
      <c r="I183" s="14">
        <f>IFERROR(VLOOKUP($B183,全日本学生!$AQ:$BA,9,FALSE),0)</f>
        <v>0</v>
      </c>
      <c r="J183" s="4">
        <f t="shared" si="11"/>
        <v>0</v>
      </c>
    </row>
    <row r="184" spans="1:10" hidden="1">
      <c r="A184" s="2">
        <f t="shared" si="10"/>
        <v>14</v>
      </c>
      <c r="B184" s="35">
        <f>(選手!G183)</f>
        <v>0</v>
      </c>
      <c r="C184" s="2" t="str">
        <f>IFERROR(VLOOKUP($B184,選手!$G:$I,2,FALSE),"")</f>
        <v/>
      </c>
      <c r="D184" s="6" t="str">
        <f>IFERROR(VLOOKUP($B184,選手!$G:$I,3,FALSE),"")</f>
        <v/>
      </c>
      <c r="E184" s="14">
        <f>IFERROR(VLOOKUP($B184,春関!$AQ:$BA,9,FALSE),0)</f>
        <v>0</v>
      </c>
      <c r="F184" s="14">
        <f>IFERROR(VLOOKUP($B184,西日本学生!$AQ:$BA,9,FALSE),0)</f>
        <v>0</v>
      </c>
      <c r="G184" s="14">
        <f>IFERROR(VLOOKUP($B184,学生選抜!$AQ:$BA,9,FALSE),0)</f>
        <v>0</v>
      </c>
      <c r="H184" s="14">
        <f>IFERROR(VLOOKUP($B184,秋関!$AQ:$BA,9,FALSE),0)</f>
        <v>0</v>
      </c>
      <c r="I184" s="14">
        <f>IFERROR(VLOOKUP($B184,全日本学生!$AQ:$BA,9,FALSE),0)</f>
        <v>0</v>
      </c>
      <c r="J184" s="4">
        <f t="shared" si="11"/>
        <v>0</v>
      </c>
    </row>
    <row r="185" spans="1:10" hidden="1">
      <c r="A185" s="2">
        <f t="shared" si="10"/>
        <v>14</v>
      </c>
      <c r="B185" s="35">
        <f>(選手!G184)</f>
        <v>0</v>
      </c>
      <c r="C185" s="2" t="str">
        <f>IFERROR(VLOOKUP($B185,選手!$G:$I,2,FALSE),"")</f>
        <v/>
      </c>
      <c r="D185" s="6" t="str">
        <f>IFERROR(VLOOKUP($B185,選手!$G:$I,3,FALSE),"")</f>
        <v/>
      </c>
      <c r="E185" s="14">
        <f>IFERROR(VLOOKUP($B185,春関!$AQ:$BA,9,FALSE),0)</f>
        <v>0</v>
      </c>
      <c r="F185" s="14">
        <f>IFERROR(VLOOKUP($B185,西日本学生!$AQ:$BA,9,FALSE),0)</f>
        <v>0</v>
      </c>
      <c r="G185" s="14">
        <f>IFERROR(VLOOKUP($B185,学生選抜!$AQ:$BA,9,FALSE),0)</f>
        <v>0</v>
      </c>
      <c r="H185" s="14">
        <f>IFERROR(VLOOKUP($B185,秋関!$AQ:$BA,9,FALSE),0)</f>
        <v>0</v>
      </c>
      <c r="I185" s="14">
        <f>IFERROR(VLOOKUP($B185,全日本学生!$AQ:$BA,9,FALSE),0)</f>
        <v>0</v>
      </c>
      <c r="J185" s="4">
        <f t="shared" si="11"/>
        <v>0</v>
      </c>
    </row>
    <row r="186" spans="1:10" hidden="1">
      <c r="A186" s="2">
        <f t="shared" si="10"/>
        <v>14</v>
      </c>
      <c r="B186" s="35">
        <f>(選手!G185)</f>
        <v>0</v>
      </c>
      <c r="C186" s="2" t="str">
        <f>IFERROR(VLOOKUP($B186,選手!$G:$I,2,FALSE),"")</f>
        <v/>
      </c>
      <c r="D186" s="6" t="str">
        <f>IFERROR(VLOOKUP($B186,選手!$G:$I,3,FALSE),"")</f>
        <v/>
      </c>
      <c r="E186" s="14">
        <f>IFERROR(VLOOKUP($B186,春関!$AQ:$BA,9,FALSE),0)</f>
        <v>0</v>
      </c>
      <c r="F186" s="14">
        <f>IFERROR(VLOOKUP($B186,西日本学生!$AQ:$BA,9,FALSE),0)</f>
        <v>0</v>
      </c>
      <c r="G186" s="14">
        <f>IFERROR(VLOOKUP($B186,学生選抜!$AQ:$BA,9,FALSE),0)</f>
        <v>0</v>
      </c>
      <c r="H186" s="14">
        <f>IFERROR(VLOOKUP($B186,秋関!$AQ:$BA,9,FALSE),0)</f>
        <v>0</v>
      </c>
      <c r="I186" s="14">
        <f>IFERROR(VLOOKUP($B186,全日本学生!$AQ:$BA,9,FALSE),0)</f>
        <v>0</v>
      </c>
      <c r="J186" s="4">
        <f t="shared" si="11"/>
        <v>0</v>
      </c>
    </row>
    <row r="187" spans="1:10" hidden="1">
      <c r="A187" s="2">
        <f t="shared" si="10"/>
        <v>14</v>
      </c>
      <c r="B187" s="35">
        <f>(選手!G186)</f>
        <v>0</v>
      </c>
      <c r="C187" s="2" t="str">
        <f>IFERROR(VLOOKUP($B187,選手!$G:$I,2,FALSE),"")</f>
        <v/>
      </c>
      <c r="D187" s="6" t="str">
        <f>IFERROR(VLOOKUP($B187,選手!$G:$I,3,FALSE),"")</f>
        <v/>
      </c>
      <c r="E187" s="14">
        <f>IFERROR(VLOOKUP($B187,春関!$AQ:$BA,9,FALSE),0)</f>
        <v>0</v>
      </c>
      <c r="F187" s="14">
        <f>IFERROR(VLOOKUP($B187,西日本学生!$AQ:$BA,9,FALSE),0)</f>
        <v>0</v>
      </c>
      <c r="G187" s="14">
        <f>IFERROR(VLOOKUP($B187,学生選抜!$AQ:$BA,9,FALSE),0)</f>
        <v>0</v>
      </c>
      <c r="H187" s="14">
        <f>IFERROR(VLOOKUP($B187,秋関!$AQ:$BA,9,FALSE),0)</f>
        <v>0</v>
      </c>
      <c r="I187" s="14">
        <f>IFERROR(VLOOKUP($B187,全日本学生!$AQ:$BA,9,FALSE),0)</f>
        <v>0</v>
      </c>
      <c r="J187" s="4">
        <f t="shared" si="11"/>
        <v>0</v>
      </c>
    </row>
    <row r="188" spans="1:10" hidden="1">
      <c r="A188" s="2">
        <f t="shared" si="10"/>
        <v>14</v>
      </c>
      <c r="B188" s="35">
        <f>(選手!G187)</f>
        <v>0</v>
      </c>
      <c r="C188" s="2" t="str">
        <f>IFERROR(VLOOKUP($B188,選手!$G:$I,2,FALSE),"")</f>
        <v/>
      </c>
      <c r="D188" s="6" t="str">
        <f>IFERROR(VLOOKUP($B188,選手!$G:$I,3,FALSE),"")</f>
        <v/>
      </c>
      <c r="E188" s="14">
        <f>IFERROR(VLOOKUP($B188,春関!$AQ:$BA,9,FALSE),0)</f>
        <v>0</v>
      </c>
      <c r="F188" s="14">
        <f>IFERROR(VLOOKUP($B188,西日本学生!$AQ:$BA,9,FALSE),0)</f>
        <v>0</v>
      </c>
      <c r="G188" s="14">
        <f>IFERROR(VLOOKUP($B188,学生選抜!$AQ:$BA,9,FALSE),0)</f>
        <v>0</v>
      </c>
      <c r="H188" s="14">
        <f>IFERROR(VLOOKUP($B188,秋関!$AQ:$BA,9,FALSE),0)</f>
        <v>0</v>
      </c>
      <c r="I188" s="14">
        <f>IFERROR(VLOOKUP($B188,全日本学生!$AQ:$BA,9,FALSE),0)</f>
        <v>0</v>
      </c>
      <c r="J188" s="4">
        <f t="shared" si="11"/>
        <v>0</v>
      </c>
    </row>
    <row r="189" spans="1:10" hidden="1">
      <c r="A189" s="2">
        <f t="shared" si="10"/>
        <v>14</v>
      </c>
      <c r="B189" s="35">
        <f>(選手!G188)</f>
        <v>0</v>
      </c>
      <c r="C189" s="2" t="str">
        <f>IFERROR(VLOOKUP($B189,選手!$G:$I,2,FALSE),"")</f>
        <v/>
      </c>
      <c r="D189" s="6" t="str">
        <f>IFERROR(VLOOKUP($B189,選手!$G:$I,3,FALSE),"")</f>
        <v/>
      </c>
      <c r="E189" s="14">
        <f>IFERROR(VLOOKUP($B189,春関!$AQ:$BA,9,FALSE),0)</f>
        <v>0</v>
      </c>
      <c r="F189" s="14">
        <f>IFERROR(VLOOKUP($B189,西日本学生!$AQ:$BA,9,FALSE),0)</f>
        <v>0</v>
      </c>
      <c r="G189" s="14">
        <f>IFERROR(VLOOKUP($B189,学生選抜!$AQ:$BA,9,FALSE),0)</f>
        <v>0</v>
      </c>
      <c r="H189" s="14">
        <f>IFERROR(VLOOKUP($B189,秋関!$AQ:$BA,9,FALSE),0)</f>
        <v>0</v>
      </c>
      <c r="I189" s="14">
        <f>IFERROR(VLOOKUP($B189,全日本学生!$AQ:$BA,9,FALSE),0)</f>
        <v>0</v>
      </c>
      <c r="J189" s="4">
        <f t="shared" si="11"/>
        <v>0</v>
      </c>
    </row>
    <row r="190" spans="1:10" hidden="1">
      <c r="A190" s="2">
        <f t="shared" si="10"/>
        <v>14</v>
      </c>
      <c r="B190" s="35">
        <f>(選手!G189)</f>
        <v>0</v>
      </c>
      <c r="C190" s="2" t="str">
        <f>IFERROR(VLOOKUP($B190,選手!$G:$I,2,FALSE),"")</f>
        <v/>
      </c>
      <c r="D190" s="6" t="str">
        <f>IFERROR(VLOOKUP($B190,選手!$G:$I,3,FALSE),"")</f>
        <v/>
      </c>
      <c r="E190" s="14">
        <f>IFERROR(VLOOKUP($B190,春関!$AQ:$BA,9,FALSE),0)</f>
        <v>0</v>
      </c>
      <c r="F190" s="14">
        <f>IFERROR(VLOOKUP($B190,西日本学生!$AQ:$BA,9,FALSE),0)</f>
        <v>0</v>
      </c>
      <c r="G190" s="14">
        <f>IFERROR(VLOOKUP($B190,学生選抜!$AQ:$BA,9,FALSE),0)</f>
        <v>0</v>
      </c>
      <c r="H190" s="14">
        <f>IFERROR(VLOOKUP($B190,秋関!$AQ:$BA,9,FALSE),0)</f>
        <v>0</v>
      </c>
      <c r="I190" s="14">
        <f>IFERROR(VLOOKUP($B190,全日本学生!$AQ:$BA,9,FALSE),0)</f>
        <v>0</v>
      </c>
      <c r="J190" s="4">
        <f t="shared" si="11"/>
        <v>0</v>
      </c>
    </row>
    <row r="191" spans="1:10" hidden="1">
      <c r="A191" s="2">
        <f t="shared" si="10"/>
        <v>14</v>
      </c>
      <c r="B191" s="35">
        <f>(選手!G190)</f>
        <v>0</v>
      </c>
      <c r="C191" s="2" t="str">
        <f>IFERROR(VLOOKUP($B191,選手!$G:$I,2,FALSE),"")</f>
        <v/>
      </c>
      <c r="D191" s="6" t="str">
        <f>IFERROR(VLOOKUP($B191,選手!$G:$I,3,FALSE),"")</f>
        <v/>
      </c>
      <c r="E191" s="14">
        <f>IFERROR(VLOOKUP($B191,春関!$AQ:$BA,9,FALSE),0)</f>
        <v>0</v>
      </c>
      <c r="F191" s="14">
        <f>IFERROR(VLOOKUP($B191,西日本学生!$AQ:$BA,9,FALSE),0)</f>
        <v>0</v>
      </c>
      <c r="G191" s="14">
        <f>IFERROR(VLOOKUP($B191,学生選抜!$AQ:$BA,9,FALSE),0)</f>
        <v>0</v>
      </c>
      <c r="H191" s="14">
        <f>IFERROR(VLOOKUP($B191,秋関!$AQ:$BA,9,FALSE),0)</f>
        <v>0</v>
      </c>
      <c r="I191" s="14">
        <f>IFERROR(VLOOKUP($B191,全日本学生!$AQ:$BA,9,FALSE),0)</f>
        <v>0</v>
      </c>
      <c r="J191" s="4">
        <f t="shared" si="11"/>
        <v>0</v>
      </c>
    </row>
    <row r="192" spans="1:10" hidden="1">
      <c r="A192" s="2">
        <f t="shared" si="10"/>
        <v>14</v>
      </c>
      <c r="B192" s="35">
        <f>(選手!G191)</f>
        <v>0</v>
      </c>
      <c r="C192" s="2" t="str">
        <f>IFERROR(VLOOKUP($B192,選手!$G:$I,2,FALSE),"")</f>
        <v/>
      </c>
      <c r="D192" s="6" t="str">
        <f>IFERROR(VLOOKUP($B192,選手!$G:$I,3,FALSE),"")</f>
        <v/>
      </c>
      <c r="E192" s="14">
        <f>IFERROR(VLOOKUP($B192,春関!$AQ:$BA,9,FALSE),0)</f>
        <v>0</v>
      </c>
      <c r="F192" s="14">
        <f>IFERROR(VLOOKUP($B192,西日本学生!$AQ:$BA,9,FALSE),0)</f>
        <v>0</v>
      </c>
      <c r="G192" s="14">
        <f>IFERROR(VLOOKUP($B192,学生選抜!$AQ:$BA,9,FALSE),0)</f>
        <v>0</v>
      </c>
      <c r="H192" s="14">
        <f>IFERROR(VLOOKUP($B192,秋関!$AQ:$BA,9,FALSE),0)</f>
        <v>0</v>
      </c>
      <c r="I192" s="14">
        <f>IFERROR(VLOOKUP($B192,全日本学生!$AQ:$BA,9,FALSE),0)</f>
        <v>0</v>
      </c>
      <c r="J192" s="4">
        <f t="shared" si="11"/>
        <v>0</v>
      </c>
    </row>
    <row r="193" spans="1:10" hidden="1">
      <c r="A193" s="2">
        <f t="shared" si="10"/>
        <v>14</v>
      </c>
      <c r="B193" s="35">
        <f>(選手!G192)</f>
        <v>0</v>
      </c>
      <c r="C193" s="2" t="str">
        <f>IFERROR(VLOOKUP($B193,選手!$G:$I,2,FALSE),"")</f>
        <v/>
      </c>
      <c r="D193" s="6" t="str">
        <f>IFERROR(VLOOKUP($B193,選手!$G:$I,3,FALSE),"")</f>
        <v/>
      </c>
      <c r="E193" s="14">
        <f>IFERROR(VLOOKUP($B193,春関!$AQ:$BA,9,FALSE),0)</f>
        <v>0</v>
      </c>
      <c r="F193" s="14">
        <f>IFERROR(VLOOKUP($B193,西日本学生!$AQ:$BA,9,FALSE),0)</f>
        <v>0</v>
      </c>
      <c r="G193" s="14">
        <f>IFERROR(VLOOKUP($B193,学生選抜!$AQ:$BA,9,FALSE),0)</f>
        <v>0</v>
      </c>
      <c r="H193" s="14">
        <f>IFERROR(VLOOKUP($B193,秋関!$AQ:$BA,9,FALSE),0)</f>
        <v>0</v>
      </c>
      <c r="I193" s="14">
        <f>IFERROR(VLOOKUP($B193,全日本学生!$AQ:$BA,9,FALSE),0)</f>
        <v>0</v>
      </c>
      <c r="J193" s="4">
        <f t="shared" si="11"/>
        <v>0</v>
      </c>
    </row>
    <row r="194" spans="1:10" hidden="1">
      <c r="A194" s="2">
        <f t="shared" si="10"/>
        <v>14</v>
      </c>
      <c r="B194" s="35">
        <f>(選手!G193)</f>
        <v>0</v>
      </c>
      <c r="C194" s="2" t="str">
        <f>IFERROR(VLOOKUP($B194,選手!$G:$I,2,FALSE),"")</f>
        <v/>
      </c>
      <c r="D194" s="6" t="str">
        <f>IFERROR(VLOOKUP($B194,選手!$G:$I,3,FALSE),"")</f>
        <v/>
      </c>
      <c r="E194" s="14">
        <f>IFERROR(VLOOKUP($B194,春関!$AQ:$BA,9,FALSE),0)</f>
        <v>0</v>
      </c>
      <c r="F194" s="14">
        <f>IFERROR(VLOOKUP($B194,西日本学生!$AQ:$BA,9,FALSE),0)</f>
        <v>0</v>
      </c>
      <c r="G194" s="14">
        <f>IFERROR(VLOOKUP($B194,学生選抜!$AQ:$BA,9,FALSE),0)</f>
        <v>0</v>
      </c>
      <c r="H194" s="14">
        <f>IFERROR(VLOOKUP($B194,秋関!$AQ:$BA,9,FALSE),0)</f>
        <v>0</v>
      </c>
      <c r="I194" s="14">
        <f>IFERROR(VLOOKUP($B194,全日本学生!$AQ:$BA,9,FALSE),0)</f>
        <v>0</v>
      </c>
      <c r="J194" s="4">
        <f t="shared" ref="J194:J198" si="12">LARGE(E194:I194,1)+LARGE(E194:I194,2)+LARGE(E194:I194,3)</f>
        <v>0</v>
      </c>
    </row>
    <row r="195" spans="1:10" hidden="1">
      <c r="A195" s="2">
        <f t="shared" si="10"/>
        <v>14</v>
      </c>
      <c r="B195" s="35">
        <f>(選手!G194)</f>
        <v>0</v>
      </c>
      <c r="C195" s="2" t="str">
        <f>IFERROR(VLOOKUP($B195,選手!$G:$I,2,FALSE),"")</f>
        <v/>
      </c>
      <c r="D195" s="6" t="str">
        <f>IFERROR(VLOOKUP($B195,選手!$G:$I,3,FALSE),"")</f>
        <v/>
      </c>
      <c r="E195" s="14">
        <f>IFERROR(VLOOKUP($B195,春関!$AQ:$BA,9,FALSE),0)</f>
        <v>0</v>
      </c>
      <c r="F195" s="14">
        <f>IFERROR(VLOOKUP($B195,西日本学生!$AQ:$BA,9,FALSE),0)</f>
        <v>0</v>
      </c>
      <c r="G195" s="14">
        <f>IFERROR(VLOOKUP($B195,学生選抜!$AQ:$BA,9,FALSE),0)</f>
        <v>0</v>
      </c>
      <c r="H195" s="14">
        <f>IFERROR(VLOOKUP($B195,秋関!$AQ:$BA,9,FALSE),0)</f>
        <v>0</v>
      </c>
      <c r="I195" s="14">
        <f>IFERROR(VLOOKUP($B195,全日本学生!$AQ:$BA,9,FALSE),0)</f>
        <v>0</v>
      </c>
      <c r="J195" s="4">
        <f t="shared" si="12"/>
        <v>0</v>
      </c>
    </row>
    <row r="196" spans="1:10" hidden="1">
      <c r="A196" s="2">
        <f t="shared" si="10"/>
        <v>14</v>
      </c>
      <c r="B196" s="35">
        <f>(選手!G195)</f>
        <v>0</v>
      </c>
      <c r="C196" s="2" t="str">
        <f>IFERROR(VLOOKUP($B196,選手!$G:$I,2,FALSE),"")</f>
        <v/>
      </c>
      <c r="D196" s="6" t="str">
        <f>IFERROR(VLOOKUP($B196,選手!$G:$I,3,FALSE),"")</f>
        <v/>
      </c>
      <c r="E196" s="14">
        <f>IFERROR(VLOOKUP($B196,春関!$AQ:$BA,9,FALSE),0)</f>
        <v>0</v>
      </c>
      <c r="F196" s="14">
        <f>IFERROR(VLOOKUP($B196,西日本学生!$AQ:$BA,9,FALSE),0)</f>
        <v>0</v>
      </c>
      <c r="G196" s="14">
        <f>IFERROR(VLOOKUP($B196,学生選抜!$AQ:$BA,9,FALSE),0)</f>
        <v>0</v>
      </c>
      <c r="H196" s="14">
        <f>IFERROR(VLOOKUP($B196,秋関!$AQ:$BA,9,FALSE),0)</f>
        <v>0</v>
      </c>
      <c r="I196" s="14">
        <f>IFERROR(VLOOKUP($B196,全日本学生!$AQ:$BA,9,FALSE),0)</f>
        <v>0</v>
      </c>
      <c r="J196" s="4">
        <f t="shared" si="12"/>
        <v>0</v>
      </c>
    </row>
    <row r="197" spans="1:10" hidden="1">
      <c r="A197" s="2">
        <f t="shared" si="10"/>
        <v>14</v>
      </c>
      <c r="B197" s="35">
        <f>(選手!G196)</f>
        <v>0</v>
      </c>
      <c r="C197" s="2" t="str">
        <f>IFERROR(VLOOKUP($B197,選手!$G:$I,2,FALSE),"")</f>
        <v/>
      </c>
      <c r="D197" s="6" t="str">
        <f>IFERROR(VLOOKUP($B197,選手!$G:$I,3,FALSE),"")</f>
        <v/>
      </c>
      <c r="E197" s="14">
        <f>IFERROR(VLOOKUP($B197,春関!$AQ:$BA,9,FALSE),0)</f>
        <v>0</v>
      </c>
      <c r="F197" s="14">
        <f>IFERROR(VLOOKUP($B197,西日本学生!$AQ:$BA,9,FALSE),0)</f>
        <v>0</v>
      </c>
      <c r="G197" s="14">
        <f>IFERROR(VLOOKUP($B197,学生選抜!$AQ:$BA,9,FALSE),0)</f>
        <v>0</v>
      </c>
      <c r="H197" s="14">
        <f>IFERROR(VLOOKUP($B197,秋関!$AQ:$BA,9,FALSE),0)</f>
        <v>0</v>
      </c>
      <c r="I197" s="14">
        <f>IFERROR(VLOOKUP($B197,全日本学生!$AQ:$BA,9,FALSE),0)</f>
        <v>0</v>
      </c>
      <c r="J197" s="4">
        <f t="shared" si="12"/>
        <v>0</v>
      </c>
    </row>
    <row r="198" spans="1:10" hidden="1">
      <c r="A198" s="2">
        <f t="shared" si="10"/>
        <v>14</v>
      </c>
      <c r="B198" s="35">
        <f>(選手!G197)</f>
        <v>0</v>
      </c>
      <c r="C198" s="2" t="str">
        <f>IFERROR(VLOOKUP($B198,選手!$G:$I,2,FALSE),"")</f>
        <v/>
      </c>
      <c r="D198" s="6" t="str">
        <f>IFERROR(VLOOKUP($B198,選手!$G:$I,3,FALSE),"")</f>
        <v/>
      </c>
      <c r="E198" s="14">
        <f>IFERROR(VLOOKUP($B198,春関!$AQ:$BA,9,FALSE),0)</f>
        <v>0</v>
      </c>
      <c r="F198" s="14">
        <f>IFERROR(VLOOKUP($B198,西日本学生!$AQ:$BA,9,FALSE),0)</f>
        <v>0</v>
      </c>
      <c r="G198" s="14">
        <f>IFERROR(VLOOKUP($B198,学生選抜!$AQ:$BA,9,FALSE),0)</f>
        <v>0</v>
      </c>
      <c r="H198" s="14">
        <f>IFERROR(VLOOKUP($B198,秋関!$AQ:$BA,9,FALSE),0)</f>
        <v>0</v>
      </c>
      <c r="I198" s="14">
        <f>IFERROR(VLOOKUP($B198,全日本学生!$AQ:$BA,9,FALSE),0)</f>
        <v>0</v>
      </c>
      <c r="J198" s="4">
        <f t="shared" si="12"/>
        <v>0</v>
      </c>
    </row>
  </sheetData>
  <autoFilter ref="A1:J198" xr:uid="{00000000-0009-0000-0000-000006000000}">
    <filterColumn colId="9">
      <filters>
        <filter val="1124.7"/>
        <filter val="1173.8"/>
        <filter val="1179.0"/>
        <filter val="1190.8"/>
        <filter val="1704.7"/>
        <filter val="1755.9"/>
        <filter val="1760.3"/>
        <filter val="1788.2"/>
        <filter val="1802.8"/>
        <filter val="1809.4"/>
        <filter val="517.9"/>
        <filter val="568.7"/>
        <filter val="591.4"/>
      </filters>
    </filterColumn>
    <sortState xmlns:xlrd2="http://schemas.microsoft.com/office/spreadsheetml/2017/richdata2" ref="A2:J198">
      <sortCondition ref="A1:A198"/>
    </sortState>
  </autoFilter>
  <phoneticPr fontId="1"/>
  <conditionalFormatting sqref="C2:C198">
    <cfRule type="containsText" dxfId="60" priority="2" operator="containsText" text="立命館">
      <formula>NOT(ISERROR(SEARCH("立命館",C2)))</formula>
    </cfRule>
    <cfRule type="containsText" dxfId="59" priority="3" operator="containsText" text="同志社">
      <formula>NOT(ISERROR(SEARCH("同志社",C2)))</formula>
    </cfRule>
    <cfRule type="containsText" dxfId="58" priority="4" operator="containsText" text="甲南">
      <formula>NOT(ISERROR(SEARCH("甲南",C2)))</formula>
    </cfRule>
    <cfRule type="containsText" dxfId="57" priority="5" operator="containsText" text="京都大学">
      <formula>NOT(ISERROR(SEARCH("京都大学",C2)))</formula>
    </cfRule>
    <cfRule type="containsText" dxfId="56" priority="6" operator="containsText" text="京都産業">
      <formula>NOT(ISERROR(SEARCH("京都産業",C2)))</formula>
    </cfRule>
    <cfRule type="containsText" dxfId="55" priority="7" operator="containsText" text="関西大学">
      <formula>NOT(ISERROR(SEARCH("関西大学",C2)))</formula>
    </cfRule>
    <cfRule type="containsText" dxfId="54" priority="8" operator="containsText" text="関西学院">
      <formula>NOT(ISERROR(SEARCH("関西学院",C2)))</formula>
    </cfRule>
    <cfRule type="containsText" dxfId="53" priority="9" operator="containsText" text="大阪大学">
      <formula>NOT(ISERROR(SEARCH("大阪大学",C2)))</formula>
    </cfRule>
    <cfRule type="containsText" dxfId="52" priority="10" operator="containsText" text="大阪産業">
      <formula>NOT(ISERROR(SEARCH("大阪産業",C2)))</formula>
    </cfRule>
  </conditionalFormatting>
  <conditionalFormatting sqref="C2:C198">
    <cfRule type="containsText" dxfId="51" priority="1" operator="containsText" text="近畿大学">
      <formula>NOT(ISERROR(SEARCH("近畿大学",C2)))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/>
  <dimension ref="A1:I268"/>
  <sheetViews>
    <sheetView workbookViewId="0">
      <selection activeCell="D286" sqref="D286"/>
    </sheetView>
  </sheetViews>
  <sheetFormatPr defaultRowHeight="12.75"/>
  <cols>
    <col min="1" max="1" width="6.53125" style="3" customWidth="1"/>
    <col min="2" max="2" width="12.9296875" style="1" customWidth="1"/>
    <col min="3" max="3" width="17.06640625" customWidth="1"/>
    <col min="4" max="4" width="7.33203125" style="3" customWidth="1"/>
    <col min="5" max="7" width="9" style="5" customWidth="1"/>
    <col min="8" max="8" width="9" style="5"/>
    <col min="9" max="9" width="15.796875" customWidth="1"/>
  </cols>
  <sheetData>
    <row r="1" spans="1:9" s="3" customFormat="1">
      <c r="A1" s="7" t="s">
        <v>0</v>
      </c>
      <c r="B1" s="7" t="s">
        <v>1</v>
      </c>
      <c r="C1" s="7" t="s">
        <v>2</v>
      </c>
      <c r="D1" s="8" t="s">
        <v>3</v>
      </c>
      <c r="E1" s="7" t="s">
        <v>7</v>
      </c>
      <c r="F1" s="7" t="s">
        <v>10</v>
      </c>
      <c r="G1" s="7" t="s">
        <v>4</v>
      </c>
      <c r="H1" s="7" t="s">
        <v>12</v>
      </c>
      <c r="I1" s="7" t="s">
        <v>6</v>
      </c>
    </row>
    <row r="2" spans="1:9" s="3" customFormat="1">
      <c r="A2" s="2">
        <f t="shared" ref="A2:A9" si="0">RANK($I2,$I:$I)</f>
        <v>1</v>
      </c>
      <c r="B2" s="31" t="str">
        <f>選手!L82</f>
        <v>清水 英恵</v>
      </c>
      <c r="C2" s="2" t="str">
        <f>IFERROR(VLOOKUP($B2,選手!$L:$N,2,FALSE),"")</f>
        <v>徳島大学</v>
      </c>
      <c r="D2" s="6">
        <f>IFERROR(VLOOKUP($B2,選手!$L:$N,3,FALSE),"")</f>
        <v>4</v>
      </c>
      <c r="E2" s="14">
        <f>IFERROR(VLOOKUP($B2,春関!$AQ:$BA,9,FALSE),0)</f>
        <v>610.1</v>
      </c>
      <c r="F2" s="14">
        <f>IFERROR(VLOOKUP($B2,西日本学生!$AQ:$BA,9,FALSE),0)</f>
        <v>0</v>
      </c>
      <c r="G2" s="14">
        <f>IFERROR(VLOOKUP($B2,秋関!$AQ:$BA,9,FALSE),0)</f>
        <v>612.79999999999995</v>
      </c>
      <c r="H2" s="14">
        <f>IFERROR(VLOOKUP($B2,全日本学生!$AQ:$BA,9,FALSE),0)</f>
        <v>614.59999999999991</v>
      </c>
      <c r="I2" s="4">
        <f t="shared" ref="I2:I9" si="1">LARGE(E2:H2,1)+LARGE(E2:H2,2)+LARGE(E2:H2,3)</f>
        <v>1837.5</v>
      </c>
    </row>
    <row r="3" spans="1:9">
      <c r="A3" s="2">
        <f t="shared" si="0"/>
        <v>2</v>
      </c>
      <c r="B3" s="31" t="str">
        <f>選手!L61</f>
        <v>町田 莉子</v>
      </c>
      <c r="C3" s="2" t="str">
        <f>IFERROR(VLOOKUP($B3,選手!$L:$N,2,FALSE),"")</f>
        <v>同志社大学</v>
      </c>
      <c r="D3" s="6">
        <f>IFERROR(VLOOKUP($B3,選手!$L:$N,3,FALSE),"")</f>
        <v>2</v>
      </c>
      <c r="E3" s="14">
        <f>IFERROR(VLOOKUP($B3,春関!$AQ:$BA,9,FALSE),0)</f>
        <v>607.29999999999995</v>
      </c>
      <c r="F3" s="14">
        <f>IFERROR(VLOOKUP($B3,西日本学生!$AQ:$BA,9,FALSE),0)</f>
        <v>0</v>
      </c>
      <c r="G3" s="14">
        <f>IFERROR(VLOOKUP($B3,秋関!$AQ:$BA,9,FALSE),0)</f>
        <v>611.4</v>
      </c>
      <c r="H3" s="14">
        <f>IFERROR(VLOOKUP($B3,全日本学生!$AQ:$BA,9,FALSE),0)</f>
        <v>615.30000000000007</v>
      </c>
      <c r="I3" s="4">
        <f t="shared" si="1"/>
        <v>1834</v>
      </c>
    </row>
    <row r="4" spans="1:9">
      <c r="A4" s="2">
        <f t="shared" si="0"/>
        <v>3</v>
      </c>
      <c r="B4" s="31" t="str">
        <f>選手!L29</f>
        <v>氏松 蓮</v>
      </c>
      <c r="C4" s="2" t="str">
        <f>IFERROR(VLOOKUP($B4,選手!$L:$N,2,FALSE),"")</f>
        <v>京都大学</v>
      </c>
      <c r="D4" s="6">
        <f>IFERROR(VLOOKUP($B4,選手!$L:$N,3,FALSE),"")</f>
        <v>3</v>
      </c>
      <c r="E4" s="14">
        <f>IFERROR(VLOOKUP($B4,春関!$AQ:$BA,9,FALSE),0)</f>
        <v>601.1</v>
      </c>
      <c r="F4" s="14">
        <f>IFERROR(VLOOKUP($B4,西日本学生!$AQ:$BA,9,FALSE),0)</f>
        <v>586.5</v>
      </c>
      <c r="G4" s="14">
        <f>IFERROR(VLOOKUP($B4,秋関!$AQ:$BA,9,FALSE),0)</f>
        <v>593.69999999999993</v>
      </c>
      <c r="H4" s="14">
        <f>IFERROR(VLOOKUP($B4,全日本学生!$AQ:$BA,9,FALSE),0)</f>
        <v>0</v>
      </c>
      <c r="I4" s="4">
        <f t="shared" si="1"/>
        <v>1781.3</v>
      </c>
    </row>
    <row r="5" spans="1:9">
      <c r="A5" s="2">
        <f t="shared" si="0"/>
        <v>4</v>
      </c>
      <c r="B5" s="31" t="str">
        <f>選手!L4</f>
        <v>木曽 わかな</v>
      </c>
      <c r="C5" s="2" t="str">
        <f>IFERROR(VLOOKUP($B5,選手!$L:$N,2,FALSE),"")</f>
        <v>関西学院大学</v>
      </c>
      <c r="D5" s="6">
        <f>IFERROR(VLOOKUP($B5,選手!$L:$N,3,FALSE),"")</f>
        <v>4</v>
      </c>
      <c r="E5" s="14">
        <f>IFERROR(VLOOKUP($B5,春関!$AQ:$BA,9,FALSE),0)</f>
        <v>581.69999999999993</v>
      </c>
      <c r="F5" s="14">
        <f>IFERROR(VLOOKUP($B5,西日本学生!$AQ:$BA,9,FALSE),0)</f>
        <v>589.80000000000007</v>
      </c>
      <c r="G5" s="14">
        <f>IFERROR(VLOOKUP($B5,秋関!$AQ:$BA,9,FALSE),0)</f>
        <v>602.70000000000005</v>
      </c>
      <c r="H5" s="14">
        <f>IFERROR(VLOOKUP($B5,全日本学生!$AQ:$BA,9,FALSE),0)</f>
        <v>571.20000000000005</v>
      </c>
      <c r="I5" s="4">
        <f t="shared" si="1"/>
        <v>1774.1999999999998</v>
      </c>
    </row>
    <row r="6" spans="1:9">
      <c r="A6" s="2">
        <f t="shared" si="0"/>
        <v>5</v>
      </c>
      <c r="B6" s="31" t="str">
        <f>選手!L73</f>
        <v>鍋嶋 遥香</v>
      </c>
      <c r="C6" s="2" t="str">
        <f>IFERROR(VLOOKUP($B6,選手!$L:$N,2,FALSE),"")</f>
        <v>立命館大学</v>
      </c>
      <c r="D6" s="6">
        <f>IFERROR(VLOOKUP($B6,選手!$L:$N,3,FALSE),"")</f>
        <v>1</v>
      </c>
      <c r="E6" s="14">
        <f>IFERROR(VLOOKUP($B6,春関!$AQ:$BA,9,FALSE),0)</f>
        <v>587.30000000000007</v>
      </c>
      <c r="F6" s="14">
        <f>IFERROR(VLOOKUP($B6,西日本学生!$AQ:$BA,9,FALSE),0)</f>
        <v>0</v>
      </c>
      <c r="G6" s="14">
        <f>IFERROR(VLOOKUP($B6,秋関!$AQ:$BA,9,FALSE),0)</f>
        <v>578.40000000000009</v>
      </c>
      <c r="H6" s="14">
        <f>IFERROR(VLOOKUP($B6,全日本学生!$AQ:$BA,9,FALSE),0)</f>
        <v>594.29999999999995</v>
      </c>
      <c r="I6" s="4">
        <f t="shared" si="1"/>
        <v>1760</v>
      </c>
    </row>
    <row r="7" spans="1:9">
      <c r="A7" s="2">
        <f t="shared" si="0"/>
        <v>6</v>
      </c>
      <c r="B7" s="31" t="str">
        <f>選手!L15</f>
        <v>渡辺 千晶</v>
      </c>
      <c r="C7" s="2" t="str">
        <f>IFERROR(VLOOKUP($B7,選手!$L:$N,2,FALSE),"")</f>
        <v>関西大学</v>
      </c>
      <c r="D7" s="6">
        <f>IFERROR(VLOOKUP($B7,選手!$L:$N,3,FALSE),"")</f>
        <v>4</v>
      </c>
      <c r="E7" s="14">
        <f>IFERROR(VLOOKUP($B7,春関!$AQ:$BA,9,FALSE),0)</f>
        <v>0</v>
      </c>
      <c r="F7" s="14">
        <f>IFERROR(VLOOKUP($B7,西日本学生!$AQ:$BA,9,FALSE),0)</f>
        <v>0</v>
      </c>
      <c r="G7" s="14">
        <f>IFERROR(VLOOKUP($B7,秋関!$AQ:$BA,9,FALSE),0)</f>
        <v>590</v>
      </c>
      <c r="H7" s="14">
        <f>IFERROR(VLOOKUP($B7,全日本学生!$AQ:$BA,9,FALSE),0)</f>
        <v>593.69999999999993</v>
      </c>
      <c r="I7" s="4">
        <f t="shared" si="1"/>
        <v>1183.6999999999998</v>
      </c>
    </row>
    <row r="8" spans="1:9">
      <c r="A8" s="2">
        <f t="shared" si="0"/>
        <v>7</v>
      </c>
      <c r="B8" s="31" t="str">
        <f>選手!L70</f>
        <v>松本 称梨</v>
      </c>
      <c r="C8" s="2" t="str">
        <f>IFERROR(VLOOKUP($B8,選手!$L:$N,2,FALSE),"")</f>
        <v>立命館大学</v>
      </c>
      <c r="D8" s="6">
        <f>IFERROR(VLOOKUP($B8,選手!$L:$N,3,FALSE),"")</f>
        <v>3</v>
      </c>
      <c r="E8" s="14">
        <f>IFERROR(VLOOKUP($B8,春関!$AQ:$BA,9,FALSE),0)</f>
        <v>0</v>
      </c>
      <c r="F8" s="14">
        <f>IFERROR(VLOOKUP($B8,西日本学生!$AQ:$BA,9,FALSE),0)</f>
        <v>0</v>
      </c>
      <c r="G8" s="14">
        <f>IFERROR(VLOOKUP($B8,秋関!$AQ:$BA,9,FALSE),0)</f>
        <v>568</v>
      </c>
      <c r="H8" s="14">
        <f>IFERROR(VLOOKUP($B8,全日本学生!$AQ:$BA,9,FALSE),0)</f>
        <v>597.30000000000007</v>
      </c>
      <c r="I8" s="4">
        <f t="shared" si="1"/>
        <v>1165.3000000000002</v>
      </c>
    </row>
    <row r="9" spans="1:9">
      <c r="A9" s="2">
        <f t="shared" si="0"/>
        <v>8</v>
      </c>
      <c r="B9" s="31" t="str">
        <f>選手!L32</f>
        <v>倉脇 小夏</v>
      </c>
      <c r="C9" s="2" t="str">
        <f>IFERROR(VLOOKUP($B9,選手!$L:$N,2,FALSE),"")</f>
        <v>京都大学</v>
      </c>
      <c r="D9" s="6">
        <f>IFERROR(VLOOKUP($B9,選手!$L:$N,3,FALSE),"")</f>
        <v>3</v>
      </c>
      <c r="E9" s="14">
        <f>IFERROR(VLOOKUP($B9,春関!$AQ:$BA,9,FALSE),0)</f>
        <v>0</v>
      </c>
      <c r="F9" s="14">
        <f>IFERROR(VLOOKUP($B9,西日本学生!$AQ:$BA,9,FALSE),0)</f>
        <v>0</v>
      </c>
      <c r="G9" s="14">
        <f>IFERROR(VLOOKUP($B9,秋関!$AQ:$BA,9,FALSE),0)</f>
        <v>579.50000000000011</v>
      </c>
      <c r="H9" s="14">
        <f>IFERROR(VLOOKUP($B9,全日本学生!$AQ:$BA,9,FALSE),0)</f>
        <v>0</v>
      </c>
      <c r="I9" s="4">
        <f t="shared" si="1"/>
        <v>579.50000000000011</v>
      </c>
    </row>
    <row r="10" spans="1:9" hidden="1">
      <c r="A10" s="2">
        <f t="shared" ref="A10:A65" si="2">RANK($I10,$I:$I)</f>
        <v>9</v>
      </c>
      <c r="B10" s="31" t="str">
        <f>選手!L25</f>
        <v>木村 文香</v>
      </c>
      <c r="C10" s="2" t="str">
        <f>IFERROR(VLOOKUP($B10,選手!$L:$N,2,FALSE),"")</f>
        <v>京都大学</v>
      </c>
      <c r="D10" s="6">
        <f>IFERROR(VLOOKUP($B10,選手!$L:$N,3,FALSE),"")</f>
        <v>4</v>
      </c>
      <c r="E10" s="14">
        <f>IFERROR(VLOOKUP($B10,春関!$AQ:$BA,9,FALSE),0)</f>
        <v>0</v>
      </c>
      <c r="F10" s="14">
        <f>IFERROR(VLOOKUP($B10,西日本学生!$AQ:$BA,9,FALSE),0)</f>
        <v>0</v>
      </c>
      <c r="G10" s="14">
        <f>IFERROR(VLOOKUP($B10,秋関!$AQ:$BA,9,FALSE),0)</f>
        <v>0</v>
      </c>
      <c r="H10" s="14">
        <f>IFERROR(VLOOKUP($B10,全日本学生!$AQ:$BA,9,FALSE),0)</f>
        <v>0</v>
      </c>
      <c r="I10" s="4">
        <f t="shared" ref="I10:I65" si="3">LARGE(E10:H10,1)+LARGE(E10:H10,2)+LARGE(E10:H10,3)</f>
        <v>0</v>
      </c>
    </row>
    <row r="11" spans="1:9" hidden="1">
      <c r="A11" s="2">
        <f t="shared" si="2"/>
        <v>9</v>
      </c>
      <c r="B11" s="31" t="str">
        <f>選手!L3</f>
        <v>大谷 蓮</v>
      </c>
      <c r="C11" s="2" t="str">
        <f>IFERROR(VLOOKUP($B11,選手!$L:$N,2,FALSE),"")</f>
        <v>関西学院大学</v>
      </c>
      <c r="D11" s="6">
        <f>IFERROR(VLOOKUP($B11,選手!$L:$N,3,FALSE),"")</f>
        <v>4</v>
      </c>
      <c r="E11" s="14">
        <f>IFERROR(VLOOKUP($B11,春関!$AQ:$BA,9,FALSE),0)</f>
        <v>0</v>
      </c>
      <c r="F11" s="14">
        <f>IFERROR(VLOOKUP($B11,西日本学生!$AQ:$BA,9,FALSE),0)</f>
        <v>0</v>
      </c>
      <c r="G11" s="14">
        <f>IFERROR(VLOOKUP($B11,秋関!$AQ:$BA,9,FALSE),0)</f>
        <v>0</v>
      </c>
      <c r="H11" s="14">
        <f>IFERROR(VLOOKUP($B11,全日本学生!$AQ:$BA,9,FALSE),0)</f>
        <v>0</v>
      </c>
      <c r="I11" s="4">
        <f t="shared" si="3"/>
        <v>0</v>
      </c>
    </row>
    <row r="12" spans="1:9" hidden="1">
      <c r="A12" s="2">
        <f t="shared" si="2"/>
        <v>9</v>
      </c>
      <c r="B12" s="31" t="str">
        <f>選手!L5</f>
        <v>寶代地 美咲</v>
      </c>
      <c r="C12" s="2" t="str">
        <f>IFERROR(VLOOKUP($B12,選手!$L:$N,2,FALSE),"")</f>
        <v>関西学院大学</v>
      </c>
      <c r="D12" s="6">
        <f>IFERROR(VLOOKUP($B12,選手!$L:$N,3,FALSE),"")</f>
        <v>4</v>
      </c>
      <c r="E12" s="14">
        <f>IFERROR(VLOOKUP($B12,春関!$AQ:$BA,9,FALSE),0)</f>
        <v>0</v>
      </c>
      <c r="F12" s="14">
        <f>IFERROR(VLOOKUP($B12,西日本学生!$AQ:$BA,9,FALSE),0)</f>
        <v>0</v>
      </c>
      <c r="G12" s="14">
        <f>IFERROR(VLOOKUP($B12,秋関!$AQ:$BA,9,FALSE),0)</f>
        <v>0</v>
      </c>
      <c r="H12" s="14">
        <f>IFERROR(VLOOKUP($B12,全日本学生!$AQ:$BA,9,FALSE),0)</f>
        <v>0</v>
      </c>
      <c r="I12" s="4">
        <f t="shared" si="3"/>
        <v>0</v>
      </c>
    </row>
    <row r="13" spans="1:9" hidden="1">
      <c r="A13" s="2">
        <f t="shared" si="2"/>
        <v>9</v>
      </c>
      <c r="B13" s="31" t="str">
        <f>選手!L6</f>
        <v>田中 優子</v>
      </c>
      <c r="C13" s="2" t="str">
        <f>IFERROR(VLOOKUP($B13,選手!$L:$N,2,FALSE),"")</f>
        <v>関西学院大学</v>
      </c>
      <c r="D13" s="6">
        <f>IFERROR(VLOOKUP($B13,選手!$L:$N,3,FALSE),"")</f>
        <v>3</v>
      </c>
      <c r="E13" s="14">
        <f>IFERROR(VLOOKUP($B13,春関!$AQ:$BA,9,FALSE),0)</f>
        <v>0</v>
      </c>
      <c r="F13" s="14">
        <f>IFERROR(VLOOKUP($B13,西日本学生!$AQ:$BA,9,FALSE),0)</f>
        <v>0</v>
      </c>
      <c r="G13" s="14">
        <f>IFERROR(VLOOKUP($B13,秋関!$AQ:$BA,9,FALSE),0)</f>
        <v>0</v>
      </c>
      <c r="H13" s="14">
        <f>IFERROR(VLOOKUP($B13,全日本学生!$AQ:$BA,9,FALSE),0)</f>
        <v>0</v>
      </c>
      <c r="I13" s="4">
        <f t="shared" si="3"/>
        <v>0</v>
      </c>
    </row>
    <row r="14" spans="1:9" hidden="1">
      <c r="A14" s="2">
        <f t="shared" si="2"/>
        <v>9</v>
      </c>
      <c r="B14" s="31" t="str">
        <f>選手!L7</f>
        <v>山岡 香凜</v>
      </c>
      <c r="C14" s="2" t="str">
        <f>IFERROR(VLOOKUP($B14,選手!$L:$N,2,FALSE),"")</f>
        <v>関西学院大学</v>
      </c>
      <c r="D14" s="6">
        <f>IFERROR(VLOOKUP($B14,選手!$L:$N,3,FALSE),"")</f>
        <v>3</v>
      </c>
      <c r="E14" s="14">
        <f>IFERROR(VLOOKUP($B14,春関!$AQ:$BA,9,FALSE),0)</f>
        <v>0</v>
      </c>
      <c r="F14" s="14">
        <f>IFERROR(VLOOKUP($B14,西日本学生!$AQ:$BA,9,FALSE),0)</f>
        <v>0</v>
      </c>
      <c r="G14" s="14">
        <f>IFERROR(VLOOKUP($B14,秋関!$AQ:$BA,9,FALSE),0)</f>
        <v>0</v>
      </c>
      <c r="H14" s="14">
        <f>IFERROR(VLOOKUP($B14,全日本学生!$AQ:$BA,9,FALSE),0)</f>
        <v>0</v>
      </c>
      <c r="I14" s="4">
        <f t="shared" si="3"/>
        <v>0</v>
      </c>
    </row>
    <row r="15" spans="1:9" hidden="1">
      <c r="A15" s="2">
        <f t="shared" si="2"/>
        <v>9</v>
      </c>
      <c r="B15" s="31" t="str">
        <f>選手!L8</f>
        <v>鍵岡 莉奈</v>
      </c>
      <c r="C15" s="2" t="str">
        <f>IFERROR(VLOOKUP($B15,選手!$L:$N,2,FALSE),"")</f>
        <v>関西学院大学</v>
      </c>
      <c r="D15" s="6">
        <f>IFERROR(VLOOKUP($B15,選手!$L:$N,3,FALSE),"")</f>
        <v>2</v>
      </c>
      <c r="E15" s="14">
        <f>IFERROR(VLOOKUP($B15,春関!$AQ:$BA,9,FALSE),0)</f>
        <v>0</v>
      </c>
      <c r="F15" s="14">
        <f>IFERROR(VLOOKUP($B15,西日本学生!$AQ:$BA,9,FALSE),0)</f>
        <v>0</v>
      </c>
      <c r="G15" s="14">
        <f>IFERROR(VLOOKUP($B15,秋関!$AQ:$BA,9,FALSE),0)</f>
        <v>0</v>
      </c>
      <c r="H15" s="14">
        <f>IFERROR(VLOOKUP($B15,全日本学生!$AQ:$BA,9,FALSE),0)</f>
        <v>0</v>
      </c>
      <c r="I15" s="4">
        <f t="shared" si="3"/>
        <v>0</v>
      </c>
    </row>
    <row r="16" spans="1:9" hidden="1">
      <c r="A16" s="2">
        <f t="shared" si="2"/>
        <v>9</v>
      </c>
      <c r="B16" s="31" t="str">
        <f>選手!L9</f>
        <v>若宮 有美</v>
      </c>
      <c r="C16" s="2" t="str">
        <f>IFERROR(VLOOKUP($B16,選手!$L:$N,2,FALSE),"")</f>
        <v>関西学院大学</v>
      </c>
      <c r="D16" s="6">
        <f>IFERROR(VLOOKUP($B16,選手!$L:$N,3,FALSE),"")</f>
        <v>2</v>
      </c>
      <c r="E16" s="14">
        <f>IFERROR(VLOOKUP($B16,春関!$AQ:$BA,9,FALSE),0)</f>
        <v>0</v>
      </c>
      <c r="F16" s="14">
        <f>IFERROR(VLOOKUP($B16,西日本学生!$AQ:$BA,9,FALSE),0)</f>
        <v>0</v>
      </c>
      <c r="G16" s="14">
        <f>IFERROR(VLOOKUP($B16,秋関!$AQ:$BA,9,FALSE),0)</f>
        <v>0</v>
      </c>
      <c r="H16" s="14">
        <f>IFERROR(VLOOKUP($B16,全日本学生!$AQ:$BA,9,FALSE),0)</f>
        <v>0</v>
      </c>
      <c r="I16" s="4">
        <f t="shared" si="3"/>
        <v>0</v>
      </c>
    </row>
    <row r="17" spans="1:9" hidden="1">
      <c r="A17" s="2">
        <f t="shared" si="2"/>
        <v>9</v>
      </c>
      <c r="B17" s="31" t="str">
        <f>選手!L10</f>
        <v>梅田 千鈴</v>
      </c>
      <c r="C17" s="2" t="str">
        <f>IFERROR(VLOOKUP($B17,選手!$L:$N,2,FALSE),"")</f>
        <v>関西学院大学</v>
      </c>
      <c r="D17" s="6">
        <f>IFERROR(VLOOKUP($B17,選手!$L:$N,3,FALSE),"")</f>
        <v>1</v>
      </c>
      <c r="E17" s="14">
        <f>IFERROR(VLOOKUP($B17,春関!$AQ:$BA,9,FALSE),0)</f>
        <v>0</v>
      </c>
      <c r="F17" s="14">
        <f>IFERROR(VLOOKUP($B17,西日本学生!$AQ:$BA,9,FALSE),0)</f>
        <v>0</v>
      </c>
      <c r="G17" s="14">
        <f>IFERROR(VLOOKUP($B17,秋関!$AQ:$BA,9,FALSE),0)</f>
        <v>0</v>
      </c>
      <c r="H17" s="14">
        <f>IFERROR(VLOOKUP($B17,全日本学生!$AQ:$BA,9,FALSE),0)</f>
        <v>0</v>
      </c>
      <c r="I17" s="4">
        <f t="shared" si="3"/>
        <v>0</v>
      </c>
    </row>
    <row r="18" spans="1:9" hidden="1">
      <c r="A18" s="2">
        <f t="shared" si="2"/>
        <v>9</v>
      </c>
      <c r="B18" s="31" t="str">
        <f>選手!L11</f>
        <v>久保 衣里奈</v>
      </c>
      <c r="C18" s="2" t="str">
        <f>IFERROR(VLOOKUP($B18,選手!$L:$N,2,FALSE),"")</f>
        <v>関西学院大学</v>
      </c>
      <c r="D18" s="6">
        <f>IFERROR(VLOOKUP($B18,選手!$L:$N,3,FALSE),"")</f>
        <v>1</v>
      </c>
      <c r="E18" s="14">
        <f>IFERROR(VLOOKUP($B18,春関!$AQ:$BA,9,FALSE),0)</f>
        <v>0</v>
      </c>
      <c r="F18" s="14">
        <f>IFERROR(VLOOKUP($B18,西日本学生!$AQ:$BA,9,FALSE),0)</f>
        <v>0</v>
      </c>
      <c r="G18" s="14">
        <f>IFERROR(VLOOKUP($B18,秋関!$AQ:$BA,9,FALSE),0)</f>
        <v>0</v>
      </c>
      <c r="H18" s="14">
        <f>IFERROR(VLOOKUP($B18,全日本学生!$AQ:$BA,9,FALSE),0)</f>
        <v>0</v>
      </c>
      <c r="I18" s="4">
        <f t="shared" si="3"/>
        <v>0</v>
      </c>
    </row>
    <row r="19" spans="1:9" hidden="1">
      <c r="A19" s="2">
        <f t="shared" si="2"/>
        <v>9</v>
      </c>
      <c r="B19" s="31" t="str">
        <f>選手!L12</f>
        <v>内藤 夕華子</v>
      </c>
      <c r="C19" s="2" t="str">
        <f>IFERROR(VLOOKUP($B19,選手!$L:$N,2,FALSE),"")</f>
        <v>関西学院大学</v>
      </c>
      <c r="D19" s="6">
        <f>IFERROR(VLOOKUP($B19,選手!$L:$N,3,FALSE),"")</f>
        <v>1</v>
      </c>
      <c r="E19" s="14">
        <f>IFERROR(VLOOKUP($B19,春関!$AQ:$BA,9,FALSE),0)</f>
        <v>0</v>
      </c>
      <c r="F19" s="14">
        <f>IFERROR(VLOOKUP($B19,西日本学生!$AQ:$BA,9,FALSE),0)</f>
        <v>0</v>
      </c>
      <c r="G19" s="14">
        <f>IFERROR(VLOOKUP($B19,秋関!$AQ:$BA,9,FALSE),0)</f>
        <v>0</v>
      </c>
      <c r="H19" s="14">
        <f>IFERROR(VLOOKUP($B19,全日本学生!$AQ:$BA,9,FALSE),0)</f>
        <v>0</v>
      </c>
      <c r="I19" s="4">
        <f t="shared" si="3"/>
        <v>0</v>
      </c>
    </row>
    <row r="20" spans="1:9" hidden="1">
      <c r="A20" s="2">
        <f t="shared" si="2"/>
        <v>9</v>
      </c>
      <c r="B20" s="31" t="str">
        <f>選手!L13</f>
        <v>松末 柚花</v>
      </c>
      <c r="C20" s="2" t="str">
        <f>IFERROR(VLOOKUP($B20,選手!$L:$N,2,FALSE),"")</f>
        <v>関西学院大学</v>
      </c>
      <c r="D20" s="6">
        <f>IFERROR(VLOOKUP($B20,選手!$L:$N,3,FALSE),"")</f>
        <v>1</v>
      </c>
      <c r="E20" s="14">
        <f>IFERROR(VLOOKUP($B20,春関!$AQ:$BA,9,FALSE),0)</f>
        <v>0</v>
      </c>
      <c r="F20" s="14">
        <f>IFERROR(VLOOKUP($B20,西日本学生!$AQ:$BA,9,FALSE),0)</f>
        <v>0</v>
      </c>
      <c r="G20" s="14">
        <f>IFERROR(VLOOKUP($B20,秋関!$AQ:$BA,9,FALSE),0)</f>
        <v>0</v>
      </c>
      <c r="H20" s="14">
        <f>IFERROR(VLOOKUP($B20,全日本学生!$AQ:$BA,9,FALSE),0)</f>
        <v>0</v>
      </c>
      <c r="I20" s="4">
        <f t="shared" si="3"/>
        <v>0</v>
      </c>
    </row>
    <row r="21" spans="1:9" hidden="1">
      <c r="A21" s="2">
        <f t="shared" si="2"/>
        <v>9</v>
      </c>
      <c r="B21" s="31" t="str">
        <f>選手!L14</f>
        <v>松尾 萌</v>
      </c>
      <c r="C21" s="2" t="str">
        <f>IFERROR(VLOOKUP($B21,選手!$L:$N,2,FALSE),"")</f>
        <v>関西大学</v>
      </c>
      <c r="D21" s="6">
        <f>IFERROR(VLOOKUP($B21,選手!$L:$N,3,FALSE),"")</f>
        <v>4</v>
      </c>
      <c r="E21" s="14">
        <f>IFERROR(VLOOKUP($B21,春関!$AQ:$BA,9,FALSE),0)</f>
        <v>0</v>
      </c>
      <c r="F21" s="14">
        <f>IFERROR(VLOOKUP($B21,西日本学生!$AQ:$BA,9,FALSE),0)</f>
        <v>0</v>
      </c>
      <c r="G21" s="14">
        <f>IFERROR(VLOOKUP($B21,秋関!$AQ:$BA,9,FALSE),0)</f>
        <v>0</v>
      </c>
      <c r="H21" s="14">
        <f>IFERROR(VLOOKUP($B21,全日本学生!$AQ:$BA,9,FALSE),0)</f>
        <v>0</v>
      </c>
      <c r="I21" s="4">
        <f t="shared" si="3"/>
        <v>0</v>
      </c>
    </row>
    <row r="22" spans="1:9" hidden="1">
      <c r="A22" s="2">
        <f t="shared" si="2"/>
        <v>9</v>
      </c>
      <c r="B22" s="31" t="str">
        <f>選手!L16</f>
        <v>髙橋 優奈</v>
      </c>
      <c r="C22" s="2" t="str">
        <f>IFERROR(VLOOKUP($B22,選手!$L:$N,2,FALSE),"")</f>
        <v>関西大学</v>
      </c>
      <c r="D22" s="6">
        <f>IFERROR(VLOOKUP($B22,選手!$L:$N,3,FALSE),"")</f>
        <v>3</v>
      </c>
      <c r="E22" s="14">
        <f>IFERROR(VLOOKUP($B22,春関!$AQ:$BA,9,FALSE),0)</f>
        <v>0</v>
      </c>
      <c r="F22" s="14">
        <f>IFERROR(VLOOKUP($B22,西日本学生!$AQ:$BA,9,FALSE),0)</f>
        <v>0</v>
      </c>
      <c r="G22" s="14">
        <f>IFERROR(VLOOKUP($B22,秋関!$AQ:$BA,9,FALSE),0)</f>
        <v>0</v>
      </c>
      <c r="H22" s="14">
        <f>IFERROR(VLOOKUP($B22,全日本学生!$AQ:$BA,9,FALSE),0)</f>
        <v>0</v>
      </c>
      <c r="I22" s="4">
        <f t="shared" si="3"/>
        <v>0</v>
      </c>
    </row>
    <row r="23" spans="1:9" hidden="1">
      <c r="A23" s="2">
        <f t="shared" si="2"/>
        <v>9</v>
      </c>
      <c r="B23" s="31" t="str">
        <f>選手!L17</f>
        <v>辻川 響き</v>
      </c>
      <c r="C23" s="2" t="str">
        <f>IFERROR(VLOOKUP($B23,選手!$L:$N,2,FALSE),"")</f>
        <v>関西大学</v>
      </c>
      <c r="D23" s="6">
        <f>IFERROR(VLOOKUP($B23,選手!$L:$N,3,FALSE),"")</f>
        <v>2</v>
      </c>
      <c r="E23" s="14">
        <f>IFERROR(VLOOKUP($B23,春関!$AQ:$BA,9,FALSE),0)</f>
        <v>0</v>
      </c>
      <c r="F23" s="14">
        <f>IFERROR(VLOOKUP($B23,西日本学生!$AQ:$BA,9,FALSE),0)</f>
        <v>0</v>
      </c>
      <c r="G23" s="14">
        <f>IFERROR(VLOOKUP($B23,秋関!$AQ:$BA,9,FALSE),0)</f>
        <v>0</v>
      </c>
      <c r="H23" s="14">
        <f>IFERROR(VLOOKUP($B23,全日本学生!$AQ:$BA,9,FALSE),0)</f>
        <v>0</v>
      </c>
      <c r="I23" s="4">
        <f t="shared" si="3"/>
        <v>0</v>
      </c>
    </row>
    <row r="24" spans="1:9" hidden="1">
      <c r="A24" s="2">
        <f t="shared" si="2"/>
        <v>9</v>
      </c>
      <c r="B24" s="31" t="str">
        <f>選手!L18</f>
        <v>久井 沙織</v>
      </c>
      <c r="C24" s="2" t="str">
        <f>IFERROR(VLOOKUP($B24,選手!$L:$N,2,FALSE),"")</f>
        <v>関西大学</v>
      </c>
      <c r="D24" s="6">
        <f>IFERROR(VLOOKUP($B24,選手!$L:$N,3,FALSE),"")</f>
        <v>2</v>
      </c>
      <c r="E24" s="14">
        <f>IFERROR(VLOOKUP($B24,春関!$AQ:$BA,9,FALSE),0)</f>
        <v>0</v>
      </c>
      <c r="F24" s="14">
        <f>IFERROR(VLOOKUP($B24,西日本学生!$AQ:$BA,9,FALSE),0)</f>
        <v>0</v>
      </c>
      <c r="G24" s="14">
        <f>IFERROR(VLOOKUP($B24,秋関!$AQ:$BA,9,FALSE),0)</f>
        <v>0</v>
      </c>
      <c r="H24" s="14">
        <f>IFERROR(VLOOKUP($B24,全日本学生!$AQ:$BA,9,FALSE),0)</f>
        <v>0</v>
      </c>
      <c r="I24" s="4">
        <f t="shared" si="3"/>
        <v>0</v>
      </c>
    </row>
    <row r="25" spans="1:9" hidden="1">
      <c r="A25" s="2">
        <f t="shared" si="2"/>
        <v>9</v>
      </c>
      <c r="B25" s="31" t="str">
        <f>選手!L19</f>
        <v>中村 実佑</v>
      </c>
      <c r="C25" s="2" t="str">
        <f>IFERROR(VLOOKUP($B25,選手!$L:$N,2,FALSE),"")</f>
        <v>関西大学</v>
      </c>
      <c r="D25" s="6">
        <f>IFERROR(VLOOKUP($B25,選手!$L:$N,3,FALSE),"")</f>
        <v>1</v>
      </c>
      <c r="E25" s="14">
        <f>IFERROR(VLOOKUP($B25,春関!$AQ:$BA,9,FALSE),0)</f>
        <v>0</v>
      </c>
      <c r="F25" s="14">
        <f>IFERROR(VLOOKUP($B25,西日本学生!$AQ:$BA,9,FALSE),0)</f>
        <v>0</v>
      </c>
      <c r="G25" s="14">
        <f>IFERROR(VLOOKUP($B25,秋関!$AQ:$BA,9,FALSE),0)</f>
        <v>0</v>
      </c>
      <c r="H25" s="14">
        <f>IFERROR(VLOOKUP($B25,全日本学生!$AQ:$BA,9,FALSE),0)</f>
        <v>0</v>
      </c>
      <c r="I25" s="4">
        <f t="shared" si="3"/>
        <v>0</v>
      </c>
    </row>
    <row r="26" spans="1:9" hidden="1">
      <c r="A26" s="2">
        <f t="shared" si="2"/>
        <v>9</v>
      </c>
      <c r="B26" s="31" t="str">
        <f>選手!L20</f>
        <v>宮﨑 環</v>
      </c>
      <c r="C26" s="2" t="str">
        <f>IFERROR(VLOOKUP($B26,選手!$L:$N,2,FALSE),"")</f>
        <v>関西大学</v>
      </c>
      <c r="D26" s="6">
        <f>IFERROR(VLOOKUP($B26,選手!$L:$N,3,FALSE),"")</f>
        <v>1</v>
      </c>
      <c r="E26" s="14">
        <f>IFERROR(VLOOKUP($B26,春関!$AQ:$BA,9,FALSE),0)</f>
        <v>0</v>
      </c>
      <c r="F26" s="14">
        <f>IFERROR(VLOOKUP($B26,西日本学生!$AQ:$BA,9,FALSE),0)</f>
        <v>0</v>
      </c>
      <c r="G26" s="14">
        <f>IFERROR(VLOOKUP($B26,秋関!$AQ:$BA,9,FALSE),0)</f>
        <v>0</v>
      </c>
      <c r="H26" s="14">
        <f>IFERROR(VLOOKUP($B26,全日本学生!$AQ:$BA,9,FALSE),0)</f>
        <v>0</v>
      </c>
      <c r="I26" s="4">
        <f t="shared" si="3"/>
        <v>0</v>
      </c>
    </row>
    <row r="27" spans="1:9" hidden="1">
      <c r="A27" s="2">
        <f t="shared" si="2"/>
        <v>9</v>
      </c>
      <c r="B27" s="31" t="str">
        <f>選手!L21</f>
        <v>渡瀬 羽菜</v>
      </c>
      <c r="C27" s="2" t="str">
        <f>IFERROR(VLOOKUP($B27,選手!$L:$N,2,FALSE),"")</f>
        <v>関西大学</v>
      </c>
      <c r="D27" s="6">
        <f>IFERROR(VLOOKUP($B27,選手!$L:$N,3,FALSE),"")</f>
        <v>1</v>
      </c>
      <c r="E27" s="14">
        <f>IFERROR(VLOOKUP($B27,春関!$AQ:$BA,9,FALSE),0)</f>
        <v>0</v>
      </c>
      <c r="F27" s="14">
        <f>IFERROR(VLOOKUP($B27,西日本学生!$AQ:$BA,9,FALSE),0)</f>
        <v>0</v>
      </c>
      <c r="G27" s="14">
        <f>IFERROR(VLOOKUP($B27,秋関!$AQ:$BA,9,FALSE),0)</f>
        <v>0</v>
      </c>
      <c r="H27" s="14">
        <f>IFERROR(VLOOKUP($B27,全日本学生!$AQ:$BA,9,FALSE),0)</f>
        <v>0</v>
      </c>
      <c r="I27" s="4">
        <f t="shared" si="3"/>
        <v>0</v>
      </c>
    </row>
    <row r="28" spans="1:9" hidden="1">
      <c r="A28" s="2">
        <f t="shared" si="2"/>
        <v>9</v>
      </c>
      <c r="B28" s="31" t="str">
        <f>選手!L22</f>
        <v>畑 美織</v>
      </c>
      <c r="C28" s="2" t="str">
        <f>IFERROR(VLOOKUP($B28,選手!$L:$N,2,FALSE),"")</f>
        <v>京都産業大学</v>
      </c>
      <c r="D28" s="6">
        <f>IFERROR(VLOOKUP($B28,選手!$L:$N,3,FALSE),"")</f>
        <v>4</v>
      </c>
      <c r="E28" s="14">
        <f>IFERROR(VLOOKUP($B28,春関!$AQ:$BA,9,FALSE),0)</f>
        <v>0</v>
      </c>
      <c r="F28" s="14">
        <f>IFERROR(VLOOKUP($B28,西日本学生!$AQ:$BA,9,FALSE),0)</f>
        <v>0</v>
      </c>
      <c r="G28" s="14">
        <f>IFERROR(VLOOKUP($B28,秋関!$AQ:$BA,9,FALSE),0)</f>
        <v>0</v>
      </c>
      <c r="H28" s="14">
        <f>IFERROR(VLOOKUP($B28,全日本学生!$AQ:$BA,9,FALSE),0)</f>
        <v>0</v>
      </c>
      <c r="I28" s="4">
        <f t="shared" si="3"/>
        <v>0</v>
      </c>
    </row>
    <row r="29" spans="1:9" hidden="1">
      <c r="A29" s="2">
        <f t="shared" si="2"/>
        <v>9</v>
      </c>
      <c r="B29" s="31" t="str">
        <f>選手!L23</f>
        <v>福本 有咲</v>
      </c>
      <c r="C29" s="2" t="str">
        <f>IFERROR(VLOOKUP($B29,選手!$L:$N,2,FALSE),"")</f>
        <v>京都産業大学</v>
      </c>
      <c r="D29" s="6">
        <f>IFERROR(VLOOKUP($B29,選手!$L:$N,3,FALSE),"")</f>
        <v>3</v>
      </c>
      <c r="E29" s="14">
        <f>IFERROR(VLOOKUP($B29,春関!$AQ:$BA,9,FALSE),0)</f>
        <v>0</v>
      </c>
      <c r="F29" s="14">
        <f>IFERROR(VLOOKUP($B29,西日本学生!$AQ:$BA,9,FALSE),0)</f>
        <v>0</v>
      </c>
      <c r="G29" s="14">
        <f>IFERROR(VLOOKUP($B29,秋関!$AQ:$BA,9,FALSE),0)</f>
        <v>0</v>
      </c>
      <c r="H29" s="14">
        <f>IFERROR(VLOOKUP($B29,全日本学生!$AQ:$BA,9,FALSE),0)</f>
        <v>0</v>
      </c>
      <c r="I29" s="4">
        <f t="shared" si="3"/>
        <v>0</v>
      </c>
    </row>
    <row r="30" spans="1:9" hidden="1">
      <c r="A30" s="2">
        <f t="shared" si="2"/>
        <v>9</v>
      </c>
      <c r="B30" s="31" t="str">
        <f>選手!L24</f>
        <v>加藤 明佳</v>
      </c>
      <c r="C30" s="2" t="str">
        <f>IFERROR(VLOOKUP($B30,選手!$L:$N,2,FALSE),"")</f>
        <v>京都大学</v>
      </c>
      <c r="D30" s="6">
        <f>IFERROR(VLOOKUP($B30,選手!$L:$N,3,FALSE),"")</f>
        <v>4</v>
      </c>
      <c r="E30" s="14">
        <f>IFERROR(VLOOKUP($B30,春関!$AQ:$BA,9,FALSE),0)</f>
        <v>0</v>
      </c>
      <c r="F30" s="14">
        <f>IFERROR(VLOOKUP($B30,西日本学生!$AQ:$BA,9,FALSE),0)</f>
        <v>0</v>
      </c>
      <c r="G30" s="14">
        <f>IFERROR(VLOOKUP($B30,秋関!$AQ:$BA,9,FALSE),0)</f>
        <v>0</v>
      </c>
      <c r="H30" s="14">
        <f>IFERROR(VLOOKUP($B30,全日本学生!$AQ:$BA,9,FALSE),0)</f>
        <v>0</v>
      </c>
      <c r="I30" s="4">
        <f t="shared" si="3"/>
        <v>0</v>
      </c>
    </row>
    <row r="31" spans="1:9" hidden="1">
      <c r="A31" s="2">
        <f t="shared" si="2"/>
        <v>9</v>
      </c>
      <c r="B31" s="31" t="str">
        <f>選手!L26</f>
        <v>郷田 希</v>
      </c>
      <c r="C31" s="2" t="str">
        <f>IFERROR(VLOOKUP($B31,選手!$L:$N,2,FALSE),"")</f>
        <v>京都大学</v>
      </c>
      <c r="D31" s="6">
        <f>IFERROR(VLOOKUP($B31,選手!$L:$N,3,FALSE),"")</f>
        <v>4</v>
      </c>
      <c r="E31" s="14">
        <f>IFERROR(VLOOKUP($B31,春関!$AQ:$BA,9,FALSE),0)</f>
        <v>0</v>
      </c>
      <c r="F31" s="14">
        <f>IFERROR(VLOOKUP($B31,西日本学生!$AQ:$BA,9,FALSE),0)</f>
        <v>0</v>
      </c>
      <c r="G31" s="14">
        <f>IFERROR(VLOOKUP($B31,秋関!$AQ:$BA,9,FALSE),0)</f>
        <v>0</v>
      </c>
      <c r="H31" s="14">
        <f>IFERROR(VLOOKUP($B31,全日本学生!$AQ:$BA,9,FALSE),0)</f>
        <v>0</v>
      </c>
      <c r="I31" s="4">
        <f t="shared" si="3"/>
        <v>0</v>
      </c>
    </row>
    <row r="32" spans="1:9" hidden="1">
      <c r="A32" s="2">
        <f t="shared" si="2"/>
        <v>9</v>
      </c>
      <c r="B32" s="31" t="str">
        <f>選手!L27</f>
        <v>蕭 喬丹</v>
      </c>
      <c r="C32" s="2" t="str">
        <f>IFERROR(VLOOKUP($B32,選手!$L:$N,2,FALSE),"")</f>
        <v>京都大学</v>
      </c>
      <c r="D32" s="6">
        <f>IFERROR(VLOOKUP($B32,選手!$L:$N,3,FALSE),"")</f>
        <v>4</v>
      </c>
      <c r="E32" s="14">
        <f>IFERROR(VLOOKUP($B32,春関!$AQ:$BA,9,FALSE),0)</f>
        <v>0</v>
      </c>
      <c r="F32" s="14">
        <f>IFERROR(VLOOKUP($B32,西日本学生!$AQ:$BA,9,FALSE),0)</f>
        <v>0</v>
      </c>
      <c r="G32" s="14">
        <f>IFERROR(VLOOKUP($B32,秋関!$AQ:$BA,9,FALSE),0)</f>
        <v>0</v>
      </c>
      <c r="H32" s="14">
        <f>IFERROR(VLOOKUP($B32,全日本学生!$AQ:$BA,9,FALSE),0)</f>
        <v>0</v>
      </c>
      <c r="I32" s="4">
        <f t="shared" si="3"/>
        <v>0</v>
      </c>
    </row>
    <row r="33" spans="1:9" hidden="1">
      <c r="A33" s="2">
        <f t="shared" si="2"/>
        <v>9</v>
      </c>
      <c r="B33" s="31" t="str">
        <f>選手!L28</f>
        <v>宮 沙衣</v>
      </c>
      <c r="C33" s="2" t="str">
        <f>IFERROR(VLOOKUP($B33,選手!$L:$N,2,FALSE),"")</f>
        <v>京都大学</v>
      </c>
      <c r="D33" s="6">
        <f>IFERROR(VLOOKUP($B33,選手!$L:$N,3,FALSE),"")</f>
        <v>4</v>
      </c>
      <c r="E33" s="14">
        <f>IFERROR(VLOOKUP($B33,春関!$AQ:$BA,9,FALSE),0)</f>
        <v>0</v>
      </c>
      <c r="F33" s="14">
        <f>IFERROR(VLOOKUP($B33,西日本学生!$AQ:$BA,9,FALSE),0)</f>
        <v>0</v>
      </c>
      <c r="G33" s="14">
        <f>IFERROR(VLOOKUP($B33,秋関!$AQ:$BA,9,FALSE),0)</f>
        <v>0</v>
      </c>
      <c r="H33" s="14">
        <f>IFERROR(VLOOKUP($B33,全日本学生!$AQ:$BA,9,FALSE),0)</f>
        <v>0</v>
      </c>
      <c r="I33" s="4">
        <f t="shared" si="3"/>
        <v>0</v>
      </c>
    </row>
    <row r="34" spans="1:9" hidden="1">
      <c r="A34" s="2">
        <f t="shared" si="2"/>
        <v>9</v>
      </c>
      <c r="B34" s="31" t="str">
        <f>選手!L30</f>
        <v>小笠原 梓</v>
      </c>
      <c r="C34" s="2" t="str">
        <f>IFERROR(VLOOKUP($B34,選手!$L:$N,2,FALSE),"")</f>
        <v>京都大学</v>
      </c>
      <c r="D34" s="6">
        <f>IFERROR(VLOOKUP($B34,選手!$L:$N,3,FALSE),"")</f>
        <v>3</v>
      </c>
      <c r="E34" s="14">
        <f>IFERROR(VLOOKUP($B34,春関!$AQ:$BA,9,FALSE),0)</f>
        <v>0</v>
      </c>
      <c r="F34" s="14">
        <f>IFERROR(VLOOKUP($B34,西日本学生!$AQ:$BA,9,FALSE),0)</f>
        <v>0</v>
      </c>
      <c r="G34" s="14">
        <f>IFERROR(VLOOKUP($B34,秋関!$AQ:$BA,9,FALSE),0)</f>
        <v>0</v>
      </c>
      <c r="H34" s="14">
        <f>IFERROR(VLOOKUP($B34,全日本学生!$AQ:$BA,9,FALSE),0)</f>
        <v>0</v>
      </c>
      <c r="I34" s="4">
        <f t="shared" si="3"/>
        <v>0</v>
      </c>
    </row>
    <row r="35" spans="1:9" hidden="1">
      <c r="A35" s="2">
        <f t="shared" si="2"/>
        <v>9</v>
      </c>
      <c r="B35" s="31" t="str">
        <f>選手!L31</f>
        <v>川﨑 依子</v>
      </c>
      <c r="C35" s="2" t="str">
        <f>IFERROR(VLOOKUP($B35,選手!$L:$N,2,FALSE),"")</f>
        <v>京都大学</v>
      </c>
      <c r="D35" s="6">
        <f>IFERROR(VLOOKUP($B35,選手!$L:$N,3,FALSE),"")</f>
        <v>3</v>
      </c>
      <c r="E35" s="14">
        <f>IFERROR(VLOOKUP($B35,春関!$AQ:$BA,9,FALSE),0)</f>
        <v>0</v>
      </c>
      <c r="F35" s="14">
        <f>IFERROR(VLOOKUP($B35,西日本学生!$AQ:$BA,9,FALSE),0)</f>
        <v>0</v>
      </c>
      <c r="G35" s="14">
        <f>IFERROR(VLOOKUP($B35,秋関!$AQ:$BA,9,FALSE),0)</f>
        <v>0</v>
      </c>
      <c r="H35" s="14">
        <f>IFERROR(VLOOKUP($B35,全日本学生!$AQ:$BA,9,FALSE),0)</f>
        <v>0</v>
      </c>
      <c r="I35" s="4">
        <f t="shared" si="3"/>
        <v>0</v>
      </c>
    </row>
    <row r="36" spans="1:9" hidden="1">
      <c r="A36" s="2">
        <f t="shared" si="2"/>
        <v>9</v>
      </c>
      <c r="B36" s="31" t="str">
        <f>選手!L33</f>
        <v>渡辺 小弓</v>
      </c>
      <c r="C36" s="2" t="str">
        <f>IFERROR(VLOOKUP($B36,選手!$L:$N,2,FALSE),"")</f>
        <v>京都大学</v>
      </c>
      <c r="D36" s="6">
        <f>IFERROR(VLOOKUP($B36,選手!$L:$N,3,FALSE),"")</f>
        <v>3</v>
      </c>
      <c r="E36" s="14">
        <f>IFERROR(VLOOKUP($B36,春関!$AQ:$BA,9,FALSE),0)</f>
        <v>0</v>
      </c>
      <c r="F36" s="14">
        <f>IFERROR(VLOOKUP($B36,西日本学生!$AQ:$BA,9,FALSE),0)</f>
        <v>0</v>
      </c>
      <c r="G36" s="14">
        <f>IFERROR(VLOOKUP($B36,秋関!$AQ:$BA,9,FALSE),0)</f>
        <v>0</v>
      </c>
      <c r="H36" s="14">
        <f>IFERROR(VLOOKUP($B36,全日本学生!$AQ:$BA,9,FALSE),0)</f>
        <v>0</v>
      </c>
      <c r="I36" s="4">
        <f t="shared" si="3"/>
        <v>0</v>
      </c>
    </row>
    <row r="37" spans="1:9" hidden="1">
      <c r="A37" s="2">
        <f t="shared" si="2"/>
        <v>9</v>
      </c>
      <c r="B37" s="31" t="str">
        <f>選手!L34</f>
        <v>KANG YENA</v>
      </c>
      <c r="C37" s="2" t="str">
        <f>IFERROR(VLOOKUP($B37,選手!$L:$N,2,FALSE),"")</f>
        <v>京都大学</v>
      </c>
      <c r="D37" s="6">
        <f>IFERROR(VLOOKUP($B37,選手!$L:$N,3,FALSE),"")</f>
        <v>1</v>
      </c>
      <c r="E37" s="14">
        <f>IFERROR(VLOOKUP($B37,春関!$AQ:$BA,9,FALSE),0)</f>
        <v>0</v>
      </c>
      <c r="F37" s="14">
        <f>IFERROR(VLOOKUP($B37,西日本学生!$AQ:$BA,9,FALSE),0)</f>
        <v>0</v>
      </c>
      <c r="G37" s="14">
        <f>IFERROR(VLOOKUP($B37,秋関!$AQ:$BA,9,FALSE),0)</f>
        <v>0</v>
      </c>
      <c r="H37" s="14">
        <f>IFERROR(VLOOKUP($B37,全日本学生!$AQ:$BA,9,FALSE),0)</f>
        <v>0</v>
      </c>
      <c r="I37" s="4">
        <f t="shared" si="3"/>
        <v>0</v>
      </c>
    </row>
    <row r="38" spans="1:9" hidden="1">
      <c r="A38" s="2">
        <f t="shared" si="2"/>
        <v>9</v>
      </c>
      <c r="B38" s="31" t="str">
        <f>選手!L35</f>
        <v>佐藤 麻理桜</v>
      </c>
      <c r="C38" s="2" t="str">
        <f>IFERROR(VLOOKUP($B38,選手!$L:$N,2,FALSE),"")</f>
        <v>京都大学</v>
      </c>
      <c r="D38" s="6">
        <f>IFERROR(VLOOKUP($B38,選手!$L:$N,3,FALSE),"")</f>
        <v>1</v>
      </c>
      <c r="E38" s="14">
        <f>IFERROR(VLOOKUP($B38,春関!$AQ:$BA,9,FALSE),0)</f>
        <v>0</v>
      </c>
      <c r="F38" s="14">
        <f>IFERROR(VLOOKUP($B38,西日本学生!$AQ:$BA,9,FALSE),0)</f>
        <v>0</v>
      </c>
      <c r="G38" s="14">
        <f>IFERROR(VLOOKUP($B38,秋関!$AQ:$BA,9,FALSE),0)</f>
        <v>0</v>
      </c>
      <c r="H38" s="14">
        <f>IFERROR(VLOOKUP($B38,全日本学生!$AQ:$BA,9,FALSE),0)</f>
        <v>0</v>
      </c>
      <c r="I38" s="4">
        <f t="shared" si="3"/>
        <v>0</v>
      </c>
    </row>
    <row r="39" spans="1:9" hidden="1">
      <c r="A39" s="2">
        <f t="shared" si="2"/>
        <v>9</v>
      </c>
      <c r="B39" s="31" t="str">
        <f>選手!L36</f>
        <v>松尾 絢海</v>
      </c>
      <c r="C39" s="2" t="str">
        <f>IFERROR(VLOOKUP($B39,選手!$L:$N,2,FALSE),"")</f>
        <v>京都大学</v>
      </c>
      <c r="D39" s="6">
        <f>IFERROR(VLOOKUP($B39,選手!$L:$N,3,FALSE),"")</f>
        <v>1</v>
      </c>
      <c r="E39" s="14">
        <f>IFERROR(VLOOKUP($B39,春関!$AQ:$BA,9,FALSE),0)</f>
        <v>0</v>
      </c>
      <c r="F39" s="14">
        <f>IFERROR(VLOOKUP($B39,西日本学生!$AQ:$BA,9,FALSE),0)</f>
        <v>0</v>
      </c>
      <c r="G39" s="14">
        <f>IFERROR(VLOOKUP($B39,秋関!$AQ:$BA,9,FALSE),0)</f>
        <v>0</v>
      </c>
      <c r="H39" s="14">
        <f>IFERROR(VLOOKUP($B39,全日本学生!$AQ:$BA,9,FALSE),0)</f>
        <v>0</v>
      </c>
      <c r="I39" s="4">
        <f t="shared" si="3"/>
        <v>0</v>
      </c>
    </row>
    <row r="40" spans="1:9" hidden="1">
      <c r="A40" s="2">
        <f t="shared" si="2"/>
        <v>9</v>
      </c>
      <c r="B40" s="31" t="str">
        <f>選手!L37</f>
        <v>村上 優生</v>
      </c>
      <c r="C40" s="2" t="str">
        <f>IFERROR(VLOOKUP($B40,選手!$L:$N,2,FALSE),"")</f>
        <v>京都大学</v>
      </c>
      <c r="D40" s="6">
        <f>IFERROR(VLOOKUP($B40,選手!$L:$N,3,FALSE),"")</f>
        <v>1</v>
      </c>
      <c r="E40" s="14">
        <f>IFERROR(VLOOKUP($B40,春関!$AQ:$BA,9,FALSE),0)</f>
        <v>0</v>
      </c>
      <c r="F40" s="14">
        <f>IFERROR(VLOOKUP($B40,西日本学生!$AQ:$BA,9,FALSE),0)</f>
        <v>0</v>
      </c>
      <c r="G40" s="14">
        <f>IFERROR(VLOOKUP($B40,秋関!$AQ:$BA,9,FALSE),0)</f>
        <v>0</v>
      </c>
      <c r="H40" s="14">
        <f>IFERROR(VLOOKUP($B40,全日本学生!$AQ:$BA,9,FALSE),0)</f>
        <v>0</v>
      </c>
      <c r="I40" s="4">
        <f t="shared" si="3"/>
        <v>0</v>
      </c>
    </row>
    <row r="41" spans="1:9" hidden="1">
      <c r="A41" s="2">
        <f t="shared" si="2"/>
        <v>9</v>
      </c>
      <c r="B41" s="31" t="str">
        <f>選手!L38</f>
        <v>村坂 虹音</v>
      </c>
      <c r="C41" s="2" t="str">
        <f>IFERROR(VLOOKUP($B41,選手!$L:$N,2,FALSE),"")</f>
        <v>京都大学</v>
      </c>
      <c r="D41" s="6">
        <f>IFERROR(VLOOKUP($B41,選手!$L:$N,3,FALSE),"")</f>
        <v>1</v>
      </c>
      <c r="E41" s="14">
        <f>IFERROR(VLOOKUP($B41,春関!$AQ:$BA,9,FALSE),0)</f>
        <v>0</v>
      </c>
      <c r="F41" s="14">
        <f>IFERROR(VLOOKUP($B41,西日本学生!$AQ:$BA,9,FALSE),0)</f>
        <v>0</v>
      </c>
      <c r="G41" s="14">
        <f>IFERROR(VLOOKUP($B41,秋関!$AQ:$BA,9,FALSE),0)</f>
        <v>0</v>
      </c>
      <c r="H41" s="14">
        <f>IFERROR(VLOOKUP($B41,全日本学生!$AQ:$BA,9,FALSE),0)</f>
        <v>0</v>
      </c>
      <c r="I41" s="4">
        <f t="shared" si="3"/>
        <v>0</v>
      </c>
    </row>
    <row r="42" spans="1:9" hidden="1">
      <c r="A42" s="2">
        <f t="shared" si="2"/>
        <v>9</v>
      </c>
      <c r="B42" s="31" t="str">
        <f>選手!L39</f>
        <v>武富 衣舞希</v>
      </c>
      <c r="C42" s="2" t="str">
        <f>IFERROR(VLOOKUP($B42,選手!$L:$N,2,FALSE),"")</f>
        <v>近畿大学</v>
      </c>
      <c r="D42" s="6">
        <f>IFERROR(VLOOKUP($B42,選手!$L:$N,3,FALSE),"")</f>
        <v>3</v>
      </c>
      <c r="E42" s="14">
        <f>IFERROR(VLOOKUP($B42,春関!$AQ:$BA,9,FALSE),0)</f>
        <v>0</v>
      </c>
      <c r="F42" s="14">
        <f>IFERROR(VLOOKUP($B42,西日本学生!$AQ:$BA,9,FALSE),0)</f>
        <v>0</v>
      </c>
      <c r="G42" s="14">
        <f>IFERROR(VLOOKUP($B42,秋関!$AQ:$BA,9,FALSE),0)</f>
        <v>0</v>
      </c>
      <c r="H42" s="14">
        <f>IFERROR(VLOOKUP($B42,全日本学生!$AQ:$BA,9,FALSE),0)</f>
        <v>0</v>
      </c>
      <c r="I42" s="4">
        <f t="shared" si="3"/>
        <v>0</v>
      </c>
    </row>
    <row r="43" spans="1:9" hidden="1">
      <c r="A43" s="2">
        <f t="shared" si="2"/>
        <v>9</v>
      </c>
      <c r="B43" s="31" t="str">
        <f>選手!L40</f>
        <v>森元 麻琴</v>
      </c>
      <c r="C43" s="2" t="str">
        <f>IFERROR(VLOOKUP($B43,選手!$L:$N,2,FALSE),"")</f>
        <v>甲南大学</v>
      </c>
      <c r="D43" s="6">
        <f>IFERROR(VLOOKUP($B43,選手!$L:$N,3,FALSE),"")</f>
        <v>4</v>
      </c>
      <c r="E43" s="14">
        <f>IFERROR(VLOOKUP($B43,春関!$AQ:$BA,9,FALSE),0)</f>
        <v>0</v>
      </c>
      <c r="F43" s="14">
        <f>IFERROR(VLOOKUP($B43,西日本学生!$AQ:$BA,9,FALSE),0)</f>
        <v>0</v>
      </c>
      <c r="G43" s="14">
        <f>IFERROR(VLOOKUP($B43,秋関!$AQ:$BA,9,FALSE),0)</f>
        <v>0</v>
      </c>
      <c r="H43" s="14">
        <f>IFERROR(VLOOKUP($B43,全日本学生!$AQ:$BA,9,FALSE),0)</f>
        <v>0</v>
      </c>
      <c r="I43" s="4">
        <f t="shared" si="3"/>
        <v>0</v>
      </c>
    </row>
    <row r="44" spans="1:9" hidden="1">
      <c r="A44" s="2">
        <f t="shared" si="2"/>
        <v>9</v>
      </c>
      <c r="B44" s="31" t="str">
        <f>選手!L41</f>
        <v>安田 奈央</v>
      </c>
      <c r="C44" s="2" t="str">
        <f>IFERROR(VLOOKUP($B44,選手!$L:$N,2,FALSE),"")</f>
        <v>甲南大学</v>
      </c>
      <c r="D44" s="6">
        <f>IFERROR(VLOOKUP($B44,選手!$L:$N,3,FALSE),"")</f>
        <v>4</v>
      </c>
      <c r="E44" s="14">
        <f>IFERROR(VLOOKUP($B44,春関!$AQ:$BA,9,FALSE),0)</f>
        <v>0</v>
      </c>
      <c r="F44" s="14">
        <f>IFERROR(VLOOKUP($B44,西日本学生!$AQ:$BA,9,FALSE),0)</f>
        <v>0</v>
      </c>
      <c r="G44" s="14">
        <f>IFERROR(VLOOKUP($B44,秋関!$AQ:$BA,9,FALSE),0)</f>
        <v>0</v>
      </c>
      <c r="H44" s="14">
        <f>IFERROR(VLOOKUP($B44,全日本学生!$AQ:$BA,9,FALSE),0)</f>
        <v>0</v>
      </c>
      <c r="I44" s="4">
        <f t="shared" si="3"/>
        <v>0</v>
      </c>
    </row>
    <row r="45" spans="1:9" hidden="1">
      <c r="A45" s="2">
        <f t="shared" si="2"/>
        <v>9</v>
      </c>
      <c r="B45" s="31" t="str">
        <f>選手!L42</f>
        <v>浅尾 渚</v>
      </c>
      <c r="C45" s="2" t="str">
        <f>IFERROR(VLOOKUP($B45,選手!$L:$N,2,FALSE),"")</f>
        <v>甲南大学</v>
      </c>
      <c r="D45" s="6">
        <f>IFERROR(VLOOKUP($B45,選手!$L:$N,3,FALSE),"")</f>
        <v>3</v>
      </c>
      <c r="E45" s="14">
        <f>IFERROR(VLOOKUP($B45,春関!$AQ:$BA,9,FALSE),0)</f>
        <v>0</v>
      </c>
      <c r="F45" s="14">
        <f>IFERROR(VLOOKUP($B45,西日本学生!$AQ:$BA,9,FALSE),0)</f>
        <v>0</v>
      </c>
      <c r="G45" s="14">
        <f>IFERROR(VLOOKUP($B45,秋関!$AQ:$BA,9,FALSE),0)</f>
        <v>0</v>
      </c>
      <c r="H45" s="14">
        <f>IFERROR(VLOOKUP($B45,全日本学生!$AQ:$BA,9,FALSE),0)</f>
        <v>0</v>
      </c>
      <c r="I45" s="4">
        <f t="shared" si="3"/>
        <v>0</v>
      </c>
    </row>
    <row r="46" spans="1:9" hidden="1">
      <c r="A46" s="2">
        <f t="shared" si="2"/>
        <v>9</v>
      </c>
      <c r="B46" s="31" t="str">
        <f>選手!L43</f>
        <v>若浦 愛美</v>
      </c>
      <c r="C46" s="2" t="str">
        <f>IFERROR(VLOOKUP($B46,選手!$L:$N,2,FALSE),"")</f>
        <v>甲南大学</v>
      </c>
      <c r="D46" s="6">
        <f>IFERROR(VLOOKUP($B46,選手!$L:$N,3,FALSE),"")</f>
        <v>3</v>
      </c>
      <c r="E46" s="14">
        <f>IFERROR(VLOOKUP($B46,春関!$AQ:$BA,9,FALSE),0)</f>
        <v>0</v>
      </c>
      <c r="F46" s="14">
        <f>IFERROR(VLOOKUP($B46,西日本学生!$AQ:$BA,9,FALSE),0)</f>
        <v>0</v>
      </c>
      <c r="G46" s="14">
        <f>IFERROR(VLOOKUP($B46,秋関!$AQ:$BA,9,FALSE),0)</f>
        <v>0</v>
      </c>
      <c r="H46" s="14">
        <f>IFERROR(VLOOKUP($B46,全日本学生!$AQ:$BA,9,FALSE),0)</f>
        <v>0</v>
      </c>
      <c r="I46" s="4">
        <f t="shared" si="3"/>
        <v>0</v>
      </c>
    </row>
    <row r="47" spans="1:9" hidden="1">
      <c r="A47" s="2">
        <f t="shared" si="2"/>
        <v>9</v>
      </c>
      <c r="B47" s="31" t="str">
        <f>選手!L44</f>
        <v>大畑 美樹</v>
      </c>
      <c r="C47" s="2" t="str">
        <f>IFERROR(VLOOKUP($B47,選手!$L:$N,2,FALSE),"")</f>
        <v>甲南大学</v>
      </c>
      <c r="D47" s="6">
        <f>IFERROR(VLOOKUP($B47,選手!$L:$N,3,FALSE),"")</f>
        <v>2</v>
      </c>
      <c r="E47" s="14">
        <f>IFERROR(VLOOKUP($B47,春関!$AQ:$BA,9,FALSE),0)</f>
        <v>0</v>
      </c>
      <c r="F47" s="14">
        <f>IFERROR(VLOOKUP($B47,西日本学生!$AQ:$BA,9,FALSE),0)</f>
        <v>0</v>
      </c>
      <c r="G47" s="14">
        <f>IFERROR(VLOOKUP($B47,秋関!$AQ:$BA,9,FALSE),0)</f>
        <v>0</v>
      </c>
      <c r="H47" s="14">
        <f>IFERROR(VLOOKUP($B47,全日本学生!$AQ:$BA,9,FALSE),0)</f>
        <v>0</v>
      </c>
      <c r="I47" s="4">
        <f t="shared" si="3"/>
        <v>0</v>
      </c>
    </row>
    <row r="48" spans="1:9" hidden="1">
      <c r="A48" s="2">
        <f t="shared" si="2"/>
        <v>9</v>
      </c>
      <c r="B48" s="31" t="str">
        <f>選手!L45</f>
        <v>小栗 珠実</v>
      </c>
      <c r="C48" s="2" t="str">
        <f>IFERROR(VLOOKUP($B48,選手!$L:$N,2,FALSE),"")</f>
        <v>甲南大学</v>
      </c>
      <c r="D48" s="6">
        <f>IFERROR(VLOOKUP($B48,選手!$L:$N,3,FALSE),"")</f>
        <v>2</v>
      </c>
      <c r="E48" s="14">
        <f>IFERROR(VLOOKUP($B48,春関!$AQ:$BA,9,FALSE),0)</f>
        <v>0</v>
      </c>
      <c r="F48" s="14">
        <f>IFERROR(VLOOKUP($B48,西日本学生!$AQ:$BA,9,FALSE),0)</f>
        <v>0</v>
      </c>
      <c r="G48" s="14">
        <f>IFERROR(VLOOKUP($B48,秋関!$AQ:$BA,9,FALSE),0)</f>
        <v>0</v>
      </c>
      <c r="H48" s="14">
        <f>IFERROR(VLOOKUP($B48,全日本学生!$AQ:$BA,9,FALSE),0)</f>
        <v>0</v>
      </c>
      <c r="I48" s="4">
        <f t="shared" si="3"/>
        <v>0</v>
      </c>
    </row>
    <row r="49" spans="1:9" hidden="1">
      <c r="A49" s="2">
        <f t="shared" si="2"/>
        <v>9</v>
      </c>
      <c r="B49" s="31" t="str">
        <f>選手!L46</f>
        <v>木谷 萌</v>
      </c>
      <c r="C49" s="2" t="str">
        <f>IFERROR(VLOOKUP($B49,選手!$L:$N,2,FALSE),"")</f>
        <v>甲南大学</v>
      </c>
      <c r="D49" s="6">
        <f>IFERROR(VLOOKUP($B49,選手!$L:$N,3,FALSE),"")</f>
        <v>2</v>
      </c>
      <c r="E49" s="14">
        <f>IFERROR(VLOOKUP($B49,春関!$AQ:$BA,9,FALSE),0)</f>
        <v>0</v>
      </c>
      <c r="F49" s="14">
        <f>IFERROR(VLOOKUP($B49,西日本学生!$AQ:$BA,9,FALSE),0)</f>
        <v>0</v>
      </c>
      <c r="G49" s="14">
        <f>IFERROR(VLOOKUP($B49,秋関!$AQ:$BA,9,FALSE),0)</f>
        <v>0</v>
      </c>
      <c r="H49" s="14">
        <f>IFERROR(VLOOKUP($B49,全日本学生!$AQ:$BA,9,FALSE),0)</f>
        <v>0</v>
      </c>
      <c r="I49" s="4">
        <f t="shared" si="3"/>
        <v>0</v>
      </c>
    </row>
    <row r="50" spans="1:9" hidden="1">
      <c r="A50" s="2">
        <f t="shared" si="2"/>
        <v>9</v>
      </c>
      <c r="B50" s="31" t="str">
        <f>選手!L47</f>
        <v>森田 珠尚</v>
      </c>
      <c r="C50" s="2" t="str">
        <f>IFERROR(VLOOKUP($B50,選手!$L:$N,2,FALSE),"")</f>
        <v>甲南大学</v>
      </c>
      <c r="D50" s="6">
        <f>IFERROR(VLOOKUP($B50,選手!$L:$N,3,FALSE),"")</f>
        <v>1</v>
      </c>
      <c r="E50" s="14">
        <f>IFERROR(VLOOKUP($B50,春関!$AQ:$BA,9,FALSE),0)</f>
        <v>0</v>
      </c>
      <c r="F50" s="14">
        <f>IFERROR(VLOOKUP($B50,西日本学生!$AQ:$BA,9,FALSE),0)</f>
        <v>0</v>
      </c>
      <c r="G50" s="14">
        <f>IFERROR(VLOOKUP($B50,秋関!$AQ:$BA,9,FALSE),0)</f>
        <v>0</v>
      </c>
      <c r="H50" s="14">
        <f>IFERROR(VLOOKUP($B50,全日本学生!$AQ:$BA,9,FALSE),0)</f>
        <v>0</v>
      </c>
      <c r="I50" s="4">
        <f t="shared" si="3"/>
        <v>0</v>
      </c>
    </row>
    <row r="51" spans="1:9" hidden="1">
      <c r="A51" s="2">
        <f t="shared" si="2"/>
        <v>9</v>
      </c>
      <c r="B51" s="31" t="str">
        <f>選手!L48</f>
        <v>末廣 アリサ</v>
      </c>
      <c r="C51" s="2" t="str">
        <f>IFERROR(VLOOKUP($B51,選手!$L:$N,2,FALSE),"")</f>
        <v>甲南大学</v>
      </c>
      <c r="D51" s="6">
        <f>IFERROR(VLOOKUP($B51,選手!$L:$N,3,FALSE),"")</f>
        <v>1</v>
      </c>
      <c r="E51" s="14">
        <f>IFERROR(VLOOKUP($B51,春関!$AQ:$BA,9,FALSE),0)</f>
        <v>0</v>
      </c>
      <c r="F51" s="14">
        <f>IFERROR(VLOOKUP($B51,西日本学生!$AQ:$BA,9,FALSE),0)</f>
        <v>0</v>
      </c>
      <c r="G51" s="14">
        <f>IFERROR(VLOOKUP($B51,秋関!$AQ:$BA,9,FALSE),0)</f>
        <v>0</v>
      </c>
      <c r="H51" s="14">
        <f>IFERROR(VLOOKUP($B51,全日本学生!$AQ:$BA,9,FALSE),0)</f>
        <v>0</v>
      </c>
      <c r="I51" s="4">
        <f t="shared" si="3"/>
        <v>0</v>
      </c>
    </row>
    <row r="52" spans="1:9" hidden="1">
      <c r="A52" s="2">
        <f t="shared" si="2"/>
        <v>9</v>
      </c>
      <c r="B52" s="31" t="str">
        <f>選手!L49</f>
        <v>西内 彩花</v>
      </c>
      <c r="C52" s="2" t="str">
        <f>IFERROR(VLOOKUP($B52,選手!$L:$N,2,FALSE),"")</f>
        <v>大阪大学</v>
      </c>
      <c r="D52" s="6">
        <f>IFERROR(VLOOKUP($B52,選手!$L:$N,3,FALSE),"")</f>
        <v>1</v>
      </c>
      <c r="E52" s="14">
        <f>IFERROR(VLOOKUP($B52,春関!$AQ:$BA,9,FALSE),0)</f>
        <v>0</v>
      </c>
      <c r="F52" s="14">
        <f>IFERROR(VLOOKUP($B52,西日本学生!$AQ:$BA,9,FALSE),0)</f>
        <v>0</v>
      </c>
      <c r="G52" s="14">
        <f>IFERROR(VLOOKUP($B52,秋関!$AQ:$BA,9,FALSE),0)</f>
        <v>0</v>
      </c>
      <c r="H52" s="14">
        <f>IFERROR(VLOOKUP($B52,全日本学生!$AQ:$BA,9,FALSE),0)</f>
        <v>0</v>
      </c>
      <c r="I52" s="4">
        <f t="shared" si="3"/>
        <v>0</v>
      </c>
    </row>
    <row r="53" spans="1:9" hidden="1">
      <c r="A53" s="2">
        <f t="shared" si="2"/>
        <v>9</v>
      </c>
      <c r="B53" s="31" t="str">
        <f>選手!L50</f>
        <v>宮内 野乃花</v>
      </c>
      <c r="C53" s="2" t="str">
        <f>IFERROR(VLOOKUP($B53,選手!$L:$N,2,FALSE),"")</f>
        <v>大阪大学</v>
      </c>
      <c r="D53" s="6">
        <f>IFERROR(VLOOKUP($B53,選手!$L:$N,3,FALSE),"")</f>
        <v>1</v>
      </c>
      <c r="E53" s="14">
        <f>IFERROR(VLOOKUP($B53,春関!$AQ:$BA,9,FALSE),0)</f>
        <v>0</v>
      </c>
      <c r="F53" s="14">
        <f>IFERROR(VLOOKUP($B53,西日本学生!$AQ:$BA,9,FALSE),0)</f>
        <v>0</v>
      </c>
      <c r="G53" s="14">
        <f>IFERROR(VLOOKUP($B53,秋関!$AQ:$BA,9,FALSE),0)</f>
        <v>0</v>
      </c>
      <c r="H53" s="14">
        <f>IFERROR(VLOOKUP($B53,全日本学生!$AQ:$BA,9,FALSE),0)</f>
        <v>0</v>
      </c>
      <c r="I53" s="4">
        <f t="shared" si="3"/>
        <v>0</v>
      </c>
    </row>
    <row r="54" spans="1:9" hidden="1">
      <c r="A54" s="2">
        <f t="shared" si="2"/>
        <v>9</v>
      </c>
      <c r="B54" s="31" t="str">
        <f>選手!L51</f>
        <v>大石 純子</v>
      </c>
      <c r="C54" s="2" t="str">
        <f>IFERROR(VLOOKUP($B54,選手!$L:$N,2,FALSE),"")</f>
        <v>大阪大学</v>
      </c>
      <c r="D54" s="6">
        <f>IFERROR(VLOOKUP($B54,選手!$L:$N,3,FALSE),"")</f>
        <v>2</v>
      </c>
      <c r="E54" s="14">
        <f>IFERROR(VLOOKUP($B54,春関!$AQ:$BA,9,FALSE),0)</f>
        <v>0</v>
      </c>
      <c r="F54" s="14">
        <f>IFERROR(VLOOKUP($B54,西日本学生!$AQ:$BA,9,FALSE),0)</f>
        <v>0</v>
      </c>
      <c r="G54" s="14">
        <f>IFERROR(VLOOKUP($B54,秋関!$AQ:$BA,9,FALSE),0)</f>
        <v>0</v>
      </c>
      <c r="H54" s="14">
        <f>IFERROR(VLOOKUP($B54,全日本学生!$AQ:$BA,9,FALSE),0)</f>
        <v>0</v>
      </c>
      <c r="I54" s="4">
        <f t="shared" si="3"/>
        <v>0</v>
      </c>
    </row>
    <row r="55" spans="1:9" hidden="1">
      <c r="A55" s="2">
        <f t="shared" si="2"/>
        <v>9</v>
      </c>
      <c r="B55" s="31" t="str">
        <f>選手!L52</f>
        <v>藤川 恵</v>
      </c>
      <c r="C55" s="2" t="str">
        <f>IFERROR(VLOOKUP($B55,選手!$L:$N,2,FALSE),"")</f>
        <v>大阪大学</v>
      </c>
      <c r="D55" s="6">
        <f>IFERROR(VLOOKUP($B55,選手!$L:$N,3,FALSE),"")</f>
        <v>2</v>
      </c>
      <c r="E55" s="14">
        <f>IFERROR(VLOOKUP($B55,春関!$AQ:$BA,9,FALSE),0)</f>
        <v>0</v>
      </c>
      <c r="F55" s="14">
        <f>IFERROR(VLOOKUP($B55,西日本学生!$AQ:$BA,9,FALSE),0)</f>
        <v>0</v>
      </c>
      <c r="G55" s="14">
        <f>IFERROR(VLOOKUP($B55,秋関!$AQ:$BA,9,FALSE),0)</f>
        <v>0</v>
      </c>
      <c r="H55" s="14">
        <f>IFERROR(VLOOKUP($B55,全日本学生!$AQ:$BA,9,FALSE),0)</f>
        <v>0</v>
      </c>
      <c r="I55" s="4">
        <f t="shared" si="3"/>
        <v>0</v>
      </c>
    </row>
    <row r="56" spans="1:9" hidden="1">
      <c r="A56" s="2">
        <f t="shared" si="2"/>
        <v>9</v>
      </c>
      <c r="B56" s="31" t="str">
        <f>選手!L53</f>
        <v>仲野 希</v>
      </c>
      <c r="C56" s="2" t="str">
        <f>IFERROR(VLOOKUP($B56,選手!$L:$N,2,FALSE),"")</f>
        <v>大阪大学</v>
      </c>
      <c r="D56" s="6">
        <f>IFERROR(VLOOKUP($B56,選手!$L:$N,3,FALSE),"")</f>
        <v>3</v>
      </c>
      <c r="E56" s="14">
        <f>IFERROR(VLOOKUP($B56,春関!$AQ:$BA,9,FALSE),0)</f>
        <v>0</v>
      </c>
      <c r="F56" s="14">
        <f>IFERROR(VLOOKUP($B56,西日本学生!$AQ:$BA,9,FALSE),0)</f>
        <v>0</v>
      </c>
      <c r="G56" s="14">
        <f>IFERROR(VLOOKUP($B56,秋関!$AQ:$BA,9,FALSE),0)</f>
        <v>0</v>
      </c>
      <c r="H56" s="14">
        <f>IFERROR(VLOOKUP($B56,全日本学生!$AQ:$BA,9,FALSE),0)</f>
        <v>0</v>
      </c>
      <c r="I56" s="4">
        <f t="shared" si="3"/>
        <v>0</v>
      </c>
    </row>
    <row r="57" spans="1:9" hidden="1">
      <c r="A57" s="2">
        <f t="shared" si="2"/>
        <v>9</v>
      </c>
      <c r="B57" s="31" t="str">
        <f>選手!L54</f>
        <v>松原 加菜</v>
      </c>
      <c r="C57" s="2" t="str">
        <f>IFERROR(VLOOKUP($B57,選手!$L:$N,2,FALSE),"")</f>
        <v>大阪大学</v>
      </c>
      <c r="D57" s="6">
        <f>IFERROR(VLOOKUP($B57,選手!$L:$N,3,FALSE),"")</f>
        <v>3</v>
      </c>
      <c r="E57" s="14">
        <f>IFERROR(VLOOKUP($B57,春関!$AQ:$BA,9,FALSE),0)</f>
        <v>0</v>
      </c>
      <c r="F57" s="14">
        <f>IFERROR(VLOOKUP($B57,西日本学生!$AQ:$BA,9,FALSE),0)</f>
        <v>0</v>
      </c>
      <c r="G57" s="14">
        <f>IFERROR(VLOOKUP($B57,秋関!$AQ:$BA,9,FALSE),0)</f>
        <v>0</v>
      </c>
      <c r="H57" s="14">
        <f>IFERROR(VLOOKUP($B57,全日本学生!$AQ:$BA,9,FALSE),0)</f>
        <v>0</v>
      </c>
      <c r="I57" s="4">
        <f t="shared" si="3"/>
        <v>0</v>
      </c>
    </row>
    <row r="58" spans="1:9" hidden="1">
      <c r="A58" s="2">
        <f t="shared" si="2"/>
        <v>9</v>
      </c>
      <c r="B58" s="31" t="str">
        <f>選手!L55</f>
        <v>藤本 彩恵子</v>
      </c>
      <c r="C58" s="2" t="str">
        <f>IFERROR(VLOOKUP($B58,選手!$L:$N,2,FALSE),"")</f>
        <v>大阪大学</v>
      </c>
      <c r="D58" s="6">
        <f>IFERROR(VLOOKUP($B58,選手!$L:$N,3,FALSE),"")</f>
        <v>4</v>
      </c>
      <c r="E58" s="14">
        <f>IFERROR(VLOOKUP($B58,春関!$AQ:$BA,9,FALSE),0)</f>
        <v>0</v>
      </c>
      <c r="F58" s="14">
        <f>IFERROR(VLOOKUP($B58,西日本学生!$AQ:$BA,9,FALSE),0)</f>
        <v>0</v>
      </c>
      <c r="G58" s="14">
        <f>IFERROR(VLOOKUP($B58,秋関!$AQ:$BA,9,FALSE),0)</f>
        <v>0</v>
      </c>
      <c r="H58" s="14">
        <f>IFERROR(VLOOKUP($B58,全日本学生!$AQ:$BA,9,FALSE),0)</f>
        <v>0</v>
      </c>
      <c r="I58" s="4">
        <f t="shared" si="3"/>
        <v>0</v>
      </c>
    </row>
    <row r="59" spans="1:9" hidden="1">
      <c r="A59" s="2">
        <f t="shared" si="2"/>
        <v>9</v>
      </c>
      <c r="B59" s="31" t="str">
        <f>選手!L56</f>
        <v>渡部 琴絵</v>
      </c>
      <c r="C59" s="2" t="str">
        <f>IFERROR(VLOOKUP($B59,選手!$L:$N,2,FALSE),"")</f>
        <v>大阪大学</v>
      </c>
      <c r="D59" s="6">
        <f>IFERROR(VLOOKUP($B59,選手!$L:$N,3,FALSE),"")</f>
        <v>4</v>
      </c>
      <c r="E59" s="14">
        <f>IFERROR(VLOOKUP($B59,春関!$AQ:$BA,9,FALSE),0)</f>
        <v>0</v>
      </c>
      <c r="F59" s="14">
        <f>IFERROR(VLOOKUP($B59,西日本学生!$AQ:$BA,9,FALSE),0)</f>
        <v>0</v>
      </c>
      <c r="G59" s="14">
        <f>IFERROR(VLOOKUP($B59,秋関!$AQ:$BA,9,FALSE),0)</f>
        <v>0</v>
      </c>
      <c r="H59" s="14">
        <f>IFERROR(VLOOKUP($B59,全日本学生!$AQ:$BA,9,FALSE),0)</f>
        <v>0</v>
      </c>
      <c r="I59" s="4">
        <f t="shared" si="3"/>
        <v>0</v>
      </c>
    </row>
    <row r="60" spans="1:9" hidden="1">
      <c r="A60" s="2">
        <f t="shared" si="2"/>
        <v>9</v>
      </c>
      <c r="B60" s="31" t="str">
        <f>選手!L57</f>
        <v>阿部 有沙</v>
      </c>
      <c r="C60" s="2" t="str">
        <f>IFERROR(VLOOKUP($B60,選手!$L:$N,2,FALSE),"")</f>
        <v>同志社大学</v>
      </c>
      <c r="D60" s="6">
        <f>IFERROR(VLOOKUP($B60,選手!$L:$N,3,FALSE),"")</f>
        <v>4</v>
      </c>
      <c r="E60" s="14">
        <f>IFERROR(VLOOKUP($B60,春関!$AQ:$BA,9,FALSE),0)</f>
        <v>0</v>
      </c>
      <c r="F60" s="14">
        <f>IFERROR(VLOOKUP($B60,西日本学生!$AQ:$BA,9,FALSE),0)</f>
        <v>0</v>
      </c>
      <c r="G60" s="14">
        <f>IFERROR(VLOOKUP($B60,秋関!$AQ:$BA,9,FALSE),0)</f>
        <v>0</v>
      </c>
      <c r="H60" s="14">
        <f>IFERROR(VLOOKUP($B60,全日本学生!$AQ:$BA,9,FALSE),0)</f>
        <v>0</v>
      </c>
      <c r="I60" s="4">
        <f t="shared" si="3"/>
        <v>0</v>
      </c>
    </row>
    <row r="61" spans="1:9" hidden="1">
      <c r="A61" s="2">
        <f t="shared" si="2"/>
        <v>9</v>
      </c>
      <c r="B61" s="31" t="str">
        <f>選手!L58</f>
        <v>中口 遥</v>
      </c>
      <c r="C61" s="2" t="str">
        <f>IFERROR(VLOOKUP($B61,選手!$L:$N,2,FALSE),"")</f>
        <v>同志社大学</v>
      </c>
      <c r="D61" s="6">
        <f>IFERROR(VLOOKUP($B61,選手!$L:$N,3,FALSE),"")</f>
        <v>4</v>
      </c>
      <c r="E61" s="14">
        <f>IFERROR(VLOOKUP($B61,春関!$AQ:$BA,9,FALSE),0)</f>
        <v>0</v>
      </c>
      <c r="F61" s="14">
        <f>IFERROR(VLOOKUP($B61,西日本学生!$AQ:$BA,9,FALSE),0)</f>
        <v>0</v>
      </c>
      <c r="G61" s="14">
        <f>IFERROR(VLOOKUP($B61,秋関!$AQ:$BA,9,FALSE),0)</f>
        <v>0</v>
      </c>
      <c r="H61" s="14">
        <f>IFERROR(VLOOKUP($B61,全日本学生!$AQ:$BA,9,FALSE),0)</f>
        <v>0</v>
      </c>
      <c r="I61" s="4">
        <f t="shared" si="3"/>
        <v>0</v>
      </c>
    </row>
    <row r="62" spans="1:9" hidden="1">
      <c r="A62" s="2">
        <f t="shared" si="2"/>
        <v>9</v>
      </c>
      <c r="B62" s="31" t="str">
        <f>選手!L59</f>
        <v>足立 利佐子</v>
      </c>
      <c r="C62" s="2" t="str">
        <f>IFERROR(VLOOKUP($B62,選手!$L:$N,2,FALSE),"")</f>
        <v>同志社大学</v>
      </c>
      <c r="D62" s="6">
        <f>IFERROR(VLOOKUP($B62,選手!$L:$N,3,FALSE),"")</f>
        <v>4</v>
      </c>
      <c r="E62" s="14">
        <f>IFERROR(VLOOKUP($B62,春関!$AQ:$BA,9,FALSE),0)</f>
        <v>0</v>
      </c>
      <c r="F62" s="14">
        <f>IFERROR(VLOOKUP($B62,西日本学生!$AQ:$BA,9,FALSE),0)</f>
        <v>0</v>
      </c>
      <c r="G62" s="14">
        <f>IFERROR(VLOOKUP($B62,秋関!$AQ:$BA,9,FALSE),0)</f>
        <v>0</v>
      </c>
      <c r="H62" s="14">
        <f>IFERROR(VLOOKUP($B62,全日本学生!$AQ:$BA,9,FALSE),0)</f>
        <v>0</v>
      </c>
      <c r="I62" s="4">
        <f t="shared" si="3"/>
        <v>0</v>
      </c>
    </row>
    <row r="63" spans="1:9" hidden="1">
      <c r="A63" s="2">
        <f t="shared" si="2"/>
        <v>9</v>
      </c>
      <c r="B63" s="31" t="str">
        <f>選手!L60</f>
        <v>國松 美優</v>
      </c>
      <c r="C63" s="2" t="str">
        <f>IFERROR(VLOOKUP($B63,選手!$L:$N,2,FALSE),"")</f>
        <v>同志社大学</v>
      </c>
      <c r="D63" s="6">
        <f>IFERROR(VLOOKUP($B63,選手!$L:$N,3,FALSE),"")</f>
        <v>2</v>
      </c>
      <c r="E63" s="14">
        <f>IFERROR(VLOOKUP($B63,春関!$AQ:$BA,9,FALSE),0)</f>
        <v>0</v>
      </c>
      <c r="F63" s="14">
        <f>IFERROR(VLOOKUP($B63,西日本学生!$AQ:$BA,9,FALSE),0)</f>
        <v>0</v>
      </c>
      <c r="G63" s="14">
        <f>IFERROR(VLOOKUP($B63,秋関!$AQ:$BA,9,FALSE),0)</f>
        <v>0</v>
      </c>
      <c r="H63" s="14">
        <f>IFERROR(VLOOKUP($B63,全日本学生!$AQ:$BA,9,FALSE),0)</f>
        <v>0</v>
      </c>
      <c r="I63" s="4">
        <f t="shared" si="3"/>
        <v>0</v>
      </c>
    </row>
    <row r="64" spans="1:9" hidden="1">
      <c r="A64" s="2">
        <f t="shared" si="2"/>
        <v>9</v>
      </c>
      <c r="B64" s="31" t="str">
        <f>選手!L62</f>
        <v>西川 弥希</v>
      </c>
      <c r="C64" s="2" t="str">
        <f>IFERROR(VLOOKUP($B64,選手!$L:$N,2,FALSE),"")</f>
        <v>同志社大学</v>
      </c>
      <c r="D64" s="6">
        <f>IFERROR(VLOOKUP($B64,選手!$L:$N,3,FALSE),"")</f>
        <v>2</v>
      </c>
      <c r="E64" s="14">
        <f>IFERROR(VLOOKUP($B64,春関!$AQ:$BA,9,FALSE),0)</f>
        <v>0</v>
      </c>
      <c r="F64" s="14">
        <f>IFERROR(VLOOKUP($B64,西日本学生!$AQ:$BA,9,FALSE),0)</f>
        <v>0</v>
      </c>
      <c r="G64" s="14">
        <f>IFERROR(VLOOKUP($B64,秋関!$AQ:$BA,9,FALSE),0)</f>
        <v>0</v>
      </c>
      <c r="H64" s="14">
        <f>IFERROR(VLOOKUP($B64,全日本学生!$AQ:$BA,9,FALSE),0)</f>
        <v>0</v>
      </c>
      <c r="I64" s="4">
        <f t="shared" si="3"/>
        <v>0</v>
      </c>
    </row>
    <row r="65" spans="1:9" hidden="1">
      <c r="A65" s="2">
        <f t="shared" si="2"/>
        <v>9</v>
      </c>
      <c r="B65" s="31" t="str">
        <f>選手!L63</f>
        <v>中川 友香梨</v>
      </c>
      <c r="C65" s="2" t="str">
        <f>IFERROR(VLOOKUP($B65,選手!$L:$N,2,FALSE),"")</f>
        <v>同志社大学</v>
      </c>
      <c r="D65" s="6">
        <f>IFERROR(VLOOKUP($B65,選手!$L:$N,3,FALSE),"")</f>
        <v>1</v>
      </c>
      <c r="E65" s="14">
        <f>IFERROR(VLOOKUP($B65,春関!$AQ:$BA,9,FALSE),0)</f>
        <v>0</v>
      </c>
      <c r="F65" s="14">
        <f>IFERROR(VLOOKUP($B65,西日本学生!$AQ:$BA,9,FALSE),0)</f>
        <v>0</v>
      </c>
      <c r="G65" s="14">
        <f>IFERROR(VLOOKUP($B65,秋関!$AQ:$BA,9,FALSE),0)</f>
        <v>0</v>
      </c>
      <c r="H65" s="14">
        <f>IFERROR(VLOOKUP($B65,全日本学生!$AQ:$BA,9,FALSE),0)</f>
        <v>0</v>
      </c>
      <c r="I65" s="4">
        <f t="shared" si="3"/>
        <v>0</v>
      </c>
    </row>
    <row r="66" spans="1:9" hidden="1">
      <c r="A66" s="2">
        <f t="shared" ref="A66:A129" si="4">RANK($I66,$I:$I)</f>
        <v>9</v>
      </c>
      <c r="B66" s="31" t="str">
        <f>選手!L64</f>
        <v>目羅 渚</v>
      </c>
      <c r="C66" s="2" t="str">
        <f>IFERROR(VLOOKUP($B66,選手!$L:$N,2,FALSE),"")</f>
        <v>同志社大学</v>
      </c>
      <c r="D66" s="6">
        <f>IFERROR(VLOOKUP($B66,選手!$L:$N,3,FALSE),"")</f>
        <v>1</v>
      </c>
      <c r="E66" s="14">
        <f>IFERROR(VLOOKUP($B66,春関!$AQ:$BA,9,FALSE),0)</f>
        <v>0</v>
      </c>
      <c r="F66" s="14">
        <f>IFERROR(VLOOKUP($B66,西日本学生!$AQ:$BA,9,FALSE),0)</f>
        <v>0</v>
      </c>
      <c r="G66" s="14">
        <f>IFERROR(VLOOKUP($B66,秋関!$AQ:$BA,9,FALSE),0)</f>
        <v>0</v>
      </c>
      <c r="H66" s="14">
        <f>IFERROR(VLOOKUP($B66,全日本学生!$AQ:$BA,9,FALSE),0)</f>
        <v>0</v>
      </c>
      <c r="I66" s="4">
        <f t="shared" ref="I66:I129" si="5">LARGE(E66:H66,1)+LARGE(E66:H66,2)+LARGE(E66:H66,3)</f>
        <v>0</v>
      </c>
    </row>
    <row r="67" spans="1:9" hidden="1">
      <c r="A67" s="2">
        <f t="shared" si="4"/>
        <v>9</v>
      </c>
      <c r="B67" s="31" t="str">
        <f>選手!L65</f>
        <v>饒平名 アリス</v>
      </c>
      <c r="C67" s="2" t="str">
        <f>IFERROR(VLOOKUP($B67,選手!$L:$N,2,FALSE),"")</f>
        <v>同志社大学</v>
      </c>
      <c r="D67" s="6">
        <f>IFERROR(VLOOKUP($B67,選手!$L:$N,3,FALSE),"")</f>
        <v>1</v>
      </c>
      <c r="E67" s="14">
        <f>IFERROR(VLOOKUP($B67,春関!$AQ:$BA,9,FALSE),0)</f>
        <v>0</v>
      </c>
      <c r="F67" s="14">
        <f>IFERROR(VLOOKUP($B67,西日本学生!$AQ:$BA,9,FALSE),0)</f>
        <v>0</v>
      </c>
      <c r="G67" s="14">
        <f>IFERROR(VLOOKUP($B67,秋関!$AQ:$BA,9,FALSE),0)</f>
        <v>0</v>
      </c>
      <c r="H67" s="14">
        <f>IFERROR(VLOOKUP($B67,全日本学生!$AQ:$BA,9,FALSE),0)</f>
        <v>0</v>
      </c>
      <c r="I67" s="4">
        <f t="shared" si="5"/>
        <v>0</v>
      </c>
    </row>
    <row r="68" spans="1:9" hidden="1">
      <c r="A68" s="2">
        <f t="shared" si="4"/>
        <v>9</v>
      </c>
      <c r="B68" s="31" t="str">
        <f>選手!L66</f>
        <v>近藤 麻耶</v>
      </c>
      <c r="C68" s="2" t="str">
        <f>IFERROR(VLOOKUP($B68,選手!$L:$N,2,FALSE),"")</f>
        <v>同志社大学</v>
      </c>
      <c r="D68" s="6">
        <f>IFERROR(VLOOKUP($B68,選手!$L:$N,3,FALSE),"")</f>
        <v>1</v>
      </c>
      <c r="E68" s="14">
        <f>IFERROR(VLOOKUP($B68,春関!$AQ:$BA,9,FALSE),0)</f>
        <v>0</v>
      </c>
      <c r="F68" s="14">
        <f>IFERROR(VLOOKUP($B68,西日本学生!$AQ:$BA,9,FALSE),0)</f>
        <v>0</v>
      </c>
      <c r="G68" s="14">
        <f>IFERROR(VLOOKUP($B68,秋関!$AQ:$BA,9,FALSE),0)</f>
        <v>0</v>
      </c>
      <c r="H68" s="14">
        <f>IFERROR(VLOOKUP($B68,全日本学生!$AQ:$BA,9,FALSE),0)</f>
        <v>0</v>
      </c>
      <c r="I68" s="4">
        <f t="shared" si="5"/>
        <v>0</v>
      </c>
    </row>
    <row r="69" spans="1:9" hidden="1">
      <c r="A69" s="2">
        <f t="shared" si="4"/>
        <v>9</v>
      </c>
      <c r="B69" s="31" t="str">
        <f>選手!L67</f>
        <v>高橋 彩音</v>
      </c>
      <c r="C69" s="2" t="str">
        <f>IFERROR(VLOOKUP($B69,選手!$L:$N,2,FALSE),"")</f>
        <v>立命館大学</v>
      </c>
      <c r="D69" s="6">
        <f>IFERROR(VLOOKUP($B69,選手!$L:$N,3,FALSE),"")</f>
        <v>3</v>
      </c>
      <c r="E69" s="14">
        <f>IFERROR(VLOOKUP($B69,春関!$AQ:$BA,9,FALSE),0)</f>
        <v>0</v>
      </c>
      <c r="F69" s="14">
        <f>IFERROR(VLOOKUP($B69,西日本学生!$AQ:$BA,9,FALSE),0)</f>
        <v>0</v>
      </c>
      <c r="G69" s="14">
        <f>IFERROR(VLOOKUP($B69,秋関!$AQ:$BA,9,FALSE),0)</f>
        <v>0</v>
      </c>
      <c r="H69" s="14">
        <f>IFERROR(VLOOKUP($B69,全日本学生!$AQ:$BA,9,FALSE),0)</f>
        <v>0</v>
      </c>
      <c r="I69" s="4">
        <f t="shared" si="5"/>
        <v>0</v>
      </c>
    </row>
    <row r="70" spans="1:9" hidden="1">
      <c r="A70" s="2">
        <f t="shared" si="4"/>
        <v>9</v>
      </c>
      <c r="B70" s="31" t="str">
        <f>選手!L68</f>
        <v>松岡 実花</v>
      </c>
      <c r="C70" s="2" t="str">
        <f>IFERROR(VLOOKUP($B70,選手!$L:$N,2,FALSE),"")</f>
        <v>立命館大学</v>
      </c>
      <c r="D70" s="6">
        <f>IFERROR(VLOOKUP($B70,選手!$L:$N,3,FALSE),"")</f>
        <v>3</v>
      </c>
      <c r="E70" s="14">
        <f>IFERROR(VLOOKUP($B70,春関!$AQ:$BA,9,FALSE),0)</f>
        <v>0</v>
      </c>
      <c r="F70" s="14">
        <f>IFERROR(VLOOKUP($B70,西日本学生!$AQ:$BA,9,FALSE),0)</f>
        <v>0</v>
      </c>
      <c r="G70" s="14">
        <f>IFERROR(VLOOKUP($B70,秋関!$AQ:$BA,9,FALSE),0)</f>
        <v>0</v>
      </c>
      <c r="H70" s="14">
        <f>IFERROR(VLOOKUP($B70,全日本学生!$AQ:$BA,9,FALSE),0)</f>
        <v>0</v>
      </c>
      <c r="I70" s="4">
        <f t="shared" si="5"/>
        <v>0</v>
      </c>
    </row>
    <row r="71" spans="1:9" hidden="1">
      <c r="A71" s="2">
        <f t="shared" si="4"/>
        <v>9</v>
      </c>
      <c r="B71" s="31" t="str">
        <f>選手!L69</f>
        <v>山本 帆乃香</v>
      </c>
      <c r="C71" s="2" t="str">
        <f>IFERROR(VLOOKUP($B71,選手!$L:$N,2,FALSE),"")</f>
        <v>立命館大学</v>
      </c>
      <c r="D71" s="6">
        <f>IFERROR(VLOOKUP($B71,選手!$L:$N,3,FALSE),"")</f>
        <v>3</v>
      </c>
      <c r="E71" s="14">
        <f>IFERROR(VLOOKUP($B71,春関!$AQ:$BA,9,FALSE),0)</f>
        <v>0</v>
      </c>
      <c r="F71" s="14">
        <f>IFERROR(VLOOKUP($B71,西日本学生!$AQ:$BA,9,FALSE),0)</f>
        <v>0</v>
      </c>
      <c r="G71" s="14">
        <f>IFERROR(VLOOKUP($B71,秋関!$AQ:$BA,9,FALSE),0)</f>
        <v>0</v>
      </c>
      <c r="H71" s="14">
        <f>IFERROR(VLOOKUP($B71,全日本学生!$AQ:$BA,9,FALSE),0)</f>
        <v>0</v>
      </c>
      <c r="I71" s="4">
        <f t="shared" si="5"/>
        <v>0</v>
      </c>
    </row>
    <row r="72" spans="1:9" hidden="1">
      <c r="A72" s="2">
        <f t="shared" si="4"/>
        <v>9</v>
      </c>
      <c r="B72" s="31" t="str">
        <f>選手!L71</f>
        <v xml:space="preserve">香美 杏奈 </v>
      </c>
      <c r="C72" s="2" t="str">
        <f>IFERROR(VLOOKUP($B72,選手!$L:$N,2,FALSE),"")</f>
        <v>立命館大学</v>
      </c>
      <c r="D72" s="6">
        <f>IFERROR(VLOOKUP($B72,選手!$L:$N,3,FALSE),"")</f>
        <v>2</v>
      </c>
      <c r="E72" s="14">
        <f>IFERROR(VLOOKUP($B72,春関!$AQ:$BA,9,FALSE),0)</f>
        <v>0</v>
      </c>
      <c r="F72" s="14">
        <f>IFERROR(VLOOKUP($B72,西日本学生!$AQ:$BA,9,FALSE),0)</f>
        <v>0</v>
      </c>
      <c r="G72" s="14">
        <f>IFERROR(VLOOKUP($B72,秋関!$AQ:$BA,9,FALSE),0)</f>
        <v>0</v>
      </c>
      <c r="H72" s="14">
        <f>IFERROR(VLOOKUP($B72,全日本学生!$AQ:$BA,9,FALSE),0)</f>
        <v>0</v>
      </c>
      <c r="I72" s="4">
        <f t="shared" si="5"/>
        <v>0</v>
      </c>
    </row>
    <row r="73" spans="1:9" hidden="1">
      <c r="A73" s="2">
        <f t="shared" si="4"/>
        <v>9</v>
      </c>
      <c r="B73" s="31" t="str">
        <f>選手!L72</f>
        <v>吉田 のぞみ</v>
      </c>
      <c r="C73" s="2" t="str">
        <f>IFERROR(VLOOKUP($B73,選手!$L:$N,2,FALSE),"")</f>
        <v>立命館大学</v>
      </c>
      <c r="D73" s="6">
        <f>IFERROR(VLOOKUP($B73,選手!$L:$N,3,FALSE),"")</f>
        <v>2</v>
      </c>
      <c r="E73" s="14">
        <f>IFERROR(VLOOKUP($B73,春関!$AQ:$BA,9,FALSE),0)</f>
        <v>0</v>
      </c>
      <c r="F73" s="14">
        <f>IFERROR(VLOOKUP($B73,西日本学生!$AQ:$BA,9,FALSE),0)</f>
        <v>0</v>
      </c>
      <c r="G73" s="14">
        <f>IFERROR(VLOOKUP($B73,秋関!$AQ:$BA,9,FALSE),0)</f>
        <v>0</v>
      </c>
      <c r="H73" s="14">
        <f>IFERROR(VLOOKUP($B73,全日本学生!$AQ:$BA,9,FALSE),0)</f>
        <v>0</v>
      </c>
      <c r="I73" s="4">
        <f t="shared" si="5"/>
        <v>0</v>
      </c>
    </row>
    <row r="74" spans="1:9" hidden="1">
      <c r="A74" s="2">
        <f t="shared" si="4"/>
        <v>9</v>
      </c>
      <c r="B74" s="31" t="str">
        <f>選手!L74</f>
        <v>大鍬 菜月</v>
      </c>
      <c r="C74" s="2" t="str">
        <f>IFERROR(VLOOKUP($B74,選手!$L:$N,2,FALSE),"")</f>
        <v>立命館大学</v>
      </c>
      <c r="D74" s="6">
        <f>IFERROR(VLOOKUP($B74,選手!$L:$N,3,FALSE),"")</f>
        <v>1</v>
      </c>
      <c r="E74" s="14">
        <f>IFERROR(VLOOKUP($B74,春関!$AQ:$BA,9,FALSE),0)</f>
        <v>0</v>
      </c>
      <c r="F74" s="14">
        <f>IFERROR(VLOOKUP($B74,西日本学生!$AQ:$BA,9,FALSE),0)</f>
        <v>0</v>
      </c>
      <c r="G74" s="14">
        <f>IFERROR(VLOOKUP($B74,秋関!$AQ:$BA,9,FALSE),0)</f>
        <v>0</v>
      </c>
      <c r="H74" s="14">
        <f>IFERROR(VLOOKUP($B74,全日本学生!$AQ:$BA,9,FALSE),0)</f>
        <v>0</v>
      </c>
      <c r="I74" s="4">
        <f t="shared" si="5"/>
        <v>0</v>
      </c>
    </row>
    <row r="75" spans="1:9" hidden="1">
      <c r="A75" s="2">
        <f t="shared" si="4"/>
        <v>9</v>
      </c>
      <c r="B75" s="31" t="str">
        <f>選手!L75</f>
        <v>古本 聖奈</v>
      </c>
      <c r="C75" s="2" t="str">
        <f>IFERROR(VLOOKUP($B75,選手!$L:$N,2,FALSE),"")</f>
        <v>立命館大学</v>
      </c>
      <c r="D75" s="6">
        <f>IFERROR(VLOOKUP($B75,選手!$L:$N,3,FALSE),"")</f>
        <v>1</v>
      </c>
      <c r="E75" s="14">
        <f>IFERROR(VLOOKUP($B75,春関!$AQ:$BA,9,FALSE),0)</f>
        <v>0</v>
      </c>
      <c r="F75" s="14">
        <f>IFERROR(VLOOKUP($B75,西日本学生!$AQ:$BA,9,FALSE),0)</f>
        <v>0</v>
      </c>
      <c r="G75" s="14">
        <f>IFERROR(VLOOKUP($B75,秋関!$AQ:$BA,9,FALSE),0)</f>
        <v>0</v>
      </c>
      <c r="H75" s="14">
        <f>IFERROR(VLOOKUP($B75,全日本学生!$AQ:$BA,9,FALSE),0)</f>
        <v>0</v>
      </c>
      <c r="I75" s="4">
        <f t="shared" si="5"/>
        <v>0</v>
      </c>
    </row>
    <row r="76" spans="1:9" hidden="1">
      <c r="A76" s="2">
        <f t="shared" si="4"/>
        <v>9</v>
      </c>
      <c r="B76" s="31" t="str">
        <f>選手!L76</f>
        <v>藤田 佳奈</v>
      </c>
      <c r="C76" s="2" t="str">
        <f>IFERROR(VLOOKUP($B76,選手!$L:$N,2,FALSE),"")</f>
        <v>立命館大学</v>
      </c>
      <c r="D76" s="6">
        <f>IFERROR(VLOOKUP($B76,選手!$L:$N,3,FALSE),"")</f>
        <v>1</v>
      </c>
      <c r="E76" s="14">
        <f>IFERROR(VLOOKUP($B76,春関!$AQ:$BA,9,FALSE),0)</f>
        <v>0</v>
      </c>
      <c r="F76" s="14">
        <f>IFERROR(VLOOKUP($B76,西日本学生!$AQ:$BA,9,FALSE),0)</f>
        <v>0</v>
      </c>
      <c r="G76" s="14">
        <f>IFERROR(VLOOKUP($B76,秋関!$AQ:$BA,9,FALSE),0)</f>
        <v>0</v>
      </c>
      <c r="H76" s="14">
        <f>IFERROR(VLOOKUP($B76,全日本学生!$AQ:$BA,9,FALSE),0)</f>
        <v>0</v>
      </c>
      <c r="I76" s="4">
        <f t="shared" si="5"/>
        <v>0</v>
      </c>
    </row>
    <row r="77" spans="1:9" hidden="1">
      <c r="A77" s="2">
        <f t="shared" si="4"/>
        <v>9</v>
      </c>
      <c r="B77" s="31" t="str">
        <f>選手!L77</f>
        <v>田畑 実菜</v>
      </c>
      <c r="C77" s="2" t="str">
        <f>IFERROR(VLOOKUP($B77,選手!$L:$N,2,FALSE),"")</f>
        <v>びわこ学院大学</v>
      </c>
      <c r="D77" s="6">
        <f>IFERROR(VLOOKUP($B77,選手!$L:$N,3,FALSE),"")</f>
        <v>0</v>
      </c>
      <c r="E77" s="14">
        <f>IFERROR(VLOOKUP($B77,春関!$AQ:$BA,9,FALSE),0)</f>
        <v>0</v>
      </c>
      <c r="F77" s="14">
        <f>IFERROR(VLOOKUP($B77,西日本学生!$AQ:$BA,9,FALSE),0)</f>
        <v>0</v>
      </c>
      <c r="G77" s="14">
        <f>IFERROR(VLOOKUP($B77,秋関!$AQ:$BA,9,FALSE),0)</f>
        <v>0</v>
      </c>
      <c r="H77" s="14">
        <f>IFERROR(VLOOKUP($B77,全日本学生!$AQ:$BA,9,FALSE),0)</f>
        <v>0</v>
      </c>
      <c r="I77" s="4">
        <f t="shared" si="5"/>
        <v>0</v>
      </c>
    </row>
    <row r="78" spans="1:9" hidden="1">
      <c r="A78" s="2">
        <f t="shared" si="4"/>
        <v>9</v>
      </c>
      <c r="B78" s="31" t="str">
        <f>選手!L78</f>
        <v>池田 彩乃</v>
      </c>
      <c r="C78" s="2" t="str">
        <f>IFERROR(VLOOKUP($B78,選手!$L:$N,2,FALSE),"")</f>
        <v>岡山商科大学</v>
      </c>
      <c r="D78" s="6">
        <f>IFERROR(VLOOKUP($B78,選手!$L:$N,3,FALSE),"")</f>
        <v>2</v>
      </c>
      <c r="E78" s="14">
        <f>IFERROR(VLOOKUP($B78,春関!$AQ:$BA,9,FALSE),0)</f>
        <v>0</v>
      </c>
      <c r="F78" s="14">
        <f>IFERROR(VLOOKUP($B78,西日本学生!$AQ:$BA,9,FALSE),0)</f>
        <v>0</v>
      </c>
      <c r="G78" s="14">
        <f>IFERROR(VLOOKUP($B78,秋関!$AQ:$BA,9,FALSE),0)</f>
        <v>0</v>
      </c>
      <c r="H78" s="14">
        <f>IFERROR(VLOOKUP($B78,全日本学生!$AQ:$BA,9,FALSE),0)</f>
        <v>0</v>
      </c>
      <c r="I78" s="4">
        <f t="shared" si="5"/>
        <v>0</v>
      </c>
    </row>
    <row r="79" spans="1:9" hidden="1">
      <c r="A79" s="2">
        <f t="shared" si="4"/>
        <v>9</v>
      </c>
      <c r="B79" s="31" t="str">
        <f>選手!L79</f>
        <v>内田 蒼唯</v>
      </c>
      <c r="C79" s="2" t="str">
        <f>IFERROR(VLOOKUP($B79,選手!$L:$N,2,FALSE),"")</f>
        <v>岡山商科大学</v>
      </c>
      <c r="D79" s="6">
        <f>IFERROR(VLOOKUP($B79,選手!$L:$N,3,FALSE),"")</f>
        <v>3</v>
      </c>
      <c r="E79" s="14">
        <f>IFERROR(VLOOKUP($B79,春関!$AQ:$BA,9,FALSE),0)</f>
        <v>0</v>
      </c>
      <c r="F79" s="14">
        <f>IFERROR(VLOOKUP($B79,西日本学生!$AQ:$BA,9,FALSE),0)</f>
        <v>0</v>
      </c>
      <c r="G79" s="14">
        <f>IFERROR(VLOOKUP($B79,秋関!$AQ:$BA,9,FALSE),0)</f>
        <v>0</v>
      </c>
      <c r="H79" s="14">
        <f>IFERROR(VLOOKUP($B79,全日本学生!$AQ:$BA,9,FALSE),0)</f>
        <v>0</v>
      </c>
      <c r="I79" s="4">
        <f t="shared" si="5"/>
        <v>0</v>
      </c>
    </row>
    <row r="80" spans="1:9" hidden="1">
      <c r="A80" s="2">
        <f t="shared" si="4"/>
        <v>9</v>
      </c>
      <c r="B80" s="31" t="str">
        <f>選手!L80</f>
        <v>家城 ミチコ</v>
      </c>
      <c r="C80" s="2" t="str">
        <f>IFERROR(VLOOKUP($B80,選手!$L:$N,2,FALSE),"")</f>
        <v>四国大学</v>
      </c>
      <c r="D80" s="6">
        <f>IFERROR(VLOOKUP($B80,選手!$L:$N,3,FALSE),"")</f>
        <v>2</v>
      </c>
      <c r="E80" s="14">
        <f>IFERROR(VLOOKUP($B80,春関!$AQ:$BA,9,FALSE),0)</f>
        <v>0</v>
      </c>
      <c r="F80" s="14">
        <f>IFERROR(VLOOKUP($B80,西日本学生!$AQ:$BA,9,FALSE),0)</f>
        <v>0</v>
      </c>
      <c r="G80" s="14">
        <f>IFERROR(VLOOKUP($B80,秋関!$AQ:$BA,9,FALSE),0)</f>
        <v>0</v>
      </c>
      <c r="H80" s="14">
        <f>IFERROR(VLOOKUP($B80,全日本学生!$AQ:$BA,9,FALSE),0)</f>
        <v>0</v>
      </c>
      <c r="I80" s="4">
        <f t="shared" si="5"/>
        <v>0</v>
      </c>
    </row>
    <row r="81" spans="1:9" hidden="1">
      <c r="A81" s="2">
        <f t="shared" si="4"/>
        <v>9</v>
      </c>
      <c r="B81" s="31" t="str">
        <f>選手!L81</f>
        <v>前川 愛海</v>
      </c>
      <c r="C81" s="2" t="str">
        <f>IFERROR(VLOOKUP($B81,選手!$L:$N,2,FALSE),"")</f>
        <v>四国大学</v>
      </c>
      <c r="D81" s="6">
        <f>IFERROR(VLOOKUP($B81,選手!$L:$N,3,FALSE),"")</f>
        <v>4</v>
      </c>
      <c r="E81" s="14">
        <f>IFERROR(VLOOKUP($B81,春関!$AQ:$BA,9,FALSE),0)</f>
        <v>0</v>
      </c>
      <c r="F81" s="14">
        <f>IFERROR(VLOOKUP($B81,西日本学生!$AQ:$BA,9,FALSE),0)</f>
        <v>0</v>
      </c>
      <c r="G81" s="14">
        <f>IFERROR(VLOOKUP($B81,秋関!$AQ:$BA,9,FALSE),0)</f>
        <v>0</v>
      </c>
      <c r="H81" s="14">
        <f>IFERROR(VLOOKUP($B81,全日本学生!$AQ:$BA,9,FALSE),0)</f>
        <v>0</v>
      </c>
      <c r="I81" s="4">
        <f t="shared" si="5"/>
        <v>0</v>
      </c>
    </row>
    <row r="82" spans="1:9" hidden="1">
      <c r="A82" s="2">
        <f t="shared" si="4"/>
        <v>9</v>
      </c>
      <c r="B82" s="31" t="str">
        <f>選手!L83</f>
        <v>大荒 里菜</v>
      </c>
      <c r="C82" s="2" t="str">
        <f>IFERROR(VLOOKUP($B82,選手!$L:$N,2,FALSE),"")</f>
        <v>徳島大学</v>
      </c>
      <c r="D82" s="6">
        <f>IFERROR(VLOOKUP($B82,選手!$L:$N,3,FALSE),"")</f>
        <v>3</v>
      </c>
      <c r="E82" s="14">
        <f>IFERROR(VLOOKUP($B82,春関!$AQ:$BA,9,FALSE),0)</f>
        <v>0</v>
      </c>
      <c r="F82" s="14">
        <f>IFERROR(VLOOKUP($B82,西日本学生!$AQ:$BA,9,FALSE),0)</f>
        <v>0</v>
      </c>
      <c r="G82" s="14">
        <f>IFERROR(VLOOKUP($B82,秋関!$AQ:$BA,9,FALSE),0)</f>
        <v>0</v>
      </c>
      <c r="H82" s="14">
        <f>IFERROR(VLOOKUP($B82,全日本学生!$AQ:$BA,9,FALSE),0)</f>
        <v>0</v>
      </c>
      <c r="I82" s="4">
        <f t="shared" si="5"/>
        <v>0</v>
      </c>
    </row>
    <row r="83" spans="1:9" hidden="1">
      <c r="A83" s="2">
        <f t="shared" si="4"/>
        <v>9</v>
      </c>
      <c r="B83" s="31" t="str">
        <f>選手!L84</f>
        <v>小山 莉奈</v>
      </c>
      <c r="C83" s="2" t="str">
        <f>IFERROR(VLOOKUP($B83,選手!$L:$N,2,FALSE),"")</f>
        <v>神戸大学</v>
      </c>
      <c r="D83" s="6">
        <f>IFERROR(VLOOKUP($B83,選手!$L:$N,3,FALSE),"")</f>
        <v>0</v>
      </c>
      <c r="E83" s="14">
        <f>IFERROR(VLOOKUP($B83,春関!$AQ:$BA,9,FALSE),0)</f>
        <v>0</v>
      </c>
      <c r="F83" s="14">
        <f>IFERROR(VLOOKUP($B83,西日本学生!$AQ:$BA,9,FALSE),0)</f>
        <v>0</v>
      </c>
      <c r="G83" s="14">
        <f>IFERROR(VLOOKUP($B83,秋関!$AQ:$BA,9,FALSE),0)</f>
        <v>0</v>
      </c>
      <c r="H83" s="14">
        <f>IFERROR(VLOOKUP($B83,全日本学生!$AQ:$BA,9,FALSE),0)</f>
        <v>0</v>
      </c>
      <c r="I83" s="4">
        <f t="shared" si="5"/>
        <v>0</v>
      </c>
    </row>
    <row r="84" spans="1:9" hidden="1">
      <c r="A84" s="2">
        <f t="shared" si="4"/>
        <v>9</v>
      </c>
      <c r="B84" s="31" t="str">
        <f>選手!L85</f>
        <v>迫 綾香</v>
      </c>
      <c r="C84" s="2" t="str">
        <f>IFERROR(VLOOKUP($B84,選手!$L:$N,2,FALSE),"")</f>
        <v>神戸大学</v>
      </c>
      <c r="D84" s="6">
        <f>IFERROR(VLOOKUP($B84,選手!$L:$N,3,FALSE),"")</f>
        <v>0</v>
      </c>
      <c r="E84" s="14">
        <f>IFERROR(VLOOKUP($B84,春関!$AQ:$BA,9,FALSE),0)</f>
        <v>0</v>
      </c>
      <c r="F84" s="14">
        <f>IFERROR(VLOOKUP($B84,西日本学生!$AQ:$BA,9,FALSE),0)</f>
        <v>0</v>
      </c>
      <c r="G84" s="14">
        <f>IFERROR(VLOOKUP($B84,秋関!$AQ:$BA,9,FALSE),0)</f>
        <v>0</v>
      </c>
      <c r="H84" s="14">
        <f>IFERROR(VLOOKUP($B84,全日本学生!$AQ:$BA,9,FALSE),0)</f>
        <v>0</v>
      </c>
      <c r="I84" s="4">
        <f t="shared" si="5"/>
        <v>0</v>
      </c>
    </row>
    <row r="85" spans="1:9" hidden="1">
      <c r="A85" s="2">
        <f t="shared" si="4"/>
        <v>9</v>
      </c>
      <c r="B85" s="31" t="str">
        <f>選手!L86</f>
        <v>宮内 野乃佳</v>
      </c>
      <c r="C85" s="2" t="str">
        <f>IFERROR(VLOOKUP($B85,選手!$L:$N,2,FALSE),"")</f>
        <v>大阪大学</v>
      </c>
      <c r="D85" s="6">
        <f>IFERROR(VLOOKUP($B85,選手!$L:$N,3,FALSE),"")</f>
        <v>0</v>
      </c>
      <c r="E85" s="14">
        <f>IFERROR(VLOOKUP($B85,春関!$AQ:$BA,9,FALSE),0)</f>
        <v>0</v>
      </c>
      <c r="F85" s="14">
        <f>IFERROR(VLOOKUP($B85,西日本学生!$AQ:$BA,9,FALSE),0)</f>
        <v>0</v>
      </c>
      <c r="G85" s="14">
        <f>IFERROR(VLOOKUP($B85,秋関!$AQ:$BA,9,FALSE),0)</f>
        <v>0</v>
      </c>
      <c r="H85" s="14">
        <f>IFERROR(VLOOKUP($B85,全日本学生!$AQ:$BA,9,FALSE),0)</f>
        <v>0</v>
      </c>
      <c r="I85" s="4">
        <f t="shared" si="5"/>
        <v>0</v>
      </c>
    </row>
    <row r="86" spans="1:9" hidden="1">
      <c r="A86" s="2">
        <f t="shared" si="4"/>
        <v>9</v>
      </c>
      <c r="B86" s="31" t="str">
        <f>選手!L87</f>
        <v>田中 織衣</v>
      </c>
      <c r="C86" s="2" t="str">
        <f>IFERROR(VLOOKUP($B86,選手!$L:$N,2,FALSE),"")</f>
        <v>神戸大学</v>
      </c>
      <c r="D86" s="6">
        <f>IFERROR(VLOOKUP($B86,選手!$L:$N,3,FALSE),"")</f>
        <v>2</v>
      </c>
      <c r="E86" s="14">
        <f>IFERROR(VLOOKUP($B86,春関!$AQ:$BA,9,FALSE),0)</f>
        <v>0</v>
      </c>
      <c r="F86" s="14">
        <f>IFERROR(VLOOKUP($B86,西日本学生!$AQ:$BA,9,FALSE),0)</f>
        <v>0</v>
      </c>
      <c r="G86" s="14">
        <f>IFERROR(VLOOKUP($B86,秋関!$AQ:$BA,9,FALSE),0)</f>
        <v>0</v>
      </c>
      <c r="H86" s="14">
        <f>IFERROR(VLOOKUP($B86,全日本学生!$AQ:$BA,9,FALSE),0)</f>
        <v>0</v>
      </c>
      <c r="I86" s="4">
        <f t="shared" si="5"/>
        <v>0</v>
      </c>
    </row>
    <row r="87" spans="1:9" hidden="1">
      <c r="A87" s="2">
        <f t="shared" si="4"/>
        <v>9</v>
      </c>
      <c r="B87" s="31" t="str">
        <f>選手!L88</f>
        <v>藤井 真子</v>
      </c>
      <c r="C87" s="2" t="str">
        <f>IFERROR(VLOOKUP($B87,選手!$L:$N,2,FALSE),"")</f>
        <v>神戸大学</v>
      </c>
      <c r="D87" s="6">
        <f>IFERROR(VLOOKUP($B87,選手!$L:$N,3,FALSE),"")</f>
        <v>1</v>
      </c>
      <c r="E87" s="14">
        <f>IFERROR(VLOOKUP($B87,春関!$AQ:$BA,9,FALSE),0)</f>
        <v>0</v>
      </c>
      <c r="F87" s="14">
        <f>IFERROR(VLOOKUP($B87,西日本学生!$AQ:$BA,9,FALSE),0)</f>
        <v>0</v>
      </c>
      <c r="G87" s="14">
        <f>IFERROR(VLOOKUP($B87,秋関!$AQ:$BA,9,FALSE),0)</f>
        <v>0</v>
      </c>
      <c r="H87" s="14">
        <f>IFERROR(VLOOKUP($B87,全日本学生!$AQ:$BA,9,FALSE),0)</f>
        <v>0</v>
      </c>
      <c r="I87" s="4">
        <f t="shared" si="5"/>
        <v>0</v>
      </c>
    </row>
    <row r="88" spans="1:9" hidden="1">
      <c r="A88" s="2">
        <f t="shared" si="4"/>
        <v>9</v>
      </c>
      <c r="B88" s="31" t="str">
        <f>選手!L89</f>
        <v>谷脇 薫</v>
      </c>
      <c r="C88" s="2" t="str">
        <f>IFERROR(VLOOKUP($B88,選手!$L:$N,2,FALSE),"")</f>
        <v>岡山商科大学</v>
      </c>
      <c r="D88" s="6">
        <f>IFERROR(VLOOKUP($B88,選手!$L:$N,3,FALSE),"")</f>
        <v>2</v>
      </c>
      <c r="E88" s="14">
        <f>IFERROR(VLOOKUP($B88,春関!$AQ:$BA,9,FALSE),0)</f>
        <v>0</v>
      </c>
      <c r="F88" s="14">
        <f>IFERROR(VLOOKUP($B88,西日本学生!$AQ:$BA,9,FALSE),0)</f>
        <v>0</v>
      </c>
      <c r="G88" s="14">
        <f>IFERROR(VLOOKUP($B88,秋関!$AQ:$BA,9,FALSE),0)</f>
        <v>0</v>
      </c>
      <c r="H88" s="14">
        <f>IFERROR(VLOOKUP($B88,全日本学生!$AQ:$BA,9,FALSE),0)</f>
        <v>0</v>
      </c>
      <c r="I88" s="4">
        <f t="shared" si="5"/>
        <v>0</v>
      </c>
    </row>
    <row r="89" spans="1:9" hidden="1">
      <c r="A89" s="2">
        <f t="shared" si="4"/>
        <v>9</v>
      </c>
      <c r="B89" s="31">
        <f>選手!L90</f>
        <v>0</v>
      </c>
      <c r="C89" s="2" t="str">
        <f>IFERROR(VLOOKUP($B89,選手!$L:$N,2,FALSE),"")</f>
        <v/>
      </c>
      <c r="D89" s="6" t="str">
        <f>IFERROR(VLOOKUP($B89,選手!$L:$N,3,FALSE),"")</f>
        <v/>
      </c>
      <c r="E89" s="14">
        <f>IFERROR(VLOOKUP($B89,春関!$AQ:$BA,9,FALSE),0)</f>
        <v>0</v>
      </c>
      <c r="F89" s="14">
        <f>IFERROR(VLOOKUP($B89,西日本学生!$AQ:$BA,9,FALSE),0)</f>
        <v>0</v>
      </c>
      <c r="G89" s="14">
        <f>IFERROR(VLOOKUP($B89,秋関!$AQ:$BA,9,FALSE),0)</f>
        <v>0</v>
      </c>
      <c r="H89" s="14">
        <f>IFERROR(VLOOKUP($B89,全日本学生!$AQ:$BA,9,FALSE),0)</f>
        <v>0</v>
      </c>
      <c r="I89" s="4">
        <f t="shared" si="5"/>
        <v>0</v>
      </c>
    </row>
    <row r="90" spans="1:9" hidden="1">
      <c r="A90" s="2">
        <f t="shared" si="4"/>
        <v>9</v>
      </c>
      <c r="B90" s="31">
        <f>選手!L91</f>
        <v>0</v>
      </c>
      <c r="C90" s="2" t="str">
        <f>IFERROR(VLOOKUP($B90,選手!$L:$N,2,FALSE),"")</f>
        <v/>
      </c>
      <c r="D90" s="6" t="str">
        <f>IFERROR(VLOOKUP($B90,選手!$L:$N,3,FALSE),"")</f>
        <v/>
      </c>
      <c r="E90" s="14">
        <f>IFERROR(VLOOKUP($B90,春関!$AQ:$BA,9,FALSE),0)</f>
        <v>0</v>
      </c>
      <c r="F90" s="14">
        <f>IFERROR(VLOOKUP($B90,西日本学生!$AQ:$BA,9,FALSE),0)</f>
        <v>0</v>
      </c>
      <c r="G90" s="14">
        <f>IFERROR(VLOOKUP($B90,秋関!$AQ:$BA,9,FALSE),0)</f>
        <v>0</v>
      </c>
      <c r="H90" s="14">
        <f>IFERROR(VLOOKUP($B90,全日本学生!$AQ:$BA,9,FALSE),0)</f>
        <v>0</v>
      </c>
      <c r="I90" s="4">
        <f t="shared" si="5"/>
        <v>0</v>
      </c>
    </row>
    <row r="91" spans="1:9" hidden="1">
      <c r="A91" s="2">
        <f t="shared" si="4"/>
        <v>9</v>
      </c>
      <c r="B91" s="31">
        <f>選手!L92</f>
        <v>0</v>
      </c>
      <c r="C91" s="2" t="str">
        <f>IFERROR(VLOOKUP($B91,選手!$L:$N,2,FALSE),"")</f>
        <v/>
      </c>
      <c r="D91" s="6" t="str">
        <f>IFERROR(VLOOKUP($B91,選手!$L:$N,3,FALSE),"")</f>
        <v/>
      </c>
      <c r="E91" s="14">
        <f>IFERROR(VLOOKUP($B91,春関!$AQ:$BA,9,FALSE),0)</f>
        <v>0</v>
      </c>
      <c r="F91" s="14">
        <f>IFERROR(VLOOKUP($B91,西日本学生!$AQ:$BA,9,FALSE),0)</f>
        <v>0</v>
      </c>
      <c r="G91" s="14">
        <f>IFERROR(VLOOKUP($B91,秋関!$AQ:$BA,9,FALSE),0)</f>
        <v>0</v>
      </c>
      <c r="H91" s="14">
        <f>IFERROR(VLOOKUP($B91,全日本学生!$AQ:$BA,9,FALSE),0)</f>
        <v>0</v>
      </c>
      <c r="I91" s="4">
        <f t="shared" si="5"/>
        <v>0</v>
      </c>
    </row>
    <row r="92" spans="1:9" hidden="1">
      <c r="A92" s="2">
        <f t="shared" si="4"/>
        <v>9</v>
      </c>
      <c r="B92" s="31">
        <f>選手!L93</f>
        <v>0</v>
      </c>
      <c r="C92" s="2" t="str">
        <f>IFERROR(VLOOKUP($B92,選手!$L:$N,2,FALSE),"")</f>
        <v/>
      </c>
      <c r="D92" s="6" t="str">
        <f>IFERROR(VLOOKUP($B92,選手!$L:$N,3,FALSE),"")</f>
        <v/>
      </c>
      <c r="E92" s="14">
        <f>IFERROR(VLOOKUP($B92,春関!$AQ:$BA,9,FALSE),0)</f>
        <v>0</v>
      </c>
      <c r="F92" s="14">
        <f>IFERROR(VLOOKUP($B92,西日本学生!$AQ:$BA,9,FALSE),0)</f>
        <v>0</v>
      </c>
      <c r="G92" s="14">
        <f>IFERROR(VLOOKUP($B92,秋関!$AQ:$BA,9,FALSE),0)</f>
        <v>0</v>
      </c>
      <c r="H92" s="14">
        <f>IFERROR(VLOOKUP($B92,全日本学生!$AQ:$BA,9,FALSE),0)</f>
        <v>0</v>
      </c>
      <c r="I92" s="4">
        <f t="shared" si="5"/>
        <v>0</v>
      </c>
    </row>
    <row r="93" spans="1:9" hidden="1">
      <c r="A93" s="2">
        <f t="shared" si="4"/>
        <v>9</v>
      </c>
      <c r="B93" s="31">
        <f>選手!L94</f>
        <v>0</v>
      </c>
      <c r="C93" s="2" t="str">
        <f>IFERROR(VLOOKUP($B93,選手!$L:$N,2,FALSE),"")</f>
        <v/>
      </c>
      <c r="D93" s="6" t="str">
        <f>IFERROR(VLOOKUP($B93,選手!$L:$N,3,FALSE),"")</f>
        <v/>
      </c>
      <c r="E93" s="14">
        <f>IFERROR(VLOOKUP($B93,春関!$AQ:$BA,9,FALSE),0)</f>
        <v>0</v>
      </c>
      <c r="F93" s="14">
        <f>IFERROR(VLOOKUP($B93,西日本学生!$AQ:$BA,9,FALSE),0)</f>
        <v>0</v>
      </c>
      <c r="G93" s="14">
        <f>IFERROR(VLOOKUP($B93,秋関!$AQ:$BA,9,FALSE),0)</f>
        <v>0</v>
      </c>
      <c r="H93" s="14">
        <f>IFERROR(VLOOKUP($B93,全日本学生!$AQ:$BA,9,FALSE),0)</f>
        <v>0</v>
      </c>
      <c r="I93" s="4">
        <f t="shared" si="5"/>
        <v>0</v>
      </c>
    </row>
    <row r="94" spans="1:9" hidden="1">
      <c r="A94" s="2">
        <f t="shared" si="4"/>
        <v>9</v>
      </c>
      <c r="B94" s="31">
        <f>選手!L95</f>
        <v>0</v>
      </c>
      <c r="C94" s="2" t="str">
        <f>IFERROR(VLOOKUP($B94,選手!$L:$N,2,FALSE),"")</f>
        <v/>
      </c>
      <c r="D94" s="6" t="str">
        <f>IFERROR(VLOOKUP($B94,選手!$L:$N,3,FALSE),"")</f>
        <v/>
      </c>
      <c r="E94" s="14">
        <f>IFERROR(VLOOKUP($B94,春関!$AQ:$BA,9,FALSE),0)</f>
        <v>0</v>
      </c>
      <c r="F94" s="14">
        <f>IFERROR(VLOOKUP($B94,西日本学生!$AQ:$BA,9,FALSE),0)</f>
        <v>0</v>
      </c>
      <c r="G94" s="14">
        <f>IFERROR(VLOOKUP($B94,秋関!$AQ:$BA,9,FALSE),0)</f>
        <v>0</v>
      </c>
      <c r="H94" s="14">
        <f>IFERROR(VLOOKUP($B94,全日本学生!$AQ:$BA,9,FALSE),0)</f>
        <v>0</v>
      </c>
      <c r="I94" s="4">
        <f t="shared" si="5"/>
        <v>0</v>
      </c>
    </row>
    <row r="95" spans="1:9" hidden="1">
      <c r="A95" s="2">
        <f t="shared" si="4"/>
        <v>9</v>
      </c>
      <c r="B95" s="31">
        <f>選手!L96</f>
        <v>0</v>
      </c>
      <c r="C95" s="2" t="str">
        <f>IFERROR(VLOOKUP($B95,選手!$L:$N,2,FALSE),"")</f>
        <v/>
      </c>
      <c r="D95" s="6" t="str">
        <f>IFERROR(VLOOKUP($B95,選手!$L:$N,3,FALSE),"")</f>
        <v/>
      </c>
      <c r="E95" s="14">
        <f>IFERROR(VLOOKUP($B95,春関!$AQ:$BA,9,FALSE),0)</f>
        <v>0</v>
      </c>
      <c r="F95" s="14">
        <f>IFERROR(VLOOKUP($B95,西日本学生!$AQ:$BA,9,FALSE),0)</f>
        <v>0</v>
      </c>
      <c r="G95" s="14">
        <f>IFERROR(VLOOKUP($B95,秋関!$AQ:$BA,9,FALSE),0)</f>
        <v>0</v>
      </c>
      <c r="H95" s="14">
        <f>IFERROR(VLOOKUP($B95,全日本学生!$AQ:$BA,9,FALSE),0)</f>
        <v>0</v>
      </c>
      <c r="I95" s="4">
        <f t="shared" si="5"/>
        <v>0</v>
      </c>
    </row>
    <row r="96" spans="1:9" hidden="1">
      <c r="A96" s="2">
        <f t="shared" si="4"/>
        <v>9</v>
      </c>
      <c r="B96" s="31">
        <f>選手!L97</f>
        <v>0</v>
      </c>
      <c r="C96" s="2" t="str">
        <f>IFERROR(VLOOKUP($B96,選手!$L:$N,2,FALSE),"")</f>
        <v/>
      </c>
      <c r="D96" s="6" t="str">
        <f>IFERROR(VLOOKUP($B96,選手!$L:$N,3,FALSE),"")</f>
        <v/>
      </c>
      <c r="E96" s="14">
        <f>IFERROR(VLOOKUP($B96,春関!$AQ:$BA,9,FALSE),0)</f>
        <v>0</v>
      </c>
      <c r="F96" s="14">
        <f>IFERROR(VLOOKUP($B96,西日本学生!$AQ:$BA,9,FALSE),0)</f>
        <v>0</v>
      </c>
      <c r="G96" s="14">
        <f>IFERROR(VLOOKUP($B96,秋関!$AQ:$BA,9,FALSE),0)</f>
        <v>0</v>
      </c>
      <c r="H96" s="14">
        <f>IFERROR(VLOOKUP($B96,全日本学生!$AQ:$BA,9,FALSE),0)</f>
        <v>0</v>
      </c>
      <c r="I96" s="4">
        <f t="shared" si="5"/>
        <v>0</v>
      </c>
    </row>
    <row r="97" spans="1:9" hidden="1">
      <c r="A97" s="2">
        <f t="shared" si="4"/>
        <v>9</v>
      </c>
      <c r="B97" s="31">
        <f>選手!L98</f>
        <v>0</v>
      </c>
      <c r="C97" s="2" t="str">
        <f>IFERROR(VLOOKUP($B97,選手!$L:$N,2,FALSE),"")</f>
        <v/>
      </c>
      <c r="D97" s="6" t="str">
        <f>IFERROR(VLOOKUP($B97,選手!$L:$N,3,FALSE),"")</f>
        <v/>
      </c>
      <c r="E97" s="14">
        <f>IFERROR(VLOOKUP($B97,春関!$AQ:$BA,9,FALSE),0)</f>
        <v>0</v>
      </c>
      <c r="F97" s="14">
        <f>IFERROR(VLOOKUP($B97,西日本学生!$AQ:$BA,9,FALSE),0)</f>
        <v>0</v>
      </c>
      <c r="G97" s="14">
        <f>IFERROR(VLOOKUP($B97,秋関!$AQ:$BA,9,FALSE),0)</f>
        <v>0</v>
      </c>
      <c r="H97" s="14">
        <f>IFERROR(VLOOKUP($B97,全日本学生!$AQ:$BA,9,FALSE),0)</f>
        <v>0</v>
      </c>
      <c r="I97" s="4">
        <f t="shared" si="5"/>
        <v>0</v>
      </c>
    </row>
    <row r="98" spans="1:9" hidden="1">
      <c r="A98" s="2">
        <f t="shared" si="4"/>
        <v>9</v>
      </c>
      <c r="B98" s="31">
        <f>選手!L99</f>
        <v>0</v>
      </c>
      <c r="C98" s="2" t="str">
        <f>IFERROR(VLOOKUP($B98,選手!$L:$N,2,FALSE),"")</f>
        <v/>
      </c>
      <c r="D98" s="6" t="str">
        <f>IFERROR(VLOOKUP($B98,選手!$L:$N,3,FALSE),"")</f>
        <v/>
      </c>
      <c r="E98" s="14">
        <f>IFERROR(VLOOKUP($B98,春関!$AQ:$BA,9,FALSE),0)</f>
        <v>0</v>
      </c>
      <c r="F98" s="14">
        <f>IFERROR(VLOOKUP($B98,西日本学生!$AQ:$BA,9,FALSE),0)</f>
        <v>0</v>
      </c>
      <c r="G98" s="14">
        <f>IFERROR(VLOOKUP($B98,秋関!$AQ:$BA,9,FALSE),0)</f>
        <v>0</v>
      </c>
      <c r="H98" s="14">
        <f>IFERROR(VLOOKUP($B98,全日本学生!$AQ:$BA,9,FALSE),0)</f>
        <v>0</v>
      </c>
      <c r="I98" s="4">
        <f t="shared" si="5"/>
        <v>0</v>
      </c>
    </row>
    <row r="99" spans="1:9" hidden="1">
      <c r="A99" s="2">
        <f t="shared" si="4"/>
        <v>9</v>
      </c>
      <c r="B99" s="31">
        <f>選手!L100</f>
        <v>0</v>
      </c>
      <c r="C99" s="2" t="str">
        <f>IFERROR(VLOOKUP($B99,選手!$L:$N,2,FALSE),"")</f>
        <v/>
      </c>
      <c r="D99" s="6" t="str">
        <f>IFERROR(VLOOKUP($B99,選手!$L:$N,3,FALSE),"")</f>
        <v/>
      </c>
      <c r="E99" s="14">
        <f>IFERROR(VLOOKUP($B99,春関!$AQ:$BA,9,FALSE),0)</f>
        <v>0</v>
      </c>
      <c r="F99" s="14">
        <f>IFERROR(VLOOKUP($B99,西日本学生!$AQ:$BA,9,FALSE),0)</f>
        <v>0</v>
      </c>
      <c r="G99" s="14">
        <f>IFERROR(VLOOKUP($B99,秋関!$AQ:$BA,9,FALSE),0)</f>
        <v>0</v>
      </c>
      <c r="H99" s="14">
        <f>IFERROR(VLOOKUP($B99,全日本学生!$AQ:$BA,9,FALSE),0)</f>
        <v>0</v>
      </c>
      <c r="I99" s="4">
        <f t="shared" si="5"/>
        <v>0</v>
      </c>
    </row>
    <row r="100" spans="1:9" hidden="1">
      <c r="A100" s="2">
        <f t="shared" si="4"/>
        <v>9</v>
      </c>
      <c r="B100" s="31">
        <f>選手!L101</f>
        <v>0</v>
      </c>
      <c r="C100" s="2" t="str">
        <f>IFERROR(VLOOKUP($B100,選手!$L:$N,2,FALSE),"")</f>
        <v/>
      </c>
      <c r="D100" s="6" t="str">
        <f>IFERROR(VLOOKUP($B100,選手!$L:$N,3,FALSE),"")</f>
        <v/>
      </c>
      <c r="E100" s="14">
        <f>IFERROR(VLOOKUP($B100,春関!$AQ:$BA,9,FALSE),0)</f>
        <v>0</v>
      </c>
      <c r="F100" s="14">
        <f>IFERROR(VLOOKUP($B100,西日本学生!$AQ:$BA,9,FALSE),0)</f>
        <v>0</v>
      </c>
      <c r="G100" s="14">
        <f>IFERROR(VLOOKUP($B100,秋関!$AQ:$BA,9,FALSE),0)</f>
        <v>0</v>
      </c>
      <c r="H100" s="14">
        <f>IFERROR(VLOOKUP($B100,全日本学生!$AQ:$BA,9,FALSE),0)</f>
        <v>0</v>
      </c>
      <c r="I100" s="4">
        <f t="shared" si="5"/>
        <v>0</v>
      </c>
    </row>
    <row r="101" spans="1:9" hidden="1">
      <c r="A101" s="2">
        <f t="shared" si="4"/>
        <v>9</v>
      </c>
      <c r="B101" s="31">
        <f>選手!L102</f>
        <v>0</v>
      </c>
      <c r="C101" s="2" t="str">
        <f>IFERROR(VLOOKUP($B101,選手!$L:$N,2,FALSE),"")</f>
        <v/>
      </c>
      <c r="D101" s="6" t="str">
        <f>IFERROR(VLOOKUP($B101,選手!$L:$N,3,FALSE),"")</f>
        <v/>
      </c>
      <c r="E101" s="14">
        <f>IFERROR(VLOOKUP($B101,春関!$AQ:$BA,9,FALSE),0)</f>
        <v>0</v>
      </c>
      <c r="F101" s="14">
        <f>IFERROR(VLOOKUP($B101,西日本学生!$AQ:$BA,9,FALSE),0)</f>
        <v>0</v>
      </c>
      <c r="G101" s="14">
        <f>IFERROR(VLOOKUP($B101,秋関!$AQ:$BA,9,FALSE),0)</f>
        <v>0</v>
      </c>
      <c r="H101" s="14">
        <f>IFERROR(VLOOKUP($B101,全日本学生!$AQ:$BA,9,FALSE),0)</f>
        <v>0</v>
      </c>
      <c r="I101" s="4">
        <f t="shared" si="5"/>
        <v>0</v>
      </c>
    </row>
    <row r="102" spans="1:9" hidden="1">
      <c r="A102" s="2">
        <f t="shared" si="4"/>
        <v>9</v>
      </c>
      <c r="B102" s="31">
        <f>選手!L103</f>
        <v>0</v>
      </c>
      <c r="C102" s="2" t="str">
        <f>IFERROR(VLOOKUP($B102,選手!$L:$N,2,FALSE),"")</f>
        <v/>
      </c>
      <c r="D102" s="6" t="str">
        <f>IFERROR(VLOOKUP($B102,選手!$L:$N,3,FALSE),"")</f>
        <v/>
      </c>
      <c r="E102" s="14">
        <f>IFERROR(VLOOKUP($B102,春関!$AQ:$BA,9,FALSE),0)</f>
        <v>0</v>
      </c>
      <c r="F102" s="14">
        <f>IFERROR(VLOOKUP($B102,西日本学生!$AQ:$BA,9,FALSE),0)</f>
        <v>0</v>
      </c>
      <c r="G102" s="14">
        <f>IFERROR(VLOOKUP($B102,秋関!$AQ:$BA,9,FALSE),0)</f>
        <v>0</v>
      </c>
      <c r="H102" s="14">
        <f>IFERROR(VLOOKUP($B102,全日本学生!$AQ:$BA,9,FALSE),0)</f>
        <v>0</v>
      </c>
      <c r="I102" s="4">
        <f t="shared" si="5"/>
        <v>0</v>
      </c>
    </row>
    <row r="103" spans="1:9" hidden="1">
      <c r="A103" s="2">
        <f t="shared" si="4"/>
        <v>9</v>
      </c>
      <c r="B103" s="31">
        <f>選手!L104</f>
        <v>0</v>
      </c>
      <c r="C103" s="2" t="str">
        <f>IFERROR(VLOOKUP($B103,選手!$L:$N,2,FALSE),"")</f>
        <v/>
      </c>
      <c r="D103" s="6" t="str">
        <f>IFERROR(VLOOKUP($B103,選手!$L:$N,3,FALSE),"")</f>
        <v/>
      </c>
      <c r="E103" s="14">
        <f>IFERROR(VLOOKUP($B103,春関!$AQ:$BA,9,FALSE),0)</f>
        <v>0</v>
      </c>
      <c r="F103" s="14">
        <f>IFERROR(VLOOKUP($B103,西日本学生!$AQ:$BA,9,FALSE),0)</f>
        <v>0</v>
      </c>
      <c r="G103" s="14">
        <f>IFERROR(VLOOKUP($B103,秋関!$AQ:$BA,9,FALSE),0)</f>
        <v>0</v>
      </c>
      <c r="H103" s="14">
        <f>IFERROR(VLOOKUP($B103,全日本学生!$AQ:$BA,9,FALSE),0)</f>
        <v>0</v>
      </c>
      <c r="I103" s="4">
        <f t="shared" si="5"/>
        <v>0</v>
      </c>
    </row>
    <row r="104" spans="1:9" hidden="1">
      <c r="A104" s="2">
        <f t="shared" si="4"/>
        <v>9</v>
      </c>
      <c r="B104" s="31">
        <f>選手!L105</f>
        <v>0</v>
      </c>
      <c r="C104" s="2" t="str">
        <f>IFERROR(VLOOKUP($B104,選手!$L:$N,2,FALSE),"")</f>
        <v/>
      </c>
      <c r="D104" s="6" t="str">
        <f>IFERROR(VLOOKUP($B104,選手!$L:$N,3,FALSE),"")</f>
        <v/>
      </c>
      <c r="E104" s="14">
        <f>IFERROR(VLOOKUP($B104,春関!$AQ:$BA,9,FALSE),0)</f>
        <v>0</v>
      </c>
      <c r="F104" s="14">
        <f>IFERROR(VLOOKUP($B104,西日本学生!$AQ:$BA,9,FALSE),0)</f>
        <v>0</v>
      </c>
      <c r="G104" s="14">
        <f>IFERROR(VLOOKUP($B104,秋関!$AQ:$BA,9,FALSE),0)</f>
        <v>0</v>
      </c>
      <c r="H104" s="14">
        <f>IFERROR(VLOOKUP($B104,全日本学生!$AQ:$BA,9,FALSE),0)</f>
        <v>0</v>
      </c>
      <c r="I104" s="4">
        <f t="shared" si="5"/>
        <v>0</v>
      </c>
    </row>
    <row r="105" spans="1:9" hidden="1">
      <c r="A105" s="2">
        <f t="shared" si="4"/>
        <v>9</v>
      </c>
      <c r="B105" s="31">
        <f>選手!L106</f>
        <v>0</v>
      </c>
      <c r="C105" s="2" t="str">
        <f>IFERROR(VLOOKUP($B105,選手!$L:$N,2,FALSE),"")</f>
        <v/>
      </c>
      <c r="D105" s="6" t="str">
        <f>IFERROR(VLOOKUP($B105,選手!$L:$N,3,FALSE),"")</f>
        <v/>
      </c>
      <c r="E105" s="14">
        <f>IFERROR(VLOOKUP($B105,春関!$AQ:$BA,9,FALSE),0)</f>
        <v>0</v>
      </c>
      <c r="F105" s="14">
        <f>IFERROR(VLOOKUP($B105,西日本学生!$AQ:$BA,9,FALSE),0)</f>
        <v>0</v>
      </c>
      <c r="G105" s="14">
        <f>IFERROR(VLOOKUP($B105,秋関!$AQ:$BA,9,FALSE),0)</f>
        <v>0</v>
      </c>
      <c r="H105" s="14">
        <f>IFERROR(VLOOKUP($B105,全日本学生!$AQ:$BA,9,FALSE),0)</f>
        <v>0</v>
      </c>
      <c r="I105" s="4">
        <f t="shared" si="5"/>
        <v>0</v>
      </c>
    </row>
    <row r="106" spans="1:9" hidden="1">
      <c r="A106" s="2">
        <f t="shared" si="4"/>
        <v>9</v>
      </c>
      <c r="B106" s="31">
        <f>選手!L107</f>
        <v>0</v>
      </c>
      <c r="C106" s="2" t="str">
        <f>IFERROR(VLOOKUP($B106,選手!$L:$N,2,FALSE),"")</f>
        <v/>
      </c>
      <c r="D106" s="6" t="str">
        <f>IFERROR(VLOOKUP($B106,選手!$L:$N,3,FALSE),"")</f>
        <v/>
      </c>
      <c r="E106" s="14">
        <f>IFERROR(VLOOKUP($B106,春関!$AQ:$BA,9,FALSE),0)</f>
        <v>0</v>
      </c>
      <c r="F106" s="14">
        <f>IFERROR(VLOOKUP($B106,西日本学生!$AQ:$BA,9,FALSE),0)</f>
        <v>0</v>
      </c>
      <c r="G106" s="14">
        <f>IFERROR(VLOOKUP($B106,秋関!$AQ:$BA,9,FALSE),0)</f>
        <v>0</v>
      </c>
      <c r="H106" s="14">
        <f>IFERROR(VLOOKUP($B106,全日本学生!$AQ:$BA,9,FALSE),0)</f>
        <v>0</v>
      </c>
      <c r="I106" s="4">
        <f t="shared" si="5"/>
        <v>0</v>
      </c>
    </row>
    <row r="107" spans="1:9" hidden="1">
      <c r="A107" s="2">
        <f t="shared" si="4"/>
        <v>9</v>
      </c>
      <c r="B107" s="31">
        <f>選手!L108</f>
        <v>0</v>
      </c>
      <c r="C107" s="2" t="str">
        <f>IFERROR(VLOOKUP($B107,選手!$L:$N,2,FALSE),"")</f>
        <v/>
      </c>
      <c r="D107" s="6" t="str">
        <f>IFERROR(VLOOKUP($B107,選手!$L:$N,3,FALSE),"")</f>
        <v/>
      </c>
      <c r="E107" s="14">
        <f>IFERROR(VLOOKUP($B107,春関!$AQ:$BA,9,FALSE),0)</f>
        <v>0</v>
      </c>
      <c r="F107" s="14">
        <f>IFERROR(VLOOKUP($B107,西日本学生!$AQ:$BA,9,FALSE),0)</f>
        <v>0</v>
      </c>
      <c r="G107" s="14">
        <f>IFERROR(VLOOKUP($B107,秋関!$AQ:$BA,9,FALSE),0)</f>
        <v>0</v>
      </c>
      <c r="H107" s="14">
        <f>IFERROR(VLOOKUP($B107,全日本学生!$AQ:$BA,9,FALSE),0)</f>
        <v>0</v>
      </c>
      <c r="I107" s="4">
        <f t="shared" si="5"/>
        <v>0</v>
      </c>
    </row>
    <row r="108" spans="1:9" hidden="1">
      <c r="A108" s="2">
        <f t="shared" si="4"/>
        <v>9</v>
      </c>
      <c r="B108" s="31">
        <f>選手!L109</f>
        <v>0</v>
      </c>
      <c r="C108" s="2" t="str">
        <f>IFERROR(VLOOKUP($B108,選手!$L:$N,2,FALSE),"")</f>
        <v/>
      </c>
      <c r="D108" s="6" t="str">
        <f>IFERROR(VLOOKUP($B108,選手!$L:$N,3,FALSE),"")</f>
        <v/>
      </c>
      <c r="E108" s="14">
        <f>IFERROR(VLOOKUP($B108,春関!$AQ:$BA,9,FALSE),0)</f>
        <v>0</v>
      </c>
      <c r="F108" s="14">
        <f>IFERROR(VLOOKUP($B108,西日本学生!$AQ:$BA,9,FALSE),0)</f>
        <v>0</v>
      </c>
      <c r="G108" s="14">
        <f>IFERROR(VLOOKUP($B108,秋関!$AQ:$BA,9,FALSE),0)</f>
        <v>0</v>
      </c>
      <c r="H108" s="14">
        <f>IFERROR(VLOOKUP($B108,全日本学生!$AQ:$BA,9,FALSE),0)</f>
        <v>0</v>
      </c>
      <c r="I108" s="4">
        <f t="shared" si="5"/>
        <v>0</v>
      </c>
    </row>
    <row r="109" spans="1:9" hidden="1">
      <c r="A109" s="2">
        <f t="shared" si="4"/>
        <v>9</v>
      </c>
      <c r="B109" s="31">
        <f>選手!L110</f>
        <v>0</v>
      </c>
      <c r="C109" s="2" t="str">
        <f>IFERROR(VLOOKUP($B109,選手!$L:$N,2,FALSE),"")</f>
        <v/>
      </c>
      <c r="D109" s="6" t="str">
        <f>IFERROR(VLOOKUP($B109,選手!$L:$N,3,FALSE),"")</f>
        <v/>
      </c>
      <c r="E109" s="14">
        <f>IFERROR(VLOOKUP($B109,春関!$AQ:$BA,9,FALSE),0)</f>
        <v>0</v>
      </c>
      <c r="F109" s="14">
        <f>IFERROR(VLOOKUP($B109,西日本学生!$AQ:$BA,9,FALSE),0)</f>
        <v>0</v>
      </c>
      <c r="G109" s="14">
        <f>IFERROR(VLOOKUP($B109,秋関!$AQ:$BA,9,FALSE),0)</f>
        <v>0</v>
      </c>
      <c r="H109" s="14">
        <f>IFERROR(VLOOKUP($B109,全日本学生!$AQ:$BA,9,FALSE),0)</f>
        <v>0</v>
      </c>
      <c r="I109" s="4">
        <f t="shared" si="5"/>
        <v>0</v>
      </c>
    </row>
    <row r="110" spans="1:9" hidden="1">
      <c r="A110" s="2">
        <f t="shared" si="4"/>
        <v>9</v>
      </c>
      <c r="B110" s="31">
        <f>選手!L111</f>
        <v>0</v>
      </c>
      <c r="C110" s="2" t="str">
        <f>IFERROR(VLOOKUP($B110,選手!$L:$N,2,FALSE),"")</f>
        <v/>
      </c>
      <c r="D110" s="6" t="str">
        <f>IFERROR(VLOOKUP($B110,選手!$L:$N,3,FALSE),"")</f>
        <v/>
      </c>
      <c r="E110" s="14">
        <f>IFERROR(VLOOKUP($B110,春関!$AQ:$BA,9,FALSE),0)</f>
        <v>0</v>
      </c>
      <c r="F110" s="14">
        <f>IFERROR(VLOOKUP($B110,西日本学生!$AQ:$BA,9,FALSE),0)</f>
        <v>0</v>
      </c>
      <c r="G110" s="14">
        <f>IFERROR(VLOOKUP($B110,秋関!$AQ:$BA,9,FALSE),0)</f>
        <v>0</v>
      </c>
      <c r="H110" s="14">
        <f>IFERROR(VLOOKUP($B110,全日本学生!$AQ:$BA,9,FALSE),0)</f>
        <v>0</v>
      </c>
      <c r="I110" s="4">
        <f t="shared" si="5"/>
        <v>0</v>
      </c>
    </row>
    <row r="111" spans="1:9" hidden="1">
      <c r="A111" s="2">
        <f t="shared" si="4"/>
        <v>9</v>
      </c>
      <c r="B111" s="31">
        <f>選手!L112</f>
        <v>0</v>
      </c>
      <c r="C111" s="2" t="str">
        <f>IFERROR(VLOOKUP($B111,選手!$L:$N,2,FALSE),"")</f>
        <v/>
      </c>
      <c r="D111" s="6" t="str">
        <f>IFERROR(VLOOKUP($B111,選手!$L:$N,3,FALSE),"")</f>
        <v/>
      </c>
      <c r="E111" s="14">
        <f>IFERROR(VLOOKUP($B111,春関!$AQ:$BA,9,FALSE),0)</f>
        <v>0</v>
      </c>
      <c r="F111" s="14">
        <f>IFERROR(VLOOKUP($B111,西日本学生!$AQ:$BA,9,FALSE),0)</f>
        <v>0</v>
      </c>
      <c r="G111" s="14">
        <f>IFERROR(VLOOKUP($B111,秋関!$AQ:$BA,9,FALSE),0)</f>
        <v>0</v>
      </c>
      <c r="H111" s="14">
        <f>IFERROR(VLOOKUP($B111,全日本学生!$AQ:$BA,9,FALSE),0)</f>
        <v>0</v>
      </c>
      <c r="I111" s="4">
        <f t="shared" si="5"/>
        <v>0</v>
      </c>
    </row>
    <row r="112" spans="1:9" hidden="1">
      <c r="A112" s="2">
        <f t="shared" si="4"/>
        <v>9</v>
      </c>
      <c r="B112" s="31">
        <f>選手!L113</f>
        <v>0</v>
      </c>
      <c r="C112" s="2" t="str">
        <f>IFERROR(VLOOKUP($B112,選手!$L:$N,2,FALSE),"")</f>
        <v/>
      </c>
      <c r="D112" s="6" t="str">
        <f>IFERROR(VLOOKUP($B112,選手!$L:$N,3,FALSE),"")</f>
        <v/>
      </c>
      <c r="E112" s="14">
        <f>IFERROR(VLOOKUP($B112,春関!$AQ:$BA,9,FALSE),0)</f>
        <v>0</v>
      </c>
      <c r="F112" s="14">
        <f>IFERROR(VLOOKUP($B112,西日本学生!$AQ:$BA,9,FALSE),0)</f>
        <v>0</v>
      </c>
      <c r="G112" s="14">
        <f>IFERROR(VLOOKUP($B112,秋関!$AQ:$BA,9,FALSE),0)</f>
        <v>0</v>
      </c>
      <c r="H112" s="14">
        <f>IFERROR(VLOOKUP($B112,全日本学生!$AQ:$BA,9,FALSE),0)</f>
        <v>0</v>
      </c>
      <c r="I112" s="4">
        <f t="shared" si="5"/>
        <v>0</v>
      </c>
    </row>
    <row r="113" spans="1:9" hidden="1">
      <c r="A113" s="2">
        <f t="shared" si="4"/>
        <v>9</v>
      </c>
      <c r="B113" s="31">
        <f>選手!L114</f>
        <v>0</v>
      </c>
      <c r="C113" s="2" t="str">
        <f>IFERROR(VLOOKUP($B113,選手!$L:$N,2,FALSE),"")</f>
        <v/>
      </c>
      <c r="D113" s="6" t="str">
        <f>IFERROR(VLOOKUP($B113,選手!$L:$N,3,FALSE),"")</f>
        <v/>
      </c>
      <c r="E113" s="14">
        <f>IFERROR(VLOOKUP($B113,春関!$AQ:$BA,9,FALSE),0)</f>
        <v>0</v>
      </c>
      <c r="F113" s="14">
        <f>IFERROR(VLOOKUP($B113,西日本学生!$AQ:$BA,9,FALSE),0)</f>
        <v>0</v>
      </c>
      <c r="G113" s="14">
        <f>IFERROR(VLOOKUP($B113,秋関!$AQ:$BA,9,FALSE),0)</f>
        <v>0</v>
      </c>
      <c r="H113" s="14">
        <f>IFERROR(VLOOKUP($B113,全日本学生!$AQ:$BA,9,FALSE),0)</f>
        <v>0</v>
      </c>
      <c r="I113" s="4">
        <f t="shared" si="5"/>
        <v>0</v>
      </c>
    </row>
    <row r="114" spans="1:9" hidden="1">
      <c r="A114" s="2">
        <f t="shared" si="4"/>
        <v>9</v>
      </c>
      <c r="B114" s="31">
        <f>選手!L115</f>
        <v>0</v>
      </c>
      <c r="C114" s="2" t="str">
        <f>IFERROR(VLOOKUP($B114,選手!$L:$N,2,FALSE),"")</f>
        <v/>
      </c>
      <c r="D114" s="6" t="str">
        <f>IFERROR(VLOOKUP($B114,選手!$L:$N,3,FALSE),"")</f>
        <v/>
      </c>
      <c r="E114" s="14">
        <f>IFERROR(VLOOKUP($B114,春関!$AQ:$BA,9,FALSE),0)</f>
        <v>0</v>
      </c>
      <c r="F114" s="14">
        <f>IFERROR(VLOOKUP($B114,西日本学生!$AQ:$BA,9,FALSE),0)</f>
        <v>0</v>
      </c>
      <c r="G114" s="14">
        <f>IFERROR(VLOOKUP($B114,秋関!$AQ:$BA,9,FALSE),0)</f>
        <v>0</v>
      </c>
      <c r="H114" s="14">
        <f>IFERROR(VLOOKUP($B114,全日本学生!$AQ:$BA,9,FALSE),0)</f>
        <v>0</v>
      </c>
      <c r="I114" s="4">
        <f t="shared" si="5"/>
        <v>0</v>
      </c>
    </row>
    <row r="115" spans="1:9" hidden="1">
      <c r="A115" s="2">
        <f t="shared" si="4"/>
        <v>9</v>
      </c>
      <c r="B115" s="31">
        <f>選手!L116</f>
        <v>0</v>
      </c>
      <c r="C115" s="2" t="str">
        <f>IFERROR(VLOOKUP($B115,選手!$L:$N,2,FALSE),"")</f>
        <v/>
      </c>
      <c r="D115" s="6" t="str">
        <f>IFERROR(VLOOKUP($B115,選手!$L:$N,3,FALSE),"")</f>
        <v/>
      </c>
      <c r="E115" s="14">
        <f>IFERROR(VLOOKUP($B115,春関!$AQ:$BA,9,FALSE),0)</f>
        <v>0</v>
      </c>
      <c r="F115" s="14">
        <f>IFERROR(VLOOKUP($B115,西日本学生!$AQ:$BA,9,FALSE),0)</f>
        <v>0</v>
      </c>
      <c r="G115" s="14">
        <f>IFERROR(VLOOKUP($B115,秋関!$AQ:$BA,9,FALSE),0)</f>
        <v>0</v>
      </c>
      <c r="H115" s="14">
        <f>IFERROR(VLOOKUP($B115,全日本学生!$AQ:$BA,9,FALSE),0)</f>
        <v>0</v>
      </c>
      <c r="I115" s="4">
        <f t="shared" si="5"/>
        <v>0</v>
      </c>
    </row>
    <row r="116" spans="1:9" hidden="1">
      <c r="A116" s="2">
        <f t="shared" si="4"/>
        <v>9</v>
      </c>
      <c r="B116" s="31">
        <f>選手!L117</f>
        <v>0</v>
      </c>
      <c r="C116" s="2" t="str">
        <f>IFERROR(VLOOKUP($B116,選手!$L:$N,2,FALSE),"")</f>
        <v/>
      </c>
      <c r="D116" s="6" t="str">
        <f>IFERROR(VLOOKUP($B116,選手!$L:$N,3,FALSE),"")</f>
        <v/>
      </c>
      <c r="E116" s="14">
        <f>IFERROR(VLOOKUP($B116,春関!$AQ:$BA,9,FALSE),0)</f>
        <v>0</v>
      </c>
      <c r="F116" s="14">
        <f>IFERROR(VLOOKUP($B116,西日本学生!$AQ:$BA,9,FALSE),0)</f>
        <v>0</v>
      </c>
      <c r="G116" s="14">
        <f>IFERROR(VLOOKUP($B116,秋関!$AQ:$BA,9,FALSE),0)</f>
        <v>0</v>
      </c>
      <c r="H116" s="14">
        <f>IFERROR(VLOOKUP($B116,全日本学生!$AQ:$BA,9,FALSE),0)</f>
        <v>0</v>
      </c>
      <c r="I116" s="4">
        <f t="shared" si="5"/>
        <v>0</v>
      </c>
    </row>
    <row r="117" spans="1:9" hidden="1">
      <c r="A117" s="2">
        <f t="shared" si="4"/>
        <v>9</v>
      </c>
      <c r="B117" s="31">
        <f>選手!L118</f>
        <v>0</v>
      </c>
      <c r="C117" s="2" t="str">
        <f>IFERROR(VLOOKUP($B117,選手!$L:$N,2,FALSE),"")</f>
        <v/>
      </c>
      <c r="D117" s="6" t="str">
        <f>IFERROR(VLOOKUP($B117,選手!$L:$N,3,FALSE),"")</f>
        <v/>
      </c>
      <c r="E117" s="14">
        <f>IFERROR(VLOOKUP($B117,春関!$AQ:$BA,9,FALSE),0)</f>
        <v>0</v>
      </c>
      <c r="F117" s="14">
        <f>IFERROR(VLOOKUP($B117,西日本学生!$AQ:$BA,9,FALSE),0)</f>
        <v>0</v>
      </c>
      <c r="G117" s="14">
        <f>IFERROR(VLOOKUP($B117,秋関!$AQ:$BA,9,FALSE),0)</f>
        <v>0</v>
      </c>
      <c r="H117" s="14">
        <f>IFERROR(VLOOKUP($B117,全日本学生!$AQ:$BA,9,FALSE),0)</f>
        <v>0</v>
      </c>
      <c r="I117" s="4">
        <f t="shared" si="5"/>
        <v>0</v>
      </c>
    </row>
    <row r="118" spans="1:9" hidden="1">
      <c r="A118" s="2">
        <f t="shared" si="4"/>
        <v>9</v>
      </c>
      <c r="B118" s="31">
        <f>選手!L119</f>
        <v>0</v>
      </c>
      <c r="C118" s="2" t="str">
        <f>IFERROR(VLOOKUP($B118,選手!$L:$N,2,FALSE),"")</f>
        <v/>
      </c>
      <c r="D118" s="6" t="str">
        <f>IFERROR(VLOOKUP($B118,選手!$L:$N,3,FALSE),"")</f>
        <v/>
      </c>
      <c r="E118" s="14">
        <f>IFERROR(VLOOKUP($B118,春関!$AQ:$BA,9,FALSE),0)</f>
        <v>0</v>
      </c>
      <c r="F118" s="14">
        <f>IFERROR(VLOOKUP($B118,西日本学生!$AQ:$BA,9,FALSE),0)</f>
        <v>0</v>
      </c>
      <c r="G118" s="14">
        <f>IFERROR(VLOOKUP($B118,秋関!$AQ:$BA,9,FALSE),0)</f>
        <v>0</v>
      </c>
      <c r="H118" s="14">
        <f>IFERROR(VLOOKUP($B118,全日本学生!$AQ:$BA,9,FALSE),0)</f>
        <v>0</v>
      </c>
      <c r="I118" s="4">
        <f t="shared" si="5"/>
        <v>0</v>
      </c>
    </row>
    <row r="119" spans="1:9" hidden="1">
      <c r="A119" s="2">
        <f t="shared" si="4"/>
        <v>9</v>
      </c>
      <c r="B119" s="31">
        <f>選手!L120</f>
        <v>0</v>
      </c>
      <c r="C119" s="2" t="str">
        <f>IFERROR(VLOOKUP($B119,選手!$L:$N,2,FALSE),"")</f>
        <v/>
      </c>
      <c r="D119" s="6" t="str">
        <f>IFERROR(VLOOKUP($B119,選手!$L:$N,3,FALSE),"")</f>
        <v/>
      </c>
      <c r="E119" s="14">
        <f>IFERROR(VLOOKUP($B119,春関!$AQ:$BA,9,FALSE),0)</f>
        <v>0</v>
      </c>
      <c r="F119" s="14">
        <f>IFERROR(VLOOKUP($B119,西日本学生!$AQ:$BA,9,FALSE),0)</f>
        <v>0</v>
      </c>
      <c r="G119" s="14">
        <f>IFERROR(VLOOKUP($B119,秋関!$AQ:$BA,9,FALSE),0)</f>
        <v>0</v>
      </c>
      <c r="H119" s="14">
        <f>IFERROR(VLOOKUP($B119,全日本学生!$AQ:$BA,9,FALSE),0)</f>
        <v>0</v>
      </c>
      <c r="I119" s="4">
        <f t="shared" si="5"/>
        <v>0</v>
      </c>
    </row>
    <row r="120" spans="1:9" hidden="1">
      <c r="A120" s="2">
        <f t="shared" si="4"/>
        <v>9</v>
      </c>
      <c r="B120" s="31">
        <f>選手!L121</f>
        <v>0</v>
      </c>
      <c r="C120" s="2" t="str">
        <f>IFERROR(VLOOKUP($B120,選手!$L:$N,2,FALSE),"")</f>
        <v/>
      </c>
      <c r="D120" s="6" t="str">
        <f>IFERROR(VLOOKUP($B120,選手!$L:$N,3,FALSE),"")</f>
        <v/>
      </c>
      <c r="E120" s="14">
        <f>IFERROR(VLOOKUP($B120,春関!$AQ:$BA,9,FALSE),0)</f>
        <v>0</v>
      </c>
      <c r="F120" s="14">
        <f>IFERROR(VLOOKUP($B120,西日本学生!$AQ:$BA,9,FALSE),0)</f>
        <v>0</v>
      </c>
      <c r="G120" s="14">
        <f>IFERROR(VLOOKUP($B120,秋関!$AQ:$BA,9,FALSE),0)</f>
        <v>0</v>
      </c>
      <c r="H120" s="14">
        <f>IFERROR(VLOOKUP($B120,全日本学生!$AQ:$BA,9,FALSE),0)</f>
        <v>0</v>
      </c>
      <c r="I120" s="4">
        <f t="shared" si="5"/>
        <v>0</v>
      </c>
    </row>
    <row r="121" spans="1:9" hidden="1">
      <c r="A121" s="2">
        <f t="shared" si="4"/>
        <v>9</v>
      </c>
      <c r="B121" s="31">
        <f>選手!L122</f>
        <v>0</v>
      </c>
      <c r="C121" s="2" t="str">
        <f>IFERROR(VLOOKUP($B121,選手!$L:$N,2,FALSE),"")</f>
        <v/>
      </c>
      <c r="D121" s="6" t="str">
        <f>IFERROR(VLOOKUP($B121,選手!$L:$N,3,FALSE),"")</f>
        <v/>
      </c>
      <c r="E121" s="14">
        <f>IFERROR(VLOOKUP($B121,春関!$AQ:$BA,9,FALSE),0)</f>
        <v>0</v>
      </c>
      <c r="F121" s="14">
        <f>IFERROR(VLOOKUP($B121,西日本学生!$AQ:$BA,9,FALSE),0)</f>
        <v>0</v>
      </c>
      <c r="G121" s="14">
        <f>IFERROR(VLOOKUP($B121,秋関!$AQ:$BA,9,FALSE),0)</f>
        <v>0</v>
      </c>
      <c r="H121" s="14">
        <f>IFERROR(VLOOKUP($B121,全日本学生!$AQ:$BA,9,FALSE),0)</f>
        <v>0</v>
      </c>
      <c r="I121" s="4">
        <f t="shared" si="5"/>
        <v>0</v>
      </c>
    </row>
    <row r="122" spans="1:9" hidden="1">
      <c r="A122" s="2">
        <f t="shared" si="4"/>
        <v>9</v>
      </c>
      <c r="B122" s="31">
        <f>選手!L123</f>
        <v>0</v>
      </c>
      <c r="C122" s="2" t="str">
        <f>IFERROR(VLOOKUP($B122,選手!$L:$N,2,FALSE),"")</f>
        <v/>
      </c>
      <c r="D122" s="6" t="str">
        <f>IFERROR(VLOOKUP($B122,選手!$L:$N,3,FALSE),"")</f>
        <v/>
      </c>
      <c r="E122" s="14">
        <f>IFERROR(VLOOKUP($B122,春関!$AQ:$BA,9,FALSE),0)</f>
        <v>0</v>
      </c>
      <c r="F122" s="14">
        <f>IFERROR(VLOOKUP($B122,西日本学生!$AQ:$BA,9,FALSE),0)</f>
        <v>0</v>
      </c>
      <c r="G122" s="14">
        <f>IFERROR(VLOOKUP($B122,秋関!$AQ:$BA,9,FALSE),0)</f>
        <v>0</v>
      </c>
      <c r="H122" s="14">
        <f>IFERROR(VLOOKUP($B122,全日本学生!$AQ:$BA,9,FALSE),0)</f>
        <v>0</v>
      </c>
      <c r="I122" s="4">
        <f t="shared" si="5"/>
        <v>0</v>
      </c>
    </row>
    <row r="123" spans="1:9" hidden="1">
      <c r="A123" s="2">
        <f t="shared" si="4"/>
        <v>9</v>
      </c>
      <c r="B123" s="31">
        <f>選手!L124</f>
        <v>0</v>
      </c>
      <c r="C123" s="2" t="str">
        <f>IFERROR(VLOOKUP($B123,選手!$L:$N,2,FALSE),"")</f>
        <v/>
      </c>
      <c r="D123" s="6" t="str">
        <f>IFERROR(VLOOKUP($B123,選手!$L:$N,3,FALSE),"")</f>
        <v/>
      </c>
      <c r="E123" s="14">
        <f>IFERROR(VLOOKUP($B123,春関!$AQ:$BA,9,FALSE),0)</f>
        <v>0</v>
      </c>
      <c r="F123" s="14">
        <f>IFERROR(VLOOKUP($B123,西日本学生!$AQ:$BA,9,FALSE),0)</f>
        <v>0</v>
      </c>
      <c r="G123" s="14">
        <f>IFERROR(VLOOKUP($B123,秋関!$AQ:$BA,9,FALSE),0)</f>
        <v>0</v>
      </c>
      <c r="H123" s="14">
        <f>IFERROR(VLOOKUP($B123,全日本学生!$AQ:$BA,9,FALSE),0)</f>
        <v>0</v>
      </c>
      <c r="I123" s="4">
        <f t="shared" si="5"/>
        <v>0</v>
      </c>
    </row>
    <row r="124" spans="1:9" hidden="1">
      <c r="A124" s="2">
        <f t="shared" si="4"/>
        <v>9</v>
      </c>
      <c r="B124" s="31">
        <f>選手!L125</f>
        <v>0</v>
      </c>
      <c r="C124" s="2" t="str">
        <f>IFERROR(VLOOKUP($B124,選手!$L:$N,2,FALSE),"")</f>
        <v/>
      </c>
      <c r="D124" s="6" t="str">
        <f>IFERROR(VLOOKUP($B124,選手!$L:$N,3,FALSE),"")</f>
        <v/>
      </c>
      <c r="E124" s="14">
        <f>IFERROR(VLOOKUP($B124,春関!$AQ:$BA,9,FALSE),0)</f>
        <v>0</v>
      </c>
      <c r="F124" s="14">
        <f>IFERROR(VLOOKUP($B124,西日本学生!$AQ:$BA,9,FALSE),0)</f>
        <v>0</v>
      </c>
      <c r="G124" s="14">
        <f>IFERROR(VLOOKUP($B124,秋関!$AQ:$BA,9,FALSE),0)</f>
        <v>0</v>
      </c>
      <c r="H124" s="14">
        <f>IFERROR(VLOOKUP($B124,全日本学生!$AQ:$BA,9,FALSE),0)</f>
        <v>0</v>
      </c>
      <c r="I124" s="4">
        <f t="shared" si="5"/>
        <v>0</v>
      </c>
    </row>
    <row r="125" spans="1:9" hidden="1">
      <c r="A125" s="2">
        <f t="shared" si="4"/>
        <v>9</v>
      </c>
      <c r="B125" s="31">
        <f>選手!L126</f>
        <v>0</v>
      </c>
      <c r="C125" s="2" t="str">
        <f>IFERROR(VLOOKUP($B125,選手!$L:$N,2,FALSE),"")</f>
        <v/>
      </c>
      <c r="D125" s="6" t="str">
        <f>IFERROR(VLOOKUP($B125,選手!$L:$N,3,FALSE),"")</f>
        <v/>
      </c>
      <c r="E125" s="14">
        <f>IFERROR(VLOOKUP($B125,春関!$AQ:$BA,9,FALSE),0)</f>
        <v>0</v>
      </c>
      <c r="F125" s="14">
        <f>IFERROR(VLOOKUP($B125,西日本学生!$AQ:$BA,9,FALSE),0)</f>
        <v>0</v>
      </c>
      <c r="G125" s="14">
        <f>IFERROR(VLOOKUP($B125,秋関!$AQ:$BA,9,FALSE),0)</f>
        <v>0</v>
      </c>
      <c r="H125" s="14">
        <f>IFERROR(VLOOKUP($B125,全日本学生!$AQ:$BA,9,FALSE),0)</f>
        <v>0</v>
      </c>
      <c r="I125" s="4">
        <f t="shared" si="5"/>
        <v>0</v>
      </c>
    </row>
    <row r="126" spans="1:9" hidden="1">
      <c r="A126" s="2">
        <f t="shared" si="4"/>
        <v>9</v>
      </c>
      <c r="B126" s="31">
        <f>選手!L127</f>
        <v>0</v>
      </c>
      <c r="C126" s="2" t="str">
        <f>IFERROR(VLOOKUP($B126,選手!$L:$N,2,FALSE),"")</f>
        <v/>
      </c>
      <c r="D126" s="6" t="str">
        <f>IFERROR(VLOOKUP($B126,選手!$L:$N,3,FALSE),"")</f>
        <v/>
      </c>
      <c r="E126" s="14">
        <f>IFERROR(VLOOKUP($B126,春関!$AQ:$BA,9,FALSE),0)</f>
        <v>0</v>
      </c>
      <c r="F126" s="14">
        <f>IFERROR(VLOOKUP($B126,西日本学生!$AQ:$BA,9,FALSE),0)</f>
        <v>0</v>
      </c>
      <c r="G126" s="14">
        <f>IFERROR(VLOOKUP($B126,秋関!$AQ:$BA,9,FALSE),0)</f>
        <v>0</v>
      </c>
      <c r="H126" s="14">
        <f>IFERROR(VLOOKUP($B126,全日本学生!$AQ:$BA,9,FALSE),0)</f>
        <v>0</v>
      </c>
      <c r="I126" s="4">
        <f t="shared" si="5"/>
        <v>0</v>
      </c>
    </row>
    <row r="127" spans="1:9" hidden="1">
      <c r="A127" s="2">
        <f t="shared" si="4"/>
        <v>9</v>
      </c>
      <c r="B127" s="31">
        <f>選手!L128</f>
        <v>0</v>
      </c>
      <c r="C127" s="2" t="str">
        <f>IFERROR(VLOOKUP($B127,選手!$L:$N,2,FALSE),"")</f>
        <v/>
      </c>
      <c r="D127" s="6" t="str">
        <f>IFERROR(VLOOKUP($B127,選手!$L:$N,3,FALSE),"")</f>
        <v/>
      </c>
      <c r="E127" s="14">
        <f>IFERROR(VLOOKUP($B127,春関!$AQ:$BA,9,FALSE),0)</f>
        <v>0</v>
      </c>
      <c r="F127" s="14">
        <f>IFERROR(VLOOKUP($B127,西日本学生!$AQ:$BA,9,FALSE),0)</f>
        <v>0</v>
      </c>
      <c r="G127" s="14">
        <f>IFERROR(VLOOKUP($B127,秋関!$AQ:$BA,9,FALSE),0)</f>
        <v>0</v>
      </c>
      <c r="H127" s="14">
        <f>IFERROR(VLOOKUP($B127,全日本学生!$AQ:$BA,9,FALSE),0)</f>
        <v>0</v>
      </c>
      <c r="I127" s="4">
        <f t="shared" si="5"/>
        <v>0</v>
      </c>
    </row>
    <row r="128" spans="1:9" hidden="1">
      <c r="A128" s="2">
        <f t="shared" si="4"/>
        <v>9</v>
      </c>
      <c r="B128" s="31">
        <f>選手!L129</f>
        <v>0</v>
      </c>
      <c r="C128" s="2" t="str">
        <f>IFERROR(VLOOKUP($B128,選手!$L:$N,2,FALSE),"")</f>
        <v/>
      </c>
      <c r="D128" s="6" t="str">
        <f>IFERROR(VLOOKUP($B128,選手!$L:$N,3,FALSE),"")</f>
        <v/>
      </c>
      <c r="E128" s="14">
        <f>IFERROR(VLOOKUP($B128,春関!$AQ:$BA,9,FALSE),0)</f>
        <v>0</v>
      </c>
      <c r="F128" s="14">
        <f>IFERROR(VLOOKUP($B128,西日本学生!$AQ:$BA,9,FALSE),0)</f>
        <v>0</v>
      </c>
      <c r="G128" s="14">
        <f>IFERROR(VLOOKUP($B128,秋関!$AQ:$BA,9,FALSE),0)</f>
        <v>0</v>
      </c>
      <c r="H128" s="14">
        <f>IFERROR(VLOOKUP($B128,全日本学生!$AQ:$BA,9,FALSE),0)</f>
        <v>0</v>
      </c>
      <c r="I128" s="4">
        <f t="shared" si="5"/>
        <v>0</v>
      </c>
    </row>
    <row r="129" spans="1:9" hidden="1">
      <c r="A129" s="2">
        <f t="shared" si="4"/>
        <v>9</v>
      </c>
      <c r="B129" s="31">
        <f>選手!L130</f>
        <v>0</v>
      </c>
      <c r="C129" s="2" t="str">
        <f>IFERROR(VLOOKUP($B129,選手!$L:$N,2,FALSE),"")</f>
        <v/>
      </c>
      <c r="D129" s="6" t="str">
        <f>IFERROR(VLOOKUP($B129,選手!$L:$N,3,FALSE),"")</f>
        <v/>
      </c>
      <c r="E129" s="14">
        <f>IFERROR(VLOOKUP($B129,春関!$AQ:$BA,9,FALSE),0)</f>
        <v>0</v>
      </c>
      <c r="F129" s="14">
        <f>IFERROR(VLOOKUP($B129,西日本学生!$AQ:$BA,9,FALSE),0)</f>
        <v>0</v>
      </c>
      <c r="G129" s="14">
        <f>IFERROR(VLOOKUP($B129,秋関!$AQ:$BA,9,FALSE),0)</f>
        <v>0</v>
      </c>
      <c r="H129" s="14">
        <f>IFERROR(VLOOKUP($B129,全日本学生!$AQ:$BA,9,FALSE),0)</f>
        <v>0</v>
      </c>
      <c r="I129" s="4">
        <f t="shared" si="5"/>
        <v>0</v>
      </c>
    </row>
    <row r="130" spans="1:9" hidden="1">
      <c r="A130" s="2">
        <f t="shared" ref="A130:A193" si="6">RANK($I130,$I:$I)</f>
        <v>9</v>
      </c>
      <c r="B130" s="31">
        <f>選手!L131</f>
        <v>0</v>
      </c>
      <c r="C130" s="2" t="str">
        <f>IFERROR(VLOOKUP($B130,選手!$L:$N,2,FALSE),"")</f>
        <v/>
      </c>
      <c r="D130" s="6" t="str">
        <f>IFERROR(VLOOKUP($B130,選手!$L:$N,3,FALSE),"")</f>
        <v/>
      </c>
      <c r="E130" s="14">
        <f>IFERROR(VLOOKUP($B130,春関!$AQ:$BA,9,FALSE),0)</f>
        <v>0</v>
      </c>
      <c r="F130" s="14">
        <f>IFERROR(VLOOKUP($B130,西日本学生!$AQ:$BA,9,FALSE),0)</f>
        <v>0</v>
      </c>
      <c r="G130" s="14">
        <f>IFERROR(VLOOKUP($B130,秋関!$AQ:$BA,9,FALSE),0)</f>
        <v>0</v>
      </c>
      <c r="H130" s="14">
        <f>IFERROR(VLOOKUP($B130,全日本学生!$AQ:$BA,9,FALSE),0)</f>
        <v>0</v>
      </c>
      <c r="I130" s="4">
        <f t="shared" ref="I130:I193" si="7">LARGE(E130:H130,1)+LARGE(E130:H130,2)+LARGE(E130:H130,3)</f>
        <v>0</v>
      </c>
    </row>
    <row r="131" spans="1:9" hidden="1">
      <c r="A131" s="2">
        <f t="shared" si="6"/>
        <v>9</v>
      </c>
      <c r="B131" s="31">
        <f>選手!L132</f>
        <v>0</v>
      </c>
      <c r="C131" s="2" t="str">
        <f>IFERROR(VLOOKUP($B131,選手!$L:$N,2,FALSE),"")</f>
        <v/>
      </c>
      <c r="D131" s="6" t="str">
        <f>IFERROR(VLOOKUP($B131,選手!$L:$N,3,FALSE),"")</f>
        <v/>
      </c>
      <c r="E131" s="14">
        <f>IFERROR(VLOOKUP($B131,春関!$AQ:$BA,9,FALSE),0)</f>
        <v>0</v>
      </c>
      <c r="F131" s="14">
        <f>IFERROR(VLOOKUP($B131,西日本学生!$AQ:$BA,9,FALSE),0)</f>
        <v>0</v>
      </c>
      <c r="G131" s="14">
        <f>IFERROR(VLOOKUP($B131,秋関!$AQ:$BA,9,FALSE),0)</f>
        <v>0</v>
      </c>
      <c r="H131" s="14">
        <f>IFERROR(VLOOKUP($B131,全日本学生!$AQ:$BA,9,FALSE),0)</f>
        <v>0</v>
      </c>
      <c r="I131" s="4">
        <f t="shared" si="7"/>
        <v>0</v>
      </c>
    </row>
    <row r="132" spans="1:9" hidden="1">
      <c r="A132" s="2">
        <f t="shared" si="6"/>
        <v>9</v>
      </c>
      <c r="B132" s="31">
        <f>選手!L133</f>
        <v>0</v>
      </c>
      <c r="C132" s="2" t="str">
        <f>IFERROR(VLOOKUP($B132,選手!$L:$N,2,FALSE),"")</f>
        <v/>
      </c>
      <c r="D132" s="6" t="str">
        <f>IFERROR(VLOOKUP($B132,選手!$L:$N,3,FALSE),"")</f>
        <v/>
      </c>
      <c r="E132" s="14">
        <f>IFERROR(VLOOKUP($B132,春関!$AQ:$BA,9,FALSE),0)</f>
        <v>0</v>
      </c>
      <c r="F132" s="14">
        <f>IFERROR(VLOOKUP($B132,西日本学生!$AQ:$BA,9,FALSE),0)</f>
        <v>0</v>
      </c>
      <c r="G132" s="14">
        <f>IFERROR(VLOOKUP($B132,秋関!$AQ:$BA,9,FALSE),0)</f>
        <v>0</v>
      </c>
      <c r="H132" s="14">
        <f>IFERROR(VLOOKUP($B132,全日本学生!$AQ:$BA,9,FALSE),0)</f>
        <v>0</v>
      </c>
      <c r="I132" s="4">
        <f t="shared" si="7"/>
        <v>0</v>
      </c>
    </row>
    <row r="133" spans="1:9" hidden="1">
      <c r="A133" s="2">
        <f t="shared" si="6"/>
        <v>9</v>
      </c>
      <c r="B133" s="31">
        <f>選手!L134</f>
        <v>0</v>
      </c>
      <c r="C133" s="2" t="str">
        <f>IFERROR(VLOOKUP($B133,選手!$L:$N,2,FALSE),"")</f>
        <v/>
      </c>
      <c r="D133" s="6" t="str">
        <f>IFERROR(VLOOKUP($B133,選手!$L:$N,3,FALSE),"")</f>
        <v/>
      </c>
      <c r="E133" s="14">
        <f>IFERROR(VLOOKUP($B133,春関!$AQ:$BA,9,FALSE),0)</f>
        <v>0</v>
      </c>
      <c r="F133" s="14">
        <f>IFERROR(VLOOKUP($B133,西日本学生!$AQ:$BA,9,FALSE),0)</f>
        <v>0</v>
      </c>
      <c r="G133" s="14">
        <f>IFERROR(VLOOKUP($B133,秋関!$AQ:$BA,9,FALSE),0)</f>
        <v>0</v>
      </c>
      <c r="H133" s="14">
        <f>IFERROR(VLOOKUP($B133,全日本学生!$AQ:$BA,9,FALSE),0)</f>
        <v>0</v>
      </c>
      <c r="I133" s="4">
        <f t="shared" si="7"/>
        <v>0</v>
      </c>
    </row>
    <row r="134" spans="1:9" hidden="1">
      <c r="A134" s="2">
        <f t="shared" si="6"/>
        <v>9</v>
      </c>
      <c r="B134" s="31">
        <f>選手!L135</f>
        <v>0</v>
      </c>
      <c r="C134" s="2" t="str">
        <f>IFERROR(VLOOKUP($B134,選手!$L:$N,2,FALSE),"")</f>
        <v/>
      </c>
      <c r="D134" s="6" t="str">
        <f>IFERROR(VLOOKUP($B134,選手!$L:$N,3,FALSE),"")</f>
        <v/>
      </c>
      <c r="E134" s="14">
        <f>IFERROR(VLOOKUP($B134,春関!$AQ:$BA,9,FALSE),0)</f>
        <v>0</v>
      </c>
      <c r="F134" s="14">
        <f>IFERROR(VLOOKUP($B134,西日本学生!$AQ:$BA,9,FALSE),0)</f>
        <v>0</v>
      </c>
      <c r="G134" s="14">
        <f>IFERROR(VLOOKUP($B134,秋関!$AQ:$BA,9,FALSE),0)</f>
        <v>0</v>
      </c>
      <c r="H134" s="14">
        <f>IFERROR(VLOOKUP($B134,全日本学生!$AQ:$BA,9,FALSE),0)</f>
        <v>0</v>
      </c>
      <c r="I134" s="4">
        <f t="shared" si="7"/>
        <v>0</v>
      </c>
    </row>
    <row r="135" spans="1:9" hidden="1">
      <c r="A135" s="2">
        <f t="shared" si="6"/>
        <v>9</v>
      </c>
      <c r="B135" s="31">
        <f>選手!L136</f>
        <v>0</v>
      </c>
      <c r="C135" s="2" t="str">
        <f>IFERROR(VLOOKUP($B135,選手!$L:$N,2,FALSE),"")</f>
        <v/>
      </c>
      <c r="D135" s="6" t="str">
        <f>IFERROR(VLOOKUP($B135,選手!$L:$N,3,FALSE),"")</f>
        <v/>
      </c>
      <c r="E135" s="14">
        <f>IFERROR(VLOOKUP($B135,春関!$AQ:$BA,9,FALSE),0)</f>
        <v>0</v>
      </c>
      <c r="F135" s="14">
        <f>IFERROR(VLOOKUP($B135,西日本学生!$AQ:$BA,9,FALSE),0)</f>
        <v>0</v>
      </c>
      <c r="G135" s="14">
        <f>IFERROR(VLOOKUP($B135,秋関!$AQ:$BA,9,FALSE),0)</f>
        <v>0</v>
      </c>
      <c r="H135" s="14">
        <f>IFERROR(VLOOKUP($B135,全日本学生!$AQ:$BA,9,FALSE),0)</f>
        <v>0</v>
      </c>
      <c r="I135" s="4">
        <f t="shared" si="7"/>
        <v>0</v>
      </c>
    </row>
    <row r="136" spans="1:9" hidden="1">
      <c r="A136" s="2">
        <f t="shared" si="6"/>
        <v>9</v>
      </c>
      <c r="B136" s="31">
        <f>選手!L137</f>
        <v>0</v>
      </c>
      <c r="C136" s="2" t="str">
        <f>IFERROR(VLOOKUP($B136,選手!$L:$N,2,FALSE),"")</f>
        <v/>
      </c>
      <c r="D136" s="6" t="str">
        <f>IFERROR(VLOOKUP($B136,選手!$L:$N,3,FALSE),"")</f>
        <v/>
      </c>
      <c r="E136" s="14">
        <f>IFERROR(VLOOKUP($B136,春関!$AQ:$BA,9,FALSE),0)</f>
        <v>0</v>
      </c>
      <c r="F136" s="14">
        <f>IFERROR(VLOOKUP($B136,西日本学生!$AQ:$BA,9,FALSE),0)</f>
        <v>0</v>
      </c>
      <c r="G136" s="14">
        <f>IFERROR(VLOOKUP($B136,秋関!$AQ:$BA,9,FALSE),0)</f>
        <v>0</v>
      </c>
      <c r="H136" s="14">
        <f>IFERROR(VLOOKUP($B136,全日本学生!$AQ:$BA,9,FALSE),0)</f>
        <v>0</v>
      </c>
      <c r="I136" s="4">
        <f t="shared" si="7"/>
        <v>0</v>
      </c>
    </row>
    <row r="137" spans="1:9" hidden="1">
      <c r="A137" s="2">
        <f t="shared" si="6"/>
        <v>9</v>
      </c>
      <c r="B137" s="31">
        <f>選手!L138</f>
        <v>0</v>
      </c>
      <c r="C137" s="2" t="str">
        <f>IFERROR(VLOOKUP($B137,選手!$L:$N,2,FALSE),"")</f>
        <v/>
      </c>
      <c r="D137" s="6" t="str">
        <f>IFERROR(VLOOKUP($B137,選手!$L:$N,3,FALSE),"")</f>
        <v/>
      </c>
      <c r="E137" s="14">
        <f>IFERROR(VLOOKUP($B137,春関!$AQ:$BA,9,FALSE),0)</f>
        <v>0</v>
      </c>
      <c r="F137" s="14">
        <f>IFERROR(VLOOKUP($B137,西日本学生!$AQ:$BA,9,FALSE),0)</f>
        <v>0</v>
      </c>
      <c r="G137" s="14">
        <f>IFERROR(VLOOKUP($B137,秋関!$AQ:$BA,9,FALSE),0)</f>
        <v>0</v>
      </c>
      <c r="H137" s="14">
        <f>IFERROR(VLOOKUP($B137,全日本学生!$AQ:$BA,9,FALSE),0)</f>
        <v>0</v>
      </c>
      <c r="I137" s="4">
        <f t="shared" si="7"/>
        <v>0</v>
      </c>
    </row>
    <row r="138" spans="1:9" hidden="1">
      <c r="A138" s="2">
        <f t="shared" si="6"/>
        <v>9</v>
      </c>
      <c r="B138" s="31">
        <f>選手!L139</f>
        <v>0</v>
      </c>
      <c r="C138" s="2" t="str">
        <f>IFERROR(VLOOKUP($B138,選手!$L:$N,2,FALSE),"")</f>
        <v/>
      </c>
      <c r="D138" s="6" t="str">
        <f>IFERROR(VLOOKUP($B138,選手!$L:$N,3,FALSE),"")</f>
        <v/>
      </c>
      <c r="E138" s="14">
        <f>IFERROR(VLOOKUP($B138,春関!$AQ:$BA,9,FALSE),0)</f>
        <v>0</v>
      </c>
      <c r="F138" s="14">
        <f>IFERROR(VLOOKUP($B138,西日本学生!$AQ:$BA,9,FALSE),0)</f>
        <v>0</v>
      </c>
      <c r="G138" s="14">
        <f>IFERROR(VLOOKUP($B138,秋関!$AQ:$BA,9,FALSE),0)</f>
        <v>0</v>
      </c>
      <c r="H138" s="14">
        <f>IFERROR(VLOOKUP($B138,全日本学生!$AQ:$BA,9,FALSE),0)</f>
        <v>0</v>
      </c>
      <c r="I138" s="4">
        <f t="shared" si="7"/>
        <v>0</v>
      </c>
    </row>
    <row r="139" spans="1:9" hidden="1">
      <c r="A139" s="2">
        <f t="shared" si="6"/>
        <v>9</v>
      </c>
      <c r="B139" s="31">
        <f>選手!L140</f>
        <v>0</v>
      </c>
      <c r="C139" s="2" t="str">
        <f>IFERROR(VLOOKUP($B139,選手!$L:$N,2,FALSE),"")</f>
        <v/>
      </c>
      <c r="D139" s="6" t="str">
        <f>IFERROR(VLOOKUP($B139,選手!$L:$N,3,FALSE),"")</f>
        <v/>
      </c>
      <c r="E139" s="14">
        <f>IFERROR(VLOOKUP($B139,春関!$AQ:$BA,9,FALSE),0)</f>
        <v>0</v>
      </c>
      <c r="F139" s="14">
        <f>IFERROR(VLOOKUP($B139,西日本学生!$AQ:$BA,9,FALSE),0)</f>
        <v>0</v>
      </c>
      <c r="G139" s="14">
        <f>IFERROR(VLOOKUP($B139,秋関!$AQ:$BA,9,FALSE),0)</f>
        <v>0</v>
      </c>
      <c r="H139" s="14">
        <f>IFERROR(VLOOKUP($B139,全日本学生!$AQ:$BA,9,FALSE),0)</f>
        <v>0</v>
      </c>
      <c r="I139" s="4">
        <f t="shared" si="7"/>
        <v>0</v>
      </c>
    </row>
    <row r="140" spans="1:9" hidden="1">
      <c r="A140" s="2">
        <f t="shared" si="6"/>
        <v>9</v>
      </c>
      <c r="B140" s="31">
        <f>選手!L141</f>
        <v>0</v>
      </c>
      <c r="C140" s="2" t="str">
        <f>IFERROR(VLOOKUP($B140,選手!$L:$N,2,FALSE),"")</f>
        <v/>
      </c>
      <c r="D140" s="6" t="str">
        <f>IFERROR(VLOOKUP($B140,選手!$L:$N,3,FALSE),"")</f>
        <v/>
      </c>
      <c r="E140" s="14">
        <f>IFERROR(VLOOKUP($B140,春関!$AQ:$BA,9,FALSE),0)</f>
        <v>0</v>
      </c>
      <c r="F140" s="14">
        <f>IFERROR(VLOOKUP($B140,西日本学生!$AQ:$BA,9,FALSE),0)</f>
        <v>0</v>
      </c>
      <c r="G140" s="14">
        <f>IFERROR(VLOOKUP($B140,秋関!$AQ:$BA,9,FALSE),0)</f>
        <v>0</v>
      </c>
      <c r="H140" s="14">
        <f>IFERROR(VLOOKUP($B140,全日本学生!$AQ:$BA,9,FALSE),0)</f>
        <v>0</v>
      </c>
      <c r="I140" s="4">
        <f t="shared" si="7"/>
        <v>0</v>
      </c>
    </row>
    <row r="141" spans="1:9" hidden="1">
      <c r="A141" s="2">
        <f t="shared" si="6"/>
        <v>9</v>
      </c>
      <c r="B141" s="31">
        <f>選手!L142</f>
        <v>0</v>
      </c>
      <c r="C141" s="2" t="str">
        <f>IFERROR(VLOOKUP($B141,選手!$L:$N,2,FALSE),"")</f>
        <v/>
      </c>
      <c r="D141" s="6" t="str">
        <f>IFERROR(VLOOKUP($B141,選手!$L:$N,3,FALSE),"")</f>
        <v/>
      </c>
      <c r="E141" s="14">
        <f>IFERROR(VLOOKUP($B141,春関!$AQ:$BA,9,FALSE),0)</f>
        <v>0</v>
      </c>
      <c r="F141" s="14">
        <f>IFERROR(VLOOKUP($B141,西日本学生!$AQ:$BA,9,FALSE),0)</f>
        <v>0</v>
      </c>
      <c r="G141" s="14">
        <f>IFERROR(VLOOKUP($B141,秋関!$AQ:$BA,9,FALSE),0)</f>
        <v>0</v>
      </c>
      <c r="H141" s="14">
        <f>IFERROR(VLOOKUP($B141,全日本学生!$AQ:$BA,9,FALSE),0)</f>
        <v>0</v>
      </c>
      <c r="I141" s="4">
        <f t="shared" si="7"/>
        <v>0</v>
      </c>
    </row>
    <row r="142" spans="1:9" hidden="1">
      <c r="A142" s="2">
        <f t="shared" si="6"/>
        <v>9</v>
      </c>
      <c r="B142" s="31">
        <f>選手!L143</f>
        <v>0</v>
      </c>
      <c r="C142" s="2" t="str">
        <f>IFERROR(VLOOKUP($B142,選手!$L:$N,2,FALSE),"")</f>
        <v/>
      </c>
      <c r="D142" s="6" t="str">
        <f>IFERROR(VLOOKUP($B142,選手!$L:$N,3,FALSE),"")</f>
        <v/>
      </c>
      <c r="E142" s="14">
        <f>IFERROR(VLOOKUP($B142,春関!$AQ:$BA,9,FALSE),0)</f>
        <v>0</v>
      </c>
      <c r="F142" s="14">
        <f>IFERROR(VLOOKUP($B142,西日本学生!$AQ:$BA,9,FALSE),0)</f>
        <v>0</v>
      </c>
      <c r="G142" s="14">
        <f>IFERROR(VLOOKUP($B142,秋関!$AQ:$BA,9,FALSE),0)</f>
        <v>0</v>
      </c>
      <c r="H142" s="14">
        <f>IFERROR(VLOOKUP($B142,全日本学生!$AQ:$BA,9,FALSE),0)</f>
        <v>0</v>
      </c>
      <c r="I142" s="4">
        <f t="shared" si="7"/>
        <v>0</v>
      </c>
    </row>
    <row r="143" spans="1:9" hidden="1">
      <c r="A143" s="2">
        <f t="shared" si="6"/>
        <v>9</v>
      </c>
      <c r="B143" s="31">
        <f>選手!L144</f>
        <v>0</v>
      </c>
      <c r="C143" s="2" t="str">
        <f>IFERROR(VLOOKUP($B143,選手!$L:$N,2,FALSE),"")</f>
        <v/>
      </c>
      <c r="D143" s="6" t="str">
        <f>IFERROR(VLOOKUP($B143,選手!$L:$N,3,FALSE),"")</f>
        <v/>
      </c>
      <c r="E143" s="14">
        <f>IFERROR(VLOOKUP($B143,春関!$AQ:$BA,9,FALSE),0)</f>
        <v>0</v>
      </c>
      <c r="F143" s="14">
        <f>IFERROR(VLOOKUP($B143,西日本学生!$AQ:$BA,9,FALSE),0)</f>
        <v>0</v>
      </c>
      <c r="G143" s="14">
        <f>IFERROR(VLOOKUP($B143,秋関!$AQ:$BA,9,FALSE),0)</f>
        <v>0</v>
      </c>
      <c r="H143" s="14">
        <f>IFERROR(VLOOKUP($B143,全日本学生!$AQ:$BA,9,FALSE),0)</f>
        <v>0</v>
      </c>
      <c r="I143" s="4">
        <f t="shared" si="7"/>
        <v>0</v>
      </c>
    </row>
    <row r="144" spans="1:9" hidden="1">
      <c r="A144" s="2">
        <f t="shared" si="6"/>
        <v>9</v>
      </c>
      <c r="B144" s="31">
        <f>選手!L145</f>
        <v>0</v>
      </c>
      <c r="C144" s="2" t="str">
        <f>IFERROR(VLOOKUP($B144,選手!$L:$N,2,FALSE),"")</f>
        <v/>
      </c>
      <c r="D144" s="6" t="str">
        <f>IFERROR(VLOOKUP($B144,選手!$L:$N,3,FALSE),"")</f>
        <v/>
      </c>
      <c r="E144" s="14">
        <f>IFERROR(VLOOKUP($B144,春関!$AQ:$BA,9,FALSE),0)</f>
        <v>0</v>
      </c>
      <c r="F144" s="14">
        <f>IFERROR(VLOOKUP($B144,西日本学生!$AQ:$BA,9,FALSE),0)</f>
        <v>0</v>
      </c>
      <c r="G144" s="14">
        <f>IFERROR(VLOOKUP($B144,秋関!$AQ:$BA,9,FALSE),0)</f>
        <v>0</v>
      </c>
      <c r="H144" s="14">
        <f>IFERROR(VLOOKUP($B144,全日本学生!$AQ:$BA,9,FALSE),0)</f>
        <v>0</v>
      </c>
      <c r="I144" s="4">
        <f t="shared" si="7"/>
        <v>0</v>
      </c>
    </row>
    <row r="145" spans="1:9" hidden="1">
      <c r="A145" s="2">
        <f t="shared" si="6"/>
        <v>9</v>
      </c>
      <c r="B145" s="31">
        <f>選手!L146</f>
        <v>0</v>
      </c>
      <c r="C145" s="2" t="str">
        <f>IFERROR(VLOOKUP($B145,選手!$L:$N,2,FALSE),"")</f>
        <v/>
      </c>
      <c r="D145" s="6" t="str">
        <f>IFERROR(VLOOKUP($B145,選手!$L:$N,3,FALSE),"")</f>
        <v/>
      </c>
      <c r="E145" s="14">
        <f>IFERROR(VLOOKUP($B145,春関!$AQ:$BA,9,FALSE),0)</f>
        <v>0</v>
      </c>
      <c r="F145" s="14">
        <f>IFERROR(VLOOKUP($B145,西日本学生!$AQ:$BA,9,FALSE),0)</f>
        <v>0</v>
      </c>
      <c r="G145" s="14">
        <f>IFERROR(VLOOKUP($B145,秋関!$AQ:$BA,9,FALSE),0)</f>
        <v>0</v>
      </c>
      <c r="H145" s="14">
        <f>IFERROR(VLOOKUP($B145,全日本学生!$AQ:$BA,9,FALSE),0)</f>
        <v>0</v>
      </c>
      <c r="I145" s="4">
        <f t="shared" si="7"/>
        <v>0</v>
      </c>
    </row>
    <row r="146" spans="1:9" hidden="1">
      <c r="A146" s="2">
        <f t="shared" si="6"/>
        <v>9</v>
      </c>
      <c r="B146" s="31">
        <f>選手!L147</f>
        <v>0</v>
      </c>
      <c r="C146" s="2" t="str">
        <f>IFERROR(VLOOKUP($B146,選手!$L:$N,2,FALSE),"")</f>
        <v/>
      </c>
      <c r="D146" s="6" t="str">
        <f>IFERROR(VLOOKUP($B146,選手!$L:$N,3,FALSE),"")</f>
        <v/>
      </c>
      <c r="E146" s="14">
        <f>IFERROR(VLOOKUP($B146,春関!$AQ:$BA,9,FALSE),0)</f>
        <v>0</v>
      </c>
      <c r="F146" s="14">
        <f>IFERROR(VLOOKUP($B146,西日本学生!$AQ:$BA,9,FALSE),0)</f>
        <v>0</v>
      </c>
      <c r="G146" s="14">
        <f>IFERROR(VLOOKUP($B146,秋関!$AQ:$BA,9,FALSE),0)</f>
        <v>0</v>
      </c>
      <c r="H146" s="14">
        <f>IFERROR(VLOOKUP($B146,全日本学生!$AQ:$BA,9,FALSE),0)</f>
        <v>0</v>
      </c>
      <c r="I146" s="4">
        <f t="shared" si="7"/>
        <v>0</v>
      </c>
    </row>
    <row r="147" spans="1:9" hidden="1">
      <c r="A147" s="2">
        <f t="shared" si="6"/>
        <v>9</v>
      </c>
      <c r="B147" s="31">
        <f>選手!L148</f>
        <v>0</v>
      </c>
      <c r="C147" s="2" t="str">
        <f>IFERROR(VLOOKUP($B147,選手!$L:$N,2,FALSE),"")</f>
        <v/>
      </c>
      <c r="D147" s="6" t="str">
        <f>IFERROR(VLOOKUP($B147,選手!$L:$N,3,FALSE),"")</f>
        <v/>
      </c>
      <c r="E147" s="14">
        <f>IFERROR(VLOOKUP($B147,春関!$AQ:$BA,9,FALSE),0)</f>
        <v>0</v>
      </c>
      <c r="F147" s="14">
        <f>IFERROR(VLOOKUP($B147,西日本学生!$AQ:$BA,9,FALSE),0)</f>
        <v>0</v>
      </c>
      <c r="G147" s="14">
        <f>IFERROR(VLOOKUP($B147,秋関!$AQ:$BA,9,FALSE),0)</f>
        <v>0</v>
      </c>
      <c r="H147" s="14">
        <f>IFERROR(VLOOKUP($B147,全日本学生!$AQ:$BA,9,FALSE),0)</f>
        <v>0</v>
      </c>
      <c r="I147" s="4">
        <f t="shared" si="7"/>
        <v>0</v>
      </c>
    </row>
    <row r="148" spans="1:9" hidden="1">
      <c r="A148" s="2">
        <f t="shared" si="6"/>
        <v>9</v>
      </c>
      <c r="B148" s="31">
        <f>選手!L149</f>
        <v>0</v>
      </c>
      <c r="C148" s="2" t="str">
        <f>IFERROR(VLOOKUP($B148,選手!$L:$N,2,FALSE),"")</f>
        <v/>
      </c>
      <c r="D148" s="6" t="str">
        <f>IFERROR(VLOOKUP($B148,選手!$L:$N,3,FALSE),"")</f>
        <v/>
      </c>
      <c r="E148" s="14">
        <f>IFERROR(VLOOKUP($B148,春関!$AQ:$BA,9,FALSE),0)</f>
        <v>0</v>
      </c>
      <c r="F148" s="14">
        <f>IFERROR(VLOOKUP($B148,西日本学生!$AQ:$BA,9,FALSE),0)</f>
        <v>0</v>
      </c>
      <c r="G148" s="14">
        <f>IFERROR(VLOOKUP($B148,秋関!$AQ:$BA,9,FALSE),0)</f>
        <v>0</v>
      </c>
      <c r="H148" s="14">
        <f>IFERROR(VLOOKUP($B148,全日本学生!$AQ:$BA,9,FALSE),0)</f>
        <v>0</v>
      </c>
      <c r="I148" s="4">
        <f t="shared" si="7"/>
        <v>0</v>
      </c>
    </row>
    <row r="149" spans="1:9" hidden="1">
      <c r="A149" s="2">
        <f t="shared" si="6"/>
        <v>9</v>
      </c>
      <c r="B149" s="31">
        <f>選手!L150</f>
        <v>0</v>
      </c>
      <c r="C149" s="2" t="str">
        <f>IFERROR(VLOOKUP($B149,選手!$L:$N,2,FALSE),"")</f>
        <v/>
      </c>
      <c r="D149" s="6" t="str">
        <f>IFERROR(VLOOKUP($B149,選手!$L:$N,3,FALSE),"")</f>
        <v/>
      </c>
      <c r="E149" s="14">
        <f>IFERROR(VLOOKUP($B149,春関!$AQ:$BA,9,FALSE),0)</f>
        <v>0</v>
      </c>
      <c r="F149" s="14">
        <f>IFERROR(VLOOKUP($B149,西日本学生!$AQ:$BA,9,FALSE),0)</f>
        <v>0</v>
      </c>
      <c r="G149" s="14">
        <f>IFERROR(VLOOKUP($B149,秋関!$AQ:$BA,9,FALSE),0)</f>
        <v>0</v>
      </c>
      <c r="H149" s="14">
        <f>IFERROR(VLOOKUP($B149,全日本学生!$AQ:$BA,9,FALSE),0)</f>
        <v>0</v>
      </c>
      <c r="I149" s="4">
        <f t="shared" si="7"/>
        <v>0</v>
      </c>
    </row>
    <row r="150" spans="1:9" hidden="1">
      <c r="A150" s="2">
        <f t="shared" si="6"/>
        <v>9</v>
      </c>
      <c r="B150" s="31">
        <f>選手!L151</f>
        <v>0</v>
      </c>
      <c r="C150" s="2" t="str">
        <f>IFERROR(VLOOKUP($B150,選手!$L:$N,2,FALSE),"")</f>
        <v/>
      </c>
      <c r="D150" s="6" t="str">
        <f>IFERROR(VLOOKUP($B150,選手!$L:$N,3,FALSE),"")</f>
        <v/>
      </c>
      <c r="E150" s="14">
        <f>IFERROR(VLOOKUP($B150,春関!$AQ:$BA,9,FALSE),0)</f>
        <v>0</v>
      </c>
      <c r="F150" s="14">
        <f>IFERROR(VLOOKUP($B150,西日本学生!$AQ:$BA,9,FALSE),0)</f>
        <v>0</v>
      </c>
      <c r="G150" s="14">
        <f>IFERROR(VLOOKUP($B150,秋関!$AQ:$BA,9,FALSE),0)</f>
        <v>0</v>
      </c>
      <c r="H150" s="14">
        <f>IFERROR(VLOOKUP($B150,全日本学生!$AQ:$BA,9,FALSE),0)</f>
        <v>0</v>
      </c>
      <c r="I150" s="4">
        <f t="shared" si="7"/>
        <v>0</v>
      </c>
    </row>
    <row r="151" spans="1:9" hidden="1">
      <c r="A151" s="2">
        <f t="shared" si="6"/>
        <v>9</v>
      </c>
      <c r="B151" s="31">
        <f>選手!L152</f>
        <v>0</v>
      </c>
      <c r="C151" s="2" t="str">
        <f>IFERROR(VLOOKUP($B151,選手!$L:$N,2,FALSE),"")</f>
        <v/>
      </c>
      <c r="D151" s="6" t="str">
        <f>IFERROR(VLOOKUP($B151,選手!$L:$N,3,FALSE),"")</f>
        <v/>
      </c>
      <c r="E151" s="14">
        <f>IFERROR(VLOOKUP($B151,春関!$AQ:$BA,9,FALSE),0)</f>
        <v>0</v>
      </c>
      <c r="F151" s="14">
        <f>IFERROR(VLOOKUP($B151,西日本学生!$AQ:$BA,9,FALSE),0)</f>
        <v>0</v>
      </c>
      <c r="G151" s="14">
        <f>IFERROR(VLOOKUP($B151,秋関!$AQ:$BA,9,FALSE),0)</f>
        <v>0</v>
      </c>
      <c r="H151" s="14">
        <f>IFERROR(VLOOKUP($B151,全日本学生!$AQ:$BA,9,FALSE),0)</f>
        <v>0</v>
      </c>
      <c r="I151" s="4">
        <f t="shared" si="7"/>
        <v>0</v>
      </c>
    </row>
    <row r="152" spans="1:9" hidden="1">
      <c r="A152" s="2">
        <f t="shared" si="6"/>
        <v>9</v>
      </c>
      <c r="B152" s="31">
        <f>選手!L153</f>
        <v>0</v>
      </c>
      <c r="C152" s="2" t="str">
        <f>IFERROR(VLOOKUP($B152,選手!$L:$N,2,FALSE),"")</f>
        <v/>
      </c>
      <c r="D152" s="6" t="str">
        <f>IFERROR(VLOOKUP($B152,選手!$L:$N,3,FALSE),"")</f>
        <v/>
      </c>
      <c r="E152" s="14">
        <f>IFERROR(VLOOKUP($B152,春関!$AQ:$BA,9,FALSE),0)</f>
        <v>0</v>
      </c>
      <c r="F152" s="14">
        <f>IFERROR(VLOOKUP($B152,西日本学生!$AQ:$BA,9,FALSE),0)</f>
        <v>0</v>
      </c>
      <c r="G152" s="14">
        <f>IFERROR(VLOOKUP($B152,秋関!$AQ:$BA,9,FALSE),0)</f>
        <v>0</v>
      </c>
      <c r="H152" s="14">
        <f>IFERROR(VLOOKUP($B152,全日本学生!$AQ:$BA,9,FALSE),0)</f>
        <v>0</v>
      </c>
      <c r="I152" s="4">
        <f t="shared" si="7"/>
        <v>0</v>
      </c>
    </row>
    <row r="153" spans="1:9" hidden="1">
      <c r="A153" s="2">
        <f t="shared" si="6"/>
        <v>9</v>
      </c>
      <c r="B153" s="31">
        <f>選手!L154</f>
        <v>0</v>
      </c>
      <c r="C153" s="2" t="str">
        <f>IFERROR(VLOOKUP($B153,選手!$L:$N,2,FALSE),"")</f>
        <v/>
      </c>
      <c r="D153" s="6" t="str">
        <f>IFERROR(VLOOKUP($B153,選手!$L:$N,3,FALSE),"")</f>
        <v/>
      </c>
      <c r="E153" s="14">
        <f>IFERROR(VLOOKUP($B153,春関!$AQ:$BA,9,FALSE),0)</f>
        <v>0</v>
      </c>
      <c r="F153" s="14">
        <f>IFERROR(VLOOKUP($B153,西日本学生!$AQ:$BA,9,FALSE),0)</f>
        <v>0</v>
      </c>
      <c r="G153" s="14">
        <f>IFERROR(VLOOKUP($B153,秋関!$AQ:$BA,9,FALSE),0)</f>
        <v>0</v>
      </c>
      <c r="H153" s="14">
        <f>IFERROR(VLOOKUP($B153,全日本学生!$AQ:$BA,9,FALSE),0)</f>
        <v>0</v>
      </c>
      <c r="I153" s="4">
        <f t="shared" si="7"/>
        <v>0</v>
      </c>
    </row>
    <row r="154" spans="1:9" hidden="1">
      <c r="A154" s="2">
        <f t="shared" si="6"/>
        <v>9</v>
      </c>
      <c r="B154" s="31">
        <f>選手!L155</f>
        <v>0</v>
      </c>
      <c r="C154" s="2" t="str">
        <f>IFERROR(VLOOKUP($B154,選手!$L:$N,2,FALSE),"")</f>
        <v/>
      </c>
      <c r="D154" s="6" t="str">
        <f>IFERROR(VLOOKUP($B154,選手!$L:$N,3,FALSE),"")</f>
        <v/>
      </c>
      <c r="E154" s="14">
        <f>IFERROR(VLOOKUP($B154,春関!$AQ:$BA,9,FALSE),0)</f>
        <v>0</v>
      </c>
      <c r="F154" s="14">
        <f>IFERROR(VLOOKUP($B154,西日本学生!$AQ:$BA,9,FALSE),0)</f>
        <v>0</v>
      </c>
      <c r="G154" s="14">
        <f>IFERROR(VLOOKUP($B154,秋関!$AQ:$BA,9,FALSE),0)</f>
        <v>0</v>
      </c>
      <c r="H154" s="14">
        <f>IFERROR(VLOOKUP($B154,全日本学生!$AQ:$BA,9,FALSE),0)</f>
        <v>0</v>
      </c>
      <c r="I154" s="4">
        <f t="shared" si="7"/>
        <v>0</v>
      </c>
    </row>
    <row r="155" spans="1:9" hidden="1">
      <c r="A155" s="2">
        <f t="shared" si="6"/>
        <v>9</v>
      </c>
      <c r="B155" s="31">
        <f>選手!L156</f>
        <v>0</v>
      </c>
      <c r="C155" s="2" t="str">
        <f>IFERROR(VLOOKUP($B155,選手!$L:$N,2,FALSE),"")</f>
        <v/>
      </c>
      <c r="D155" s="6" t="str">
        <f>IFERROR(VLOOKUP($B155,選手!$L:$N,3,FALSE),"")</f>
        <v/>
      </c>
      <c r="E155" s="14">
        <f>IFERROR(VLOOKUP($B155,春関!$AQ:$BA,9,FALSE),0)</f>
        <v>0</v>
      </c>
      <c r="F155" s="14">
        <f>IFERROR(VLOOKUP($B155,西日本学生!$AQ:$BA,9,FALSE),0)</f>
        <v>0</v>
      </c>
      <c r="G155" s="14">
        <f>IFERROR(VLOOKUP($B155,秋関!$AQ:$BA,9,FALSE),0)</f>
        <v>0</v>
      </c>
      <c r="H155" s="14">
        <f>IFERROR(VLOOKUP($B155,全日本学生!$AQ:$BA,9,FALSE),0)</f>
        <v>0</v>
      </c>
      <c r="I155" s="4">
        <f t="shared" si="7"/>
        <v>0</v>
      </c>
    </row>
    <row r="156" spans="1:9" hidden="1">
      <c r="A156" s="2">
        <f t="shared" si="6"/>
        <v>9</v>
      </c>
      <c r="B156" s="31">
        <f>選手!L157</f>
        <v>0</v>
      </c>
      <c r="C156" s="2" t="str">
        <f>IFERROR(VLOOKUP($B156,選手!$L:$N,2,FALSE),"")</f>
        <v/>
      </c>
      <c r="D156" s="6" t="str">
        <f>IFERROR(VLOOKUP($B156,選手!$L:$N,3,FALSE),"")</f>
        <v/>
      </c>
      <c r="E156" s="14">
        <f>IFERROR(VLOOKUP($B156,春関!$AQ:$BA,9,FALSE),0)</f>
        <v>0</v>
      </c>
      <c r="F156" s="14">
        <f>IFERROR(VLOOKUP($B156,西日本学生!$AQ:$BA,9,FALSE),0)</f>
        <v>0</v>
      </c>
      <c r="G156" s="14">
        <f>IFERROR(VLOOKUP($B156,秋関!$AQ:$BA,9,FALSE),0)</f>
        <v>0</v>
      </c>
      <c r="H156" s="14">
        <f>IFERROR(VLOOKUP($B156,全日本学生!$AQ:$BA,9,FALSE),0)</f>
        <v>0</v>
      </c>
      <c r="I156" s="4">
        <f t="shared" si="7"/>
        <v>0</v>
      </c>
    </row>
    <row r="157" spans="1:9" hidden="1">
      <c r="A157" s="2">
        <f t="shared" si="6"/>
        <v>9</v>
      </c>
      <c r="B157" s="31">
        <f>選手!L158</f>
        <v>0</v>
      </c>
      <c r="C157" s="2" t="str">
        <f>IFERROR(VLOOKUP($B157,選手!$L:$N,2,FALSE),"")</f>
        <v/>
      </c>
      <c r="D157" s="6" t="str">
        <f>IFERROR(VLOOKUP($B157,選手!$L:$N,3,FALSE),"")</f>
        <v/>
      </c>
      <c r="E157" s="14">
        <f>IFERROR(VLOOKUP($B157,春関!$AQ:$BA,9,FALSE),0)</f>
        <v>0</v>
      </c>
      <c r="F157" s="14">
        <f>IFERROR(VLOOKUP($B157,西日本学生!$AQ:$BA,9,FALSE),0)</f>
        <v>0</v>
      </c>
      <c r="G157" s="14">
        <f>IFERROR(VLOOKUP($B157,秋関!$AQ:$BA,9,FALSE),0)</f>
        <v>0</v>
      </c>
      <c r="H157" s="14">
        <f>IFERROR(VLOOKUP($B157,全日本学生!$AQ:$BA,9,FALSE),0)</f>
        <v>0</v>
      </c>
      <c r="I157" s="4">
        <f t="shared" si="7"/>
        <v>0</v>
      </c>
    </row>
    <row r="158" spans="1:9" hidden="1">
      <c r="A158" s="2">
        <f t="shared" si="6"/>
        <v>9</v>
      </c>
      <c r="B158" s="31">
        <f>選手!L159</f>
        <v>0</v>
      </c>
      <c r="C158" s="2" t="str">
        <f>IFERROR(VLOOKUP($B158,選手!$L:$N,2,FALSE),"")</f>
        <v/>
      </c>
      <c r="D158" s="6" t="str">
        <f>IFERROR(VLOOKUP($B158,選手!$L:$N,3,FALSE),"")</f>
        <v/>
      </c>
      <c r="E158" s="14">
        <f>IFERROR(VLOOKUP($B158,春関!$AQ:$BA,9,FALSE),0)</f>
        <v>0</v>
      </c>
      <c r="F158" s="14">
        <f>IFERROR(VLOOKUP($B158,西日本学生!$AQ:$BA,9,FALSE),0)</f>
        <v>0</v>
      </c>
      <c r="G158" s="14">
        <f>IFERROR(VLOOKUP($B158,秋関!$AQ:$BA,9,FALSE),0)</f>
        <v>0</v>
      </c>
      <c r="H158" s="14">
        <f>IFERROR(VLOOKUP($B158,全日本学生!$AQ:$BA,9,FALSE),0)</f>
        <v>0</v>
      </c>
      <c r="I158" s="4">
        <f t="shared" si="7"/>
        <v>0</v>
      </c>
    </row>
    <row r="159" spans="1:9" hidden="1">
      <c r="A159" s="2">
        <f t="shared" si="6"/>
        <v>9</v>
      </c>
      <c r="B159" s="31">
        <f>選手!L160</f>
        <v>0</v>
      </c>
      <c r="C159" s="2" t="str">
        <f>IFERROR(VLOOKUP($B159,選手!$L:$N,2,FALSE),"")</f>
        <v/>
      </c>
      <c r="D159" s="6" t="str">
        <f>IFERROR(VLOOKUP($B159,選手!$L:$N,3,FALSE),"")</f>
        <v/>
      </c>
      <c r="E159" s="14">
        <f>IFERROR(VLOOKUP($B159,春関!$AQ:$BA,9,FALSE),0)</f>
        <v>0</v>
      </c>
      <c r="F159" s="14">
        <f>IFERROR(VLOOKUP($B159,西日本学生!$AQ:$BA,9,FALSE),0)</f>
        <v>0</v>
      </c>
      <c r="G159" s="14">
        <f>IFERROR(VLOOKUP($B159,秋関!$AQ:$BA,9,FALSE),0)</f>
        <v>0</v>
      </c>
      <c r="H159" s="14">
        <f>IFERROR(VLOOKUP($B159,全日本学生!$AQ:$BA,9,FALSE),0)</f>
        <v>0</v>
      </c>
      <c r="I159" s="4">
        <f t="shared" si="7"/>
        <v>0</v>
      </c>
    </row>
    <row r="160" spans="1:9" hidden="1">
      <c r="A160" s="2">
        <f t="shared" si="6"/>
        <v>9</v>
      </c>
      <c r="B160" s="31">
        <f>選手!L161</f>
        <v>0</v>
      </c>
      <c r="C160" s="2" t="str">
        <f>IFERROR(VLOOKUP($B160,選手!$L:$N,2,FALSE),"")</f>
        <v/>
      </c>
      <c r="D160" s="6" t="str">
        <f>IFERROR(VLOOKUP($B160,選手!$L:$N,3,FALSE),"")</f>
        <v/>
      </c>
      <c r="E160" s="14">
        <f>IFERROR(VLOOKUP($B160,春関!$AQ:$BA,9,FALSE),0)</f>
        <v>0</v>
      </c>
      <c r="F160" s="14">
        <f>IFERROR(VLOOKUP($B160,西日本学生!$AQ:$BA,9,FALSE),0)</f>
        <v>0</v>
      </c>
      <c r="G160" s="14">
        <f>IFERROR(VLOOKUP($B160,秋関!$AQ:$BA,9,FALSE),0)</f>
        <v>0</v>
      </c>
      <c r="H160" s="14">
        <f>IFERROR(VLOOKUP($B160,全日本学生!$AQ:$BA,9,FALSE),0)</f>
        <v>0</v>
      </c>
      <c r="I160" s="4">
        <f t="shared" si="7"/>
        <v>0</v>
      </c>
    </row>
    <row r="161" spans="1:9" hidden="1">
      <c r="A161" s="2">
        <f t="shared" si="6"/>
        <v>9</v>
      </c>
      <c r="B161" s="31">
        <f>選手!L162</f>
        <v>0</v>
      </c>
      <c r="C161" s="2" t="str">
        <f>IFERROR(VLOOKUP($B161,選手!$L:$N,2,FALSE),"")</f>
        <v/>
      </c>
      <c r="D161" s="6" t="str">
        <f>IFERROR(VLOOKUP($B161,選手!$L:$N,3,FALSE),"")</f>
        <v/>
      </c>
      <c r="E161" s="14">
        <f>IFERROR(VLOOKUP($B161,春関!$AQ:$BA,9,FALSE),0)</f>
        <v>0</v>
      </c>
      <c r="F161" s="14">
        <f>IFERROR(VLOOKUP($B161,西日本学生!$AQ:$BA,9,FALSE),0)</f>
        <v>0</v>
      </c>
      <c r="G161" s="14">
        <f>IFERROR(VLOOKUP($B161,秋関!$AQ:$BA,9,FALSE),0)</f>
        <v>0</v>
      </c>
      <c r="H161" s="14">
        <f>IFERROR(VLOOKUP($B161,全日本学生!$AQ:$BA,9,FALSE),0)</f>
        <v>0</v>
      </c>
      <c r="I161" s="4">
        <f t="shared" si="7"/>
        <v>0</v>
      </c>
    </row>
    <row r="162" spans="1:9" hidden="1">
      <c r="A162" s="2">
        <f t="shared" si="6"/>
        <v>9</v>
      </c>
      <c r="B162" s="31">
        <f>選手!L163</f>
        <v>0</v>
      </c>
      <c r="C162" s="2" t="str">
        <f>IFERROR(VLOOKUP($B162,選手!$L:$N,2,FALSE),"")</f>
        <v/>
      </c>
      <c r="D162" s="6" t="str">
        <f>IFERROR(VLOOKUP($B162,選手!$L:$N,3,FALSE),"")</f>
        <v/>
      </c>
      <c r="E162" s="14">
        <f>IFERROR(VLOOKUP($B162,春関!$AQ:$BA,9,FALSE),0)</f>
        <v>0</v>
      </c>
      <c r="F162" s="14">
        <f>IFERROR(VLOOKUP($B162,西日本学生!$AQ:$BA,9,FALSE),0)</f>
        <v>0</v>
      </c>
      <c r="G162" s="14">
        <f>IFERROR(VLOOKUP($B162,秋関!$AQ:$BA,9,FALSE),0)</f>
        <v>0</v>
      </c>
      <c r="H162" s="14">
        <f>IFERROR(VLOOKUP($B162,全日本学生!$AQ:$BA,9,FALSE),0)</f>
        <v>0</v>
      </c>
      <c r="I162" s="4">
        <f t="shared" si="7"/>
        <v>0</v>
      </c>
    </row>
    <row r="163" spans="1:9" hidden="1">
      <c r="A163" s="2">
        <f t="shared" si="6"/>
        <v>9</v>
      </c>
      <c r="B163" s="31">
        <f>選手!L164</f>
        <v>0</v>
      </c>
      <c r="C163" s="2" t="str">
        <f>IFERROR(VLOOKUP($B163,選手!$L:$N,2,FALSE),"")</f>
        <v/>
      </c>
      <c r="D163" s="6" t="str">
        <f>IFERROR(VLOOKUP($B163,選手!$L:$N,3,FALSE),"")</f>
        <v/>
      </c>
      <c r="E163" s="14">
        <f>IFERROR(VLOOKUP($B163,春関!$AQ:$BA,9,FALSE),0)</f>
        <v>0</v>
      </c>
      <c r="F163" s="14">
        <f>IFERROR(VLOOKUP($B163,西日本学生!$AQ:$BA,9,FALSE),0)</f>
        <v>0</v>
      </c>
      <c r="G163" s="14">
        <f>IFERROR(VLOOKUP($B163,秋関!$AQ:$BA,9,FALSE),0)</f>
        <v>0</v>
      </c>
      <c r="H163" s="14">
        <f>IFERROR(VLOOKUP($B163,全日本学生!$AQ:$BA,9,FALSE),0)</f>
        <v>0</v>
      </c>
      <c r="I163" s="4">
        <f t="shared" si="7"/>
        <v>0</v>
      </c>
    </row>
    <row r="164" spans="1:9" hidden="1">
      <c r="A164" s="2">
        <f t="shared" si="6"/>
        <v>9</v>
      </c>
      <c r="B164" s="31">
        <f>選手!L165</f>
        <v>0</v>
      </c>
      <c r="C164" s="2" t="str">
        <f>IFERROR(VLOOKUP($B164,選手!$L:$N,2,FALSE),"")</f>
        <v/>
      </c>
      <c r="D164" s="6" t="str">
        <f>IFERROR(VLOOKUP($B164,選手!$L:$N,3,FALSE),"")</f>
        <v/>
      </c>
      <c r="E164" s="14">
        <f>IFERROR(VLOOKUP($B164,春関!$AQ:$BA,9,FALSE),0)</f>
        <v>0</v>
      </c>
      <c r="F164" s="14">
        <f>IFERROR(VLOOKUP($B164,西日本学生!$AQ:$BA,9,FALSE),0)</f>
        <v>0</v>
      </c>
      <c r="G164" s="14">
        <f>IFERROR(VLOOKUP($B164,秋関!$AQ:$BA,9,FALSE),0)</f>
        <v>0</v>
      </c>
      <c r="H164" s="14">
        <f>IFERROR(VLOOKUP($B164,全日本学生!$AQ:$BA,9,FALSE),0)</f>
        <v>0</v>
      </c>
      <c r="I164" s="4">
        <f t="shared" si="7"/>
        <v>0</v>
      </c>
    </row>
    <row r="165" spans="1:9" hidden="1">
      <c r="A165" s="2">
        <f t="shared" si="6"/>
        <v>9</v>
      </c>
      <c r="B165" s="31">
        <f>選手!L166</f>
        <v>0</v>
      </c>
      <c r="C165" s="2" t="str">
        <f>IFERROR(VLOOKUP($B165,選手!$L:$N,2,FALSE),"")</f>
        <v/>
      </c>
      <c r="D165" s="6" t="str">
        <f>IFERROR(VLOOKUP($B165,選手!$L:$N,3,FALSE),"")</f>
        <v/>
      </c>
      <c r="E165" s="14">
        <f>IFERROR(VLOOKUP($B165,春関!$AQ:$BA,9,FALSE),0)</f>
        <v>0</v>
      </c>
      <c r="F165" s="14">
        <f>IFERROR(VLOOKUP($B165,西日本学生!$AQ:$BA,9,FALSE),0)</f>
        <v>0</v>
      </c>
      <c r="G165" s="14">
        <f>IFERROR(VLOOKUP($B165,秋関!$AQ:$BA,9,FALSE),0)</f>
        <v>0</v>
      </c>
      <c r="H165" s="14">
        <f>IFERROR(VLOOKUP($B165,全日本学生!$AQ:$BA,9,FALSE),0)</f>
        <v>0</v>
      </c>
      <c r="I165" s="4">
        <f t="shared" si="7"/>
        <v>0</v>
      </c>
    </row>
    <row r="166" spans="1:9" hidden="1">
      <c r="A166" s="2">
        <f t="shared" si="6"/>
        <v>9</v>
      </c>
      <c r="B166" s="31">
        <f>選手!L167</f>
        <v>0</v>
      </c>
      <c r="C166" s="2" t="str">
        <f>IFERROR(VLOOKUP($B166,選手!$L:$N,2,FALSE),"")</f>
        <v/>
      </c>
      <c r="D166" s="6" t="str">
        <f>IFERROR(VLOOKUP($B166,選手!$L:$N,3,FALSE),"")</f>
        <v/>
      </c>
      <c r="E166" s="14">
        <f>IFERROR(VLOOKUP($B166,春関!$AQ:$BA,9,FALSE),0)</f>
        <v>0</v>
      </c>
      <c r="F166" s="14">
        <f>IFERROR(VLOOKUP($B166,西日本学生!$AQ:$BA,9,FALSE),0)</f>
        <v>0</v>
      </c>
      <c r="G166" s="14">
        <f>IFERROR(VLOOKUP($B166,秋関!$AQ:$BA,9,FALSE),0)</f>
        <v>0</v>
      </c>
      <c r="H166" s="14">
        <f>IFERROR(VLOOKUP($B166,全日本学生!$AQ:$BA,9,FALSE),0)</f>
        <v>0</v>
      </c>
      <c r="I166" s="4">
        <f t="shared" si="7"/>
        <v>0</v>
      </c>
    </row>
    <row r="167" spans="1:9" hidden="1">
      <c r="A167" s="2">
        <f t="shared" si="6"/>
        <v>9</v>
      </c>
      <c r="B167" s="31" t="e">
        <f>選手!#REF!</f>
        <v>#REF!</v>
      </c>
      <c r="C167" s="2" t="str">
        <f>IFERROR(VLOOKUP($B167,選手!$L:$N,2,FALSE),"")</f>
        <v/>
      </c>
      <c r="D167" s="6" t="str">
        <f>IFERROR(VLOOKUP($B167,選手!$L:$N,3,FALSE),"")</f>
        <v/>
      </c>
      <c r="E167" s="14">
        <f>IFERROR(VLOOKUP($B167,春関!$AQ:$BA,9,FALSE),0)</f>
        <v>0</v>
      </c>
      <c r="F167" s="14">
        <f>IFERROR(VLOOKUP($B167,西日本学生!$AQ:$BA,9,FALSE),0)</f>
        <v>0</v>
      </c>
      <c r="G167" s="14">
        <f>IFERROR(VLOOKUP($B167,秋関!$AQ:$BA,9,FALSE),0)</f>
        <v>0</v>
      </c>
      <c r="H167" s="14">
        <f>IFERROR(VLOOKUP($B167,全日本学生!$AQ:$BA,9,FALSE),0)</f>
        <v>0</v>
      </c>
      <c r="I167" s="4">
        <f t="shared" si="7"/>
        <v>0</v>
      </c>
    </row>
    <row r="168" spans="1:9" hidden="1">
      <c r="A168" s="2">
        <f t="shared" si="6"/>
        <v>9</v>
      </c>
      <c r="B168" s="31">
        <f>選手!L168</f>
        <v>0</v>
      </c>
      <c r="C168" s="2" t="str">
        <f>IFERROR(VLOOKUP($B168,選手!$L:$N,2,FALSE),"")</f>
        <v/>
      </c>
      <c r="D168" s="6" t="str">
        <f>IFERROR(VLOOKUP($B168,選手!$L:$N,3,FALSE),"")</f>
        <v/>
      </c>
      <c r="E168" s="14">
        <f>IFERROR(VLOOKUP($B168,春関!$AQ:$BA,9,FALSE),0)</f>
        <v>0</v>
      </c>
      <c r="F168" s="14">
        <f>IFERROR(VLOOKUP($B168,西日本学生!$AQ:$BA,9,FALSE),0)</f>
        <v>0</v>
      </c>
      <c r="G168" s="14">
        <f>IFERROR(VLOOKUP($B168,秋関!$AQ:$BA,9,FALSE),0)</f>
        <v>0</v>
      </c>
      <c r="H168" s="14">
        <f>IFERROR(VLOOKUP($B168,全日本学生!$AQ:$BA,9,FALSE),0)</f>
        <v>0</v>
      </c>
      <c r="I168" s="4">
        <f t="shared" si="7"/>
        <v>0</v>
      </c>
    </row>
    <row r="169" spans="1:9" hidden="1">
      <c r="A169" s="2">
        <f t="shared" si="6"/>
        <v>9</v>
      </c>
      <c r="B169" s="31">
        <f>選手!L169</f>
        <v>0</v>
      </c>
      <c r="C169" s="2" t="str">
        <f>IFERROR(VLOOKUP($B169,選手!$L:$N,2,FALSE),"")</f>
        <v/>
      </c>
      <c r="D169" s="6" t="str">
        <f>IFERROR(VLOOKUP($B169,選手!$L:$N,3,FALSE),"")</f>
        <v/>
      </c>
      <c r="E169" s="14">
        <f>IFERROR(VLOOKUP($B169,春関!$AQ:$BA,9,FALSE),0)</f>
        <v>0</v>
      </c>
      <c r="F169" s="14">
        <f>IFERROR(VLOOKUP($B169,西日本学生!$AQ:$BA,9,FALSE),0)</f>
        <v>0</v>
      </c>
      <c r="G169" s="14">
        <f>IFERROR(VLOOKUP($B169,秋関!$AQ:$BA,9,FALSE),0)</f>
        <v>0</v>
      </c>
      <c r="H169" s="14">
        <f>IFERROR(VLOOKUP($B169,全日本学生!$AQ:$BA,9,FALSE),0)</f>
        <v>0</v>
      </c>
      <c r="I169" s="4">
        <f t="shared" si="7"/>
        <v>0</v>
      </c>
    </row>
    <row r="170" spans="1:9" hidden="1">
      <c r="A170" s="2">
        <f t="shared" si="6"/>
        <v>9</v>
      </c>
      <c r="B170" s="31">
        <f>選手!L170</f>
        <v>0</v>
      </c>
      <c r="C170" s="2" t="str">
        <f>IFERROR(VLOOKUP($B170,選手!$L:$N,2,FALSE),"")</f>
        <v/>
      </c>
      <c r="D170" s="6" t="str">
        <f>IFERROR(VLOOKUP($B170,選手!$L:$N,3,FALSE),"")</f>
        <v/>
      </c>
      <c r="E170" s="14">
        <f>IFERROR(VLOOKUP($B170,春関!$AQ:$BA,9,FALSE),0)</f>
        <v>0</v>
      </c>
      <c r="F170" s="14">
        <f>IFERROR(VLOOKUP($B170,西日本学生!$AQ:$BA,9,FALSE),0)</f>
        <v>0</v>
      </c>
      <c r="G170" s="14">
        <f>IFERROR(VLOOKUP($B170,秋関!$AQ:$BA,9,FALSE),0)</f>
        <v>0</v>
      </c>
      <c r="H170" s="14">
        <f>IFERROR(VLOOKUP($B170,全日本学生!$AQ:$BA,9,FALSE),0)</f>
        <v>0</v>
      </c>
      <c r="I170" s="4">
        <f t="shared" si="7"/>
        <v>0</v>
      </c>
    </row>
    <row r="171" spans="1:9" hidden="1">
      <c r="A171" s="2">
        <f t="shared" si="6"/>
        <v>9</v>
      </c>
      <c r="B171" s="31" t="e">
        <f>選手!#REF!</f>
        <v>#REF!</v>
      </c>
      <c r="C171" s="2" t="str">
        <f>IFERROR(VLOOKUP($B171,選手!$L:$N,2,FALSE),"")</f>
        <v/>
      </c>
      <c r="D171" s="6" t="str">
        <f>IFERROR(VLOOKUP($B171,選手!$L:$N,3,FALSE),"")</f>
        <v/>
      </c>
      <c r="E171" s="14">
        <f>IFERROR(VLOOKUP($B171,春関!$AQ:$BA,9,FALSE),0)</f>
        <v>0</v>
      </c>
      <c r="F171" s="14">
        <f>IFERROR(VLOOKUP($B171,西日本学生!$AQ:$BA,9,FALSE),0)</f>
        <v>0</v>
      </c>
      <c r="G171" s="14">
        <f>IFERROR(VLOOKUP($B171,秋関!$AQ:$BA,9,FALSE),0)</f>
        <v>0</v>
      </c>
      <c r="H171" s="14">
        <f>IFERROR(VLOOKUP($B171,全日本学生!$AQ:$BA,9,FALSE),0)</f>
        <v>0</v>
      </c>
      <c r="I171" s="4">
        <f t="shared" si="7"/>
        <v>0</v>
      </c>
    </row>
    <row r="172" spans="1:9" hidden="1">
      <c r="A172" s="2">
        <f t="shared" si="6"/>
        <v>9</v>
      </c>
      <c r="B172" s="31">
        <f>選手!L171</f>
        <v>0</v>
      </c>
      <c r="C172" s="2" t="str">
        <f>IFERROR(VLOOKUP($B172,選手!$L:$N,2,FALSE),"")</f>
        <v/>
      </c>
      <c r="D172" s="6" t="str">
        <f>IFERROR(VLOOKUP($B172,選手!$L:$N,3,FALSE),"")</f>
        <v/>
      </c>
      <c r="E172" s="14">
        <f>IFERROR(VLOOKUP($B172,春関!$AQ:$BA,9,FALSE),0)</f>
        <v>0</v>
      </c>
      <c r="F172" s="14">
        <f>IFERROR(VLOOKUP($B172,西日本学生!$AQ:$BA,9,FALSE),0)</f>
        <v>0</v>
      </c>
      <c r="G172" s="14">
        <f>IFERROR(VLOOKUP($B172,秋関!$AQ:$BA,9,FALSE),0)</f>
        <v>0</v>
      </c>
      <c r="H172" s="14">
        <f>IFERROR(VLOOKUP($B172,全日本学生!$AQ:$BA,9,FALSE),0)</f>
        <v>0</v>
      </c>
      <c r="I172" s="4">
        <f t="shared" si="7"/>
        <v>0</v>
      </c>
    </row>
    <row r="173" spans="1:9" hidden="1">
      <c r="A173" s="2">
        <f t="shared" si="6"/>
        <v>9</v>
      </c>
      <c r="B173" s="31">
        <f>選手!L172</f>
        <v>0</v>
      </c>
      <c r="C173" s="2" t="str">
        <f>IFERROR(VLOOKUP($B173,選手!$L:$N,2,FALSE),"")</f>
        <v/>
      </c>
      <c r="D173" s="6" t="str">
        <f>IFERROR(VLOOKUP($B173,選手!$L:$N,3,FALSE),"")</f>
        <v/>
      </c>
      <c r="E173" s="14">
        <f>IFERROR(VLOOKUP($B173,春関!$AQ:$BA,9,FALSE),0)</f>
        <v>0</v>
      </c>
      <c r="F173" s="14">
        <f>IFERROR(VLOOKUP($B173,西日本学生!$AQ:$BA,9,FALSE),0)</f>
        <v>0</v>
      </c>
      <c r="G173" s="14">
        <f>IFERROR(VLOOKUP($B173,秋関!$AQ:$BA,9,FALSE),0)</f>
        <v>0</v>
      </c>
      <c r="H173" s="14">
        <f>IFERROR(VLOOKUP($B173,全日本学生!$AQ:$BA,9,FALSE),0)</f>
        <v>0</v>
      </c>
      <c r="I173" s="4">
        <f t="shared" si="7"/>
        <v>0</v>
      </c>
    </row>
    <row r="174" spans="1:9" hidden="1">
      <c r="A174" s="2">
        <f t="shared" si="6"/>
        <v>9</v>
      </c>
      <c r="B174" s="31">
        <f>選手!L173</f>
        <v>0</v>
      </c>
      <c r="C174" s="2" t="str">
        <f>IFERROR(VLOOKUP($B174,選手!$L:$N,2,FALSE),"")</f>
        <v/>
      </c>
      <c r="D174" s="6" t="str">
        <f>IFERROR(VLOOKUP($B174,選手!$L:$N,3,FALSE),"")</f>
        <v/>
      </c>
      <c r="E174" s="14">
        <f>IFERROR(VLOOKUP($B174,春関!$AQ:$BA,9,FALSE),0)</f>
        <v>0</v>
      </c>
      <c r="F174" s="14">
        <f>IFERROR(VLOOKUP($B174,西日本学生!$AQ:$BA,9,FALSE),0)</f>
        <v>0</v>
      </c>
      <c r="G174" s="14">
        <f>IFERROR(VLOOKUP($B174,秋関!$AQ:$BA,9,FALSE),0)</f>
        <v>0</v>
      </c>
      <c r="H174" s="14">
        <f>IFERROR(VLOOKUP($B174,全日本学生!$AQ:$BA,9,FALSE),0)</f>
        <v>0</v>
      </c>
      <c r="I174" s="4">
        <f t="shared" si="7"/>
        <v>0</v>
      </c>
    </row>
    <row r="175" spans="1:9" hidden="1">
      <c r="A175" s="2">
        <f t="shared" si="6"/>
        <v>9</v>
      </c>
      <c r="B175" s="31">
        <f>選手!L174</f>
        <v>0</v>
      </c>
      <c r="C175" s="2" t="str">
        <f>IFERROR(VLOOKUP($B175,選手!$L:$N,2,FALSE),"")</f>
        <v/>
      </c>
      <c r="D175" s="6" t="str">
        <f>IFERROR(VLOOKUP($B175,選手!$L:$N,3,FALSE),"")</f>
        <v/>
      </c>
      <c r="E175" s="14">
        <f>IFERROR(VLOOKUP($B175,春関!$AQ:$BA,9,FALSE),0)</f>
        <v>0</v>
      </c>
      <c r="F175" s="14">
        <f>IFERROR(VLOOKUP($B175,西日本学生!$AQ:$BA,9,FALSE),0)</f>
        <v>0</v>
      </c>
      <c r="G175" s="14">
        <f>IFERROR(VLOOKUP($B175,秋関!$AQ:$BA,9,FALSE),0)</f>
        <v>0</v>
      </c>
      <c r="H175" s="14">
        <f>IFERROR(VLOOKUP($B175,全日本学生!$AQ:$BA,9,FALSE),0)</f>
        <v>0</v>
      </c>
      <c r="I175" s="4">
        <f t="shared" si="7"/>
        <v>0</v>
      </c>
    </row>
    <row r="176" spans="1:9" hidden="1">
      <c r="A176" s="2">
        <f t="shared" si="6"/>
        <v>9</v>
      </c>
      <c r="B176" s="31">
        <f>選手!L175</f>
        <v>0</v>
      </c>
      <c r="C176" s="2" t="str">
        <f>IFERROR(VLOOKUP($B176,選手!$L:$N,2,FALSE),"")</f>
        <v/>
      </c>
      <c r="D176" s="6" t="str">
        <f>IFERROR(VLOOKUP($B176,選手!$L:$N,3,FALSE),"")</f>
        <v/>
      </c>
      <c r="E176" s="14">
        <f>IFERROR(VLOOKUP($B176,春関!$AQ:$BA,9,FALSE),0)</f>
        <v>0</v>
      </c>
      <c r="F176" s="14">
        <f>IFERROR(VLOOKUP($B176,西日本学生!$AQ:$BA,9,FALSE),0)</f>
        <v>0</v>
      </c>
      <c r="G176" s="14">
        <f>IFERROR(VLOOKUP($B176,秋関!$AQ:$BA,9,FALSE),0)</f>
        <v>0</v>
      </c>
      <c r="H176" s="14">
        <f>IFERROR(VLOOKUP($B176,全日本学生!$AQ:$BA,9,FALSE),0)</f>
        <v>0</v>
      </c>
      <c r="I176" s="4">
        <f t="shared" si="7"/>
        <v>0</v>
      </c>
    </row>
    <row r="177" spans="1:9" hidden="1">
      <c r="A177" s="2">
        <f t="shared" si="6"/>
        <v>9</v>
      </c>
      <c r="B177" s="31">
        <f>選手!L176</f>
        <v>0</v>
      </c>
      <c r="C177" s="2" t="str">
        <f>IFERROR(VLOOKUP($B177,選手!$L:$N,2,FALSE),"")</f>
        <v/>
      </c>
      <c r="D177" s="6" t="str">
        <f>IFERROR(VLOOKUP($B177,選手!$L:$N,3,FALSE),"")</f>
        <v/>
      </c>
      <c r="E177" s="14">
        <f>IFERROR(VLOOKUP($B177,春関!$AQ:$BA,9,FALSE),0)</f>
        <v>0</v>
      </c>
      <c r="F177" s="14">
        <f>IFERROR(VLOOKUP($B177,西日本学生!$AQ:$BA,9,FALSE),0)</f>
        <v>0</v>
      </c>
      <c r="G177" s="14">
        <f>IFERROR(VLOOKUP($B177,秋関!$AQ:$BA,9,FALSE),0)</f>
        <v>0</v>
      </c>
      <c r="H177" s="14">
        <f>IFERROR(VLOOKUP($B177,全日本学生!$AQ:$BA,9,FALSE),0)</f>
        <v>0</v>
      </c>
      <c r="I177" s="4">
        <f t="shared" si="7"/>
        <v>0</v>
      </c>
    </row>
    <row r="178" spans="1:9" hidden="1">
      <c r="A178" s="2">
        <f t="shared" si="6"/>
        <v>9</v>
      </c>
      <c r="B178" s="31">
        <f>選手!L177</f>
        <v>0</v>
      </c>
      <c r="C178" s="2" t="str">
        <f>IFERROR(VLOOKUP($B178,選手!$L:$N,2,FALSE),"")</f>
        <v/>
      </c>
      <c r="D178" s="6" t="str">
        <f>IFERROR(VLOOKUP($B178,選手!$L:$N,3,FALSE),"")</f>
        <v/>
      </c>
      <c r="E178" s="14">
        <f>IFERROR(VLOOKUP($B178,春関!$AQ:$BA,9,FALSE),0)</f>
        <v>0</v>
      </c>
      <c r="F178" s="14">
        <f>IFERROR(VLOOKUP($B178,西日本学生!$AQ:$BA,9,FALSE),0)</f>
        <v>0</v>
      </c>
      <c r="G178" s="14">
        <f>IFERROR(VLOOKUP($B178,秋関!$AQ:$BA,9,FALSE),0)</f>
        <v>0</v>
      </c>
      <c r="H178" s="14">
        <f>IFERROR(VLOOKUP($B178,全日本学生!$AQ:$BA,9,FALSE),0)</f>
        <v>0</v>
      </c>
      <c r="I178" s="4">
        <f t="shared" si="7"/>
        <v>0</v>
      </c>
    </row>
    <row r="179" spans="1:9" hidden="1">
      <c r="A179" s="2">
        <f t="shared" si="6"/>
        <v>9</v>
      </c>
      <c r="B179" s="31">
        <f>選手!L178</f>
        <v>0</v>
      </c>
      <c r="C179" s="2" t="str">
        <f>IFERROR(VLOOKUP($B179,選手!$L:$N,2,FALSE),"")</f>
        <v/>
      </c>
      <c r="D179" s="6" t="str">
        <f>IFERROR(VLOOKUP($B179,選手!$L:$N,3,FALSE),"")</f>
        <v/>
      </c>
      <c r="E179" s="14">
        <f>IFERROR(VLOOKUP($B179,春関!$AQ:$BA,9,FALSE),0)</f>
        <v>0</v>
      </c>
      <c r="F179" s="14">
        <f>IFERROR(VLOOKUP($B179,西日本学生!$AQ:$BA,9,FALSE),0)</f>
        <v>0</v>
      </c>
      <c r="G179" s="14">
        <f>IFERROR(VLOOKUP($B179,秋関!$AQ:$BA,9,FALSE),0)</f>
        <v>0</v>
      </c>
      <c r="H179" s="14">
        <f>IFERROR(VLOOKUP($B179,全日本学生!$AQ:$BA,9,FALSE),0)</f>
        <v>0</v>
      </c>
      <c r="I179" s="4">
        <f t="shared" si="7"/>
        <v>0</v>
      </c>
    </row>
    <row r="180" spans="1:9" hidden="1">
      <c r="A180" s="2">
        <f t="shared" si="6"/>
        <v>9</v>
      </c>
      <c r="B180" s="31">
        <f>選手!L179</f>
        <v>0</v>
      </c>
      <c r="C180" s="2" t="str">
        <f>IFERROR(VLOOKUP($B180,選手!$L:$N,2,FALSE),"")</f>
        <v/>
      </c>
      <c r="D180" s="6" t="str">
        <f>IFERROR(VLOOKUP($B180,選手!$L:$N,3,FALSE),"")</f>
        <v/>
      </c>
      <c r="E180" s="14">
        <f>IFERROR(VLOOKUP($B180,春関!$AQ:$BA,9,FALSE),0)</f>
        <v>0</v>
      </c>
      <c r="F180" s="14">
        <f>IFERROR(VLOOKUP($B180,西日本学生!$AQ:$BA,9,FALSE),0)</f>
        <v>0</v>
      </c>
      <c r="G180" s="14">
        <f>IFERROR(VLOOKUP($B180,秋関!$AQ:$BA,9,FALSE),0)</f>
        <v>0</v>
      </c>
      <c r="H180" s="14">
        <f>IFERROR(VLOOKUP($B180,全日本学生!$AQ:$BA,9,FALSE),0)</f>
        <v>0</v>
      </c>
      <c r="I180" s="4">
        <f t="shared" si="7"/>
        <v>0</v>
      </c>
    </row>
    <row r="181" spans="1:9" hidden="1">
      <c r="A181" s="2">
        <f t="shared" si="6"/>
        <v>9</v>
      </c>
      <c r="B181" s="31">
        <f>選手!L180</f>
        <v>0</v>
      </c>
      <c r="C181" s="2" t="str">
        <f>IFERROR(VLOOKUP($B181,選手!$L:$N,2,FALSE),"")</f>
        <v/>
      </c>
      <c r="D181" s="6" t="str">
        <f>IFERROR(VLOOKUP($B181,選手!$L:$N,3,FALSE),"")</f>
        <v/>
      </c>
      <c r="E181" s="14">
        <f>IFERROR(VLOOKUP($B181,春関!$AQ:$BA,9,FALSE),0)</f>
        <v>0</v>
      </c>
      <c r="F181" s="14">
        <f>IFERROR(VLOOKUP($B181,西日本学生!$AQ:$BA,9,FALSE),0)</f>
        <v>0</v>
      </c>
      <c r="G181" s="14">
        <f>IFERROR(VLOOKUP($B181,秋関!$AQ:$BA,9,FALSE),0)</f>
        <v>0</v>
      </c>
      <c r="H181" s="14">
        <f>IFERROR(VLOOKUP($B181,全日本学生!$AQ:$BA,9,FALSE),0)</f>
        <v>0</v>
      </c>
      <c r="I181" s="4">
        <f t="shared" si="7"/>
        <v>0</v>
      </c>
    </row>
    <row r="182" spans="1:9" hidden="1">
      <c r="A182" s="2">
        <f t="shared" si="6"/>
        <v>9</v>
      </c>
      <c r="B182" s="31">
        <f>選手!L181</f>
        <v>0</v>
      </c>
      <c r="C182" s="2" t="str">
        <f>IFERROR(VLOOKUP($B182,選手!$L:$N,2,FALSE),"")</f>
        <v/>
      </c>
      <c r="D182" s="6" t="str">
        <f>IFERROR(VLOOKUP($B182,選手!$L:$N,3,FALSE),"")</f>
        <v/>
      </c>
      <c r="E182" s="14">
        <f>IFERROR(VLOOKUP($B182,春関!$AQ:$BA,9,FALSE),0)</f>
        <v>0</v>
      </c>
      <c r="F182" s="14">
        <f>IFERROR(VLOOKUP($B182,西日本学生!$AQ:$BA,9,FALSE),0)</f>
        <v>0</v>
      </c>
      <c r="G182" s="14">
        <f>IFERROR(VLOOKUP($B182,秋関!$AQ:$BA,9,FALSE),0)</f>
        <v>0</v>
      </c>
      <c r="H182" s="14">
        <f>IFERROR(VLOOKUP($B182,全日本学生!$AQ:$BA,9,FALSE),0)</f>
        <v>0</v>
      </c>
      <c r="I182" s="4">
        <f t="shared" si="7"/>
        <v>0</v>
      </c>
    </row>
    <row r="183" spans="1:9" hidden="1">
      <c r="A183" s="2">
        <f t="shared" si="6"/>
        <v>9</v>
      </c>
      <c r="B183" s="31">
        <f>選手!L182</f>
        <v>0</v>
      </c>
      <c r="C183" s="2" t="str">
        <f>IFERROR(VLOOKUP($B183,選手!$L:$N,2,FALSE),"")</f>
        <v/>
      </c>
      <c r="D183" s="6" t="str">
        <f>IFERROR(VLOOKUP($B183,選手!$L:$N,3,FALSE),"")</f>
        <v/>
      </c>
      <c r="E183" s="14">
        <f>IFERROR(VLOOKUP($B183,春関!$AQ:$BA,9,FALSE),0)</f>
        <v>0</v>
      </c>
      <c r="F183" s="14">
        <f>IFERROR(VLOOKUP($B183,西日本学生!$AQ:$BA,9,FALSE),0)</f>
        <v>0</v>
      </c>
      <c r="G183" s="14">
        <f>IFERROR(VLOOKUP($B183,秋関!$AQ:$BA,9,FALSE),0)</f>
        <v>0</v>
      </c>
      <c r="H183" s="14">
        <f>IFERROR(VLOOKUP($B183,全日本学生!$AQ:$BA,9,FALSE),0)</f>
        <v>0</v>
      </c>
      <c r="I183" s="4">
        <f t="shared" si="7"/>
        <v>0</v>
      </c>
    </row>
    <row r="184" spans="1:9" hidden="1">
      <c r="A184" s="2">
        <f t="shared" si="6"/>
        <v>9</v>
      </c>
      <c r="B184" s="31">
        <f>選手!L183</f>
        <v>0</v>
      </c>
      <c r="C184" s="2" t="str">
        <f>IFERROR(VLOOKUP($B184,選手!$L:$N,2,FALSE),"")</f>
        <v/>
      </c>
      <c r="D184" s="6" t="str">
        <f>IFERROR(VLOOKUP($B184,選手!$L:$N,3,FALSE),"")</f>
        <v/>
      </c>
      <c r="E184" s="14">
        <f>IFERROR(VLOOKUP($B184,春関!$AQ:$BA,9,FALSE),0)</f>
        <v>0</v>
      </c>
      <c r="F184" s="14">
        <f>IFERROR(VLOOKUP($B184,西日本学生!$AQ:$BA,9,FALSE),0)</f>
        <v>0</v>
      </c>
      <c r="G184" s="14">
        <f>IFERROR(VLOOKUP($B184,秋関!$AQ:$BA,9,FALSE),0)</f>
        <v>0</v>
      </c>
      <c r="H184" s="14">
        <f>IFERROR(VLOOKUP($B184,全日本学生!$AQ:$BA,9,FALSE),0)</f>
        <v>0</v>
      </c>
      <c r="I184" s="4">
        <f t="shared" si="7"/>
        <v>0</v>
      </c>
    </row>
    <row r="185" spans="1:9" hidden="1">
      <c r="A185" s="2">
        <f t="shared" si="6"/>
        <v>9</v>
      </c>
      <c r="B185" s="31">
        <f>選手!L184</f>
        <v>0</v>
      </c>
      <c r="C185" s="2" t="str">
        <f>IFERROR(VLOOKUP($B185,選手!$L:$N,2,FALSE),"")</f>
        <v/>
      </c>
      <c r="D185" s="6" t="str">
        <f>IFERROR(VLOOKUP($B185,選手!$L:$N,3,FALSE),"")</f>
        <v/>
      </c>
      <c r="E185" s="14">
        <f>IFERROR(VLOOKUP($B185,春関!$AQ:$BA,9,FALSE),0)</f>
        <v>0</v>
      </c>
      <c r="F185" s="14">
        <f>IFERROR(VLOOKUP($B185,西日本学生!$AQ:$BA,9,FALSE),0)</f>
        <v>0</v>
      </c>
      <c r="G185" s="14">
        <f>IFERROR(VLOOKUP($B185,秋関!$AQ:$BA,9,FALSE),0)</f>
        <v>0</v>
      </c>
      <c r="H185" s="14">
        <f>IFERROR(VLOOKUP($B185,全日本学生!$AQ:$BA,9,FALSE),0)</f>
        <v>0</v>
      </c>
      <c r="I185" s="4">
        <f t="shared" si="7"/>
        <v>0</v>
      </c>
    </row>
    <row r="186" spans="1:9" hidden="1">
      <c r="A186" s="2">
        <f t="shared" si="6"/>
        <v>9</v>
      </c>
      <c r="B186" s="31">
        <f>選手!L185</f>
        <v>0</v>
      </c>
      <c r="C186" s="2" t="str">
        <f>IFERROR(VLOOKUP($B186,選手!$L:$N,2,FALSE),"")</f>
        <v/>
      </c>
      <c r="D186" s="6" t="str">
        <f>IFERROR(VLOOKUP($B186,選手!$L:$N,3,FALSE),"")</f>
        <v/>
      </c>
      <c r="E186" s="14">
        <f>IFERROR(VLOOKUP($B186,春関!$AQ:$BA,9,FALSE),0)</f>
        <v>0</v>
      </c>
      <c r="F186" s="14">
        <f>IFERROR(VLOOKUP($B186,西日本学生!$AQ:$BA,9,FALSE),0)</f>
        <v>0</v>
      </c>
      <c r="G186" s="14">
        <f>IFERROR(VLOOKUP($B186,秋関!$AQ:$BA,9,FALSE),0)</f>
        <v>0</v>
      </c>
      <c r="H186" s="14">
        <f>IFERROR(VLOOKUP($B186,全日本学生!$AQ:$BA,9,FALSE),0)</f>
        <v>0</v>
      </c>
      <c r="I186" s="4">
        <f t="shared" si="7"/>
        <v>0</v>
      </c>
    </row>
    <row r="187" spans="1:9" hidden="1">
      <c r="A187" s="2">
        <f t="shared" si="6"/>
        <v>9</v>
      </c>
      <c r="B187" s="31">
        <f>選手!L186</f>
        <v>0</v>
      </c>
      <c r="C187" s="2" t="str">
        <f>IFERROR(VLOOKUP($B187,選手!$L:$N,2,FALSE),"")</f>
        <v/>
      </c>
      <c r="D187" s="6" t="str">
        <f>IFERROR(VLOOKUP($B187,選手!$L:$N,3,FALSE),"")</f>
        <v/>
      </c>
      <c r="E187" s="14">
        <f>IFERROR(VLOOKUP($B187,春関!$AQ:$BA,9,FALSE),0)</f>
        <v>0</v>
      </c>
      <c r="F187" s="14">
        <f>IFERROR(VLOOKUP($B187,西日本学生!$AQ:$BA,9,FALSE),0)</f>
        <v>0</v>
      </c>
      <c r="G187" s="14">
        <f>IFERROR(VLOOKUP($B187,秋関!$AQ:$BA,9,FALSE),0)</f>
        <v>0</v>
      </c>
      <c r="H187" s="14">
        <f>IFERROR(VLOOKUP($B187,全日本学生!$AQ:$BA,9,FALSE),0)</f>
        <v>0</v>
      </c>
      <c r="I187" s="4">
        <f t="shared" si="7"/>
        <v>0</v>
      </c>
    </row>
    <row r="188" spans="1:9" hidden="1">
      <c r="A188" s="2">
        <f t="shared" si="6"/>
        <v>9</v>
      </c>
      <c r="B188" s="31">
        <f>選手!L187</f>
        <v>0</v>
      </c>
      <c r="C188" s="2" t="str">
        <f>IFERROR(VLOOKUP($B188,選手!$L:$N,2,FALSE),"")</f>
        <v/>
      </c>
      <c r="D188" s="6" t="str">
        <f>IFERROR(VLOOKUP($B188,選手!$L:$N,3,FALSE),"")</f>
        <v/>
      </c>
      <c r="E188" s="14">
        <f>IFERROR(VLOOKUP($B188,春関!$AQ:$BA,9,FALSE),0)</f>
        <v>0</v>
      </c>
      <c r="F188" s="14">
        <f>IFERROR(VLOOKUP($B188,西日本学生!$AQ:$BA,9,FALSE),0)</f>
        <v>0</v>
      </c>
      <c r="G188" s="14">
        <f>IFERROR(VLOOKUP($B188,秋関!$AQ:$BA,9,FALSE),0)</f>
        <v>0</v>
      </c>
      <c r="H188" s="14">
        <f>IFERROR(VLOOKUP($B188,全日本学生!$AQ:$BA,9,FALSE),0)</f>
        <v>0</v>
      </c>
      <c r="I188" s="4">
        <f t="shared" si="7"/>
        <v>0</v>
      </c>
    </row>
    <row r="189" spans="1:9" hidden="1">
      <c r="A189" s="2">
        <f t="shared" si="6"/>
        <v>9</v>
      </c>
      <c r="B189" s="31">
        <f>選手!L188</f>
        <v>0</v>
      </c>
      <c r="C189" s="2" t="str">
        <f>IFERROR(VLOOKUP($B189,選手!$L:$N,2,FALSE),"")</f>
        <v/>
      </c>
      <c r="D189" s="6" t="str">
        <f>IFERROR(VLOOKUP($B189,選手!$L:$N,3,FALSE),"")</f>
        <v/>
      </c>
      <c r="E189" s="14">
        <f>IFERROR(VLOOKUP($B189,春関!$AQ:$BA,9,FALSE),0)</f>
        <v>0</v>
      </c>
      <c r="F189" s="14">
        <f>IFERROR(VLOOKUP($B189,西日本学生!$AQ:$BA,9,FALSE),0)</f>
        <v>0</v>
      </c>
      <c r="G189" s="14">
        <f>IFERROR(VLOOKUP($B189,秋関!$AQ:$BA,9,FALSE),0)</f>
        <v>0</v>
      </c>
      <c r="H189" s="14">
        <f>IFERROR(VLOOKUP($B189,全日本学生!$AQ:$BA,9,FALSE),0)</f>
        <v>0</v>
      </c>
      <c r="I189" s="4">
        <f t="shared" si="7"/>
        <v>0</v>
      </c>
    </row>
    <row r="190" spans="1:9" hidden="1">
      <c r="A190" s="2">
        <f t="shared" si="6"/>
        <v>9</v>
      </c>
      <c r="B190" s="31">
        <f>選手!L189</f>
        <v>0</v>
      </c>
      <c r="C190" s="2" t="str">
        <f>IFERROR(VLOOKUP($B190,選手!$L:$N,2,FALSE),"")</f>
        <v/>
      </c>
      <c r="D190" s="6" t="str">
        <f>IFERROR(VLOOKUP($B190,選手!$L:$N,3,FALSE),"")</f>
        <v/>
      </c>
      <c r="E190" s="14">
        <f>IFERROR(VLOOKUP($B190,春関!$AQ:$BA,9,FALSE),0)</f>
        <v>0</v>
      </c>
      <c r="F190" s="14">
        <f>IFERROR(VLOOKUP($B190,西日本学生!$AQ:$BA,9,FALSE),0)</f>
        <v>0</v>
      </c>
      <c r="G190" s="14">
        <f>IFERROR(VLOOKUP($B190,秋関!$AQ:$BA,9,FALSE),0)</f>
        <v>0</v>
      </c>
      <c r="H190" s="14">
        <f>IFERROR(VLOOKUP($B190,全日本学生!$AQ:$BA,9,FALSE),0)</f>
        <v>0</v>
      </c>
      <c r="I190" s="4">
        <f t="shared" si="7"/>
        <v>0</v>
      </c>
    </row>
    <row r="191" spans="1:9" hidden="1">
      <c r="A191" s="2">
        <f t="shared" si="6"/>
        <v>9</v>
      </c>
      <c r="B191" s="31">
        <f>選手!L190</f>
        <v>0</v>
      </c>
      <c r="C191" s="2" t="str">
        <f>IFERROR(VLOOKUP($B191,選手!$L:$N,2,FALSE),"")</f>
        <v/>
      </c>
      <c r="D191" s="6" t="str">
        <f>IFERROR(VLOOKUP($B191,選手!$L:$N,3,FALSE),"")</f>
        <v/>
      </c>
      <c r="E191" s="14">
        <f>IFERROR(VLOOKUP($B191,春関!$AQ:$BA,9,FALSE),0)</f>
        <v>0</v>
      </c>
      <c r="F191" s="14">
        <f>IFERROR(VLOOKUP($B191,西日本学生!$AQ:$BA,9,FALSE),0)</f>
        <v>0</v>
      </c>
      <c r="G191" s="14">
        <f>IFERROR(VLOOKUP($B191,秋関!$AQ:$BA,9,FALSE),0)</f>
        <v>0</v>
      </c>
      <c r="H191" s="14">
        <f>IFERROR(VLOOKUP($B191,全日本学生!$AQ:$BA,9,FALSE),0)</f>
        <v>0</v>
      </c>
      <c r="I191" s="4">
        <f t="shared" si="7"/>
        <v>0</v>
      </c>
    </row>
    <row r="192" spans="1:9" hidden="1">
      <c r="A192" s="2">
        <f t="shared" si="6"/>
        <v>9</v>
      </c>
      <c r="B192" s="31">
        <f>選手!L191</f>
        <v>0</v>
      </c>
      <c r="C192" s="2" t="str">
        <f>IFERROR(VLOOKUP($B192,選手!$L:$N,2,FALSE),"")</f>
        <v/>
      </c>
      <c r="D192" s="6" t="str">
        <f>IFERROR(VLOOKUP($B192,選手!$L:$N,3,FALSE),"")</f>
        <v/>
      </c>
      <c r="E192" s="14">
        <f>IFERROR(VLOOKUP($B192,春関!$AQ:$BA,9,FALSE),0)</f>
        <v>0</v>
      </c>
      <c r="F192" s="14">
        <f>IFERROR(VLOOKUP($B192,西日本学生!$AQ:$BA,9,FALSE),0)</f>
        <v>0</v>
      </c>
      <c r="G192" s="14">
        <f>IFERROR(VLOOKUP($B192,秋関!$AQ:$BA,9,FALSE),0)</f>
        <v>0</v>
      </c>
      <c r="H192" s="14">
        <f>IFERROR(VLOOKUP($B192,全日本学生!$AQ:$BA,9,FALSE),0)</f>
        <v>0</v>
      </c>
      <c r="I192" s="4">
        <f t="shared" si="7"/>
        <v>0</v>
      </c>
    </row>
    <row r="193" spans="1:9" hidden="1">
      <c r="A193" s="2">
        <f t="shared" si="6"/>
        <v>9</v>
      </c>
      <c r="B193" s="31">
        <f>選手!L192</f>
        <v>0</v>
      </c>
      <c r="C193" s="2" t="str">
        <f>IFERROR(VLOOKUP($B193,選手!$L:$N,2,FALSE),"")</f>
        <v/>
      </c>
      <c r="D193" s="6" t="str">
        <f>IFERROR(VLOOKUP($B193,選手!$L:$N,3,FALSE),"")</f>
        <v/>
      </c>
      <c r="E193" s="14">
        <f>IFERROR(VLOOKUP($B193,春関!$AQ:$BA,9,FALSE),0)</f>
        <v>0</v>
      </c>
      <c r="F193" s="14">
        <f>IFERROR(VLOOKUP($B193,西日本学生!$AQ:$BA,9,FALSE),0)</f>
        <v>0</v>
      </c>
      <c r="G193" s="14">
        <f>IFERROR(VLOOKUP($B193,秋関!$AQ:$BA,9,FALSE),0)</f>
        <v>0</v>
      </c>
      <c r="H193" s="14">
        <f>IFERROR(VLOOKUP($B193,全日本学生!$AQ:$BA,9,FALSE),0)</f>
        <v>0</v>
      </c>
      <c r="I193" s="4">
        <f t="shared" si="7"/>
        <v>0</v>
      </c>
    </row>
    <row r="194" spans="1:9" hidden="1">
      <c r="A194" s="2">
        <f t="shared" ref="A194:A257" si="8">RANK($I194,$I:$I)</f>
        <v>9</v>
      </c>
      <c r="B194" s="31">
        <f>選手!L193</f>
        <v>0</v>
      </c>
      <c r="C194" s="2" t="str">
        <f>IFERROR(VLOOKUP($B194,選手!$L:$N,2,FALSE),"")</f>
        <v/>
      </c>
      <c r="D194" s="6" t="str">
        <f>IFERROR(VLOOKUP($B194,選手!$L:$N,3,FALSE),"")</f>
        <v/>
      </c>
      <c r="E194" s="14">
        <f>IFERROR(VLOOKUP($B194,春関!$AQ:$BA,9,FALSE),0)</f>
        <v>0</v>
      </c>
      <c r="F194" s="14">
        <f>IFERROR(VLOOKUP($B194,西日本学生!$AQ:$BA,9,FALSE),0)</f>
        <v>0</v>
      </c>
      <c r="G194" s="14">
        <f>IFERROR(VLOOKUP($B194,秋関!$AQ:$BA,9,FALSE),0)</f>
        <v>0</v>
      </c>
      <c r="H194" s="14">
        <f>IFERROR(VLOOKUP($B194,全日本学生!$AQ:$BA,9,FALSE),0)</f>
        <v>0</v>
      </c>
      <c r="I194" s="4">
        <f t="shared" ref="I194:I257" si="9">LARGE(E194:H194,1)+LARGE(E194:H194,2)+LARGE(E194:H194,3)</f>
        <v>0</v>
      </c>
    </row>
    <row r="195" spans="1:9" hidden="1">
      <c r="A195" s="2">
        <f t="shared" si="8"/>
        <v>9</v>
      </c>
      <c r="B195" s="31">
        <f>選手!L194</f>
        <v>0</v>
      </c>
      <c r="C195" s="2" t="str">
        <f>IFERROR(VLOOKUP($B195,選手!$L:$N,2,FALSE),"")</f>
        <v/>
      </c>
      <c r="D195" s="6" t="str">
        <f>IFERROR(VLOOKUP($B195,選手!$L:$N,3,FALSE),"")</f>
        <v/>
      </c>
      <c r="E195" s="14">
        <f>IFERROR(VLOOKUP($B195,春関!$AQ:$BA,9,FALSE),0)</f>
        <v>0</v>
      </c>
      <c r="F195" s="14">
        <f>IFERROR(VLOOKUP($B195,西日本学生!$AQ:$BA,9,FALSE),0)</f>
        <v>0</v>
      </c>
      <c r="G195" s="14">
        <f>IFERROR(VLOOKUP($B195,秋関!$AQ:$BA,9,FALSE),0)</f>
        <v>0</v>
      </c>
      <c r="H195" s="14">
        <f>IFERROR(VLOOKUP($B195,全日本学生!$AQ:$BA,9,FALSE),0)</f>
        <v>0</v>
      </c>
      <c r="I195" s="4">
        <f t="shared" si="9"/>
        <v>0</v>
      </c>
    </row>
    <row r="196" spans="1:9" hidden="1">
      <c r="A196" s="2">
        <f t="shared" si="8"/>
        <v>9</v>
      </c>
      <c r="B196" s="31">
        <f>選手!L195</f>
        <v>0</v>
      </c>
      <c r="C196" s="2" t="str">
        <f>IFERROR(VLOOKUP($B196,選手!$L:$N,2,FALSE),"")</f>
        <v/>
      </c>
      <c r="D196" s="6" t="str">
        <f>IFERROR(VLOOKUP($B196,選手!$L:$N,3,FALSE),"")</f>
        <v/>
      </c>
      <c r="E196" s="14">
        <f>IFERROR(VLOOKUP($B196,春関!$AQ:$BA,9,FALSE),0)</f>
        <v>0</v>
      </c>
      <c r="F196" s="14">
        <f>IFERROR(VLOOKUP($B196,西日本学生!$AQ:$BA,9,FALSE),0)</f>
        <v>0</v>
      </c>
      <c r="G196" s="14">
        <f>IFERROR(VLOOKUP($B196,秋関!$AQ:$BA,9,FALSE),0)</f>
        <v>0</v>
      </c>
      <c r="H196" s="14">
        <f>IFERROR(VLOOKUP($B196,全日本学生!$AQ:$BA,9,FALSE),0)</f>
        <v>0</v>
      </c>
      <c r="I196" s="4">
        <f t="shared" si="9"/>
        <v>0</v>
      </c>
    </row>
    <row r="197" spans="1:9" hidden="1">
      <c r="A197" s="2">
        <f t="shared" si="8"/>
        <v>9</v>
      </c>
      <c r="B197" s="31">
        <f>選手!L196</f>
        <v>0</v>
      </c>
      <c r="C197" s="2" t="str">
        <f>IFERROR(VLOOKUP($B197,選手!$L:$N,2,FALSE),"")</f>
        <v/>
      </c>
      <c r="D197" s="6" t="str">
        <f>IFERROR(VLOOKUP($B197,選手!$L:$N,3,FALSE),"")</f>
        <v/>
      </c>
      <c r="E197" s="14">
        <f>IFERROR(VLOOKUP($B197,春関!$AQ:$BA,9,FALSE),0)</f>
        <v>0</v>
      </c>
      <c r="F197" s="14">
        <f>IFERROR(VLOOKUP($B197,西日本学生!$AQ:$BA,9,FALSE),0)</f>
        <v>0</v>
      </c>
      <c r="G197" s="14">
        <f>IFERROR(VLOOKUP($B197,秋関!$AQ:$BA,9,FALSE),0)</f>
        <v>0</v>
      </c>
      <c r="H197" s="14">
        <f>IFERROR(VLOOKUP($B197,全日本学生!$AQ:$BA,9,FALSE),0)</f>
        <v>0</v>
      </c>
      <c r="I197" s="4">
        <f t="shared" si="9"/>
        <v>0</v>
      </c>
    </row>
    <row r="198" spans="1:9" hidden="1">
      <c r="A198" s="2">
        <f t="shared" si="8"/>
        <v>9</v>
      </c>
      <c r="B198" s="31">
        <f>選手!L197</f>
        <v>0</v>
      </c>
      <c r="C198" s="2" t="str">
        <f>IFERROR(VLOOKUP($B198,選手!$L:$N,2,FALSE),"")</f>
        <v/>
      </c>
      <c r="D198" s="6" t="str">
        <f>IFERROR(VLOOKUP($B198,選手!$L:$N,3,FALSE),"")</f>
        <v/>
      </c>
      <c r="E198" s="14">
        <f>IFERROR(VLOOKUP($B198,春関!$AQ:$BA,9,FALSE),0)</f>
        <v>0</v>
      </c>
      <c r="F198" s="14">
        <f>IFERROR(VLOOKUP($B198,西日本学生!$AQ:$BA,9,FALSE),0)</f>
        <v>0</v>
      </c>
      <c r="G198" s="14">
        <f>IFERROR(VLOOKUP($B198,秋関!$AQ:$BA,9,FALSE),0)</f>
        <v>0</v>
      </c>
      <c r="H198" s="14">
        <f>IFERROR(VLOOKUP($B198,全日本学生!$AQ:$BA,9,FALSE),0)</f>
        <v>0</v>
      </c>
      <c r="I198" s="4">
        <f t="shared" si="9"/>
        <v>0</v>
      </c>
    </row>
    <row r="199" spans="1:9" hidden="1">
      <c r="A199" s="2">
        <f t="shared" si="8"/>
        <v>9</v>
      </c>
      <c r="B199" s="31">
        <f>選手!L198</f>
        <v>0</v>
      </c>
      <c r="C199" s="2" t="str">
        <f>IFERROR(VLOOKUP($B199,選手!$L:$N,2,FALSE),"")</f>
        <v/>
      </c>
      <c r="D199" s="6" t="str">
        <f>IFERROR(VLOOKUP($B199,選手!$L:$N,3,FALSE),"")</f>
        <v/>
      </c>
      <c r="E199" s="14">
        <f>IFERROR(VLOOKUP($B199,春関!$AQ:$BA,9,FALSE),0)</f>
        <v>0</v>
      </c>
      <c r="F199" s="14">
        <f>IFERROR(VLOOKUP($B199,西日本学生!$AQ:$BA,9,FALSE),0)</f>
        <v>0</v>
      </c>
      <c r="G199" s="14">
        <f>IFERROR(VLOOKUP($B199,秋関!$AQ:$BA,9,FALSE),0)</f>
        <v>0</v>
      </c>
      <c r="H199" s="14">
        <f>IFERROR(VLOOKUP($B199,全日本学生!$AQ:$BA,9,FALSE),0)</f>
        <v>0</v>
      </c>
      <c r="I199" s="4">
        <f t="shared" si="9"/>
        <v>0</v>
      </c>
    </row>
    <row r="200" spans="1:9" hidden="1">
      <c r="A200" s="2">
        <f t="shared" si="8"/>
        <v>9</v>
      </c>
      <c r="B200" s="31">
        <f>選手!L199</f>
        <v>0</v>
      </c>
      <c r="C200" s="2" t="str">
        <f>IFERROR(VLOOKUP($B200,選手!$L:$N,2,FALSE),"")</f>
        <v/>
      </c>
      <c r="D200" s="6" t="str">
        <f>IFERROR(VLOOKUP($B200,選手!$L:$N,3,FALSE),"")</f>
        <v/>
      </c>
      <c r="E200" s="14">
        <f>IFERROR(VLOOKUP($B200,春関!$AQ:$BA,9,FALSE),0)</f>
        <v>0</v>
      </c>
      <c r="F200" s="14">
        <f>IFERROR(VLOOKUP($B200,西日本学生!$AQ:$BA,9,FALSE),0)</f>
        <v>0</v>
      </c>
      <c r="G200" s="14">
        <f>IFERROR(VLOOKUP($B200,秋関!$AQ:$BA,9,FALSE),0)</f>
        <v>0</v>
      </c>
      <c r="H200" s="14">
        <f>IFERROR(VLOOKUP($B200,全日本学生!$AQ:$BA,9,FALSE),0)</f>
        <v>0</v>
      </c>
      <c r="I200" s="4">
        <f t="shared" si="9"/>
        <v>0</v>
      </c>
    </row>
    <row r="201" spans="1:9" hidden="1">
      <c r="A201" s="2">
        <f t="shared" si="8"/>
        <v>9</v>
      </c>
      <c r="B201" s="31">
        <f>選手!L200</f>
        <v>0</v>
      </c>
      <c r="C201" s="2" t="str">
        <f>IFERROR(VLOOKUP($B201,選手!$L:$N,2,FALSE),"")</f>
        <v/>
      </c>
      <c r="D201" s="6" t="str">
        <f>IFERROR(VLOOKUP($B201,選手!$L:$N,3,FALSE),"")</f>
        <v/>
      </c>
      <c r="E201" s="14">
        <f>IFERROR(VLOOKUP($B201,春関!$AQ:$BA,9,FALSE),0)</f>
        <v>0</v>
      </c>
      <c r="F201" s="14">
        <f>IFERROR(VLOOKUP($B201,西日本学生!$AQ:$BA,9,FALSE),0)</f>
        <v>0</v>
      </c>
      <c r="G201" s="14">
        <f>IFERROR(VLOOKUP($B201,秋関!$AQ:$BA,9,FALSE),0)</f>
        <v>0</v>
      </c>
      <c r="H201" s="14">
        <f>IFERROR(VLOOKUP($B201,全日本学生!$AQ:$BA,9,FALSE),0)</f>
        <v>0</v>
      </c>
      <c r="I201" s="4">
        <f t="shared" si="9"/>
        <v>0</v>
      </c>
    </row>
    <row r="202" spans="1:9" hidden="1">
      <c r="A202" s="2">
        <f t="shared" si="8"/>
        <v>9</v>
      </c>
      <c r="B202" s="31">
        <f>選手!L201</f>
        <v>0</v>
      </c>
      <c r="C202" s="2" t="str">
        <f>IFERROR(VLOOKUP($B202,選手!$L:$N,2,FALSE),"")</f>
        <v/>
      </c>
      <c r="D202" s="6" t="str">
        <f>IFERROR(VLOOKUP($B202,選手!$L:$N,3,FALSE),"")</f>
        <v/>
      </c>
      <c r="E202" s="14">
        <f>IFERROR(VLOOKUP($B202,春関!$AQ:$BA,9,FALSE),0)</f>
        <v>0</v>
      </c>
      <c r="F202" s="14">
        <f>IFERROR(VLOOKUP($B202,西日本学生!$AQ:$BA,9,FALSE),0)</f>
        <v>0</v>
      </c>
      <c r="G202" s="14">
        <f>IFERROR(VLOOKUP($B202,秋関!$AQ:$BA,9,FALSE),0)</f>
        <v>0</v>
      </c>
      <c r="H202" s="14">
        <f>IFERROR(VLOOKUP($B202,全日本学生!$AQ:$BA,9,FALSE),0)</f>
        <v>0</v>
      </c>
      <c r="I202" s="4">
        <f t="shared" si="9"/>
        <v>0</v>
      </c>
    </row>
    <row r="203" spans="1:9" hidden="1">
      <c r="A203" s="2">
        <f t="shared" si="8"/>
        <v>9</v>
      </c>
      <c r="B203" s="31">
        <f>選手!L202</f>
        <v>0</v>
      </c>
      <c r="C203" s="2" t="str">
        <f>IFERROR(VLOOKUP($B203,選手!$L:$N,2,FALSE),"")</f>
        <v/>
      </c>
      <c r="D203" s="6" t="str">
        <f>IFERROR(VLOOKUP($B203,選手!$L:$N,3,FALSE),"")</f>
        <v/>
      </c>
      <c r="E203" s="14">
        <f>IFERROR(VLOOKUP($B203,春関!$AQ:$BA,9,FALSE),0)</f>
        <v>0</v>
      </c>
      <c r="F203" s="14">
        <f>IFERROR(VLOOKUP($B203,西日本学生!$AQ:$BA,9,FALSE),0)</f>
        <v>0</v>
      </c>
      <c r="G203" s="14">
        <f>IFERROR(VLOOKUP($B203,秋関!$AQ:$BA,9,FALSE),0)</f>
        <v>0</v>
      </c>
      <c r="H203" s="14">
        <f>IFERROR(VLOOKUP($B203,全日本学生!$AQ:$BA,9,FALSE),0)</f>
        <v>0</v>
      </c>
      <c r="I203" s="4">
        <f t="shared" si="9"/>
        <v>0</v>
      </c>
    </row>
    <row r="204" spans="1:9" hidden="1">
      <c r="A204" s="2">
        <f t="shared" si="8"/>
        <v>9</v>
      </c>
      <c r="B204" s="31">
        <f>選手!L203</f>
        <v>0</v>
      </c>
      <c r="C204" s="2" t="str">
        <f>IFERROR(VLOOKUP($B204,選手!$L:$N,2,FALSE),"")</f>
        <v/>
      </c>
      <c r="D204" s="6" t="str">
        <f>IFERROR(VLOOKUP($B204,選手!$L:$N,3,FALSE),"")</f>
        <v/>
      </c>
      <c r="E204" s="14">
        <f>IFERROR(VLOOKUP($B204,春関!$AQ:$BA,9,FALSE),0)</f>
        <v>0</v>
      </c>
      <c r="F204" s="14">
        <f>IFERROR(VLOOKUP($B204,西日本学生!$AQ:$BA,9,FALSE),0)</f>
        <v>0</v>
      </c>
      <c r="G204" s="14">
        <f>IFERROR(VLOOKUP($B204,秋関!$AQ:$BA,9,FALSE),0)</f>
        <v>0</v>
      </c>
      <c r="H204" s="14">
        <f>IFERROR(VLOOKUP($B204,全日本学生!$AQ:$BA,9,FALSE),0)</f>
        <v>0</v>
      </c>
      <c r="I204" s="4">
        <f t="shared" si="9"/>
        <v>0</v>
      </c>
    </row>
    <row r="205" spans="1:9" hidden="1">
      <c r="A205" s="2">
        <f t="shared" si="8"/>
        <v>9</v>
      </c>
      <c r="B205" s="31">
        <f>選手!L204</f>
        <v>0</v>
      </c>
      <c r="C205" s="2" t="str">
        <f>IFERROR(VLOOKUP($B205,選手!$L:$N,2,FALSE),"")</f>
        <v/>
      </c>
      <c r="D205" s="6" t="str">
        <f>IFERROR(VLOOKUP($B205,選手!$L:$N,3,FALSE),"")</f>
        <v/>
      </c>
      <c r="E205" s="14">
        <f>IFERROR(VLOOKUP($B205,春関!$AQ:$BA,9,FALSE),0)</f>
        <v>0</v>
      </c>
      <c r="F205" s="14">
        <f>IFERROR(VLOOKUP($B205,西日本学生!$AQ:$BA,9,FALSE),0)</f>
        <v>0</v>
      </c>
      <c r="G205" s="14">
        <f>IFERROR(VLOOKUP($B205,秋関!$AQ:$BA,9,FALSE),0)</f>
        <v>0</v>
      </c>
      <c r="H205" s="14">
        <f>IFERROR(VLOOKUP($B205,全日本学生!$AQ:$BA,9,FALSE),0)</f>
        <v>0</v>
      </c>
      <c r="I205" s="4">
        <f t="shared" si="9"/>
        <v>0</v>
      </c>
    </row>
    <row r="206" spans="1:9" hidden="1">
      <c r="A206" s="2">
        <f t="shared" si="8"/>
        <v>9</v>
      </c>
      <c r="B206" s="31">
        <f>選手!L205</f>
        <v>0</v>
      </c>
      <c r="C206" s="2" t="str">
        <f>IFERROR(VLOOKUP($B206,選手!$L:$N,2,FALSE),"")</f>
        <v/>
      </c>
      <c r="D206" s="6" t="str">
        <f>IFERROR(VLOOKUP($B206,選手!$L:$N,3,FALSE),"")</f>
        <v/>
      </c>
      <c r="E206" s="14">
        <f>IFERROR(VLOOKUP($B206,春関!$AQ:$BA,9,FALSE),0)</f>
        <v>0</v>
      </c>
      <c r="F206" s="14">
        <f>IFERROR(VLOOKUP($B206,西日本学生!$AQ:$BA,9,FALSE),0)</f>
        <v>0</v>
      </c>
      <c r="G206" s="14">
        <f>IFERROR(VLOOKUP($B206,秋関!$AQ:$BA,9,FALSE),0)</f>
        <v>0</v>
      </c>
      <c r="H206" s="14">
        <f>IFERROR(VLOOKUP($B206,全日本学生!$AQ:$BA,9,FALSE),0)</f>
        <v>0</v>
      </c>
      <c r="I206" s="4">
        <f t="shared" si="9"/>
        <v>0</v>
      </c>
    </row>
    <row r="207" spans="1:9" hidden="1">
      <c r="A207" s="2">
        <f t="shared" si="8"/>
        <v>9</v>
      </c>
      <c r="B207" s="31">
        <f>選手!L206</f>
        <v>0</v>
      </c>
      <c r="C207" s="2" t="str">
        <f>IFERROR(VLOOKUP($B207,選手!$L:$N,2,FALSE),"")</f>
        <v/>
      </c>
      <c r="D207" s="6" t="str">
        <f>IFERROR(VLOOKUP($B207,選手!$L:$N,3,FALSE),"")</f>
        <v/>
      </c>
      <c r="E207" s="14">
        <f>IFERROR(VLOOKUP($B207,春関!$AQ:$BA,9,FALSE),0)</f>
        <v>0</v>
      </c>
      <c r="F207" s="14">
        <f>IFERROR(VLOOKUP($B207,西日本学生!$AQ:$BA,9,FALSE),0)</f>
        <v>0</v>
      </c>
      <c r="G207" s="14">
        <f>IFERROR(VLOOKUP($B207,秋関!$AQ:$BA,9,FALSE),0)</f>
        <v>0</v>
      </c>
      <c r="H207" s="14">
        <f>IFERROR(VLOOKUP($B207,全日本学生!$AQ:$BA,9,FALSE),0)</f>
        <v>0</v>
      </c>
      <c r="I207" s="4">
        <f t="shared" si="9"/>
        <v>0</v>
      </c>
    </row>
    <row r="208" spans="1:9" hidden="1">
      <c r="A208" s="2">
        <f t="shared" si="8"/>
        <v>9</v>
      </c>
      <c r="B208" s="31">
        <f>選手!L207</f>
        <v>0</v>
      </c>
      <c r="C208" s="2" t="str">
        <f>IFERROR(VLOOKUP($B208,選手!$L:$N,2,FALSE),"")</f>
        <v/>
      </c>
      <c r="D208" s="6" t="str">
        <f>IFERROR(VLOOKUP($B208,選手!$L:$N,3,FALSE),"")</f>
        <v/>
      </c>
      <c r="E208" s="14">
        <f>IFERROR(VLOOKUP($B208,春関!$AQ:$BA,9,FALSE),0)</f>
        <v>0</v>
      </c>
      <c r="F208" s="14">
        <f>IFERROR(VLOOKUP($B208,西日本学生!$AQ:$BA,9,FALSE),0)</f>
        <v>0</v>
      </c>
      <c r="G208" s="14">
        <f>IFERROR(VLOOKUP($B208,秋関!$AQ:$BA,9,FALSE),0)</f>
        <v>0</v>
      </c>
      <c r="H208" s="14">
        <f>IFERROR(VLOOKUP($B208,全日本学生!$AQ:$BA,9,FALSE),0)</f>
        <v>0</v>
      </c>
      <c r="I208" s="4">
        <f t="shared" si="9"/>
        <v>0</v>
      </c>
    </row>
    <row r="209" spans="1:9" hidden="1">
      <c r="A209" s="2">
        <f t="shared" si="8"/>
        <v>9</v>
      </c>
      <c r="B209" s="31">
        <f>選手!L208</f>
        <v>0</v>
      </c>
      <c r="C209" s="2" t="str">
        <f>IFERROR(VLOOKUP($B209,選手!$L:$N,2,FALSE),"")</f>
        <v/>
      </c>
      <c r="D209" s="6" t="str">
        <f>IFERROR(VLOOKUP($B209,選手!$L:$N,3,FALSE),"")</f>
        <v/>
      </c>
      <c r="E209" s="14">
        <f>IFERROR(VLOOKUP($B209,春関!$AQ:$BA,9,FALSE),0)</f>
        <v>0</v>
      </c>
      <c r="F209" s="14">
        <f>IFERROR(VLOOKUP($B209,西日本学生!$AQ:$BA,9,FALSE),0)</f>
        <v>0</v>
      </c>
      <c r="G209" s="14">
        <f>IFERROR(VLOOKUP($B209,秋関!$AQ:$BA,9,FALSE),0)</f>
        <v>0</v>
      </c>
      <c r="H209" s="14">
        <f>IFERROR(VLOOKUP($B209,全日本学生!$AQ:$BA,9,FALSE),0)</f>
        <v>0</v>
      </c>
      <c r="I209" s="4">
        <f t="shared" si="9"/>
        <v>0</v>
      </c>
    </row>
    <row r="210" spans="1:9" hidden="1">
      <c r="A210" s="2">
        <f t="shared" si="8"/>
        <v>9</v>
      </c>
      <c r="B210" s="31">
        <f>選手!L209</f>
        <v>0</v>
      </c>
      <c r="C210" s="2" t="str">
        <f>IFERROR(VLOOKUP($B210,選手!$L:$N,2,FALSE),"")</f>
        <v/>
      </c>
      <c r="D210" s="6" t="str">
        <f>IFERROR(VLOOKUP($B210,選手!$L:$N,3,FALSE),"")</f>
        <v/>
      </c>
      <c r="E210" s="14">
        <f>IFERROR(VLOOKUP($B210,春関!$AQ:$BA,9,FALSE),0)</f>
        <v>0</v>
      </c>
      <c r="F210" s="14">
        <f>IFERROR(VLOOKUP($B210,西日本学生!$AQ:$BA,9,FALSE),0)</f>
        <v>0</v>
      </c>
      <c r="G210" s="14">
        <f>IFERROR(VLOOKUP($B210,秋関!$AQ:$BA,9,FALSE),0)</f>
        <v>0</v>
      </c>
      <c r="H210" s="14">
        <f>IFERROR(VLOOKUP($B210,全日本学生!$AQ:$BA,9,FALSE),0)</f>
        <v>0</v>
      </c>
      <c r="I210" s="4">
        <f t="shared" si="9"/>
        <v>0</v>
      </c>
    </row>
    <row r="211" spans="1:9" hidden="1">
      <c r="A211" s="2">
        <f t="shared" si="8"/>
        <v>9</v>
      </c>
      <c r="B211" s="31">
        <f>選手!L210</f>
        <v>0</v>
      </c>
      <c r="C211" s="2" t="str">
        <f>IFERROR(VLOOKUP($B211,選手!$L:$N,2,FALSE),"")</f>
        <v/>
      </c>
      <c r="D211" s="6" t="str">
        <f>IFERROR(VLOOKUP($B211,選手!$L:$N,3,FALSE),"")</f>
        <v/>
      </c>
      <c r="E211" s="14">
        <f>IFERROR(VLOOKUP($B211,春関!$AQ:$BA,9,FALSE),0)</f>
        <v>0</v>
      </c>
      <c r="F211" s="14">
        <f>IFERROR(VLOOKUP($B211,西日本学生!$AQ:$BA,9,FALSE),0)</f>
        <v>0</v>
      </c>
      <c r="G211" s="14">
        <f>IFERROR(VLOOKUP($B211,秋関!$AQ:$BA,9,FALSE),0)</f>
        <v>0</v>
      </c>
      <c r="H211" s="14">
        <f>IFERROR(VLOOKUP($B211,全日本学生!$AQ:$BA,9,FALSE),0)</f>
        <v>0</v>
      </c>
      <c r="I211" s="4">
        <f t="shared" si="9"/>
        <v>0</v>
      </c>
    </row>
    <row r="212" spans="1:9" hidden="1">
      <c r="A212" s="2">
        <f t="shared" si="8"/>
        <v>9</v>
      </c>
      <c r="B212" s="31">
        <f>選手!L211</f>
        <v>0</v>
      </c>
      <c r="C212" s="2" t="str">
        <f>IFERROR(VLOOKUP($B212,選手!$L:$N,2,FALSE),"")</f>
        <v/>
      </c>
      <c r="D212" s="6" t="str">
        <f>IFERROR(VLOOKUP($B212,選手!$L:$N,3,FALSE),"")</f>
        <v/>
      </c>
      <c r="E212" s="14">
        <f>IFERROR(VLOOKUP($B212,春関!$AQ:$BA,9,FALSE),0)</f>
        <v>0</v>
      </c>
      <c r="F212" s="14">
        <f>IFERROR(VLOOKUP($B212,西日本学生!$AQ:$BA,9,FALSE),0)</f>
        <v>0</v>
      </c>
      <c r="G212" s="14">
        <f>IFERROR(VLOOKUP($B212,秋関!$AQ:$BA,9,FALSE),0)</f>
        <v>0</v>
      </c>
      <c r="H212" s="14">
        <f>IFERROR(VLOOKUP($B212,全日本学生!$AQ:$BA,9,FALSE),0)</f>
        <v>0</v>
      </c>
      <c r="I212" s="4">
        <f t="shared" si="9"/>
        <v>0</v>
      </c>
    </row>
    <row r="213" spans="1:9" hidden="1">
      <c r="A213" s="2">
        <f t="shared" si="8"/>
        <v>9</v>
      </c>
      <c r="B213" s="31">
        <f>選手!L212</f>
        <v>0</v>
      </c>
      <c r="C213" s="2" t="str">
        <f>IFERROR(VLOOKUP($B213,選手!$L:$N,2,FALSE),"")</f>
        <v/>
      </c>
      <c r="D213" s="6" t="str">
        <f>IFERROR(VLOOKUP($B213,選手!$L:$N,3,FALSE),"")</f>
        <v/>
      </c>
      <c r="E213" s="14">
        <f>IFERROR(VLOOKUP($B213,春関!$AQ:$BA,9,FALSE),0)</f>
        <v>0</v>
      </c>
      <c r="F213" s="14">
        <f>IFERROR(VLOOKUP($B213,西日本学生!$AQ:$BA,9,FALSE),0)</f>
        <v>0</v>
      </c>
      <c r="G213" s="14">
        <f>IFERROR(VLOOKUP($B213,秋関!$AQ:$BA,9,FALSE),0)</f>
        <v>0</v>
      </c>
      <c r="H213" s="14">
        <f>IFERROR(VLOOKUP($B213,全日本学生!$AQ:$BA,9,FALSE),0)</f>
        <v>0</v>
      </c>
      <c r="I213" s="4">
        <f t="shared" si="9"/>
        <v>0</v>
      </c>
    </row>
    <row r="214" spans="1:9" hidden="1">
      <c r="A214" s="2">
        <f t="shared" si="8"/>
        <v>9</v>
      </c>
      <c r="B214" s="31">
        <f>選手!L213</f>
        <v>0</v>
      </c>
      <c r="C214" s="2" t="str">
        <f>IFERROR(VLOOKUP($B214,選手!$L:$N,2,FALSE),"")</f>
        <v/>
      </c>
      <c r="D214" s="6" t="str">
        <f>IFERROR(VLOOKUP($B214,選手!$L:$N,3,FALSE),"")</f>
        <v/>
      </c>
      <c r="E214" s="14">
        <f>IFERROR(VLOOKUP($B214,春関!$AQ:$BA,9,FALSE),0)</f>
        <v>0</v>
      </c>
      <c r="F214" s="14">
        <f>IFERROR(VLOOKUP($B214,西日本学生!$AQ:$BA,9,FALSE),0)</f>
        <v>0</v>
      </c>
      <c r="G214" s="14">
        <f>IFERROR(VLOOKUP($B214,秋関!$AQ:$BA,9,FALSE),0)</f>
        <v>0</v>
      </c>
      <c r="H214" s="14">
        <f>IFERROR(VLOOKUP($B214,全日本学生!$AQ:$BA,9,FALSE),0)</f>
        <v>0</v>
      </c>
      <c r="I214" s="4">
        <f t="shared" si="9"/>
        <v>0</v>
      </c>
    </row>
    <row r="215" spans="1:9" hidden="1">
      <c r="A215" s="2">
        <f t="shared" si="8"/>
        <v>9</v>
      </c>
      <c r="B215" s="31">
        <f>選手!L214</f>
        <v>0</v>
      </c>
      <c r="C215" s="2" t="str">
        <f>IFERROR(VLOOKUP($B215,選手!$L:$N,2,FALSE),"")</f>
        <v/>
      </c>
      <c r="D215" s="6" t="str">
        <f>IFERROR(VLOOKUP($B215,選手!$L:$N,3,FALSE),"")</f>
        <v/>
      </c>
      <c r="E215" s="14">
        <f>IFERROR(VLOOKUP($B215,春関!$AQ:$BA,9,FALSE),0)</f>
        <v>0</v>
      </c>
      <c r="F215" s="14">
        <f>IFERROR(VLOOKUP($B215,西日本学生!$AQ:$BA,9,FALSE),0)</f>
        <v>0</v>
      </c>
      <c r="G215" s="14">
        <f>IFERROR(VLOOKUP($B215,秋関!$AQ:$BA,9,FALSE),0)</f>
        <v>0</v>
      </c>
      <c r="H215" s="14">
        <f>IFERROR(VLOOKUP($B215,全日本学生!$AQ:$BA,9,FALSE),0)</f>
        <v>0</v>
      </c>
      <c r="I215" s="4">
        <f t="shared" si="9"/>
        <v>0</v>
      </c>
    </row>
    <row r="216" spans="1:9" hidden="1">
      <c r="A216" s="2">
        <f t="shared" si="8"/>
        <v>9</v>
      </c>
      <c r="B216" s="31">
        <f>選手!L215</f>
        <v>0</v>
      </c>
      <c r="C216" s="2" t="str">
        <f>IFERROR(VLOOKUP($B216,選手!$L:$N,2,FALSE),"")</f>
        <v/>
      </c>
      <c r="D216" s="6" t="str">
        <f>IFERROR(VLOOKUP($B216,選手!$L:$N,3,FALSE),"")</f>
        <v/>
      </c>
      <c r="E216" s="14">
        <f>IFERROR(VLOOKUP($B216,春関!$AQ:$BA,9,FALSE),0)</f>
        <v>0</v>
      </c>
      <c r="F216" s="14">
        <f>IFERROR(VLOOKUP($B216,西日本学生!$AQ:$BA,9,FALSE),0)</f>
        <v>0</v>
      </c>
      <c r="G216" s="14">
        <f>IFERROR(VLOOKUP($B216,秋関!$AQ:$BA,9,FALSE),0)</f>
        <v>0</v>
      </c>
      <c r="H216" s="14">
        <f>IFERROR(VLOOKUP($B216,全日本学生!$AQ:$BA,9,FALSE),0)</f>
        <v>0</v>
      </c>
      <c r="I216" s="4">
        <f t="shared" si="9"/>
        <v>0</v>
      </c>
    </row>
    <row r="217" spans="1:9" hidden="1">
      <c r="A217" s="2">
        <f t="shared" si="8"/>
        <v>9</v>
      </c>
      <c r="B217" s="31">
        <f>選手!L216</f>
        <v>0</v>
      </c>
      <c r="C217" s="2" t="str">
        <f>IFERROR(VLOOKUP($B217,選手!$L:$N,2,FALSE),"")</f>
        <v/>
      </c>
      <c r="D217" s="6" t="str">
        <f>IFERROR(VLOOKUP($B217,選手!$L:$N,3,FALSE),"")</f>
        <v/>
      </c>
      <c r="E217" s="14">
        <f>IFERROR(VLOOKUP($B217,春関!$AQ:$BA,9,FALSE),0)</f>
        <v>0</v>
      </c>
      <c r="F217" s="14">
        <f>IFERROR(VLOOKUP($B217,西日本学生!$AQ:$BA,9,FALSE),0)</f>
        <v>0</v>
      </c>
      <c r="G217" s="14">
        <f>IFERROR(VLOOKUP($B217,秋関!$AQ:$BA,9,FALSE),0)</f>
        <v>0</v>
      </c>
      <c r="H217" s="14">
        <f>IFERROR(VLOOKUP($B217,全日本学生!$AQ:$BA,9,FALSE),0)</f>
        <v>0</v>
      </c>
      <c r="I217" s="4">
        <f t="shared" si="9"/>
        <v>0</v>
      </c>
    </row>
    <row r="218" spans="1:9" hidden="1">
      <c r="A218" s="2">
        <f t="shared" si="8"/>
        <v>9</v>
      </c>
      <c r="B218" s="31">
        <f>選手!L217</f>
        <v>0</v>
      </c>
      <c r="C218" s="2" t="str">
        <f>IFERROR(VLOOKUP($B218,選手!$L:$N,2,FALSE),"")</f>
        <v/>
      </c>
      <c r="D218" s="6" t="str">
        <f>IFERROR(VLOOKUP($B218,選手!$L:$N,3,FALSE),"")</f>
        <v/>
      </c>
      <c r="E218" s="14">
        <f>IFERROR(VLOOKUP($B218,春関!$AQ:$BA,9,FALSE),0)</f>
        <v>0</v>
      </c>
      <c r="F218" s="14">
        <f>IFERROR(VLOOKUP($B218,西日本学生!$AQ:$BA,9,FALSE),0)</f>
        <v>0</v>
      </c>
      <c r="G218" s="14">
        <f>IFERROR(VLOOKUP($B218,秋関!$AQ:$BA,9,FALSE),0)</f>
        <v>0</v>
      </c>
      <c r="H218" s="14">
        <f>IFERROR(VLOOKUP($B218,全日本学生!$AQ:$BA,9,FALSE),0)</f>
        <v>0</v>
      </c>
      <c r="I218" s="4">
        <f t="shared" si="9"/>
        <v>0</v>
      </c>
    </row>
    <row r="219" spans="1:9" hidden="1">
      <c r="A219" s="2">
        <f t="shared" si="8"/>
        <v>9</v>
      </c>
      <c r="B219" s="31">
        <f>選手!L218</f>
        <v>0</v>
      </c>
      <c r="C219" s="2" t="str">
        <f>IFERROR(VLOOKUP($B219,選手!$L:$N,2,FALSE),"")</f>
        <v/>
      </c>
      <c r="D219" s="6" t="str">
        <f>IFERROR(VLOOKUP($B219,選手!$L:$N,3,FALSE),"")</f>
        <v/>
      </c>
      <c r="E219" s="14">
        <f>IFERROR(VLOOKUP($B219,春関!$AQ:$BA,9,FALSE),0)</f>
        <v>0</v>
      </c>
      <c r="F219" s="14">
        <f>IFERROR(VLOOKUP($B219,西日本学生!$AQ:$BA,9,FALSE),0)</f>
        <v>0</v>
      </c>
      <c r="G219" s="14">
        <f>IFERROR(VLOOKUP($B219,秋関!$AQ:$BA,9,FALSE),0)</f>
        <v>0</v>
      </c>
      <c r="H219" s="14">
        <f>IFERROR(VLOOKUP($B219,全日本学生!$AQ:$BA,9,FALSE),0)</f>
        <v>0</v>
      </c>
      <c r="I219" s="4">
        <f t="shared" si="9"/>
        <v>0</v>
      </c>
    </row>
    <row r="220" spans="1:9" hidden="1">
      <c r="A220" s="2">
        <f t="shared" si="8"/>
        <v>9</v>
      </c>
      <c r="B220" s="31">
        <f>選手!L219</f>
        <v>0</v>
      </c>
      <c r="C220" s="2" t="str">
        <f>IFERROR(VLOOKUP($B220,選手!$L:$N,2,FALSE),"")</f>
        <v/>
      </c>
      <c r="D220" s="6" t="str">
        <f>IFERROR(VLOOKUP($B220,選手!$L:$N,3,FALSE),"")</f>
        <v/>
      </c>
      <c r="E220" s="14">
        <f>IFERROR(VLOOKUP($B220,春関!$AQ:$BA,9,FALSE),0)</f>
        <v>0</v>
      </c>
      <c r="F220" s="14">
        <f>IFERROR(VLOOKUP($B220,西日本学生!$AQ:$BA,9,FALSE),0)</f>
        <v>0</v>
      </c>
      <c r="G220" s="14">
        <f>IFERROR(VLOOKUP($B220,秋関!$AQ:$BA,9,FALSE),0)</f>
        <v>0</v>
      </c>
      <c r="H220" s="14">
        <f>IFERROR(VLOOKUP($B220,全日本学生!$AQ:$BA,9,FALSE),0)</f>
        <v>0</v>
      </c>
      <c r="I220" s="4">
        <f t="shared" si="9"/>
        <v>0</v>
      </c>
    </row>
    <row r="221" spans="1:9" hidden="1">
      <c r="A221" s="2">
        <f t="shared" si="8"/>
        <v>9</v>
      </c>
      <c r="B221" s="31">
        <f>選手!L220</f>
        <v>0</v>
      </c>
      <c r="C221" s="2" t="str">
        <f>IFERROR(VLOOKUP($B221,選手!$L:$N,2,FALSE),"")</f>
        <v/>
      </c>
      <c r="D221" s="6" t="str">
        <f>IFERROR(VLOOKUP($B221,選手!$L:$N,3,FALSE),"")</f>
        <v/>
      </c>
      <c r="E221" s="14">
        <f>IFERROR(VLOOKUP($B221,春関!$AQ:$BA,9,FALSE),0)</f>
        <v>0</v>
      </c>
      <c r="F221" s="14">
        <f>IFERROR(VLOOKUP($B221,西日本学生!$AQ:$BA,9,FALSE),0)</f>
        <v>0</v>
      </c>
      <c r="G221" s="14">
        <f>IFERROR(VLOOKUP($B221,秋関!$AQ:$BA,9,FALSE),0)</f>
        <v>0</v>
      </c>
      <c r="H221" s="14">
        <f>IFERROR(VLOOKUP($B221,全日本学生!$AQ:$BA,9,FALSE),0)</f>
        <v>0</v>
      </c>
      <c r="I221" s="4">
        <f t="shared" si="9"/>
        <v>0</v>
      </c>
    </row>
    <row r="222" spans="1:9" hidden="1">
      <c r="A222" s="2">
        <f t="shared" si="8"/>
        <v>9</v>
      </c>
      <c r="B222" s="31">
        <f>選手!L221</f>
        <v>0</v>
      </c>
      <c r="C222" s="2" t="str">
        <f>IFERROR(VLOOKUP($B222,選手!$L:$N,2,FALSE),"")</f>
        <v/>
      </c>
      <c r="D222" s="6" t="str">
        <f>IFERROR(VLOOKUP($B222,選手!$L:$N,3,FALSE),"")</f>
        <v/>
      </c>
      <c r="E222" s="14">
        <f>IFERROR(VLOOKUP($B222,春関!$AQ:$BA,9,FALSE),0)</f>
        <v>0</v>
      </c>
      <c r="F222" s="14">
        <f>IFERROR(VLOOKUP($B222,西日本学生!$AQ:$BA,9,FALSE),0)</f>
        <v>0</v>
      </c>
      <c r="G222" s="14">
        <f>IFERROR(VLOOKUP($B222,秋関!$AQ:$BA,9,FALSE),0)</f>
        <v>0</v>
      </c>
      <c r="H222" s="14">
        <f>IFERROR(VLOOKUP($B222,全日本学生!$AQ:$BA,9,FALSE),0)</f>
        <v>0</v>
      </c>
      <c r="I222" s="4">
        <f t="shared" si="9"/>
        <v>0</v>
      </c>
    </row>
    <row r="223" spans="1:9" hidden="1">
      <c r="A223" s="2">
        <f t="shared" si="8"/>
        <v>9</v>
      </c>
      <c r="B223" s="31">
        <f>選手!L222</f>
        <v>0</v>
      </c>
      <c r="C223" s="2" t="str">
        <f>IFERROR(VLOOKUP($B223,選手!$L:$N,2,FALSE),"")</f>
        <v/>
      </c>
      <c r="D223" s="6" t="str">
        <f>IFERROR(VLOOKUP($B223,選手!$L:$N,3,FALSE),"")</f>
        <v/>
      </c>
      <c r="E223" s="14">
        <f>IFERROR(VLOOKUP($B223,春関!$AQ:$BA,9,FALSE),0)</f>
        <v>0</v>
      </c>
      <c r="F223" s="14">
        <f>IFERROR(VLOOKUP($B223,西日本学生!$AQ:$BA,9,FALSE),0)</f>
        <v>0</v>
      </c>
      <c r="G223" s="14">
        <f>IFERROR(VLOOKUP($B223,秋関!$AQ:$BA,9,FALSE),0)</f>
        <v>0</v>
      </c>
      <c r="H223" s="14">
        <f>IFERROR(VLOOKUP($B223,全日本学生!$AQ:$BA,9,FALSE),0)</f>
        <v>0</v>
      </c>
      <c r="I223" s="4">
        <f t="shared" si="9"/>
        <v>0</v>
      </c>
    </row>
    <row r="224" spans="1:9" hidden="1">
      <c r="A224" s="2">
        <f t="shared" si="8"/>
        <v>9</v>
      </c>
      <c r="B224" s="31">
        <f>選手!L223</f>
        <v>0</v>
      </c>
      <c r="C224" s="2" t="str">
        <f>IFERROR(VLOOKUP($B224,選手!$L:$N,2,FALSE),"")</f>
        <v/>
      </c>
      <c r="D224" s="6" t="str">
        <f>IFERROR(VLOOKUP($B224,選手!$L:$N,3,FALSE),"")</f>
        <v/>
      </c>
      <c r="E224" s="14">
        <f>IFERROR(VLOOKUP($B224,春関!$AQ:$BA,9,FALSE),0)</f>
        <v>0</v>
      </c>
      <c r="F224" s="14">
        <f>IFERROR(VLOOKUP($B224,西日本学生!$AQ:$BA,9,FALSE),0)</f>
        <v>0</v>
      </c>
      <c r="G224" s="14">
        <f>IFERROR(VLOOKUP($B224,秋関!$AQ:$BA,9,FALSE),0)</f>
        <v>0</v>
      </c>
      <c r="H224" s="14">
        <f>IFERROR(VLOOKUP($B224,全日本学生!$AQ:$BA,9,FALSE),0)</f>
        <v>0</v>
      </c>
      <c r="I224" s="4">
        <f t="shared" si="9"/>
        <v>0</v>
      </c>
    </row>
    <row r="225" spans="1:9" hidden="1">
      <c r="A225" s="2">
        <f t="shared" si="8"/>
        <v>9</v>
      </c>
      <c r="B225" s="31">
        <f>選手!L224</f>
        <v>0</v>
      </c>
      <c r="C225" s="2" t="str">
        <f>IFERROR(VLOOKUP($B225,選手!$L:$N,2,FALSE),"")</f>
        <v/>
      </c>
      <c r="D225" s="6" t="str">
        <f>IFERROR(VLOOKUP($B225,選手!$L:$N,3,FALSE),"")</f>
        <v/>
      </c>
      <c r="E225" s="14">
        <f>IFERROR(VLOOKUP($B225,春関!$AQ:$BA,9,FALSE),0)</f>
        <v>0</v>
      </c>
      <c r="F225" s="14">
        <f>IFERROR(VLOOKUP($B225,西日本学生!$AQ:$BA,9,FALSE),0)</f>
        <v>0</v>
      </c>
      <c r="G225" s="14">
        <f>IFERROR(VLOOKUP($B225,秋関!$AQ:$BA,9,FALSE),0)</f>
        <v>0</v>
      </c>
      <c r="H225" s="14">
        <f>IFERROR(VLOOKUP($B225,全日本学生!$AQ:$BA,9,FALSE),0)</f>
        <v>0</v>
      </c>
      <c r="I225" s="4">
        <f t="shared" si="9"/>
        <v>0</v>
      </c>
    </row>
    <row r="226" spans="1:9" hidden="1">
      <c r="A226" s="2">
        <f t="shared" si="8"/>
        <v>9</v>
      </c>
      <c r="B226" s="31">
        <f>選手!L225</f>
        <v>0</v>
      </c>
      <c r="C226" s="2" t="str">
        <f>IFERROR(VLOOKUP($B226,選手!$L:$N,2,FALSE),"")</f>
        <v/>
      </c>
      <c r="D226" s="6" t="str">
        <f>IFERROR(VLOOKUP($B226,選手!$L:$N,3,FALSE),"")</f>
        <v/>
      </c>
      <c r="E226" s="14">
        <f>IFERROR(VLOOKUP($B226,春関!$AQ:$BA,9,FALSE),0)</f>
        <v>0</v>
      </c>
      <c r="F226" s="14">
        <f>IFERROR(VLOOKUP($B226,西日本学生!$AQ:$BA,9,FALSE),0)</f>
        <v>0</v>
      </c>
      <c r="G226" s="14">
        <f>IFERROR(VLOOKUP($B226,秋関!$AQ:$BA,9,FALSE),0)</f>
        <v>0</v>
      </c>
      <c r="H226" s="14">
        <f>IFERROR(VLOOKUP($B226,全日本学生!$AQ:$BA,9,FALSE),0)</f>
        <v>0</v>
      </c>
      <c r="I226" s="4">
        <f t="shared" si="9"/>
        <v>0</v>
      </c>
    </row>
    <row r="227" spans="1:9" hidden="1">
      <c r="A227" s="2">
        <f t="shared" si="8"/>
        <v>9</v>
      </c>
      <c r="B227" s="31">
        <f>選手!L226</f>
        <v>0</v>
      </c>
      <c r="C227" s="2" t="str">
        <f>IFERROR(VLOOKUP($B227,選手!$L:$N,2,FALSE),"")</f>
        <v/>
      </c>
      <c r="D227" s="6" t="str">
        <f>IFERROR(VLOOKUP($B227,選手!$L:$N,3,FALSE),"")</f>
        <v/>
      </c>
      <c r="E227" s="14">
        <f>IFERROR(VLOOKUP($B227,春関!$AQ:$BA,9,FALSE),0)</f>
        <v>0</v>
      </c>
      <c r="F227" s="14">
        <f>IFERROR(VLOOKUP($B227,西日本学生!$AQ:$BA,9,FALSE),0)</f>
        <v>0</v>
      </c>
      <c r="G227" s="14">
        <f>IFERROR(VLOOKUP($B227,秋関!$AQ:$BA,9,FALSE),0)</f>
        <v>0</v>
      </c>
      <c r="H227" s="14">
        <f>IFERROR(VLOOKUP($B227,全日本学生!$AQ:$BA,9,FALSE),0)</f>
        <v>0</v>
      </c>
      <c r="I227" s="4">
        <f t="shared" si="9"/>
        <v>0</v>
      </c>
    </row>
    <row r="228" spans="1:9" hidden="1">
      <c r="A228" s="2">
        <f t="shared" si="8"/>
        <v>9</v>
      </c>
      <c r="B228" s="31">
        <f>選手!L227</f>
        <v>0</v>
      </c>
      <c r="C228" s="2" t="str">
        <f>IFERROR(VLOOKUP($B228,選手!$L:$N,2,FALSE),"")</f>
        <v/>
      </c>
      <c r="D228" s="6" t="str">
        <f>IFERROR(VLOOKUP($B228,選手!$L:$N,3,FALSE),"")</f>
        <v/>
      </c>
      <c r="E228" s="14">
        <f>IFERROR(VLOOKUP($B228,春関!$AQ:$BA,9,FALSE),0)</f>
        <v>0</v>
      </c>
      <c r="F228" s="14">
        <f>IFERROR(VLOOKUP($B228,西日本学生!$AQ:$BA,9,FALSE),0)</f>
        <v>0</v>
      </c>
      <c r="G228" s="14">
        <f>IFERROR(VLOOKUP($B228,秋関!$AQ:$BA,9,FALSE),0)</f>
        <v>0</v>
      </c>
      <c r="H228" s="14">
        <f>IFERROR(VLOOKUP($B228,全日本学生!$AQ:$BA,9,FALSE),0)</f>
        <v>0</v>
      </c>
      <c r="I228" s="4">
        <f t="shared" si="9"/>
        <v>0</v>
      </c>
    </row>
    <row r="229" spans="1:9" hidden="1">
      <c r="A229" s="2">
        <f t="shared" si="8"/>
        <v>9</v>
      </c>
      <c r="B229" s="31">
        <f>選手!L228</f>
        <v>0</v>
      </c>
      <c r="C229" s="2" t="str">
        <f>IFERROR(VLOOKUP($B229,選手!$L:$N,2,FALSE),"")</f>
        <v/>
      </c>
      <c r="D229" s="6" t="str">
        <f>IFERROR(VLOOKUP($B229,選手!$L:$N,3,FALSE),"")</f>
        <v/>
      </c>
      <c r="E229" s="14">
        <f>IFERROR(VLOOKUP($B229,春関!$AQ:$BA,9,FALSE),0)</f>
        <v>0</v>
      </c>
      <c r="F229" s="14">
        <f>IFERROR(VLOOKUP($B229,西日本学生!$AQ:$BA,9,FALSE),0)</f>
        <v>0</v>
      </c>
      <c r="G229" s="14">
        <f>IFERROR(VLOOKUP($B229,秋関!$AQ:$BA,9,FALSE),0)</f>
        <v>0</v>
      </c>
      <c r="H229" s="14">
        <f>IFERROR(VLOOKUP($B229,全日本学生!$AQ:$BA,9,FALSE),0)</f>
        <v>0</v>
      </c>
      <c r="I229" s="4">
        <f t="shared" si="9"/>
        <v>0</v>
      </c>
    </row>
    <row r="230" spans="1:9" hidden="1">
      <c r="A230" s="2">
        <f t="shared" si="8"/>
        <v>9</v>
      </c>
      <c r="B230" s="31">
        <f>選手!L229</f>
        <v>0</v>
      </c>
      <c r="C230" s="2" t="str">
        <f>IFERROR(VLOOKUP($B230,選手!$L:$N,2,FALSE),"")</f>
        <v/>
      </c>
      <c r="D230" s="6" t="str">
        <f>IFERROR(VLOOKUP($B230,選手!$L:$N,3,FALSE),"")</f>
        <v/>
      </c>
      <c r="E230" s="14">
        <f>IFERROR(VLOOKUP($B230,春関!$AQ:$BA,9,FALSE),0)</f>
        <v>0</v>
      </c>
      <c r="F230" s="14">
        <f>IFERROR(VLOOKUP($B230,西日本学生!$AQ:$BA,9,FALSE),0)</f>
        <v>0</v>
      </c>
      <c r="G230" s="14">
        <f>IFERROR(VLOOKUP($B230,秋関!$AQ:$BA,9,FALSE),0)</f>
        <v>0</v>
      </c>
      <c r="H230" s="14">
        <f>IFERROR(VLOOKUP($B230,全日本学生!$AQ:$BA,9,FALSE),0)</f>
        <v>0</v>
      </c>
      <c r="I230" s="4">
        <f t="shared" si="9"/>
        <v>0</v>
      </c>
    </row>
    <row r="231" spans="1:9" hidden="1">
      <c r="A231" s="2">
        <f t="shared" si="8"/>
        <v>9</v>
      </c>
      <c r="B231" s="31">
        <f>選手!L230</f>
        <v>0</v>
      </c>
      <c r="C231" s="2" t="str">
        <f>IFERROR(VLOOKUP($B231,選手!$L:$N,2,FALSE),"")</f>
        <v/>
      </c>
      <c r="D231" s="6" t="str">
        <f>IFERROR(VLOOKUP($B231,選手!$L:$N,3,FALSE),"")</f>
        <v/>
      </c>
      <c r="E231" s="14">
        <f>IFERROR(VLOOKUP($B231,春関!$AQ:$BA,9,FALSE),0)</f>
        <v>0</v>
      </c>
      <c r="F231" s="14">
        <f>IFERROR(VLOOKUP($B231,西日本学生!$AQ:$BA,9,FALSE),0)</f>
        <v>0</v>
      </c>
      <c r="G231" s="14">
        <f>IFERROR(VLOOKUP($B231,秋関!$AQ:$BA,9,FALSE),0)</f>
        <v>0</v>
      </c>
      <c r="H231" s="14">
        <f>IFERROR(VLOOKUP($B231,全日本学生!$AQ:$BA,9,FALSE),0)</f>
        <v>0</v>
      </c>
      <c r="I231" s="4">
        <f t="shared" si="9"/>
        <v>0</v>
      </c>
    </row>
    <row r="232" spans="1:9" hidden="1">
      <c r="A232" s="2">
        <f t="shared" si="8"/>
        <v>9</v>
      </c>
      <c r="B232" s="31">
        <f>選手!L231</f>
        <v>0</v>
      </c>
      <c r="C232" s="2" t="str">
        <f>IFERROR(VLOOKUP($B232,選手!$L:$N,2,FALSE),"")</f>
        <v/>
      </c>
      <c r="D232" s="6" t="str">
        <f>IFERROR(VLOOKUP($B232,選手!$L:$N,3,FALSE),"")</f>
        <v/>
      </c>
      <c r="E232" s="14">
        <f>IFERROR(VLOOKUP($B232,春関!$AQ:$BA,9,FALSE),0)</f>
        <v>0</v>
      </c>
      <c r="F232" s="14">
        <f>IFERROR(VLOOKUP($B232,西日本学生!$AQ:$BA,9,FALSE),0)</f>
        <v>0</v>
      </c>
      <c r="G232" s="14">
        <f>IFERROR(VLOOKUP($B232,秋関!$AQ:$BA,9,FALSE),0)</f>
        <v>0</v>
      </c>
      <c r="H232" s="14">
        <f>IFERROR(VLOOKUP($B232,全日本学生!$AQ:$BA,9,FALSE),0)</f>
        <v>0</v>
      </c>
      <c r="I232" s="4">
        <f t="shared" si="9"/>
        <v>0</v>
      </c>
    </row>
    <row r="233" spans="1:9" hidden="1">
      <c r="A233" s="2">
        <f t="shared" si="8"/>
        <v>9</v>
      </c>
      <c r="B233" s="31">
        <f>選手!L232</f>
        <v>0</v>
      </c>
      <c r="C233" s="2" t="str">
        <f>IFERROR(VLOOKUP($B233,選手!$L:$N,2,FALSE),"")</f>
        <v/>
      </c>
      <c r="D233" s="6" t="str">
        <f>IFERROR(VLOOKUP($B233,選手!$L:$N,3,FALSE),"")</f>
        <v/>
      </c>
      <c r="E233" s="14">
        <f>IFERROR(VLOOKUP($B233,春関!$AQ:$BA,9,FALSE),0)</f>
        <v>0</v>
      </c>
      <c r="F233" s="14">
        <f>IFERROR(VLOOKUP($B233,西日本学生!$AQ:$BA,9,FALSE),0)</f>
        <v>0</v>
      </c>
      <c r="G233" s="14">
        <f>IFERROR(VLOOKUP($B233,秋関!$AQ:$BA,9,FALSE),0)</f>
        <v>0</v>
      </c>
      <c r="H233" s="14">
        <f>IFERROR(VLOOKUP($B233,全日本学生!$AQ:$BA,9,FALSE),0)</f>
        <v>0</v>
      </c>
      <c r="I233" s="4">
        <f t="shared" si="9"/>
        <v>0</v>
      </c>
    </row>
    <row r="234" spans="1:9" hidden="1">
      <c r="A234" s="2">
        <f t="shared" si="8"/>
        <v>9</v>
      </c>
      <c r="B234" s="31">
        <f>選手!L233</f>
        <v>0</v>
      </c>
      <c r="C234" s="2" t="str">
        <f>IFERROR(VLOOKUP($B234,選手!$L:$N,2,FALSE),"")</f>
        <v/>
      </c>
      <c r="D234" s="6" t="str">
        <f>IFERROR(VLOOKUP($B234,選手!$L:$N,3,FALSE),"")</f>
        <v/>
      </c>
      <c r="E234" s="14">
        <f>IFERROR(VLOOKUP($B234,春関!$AQ:$BA,9,FALSE),0)</f>
        <v>0</v>
      </c>
      <c r="F234" s="14">
        <f>IFERROR(VLOOKUP($B234,西日本学生!$AQ:$BA,9,FALSE),0)</f>
        <v>0</v>
      </c>
      <c r="G234" s="14">
        <f>IFERROR(VLOOKUP($B234,秋関!$AQ:$BA,9,FALSE),0)</f>
        <v>0</v>
      </c>
      <c r="H234" s="14">
        <f>IFERROR(VLOOKUP($B234,全日本学生!$AQ:$BA,9,FALSE),0)</f>
        <v>0</v>
      </c>
      <c r="I234" s="4">
        <f t="shared" si="9"/>
        <v>0</v>
      </c>
    </row>
    <row r="235" spans="1:9" hidden="1">
      <c r="A235" s="2">
        <f t="shared" si="8"/>
        <v>9</v>
      </c>
      <c r="B235" s="31">
        <f>選手!L234</f>
        <v>0</v>
      </c>
      <c r="C235" s="2" t="str">
        <f>IFERROR(VLOOKUP($B235,選手!$L:$N,2,FALSE),"")</f>
        <v/>
      </c>
      <c r="D235" s="6" t="str">
        <f>IFERROR(VLOOKUP($B235,選手!$L:$N,3,FALSE),"")</f>
        <v/>
      </c>
      <c r="E235" s="14">
        <f>IFERROR(VLOOKUP($B235,春関!$AQ:$BA,9,FALSE),0)</f>
        <v>0</v>
      </c>
      <c r="F235" s="14">
        <f>IFERROR(VLOOKUP($B235,西日本学生!$AQ:$BA,9,FALSE),0)</f>
        <v>0</v>
      </c>
      <c r="G235" s="14">
        <f>IFERROR(VLOOKUP($B235,秋関!$AQ:$BA,9,FALSE),0)</f>
        <v>0</v>
      </c>
      <c r="H235" s="14">
        <f>IFERROR(VLOOKUP($B235,全日本学生!$AQ:$BA,9,FALSE),0)</f>
        <v>0</v>
      </c>
      <c r="I235" s="4">
        <f t="shared" si="9"/>
        <v>0</v>
      </c>
    </row>
    <row r="236" spans="1:9" hidden="1">
      <c r="A236" s="2">
        <f t="shared" si="8"/>
        <v>9</v>
      </c>
      <c r="B236" s="31">
        <f>選手!L235</f>
        <v>0</v>
      </c>
      <c r="C236" s="2" t="str">
        <f>IFERROR(VLOOKUP($B236,選手!$L:$N,2,FALSE),"")</f>
        <v/>
      </c>
      <c r="D236" s="6" t="str">
        <f>IFERROR(VLOOKUP($B236,選手!$L:$N,3,FALSE),"")</f>
        <v/>
      </c>
      <c r="E236" s="14">
        <f>IFERROR(VLOOKUP($B236,春関!$AQ:$BA,9,FALSE),0)</f>
        <v>0</v>
      </c>
      <c r="F236" s="14">
        <f>IFERROR(VLOOKUP($B236,西日本学生!$AQ:$BA,9,FALSE),0)</f>
        <v>0</v>
      </c>
      <c r="G236" s="14">
        <f>IFERROR(VLOOKUP($B236,秋関!$AQ:$BA,9,FALSE),0)</f>
        <v>0</v>
      </c>
      <c r="H236" s="14">
        <f>IFERROR(VLOOKUP($B236,全日本学生!$AQ:$BA,9,FALSE),0)</f>
        <v>0</v>
      </c>
      <c r="I236" s="4">
        <f t="shared" si="9"/>
        <v>0</v>
      </c>
    </row>
    <row r="237" spans="1:9" hidden="1">
      <c r="A237" s="2">
        <f t="shared" si="8"/>
        <v>9</v>
      </c>
      <c r="B237" s="31">
        <f>選手!L236</f>
        <v>0</v>
      </c>
      <c r="C237" s="2" t="str">
        <f>IFERROR(VLOOKUP($B237,選手!$L:$N,2,FALSE),"")</f>
        <v/>
      </c>
      <c r="D237" s="6" t="str">
        <f>IFERROR(VLOOKUP($B237,選手!$L:$N,3,FALSE),"")</f>
        <v/>
      </c>
      <c r="E237" s="14">
        <f>IFERROR(VLOOKUP($B237,春関!$AQ:$BA,9,FALSE),0)</f>
        <v>0</v>
      </c>
      <c r="F237" s="14">
        <f>IFERROR(VLOOKUP($B237,西日本学生!$AQ:$BA,9,FALSE),0)</f>
        <v>0</v>
      </c>
      <c r="G237" s="14">
        <f>IFERROR(VLOOKUP($B237,秋関!$AQ:$BA,9,FALSE),0)</f>
        <v>0</v>
      </c>
      <c r="H237" s="14">
        <f>IFERROR(VLOOKUP($B237,全日本学生!$AQ:$BA,9,FALSE),0)</f>
        <v>0</v>
      </c>
      <c r="I237" s="4">
        <f t="shared" si="9"/>
        <v>0</v>
      </c>
    </row>
    <row r="238" spans="1:9" hidden="1">
      <c r="A238" s="2">
        <f t="shared" si="8"/>
        <v>9</v>
      </c>
      <c r="B238" s="31">
        <f>選手!L237</f>
        <v>0</v>
      </c>
      <c r="C238" s="2" t="str">
        <f>IFERROR(VLOOKUP($B238,選手!$L:$N,2,FALSE),"")</f>
        <v/>
      </c>
      <c r="D238" s="6" t="str">
        <f>IFERROR(VLOOKUP($B238,選手!$L:$N,3,FALSE),"")</f>
        <v/>
      </c>
      <c r="E238" s="14">
        <f>IFERROR(VLOOKUP($B238,春関!$AQ:$BA,9,FALSE),0)</f>
        <v>0</v>
      </c>
      <c r="F238" s="14">
        <f>IFERROR(VLOOKUP($B238,西日本学生!$AQ:$BA,9,FALSE),0)</f>
        <v>0</v>
      </c>
      <c r="G238" s="14">
        <f>IFERROR(VLOOKUP($B238,秋関!$AQ:$BA,9,FALSE),0)</f>
        <v>0</v>
      </c>
      <c r="H238" s="14">
        <f>IFERROR(VLOOKUP($B238,全日本学生!$AQ:$BA,9,FALSE),0)</f>
        <v>0</v>
      </c>
      <c r="I238" s="4">
        <f t="shared" si="9"/>
        <v>0</v>
      </c>
    </row>
    <row r="239" spans="1:9" hidden="1">
      <c r="A239" s="2">
        <f t="shared" si="8"/>
        <v>9</v>
      </c>
      <c r="B239" s="31">
        <f>選手!L238</f>
        <v>0</v>
      </c>
      <c r="C239" s="2" t="str">
        <f>IFERROR(VLOOKUP($B239,選手!$L:$N,2,FALSE),"")</f>
        <v/>
      </c>
      <c r="D239" s="6" t="str">
        <f>IFERROR(VLOOKUP($B239,選手!$L:$N,3,FALSE),"")</f>
        <v/>
      </c>
      <c r="E239" s="14">
        <f>IFERROR(VLOOKUP($B239,春関!$AQ:$BA,9,FALSE),0)</f>
        <v>0</v>
      </c>
      <c r="F239" s="14">
        <f>IFERROR(VLOOKUP($B239,西日本学生!$AQ:$BA,9,FALSE),0)</f>
        <v>0</v>
      </c>
      <c r="G239" s="14">
        <f>IFERROR(VLOOKUP($B239,秋関!$AQ:$BA,9,FALSE),0)</f>
        <v>0</v>
      </c>
      <c r="H239" s="14">
        <f>IFERROR(VLOOKUP($B239,全日本学生!$AQ:$BA,9,FALSE),0)</f>
        <v>0</v>
      </c>
      <c r="I239" s="4">
        <f t="shared" si="9"/>
        <v>0</v>
      </c>
    </row>
    <row r="240" spans="1:9" hidden="1">
      <c r="A240" s="2">
        <f t="shared" si="8"/>
        <v>9</v>
      </c>
      <c r="B240" s="31">
        <f>選手!L239</f>
        <v>0</v>
      </c>
      <c r="C240" s="2" t="str">
        <f>IFERROR(VLOOKUP($B240,選手!$L:$N,2,FALSE),"")</f>
        <v/>
      </c>
      <c r="D240" s="6" t="str">
        <f>IFERROR(VLOOKUP($B240,選手!$L:$N,3,FALSE),"")</f>
        <v/>
      </c>
      <c r="E240" s="14">
        <f>IFERROR(VLOOKUP($B240,春関!$AQ:$BA,9,FALSE),0)</f>
        <v>0</v>
      </c>
      <c r="F240" s="14">
        <f>IFERROR(VLOOKUP($B240,西日本学生!$AQ:$BA,9,FALSE),0)</f>
        <v>0</v>
      </c>
      <c r="G240" s="14">
        <f>IFERROR(VLOOKUP($B240,秋関!$AQ:$BA,9,FALSE),0)</f>
        <v>0</v>
      </c>
      <c r="H240" s="14">
        <f>IFERROR(VLOOKUP($B240,全日本学生!$AQ:$BA,9,FALSE),0)</f>
        <v>0</v>
      </c>
      <c r="I240" s="4">
        <f t="shared" si="9"/>
        <v>0</v>
      </c>
    </row>
    <row r="241" spans="1:9" hidden="1">
      <c r="A241" s="2">
        <f t="shared" si="8"/>
        <v>9</v>
      </c>
      <c r="B241" s="31">
        <f>選手!L240</f>
        <v>0</v>
      </c>
      <c r="C241" s="2" t="str">
        <f>IFERROR(VLOOKUP($B241,選手!$L:$N,2,FALSE),"")</f>
        <v/>
      </c>
      <c r="D241" s="6" t="str">
        <f>IFERROR(VLOOKUP($B241,選手!$L:$N,3,FALSE),"")</f>
        <v/>
      </c>
      <c r="E241" s="14">
        <f>IFERROR(VLOOKUP($B241,春関!$AQ:$BA,9,FALSE),0)</f>
        <v>0</v>
      </c>
      <c r="F241" s="14">
        <f>IFERROR(VLOOKUP($B241,西日本学生!$AQ:$BA,9,FALSE),0)</f>
        <v>0</v>
      </c>
      <c r="G241" s="14">
        <f>IFERROR(VLOOKUP($B241,秋関!$AQ:$BA,9,FALSE),0)</f>
        <v>0</v>
      </c>
      <c r="H241" s="14">
        <f>IFERROR(VLOOKUP($B241,全日本学生!$AQ:$BA,9,FALSE),0)</f>
        <v>0</v>
      </c>
      <c r="I241" s="4">
        <f t="shared" si="9"/>
        <v>0</v>
      </c>
    </row>
    <row r="242" spans="1:9" hidden="1">
      <c r="A242" s="2">
        <f t="shared" si="8"/>
        <v>9</v>
      </c>
      <c r="B242" s="31">
        <f>選手!L241</f>
        <v>0</v>
      </c>
      <c r="C242" s="2" t="str">
        <f>IFERROR(VLOOKUP($B242,選手!$L:$N,2,FALSE),"")</f>
        <v/>
      </c>
      <c r="D242" s="6" t="str">
        <f>IFERROR(VLOOKUP($B242,選手!$L:$N,3,FALSE),"")</f>
        <v/>
      </c>
      <c r="E242" s="14">
        <f>IFERROR(VLOOKUP($B242,春関!$AQ:$BA,9,FALSE),0)</f>
        <v>0</v>
      </c>
      <c r="F242" s="14">
        <f>IFERROR(VLOOKUP($B242,西日本学生!$AQ:$BA,9,FALSE),0)</f>
        <v>0</v>
      </c>
      <c r="G242" s="14">
        <f>IFERROR(VLOOKUP($B242,秋関!$AQ:$BA,9,FALSE),0)</f>
        <v>0</v>
      </c>
      <c r="H242" s="14">
        <f>IFERROR(VLOOKUP($B242,全日本学生!$AQ:$BA,9,FALSE),0)</f>
        <v>0</v>
      </c>
      <c r="I242" s="4">
        <f t="shared" si="9"/>
        <v>0</v>
      </c>
    </row>
    <row r="243" spans="1:9" hidden="1">
      <c r="A243" s="2">
        <f t="shared" si="8"/>
        <v>9</v>
      </c>
      <c r="B243" s="31">
        <f>選手!L242</f>
        <v>0</v>
      </c>
      <c r="C243" s="2" t="str">
        <f>IFERROR(VLOOKUP($B243,選手!$L:$N,2,FALSE),"")</f>
        <v/>
      </c>
      <c r="D243" s="6" t="str">
        <f>IFERROR(VLOOKUP($B243,選手!$L:$N,3,FALSE),"")</f>
        <v/>
      </c>
      <c r="E243" s="14">
        <f>IFERROR(VLOOKUP($B243,春関!$AQ:$BA,9,FALSE),0)</f>
        <v>0</v>
      </c>
      <c r="F243" s="14">
        <f>IFERROR(VLOOKUP($B243,西日本学生!$AQ:$BA,9,FALSE),0)</f>
        <v>0</v>
      </c>
      <c r="G243" s="14">
        <f>IFERROR(VLOOKUP($B243,秋関!$AQ:$BA,9,FALSE),0)</f>
        <v>0</v>
      </c>
      <c r="H243" s="14">
        <f>IFERROR(VLOOKUP($B243,全日本学生!$AQ:$BA,9,FALSE),0)</f>
        <v>0</v>
      </c>
      <c r="I243" s="4">
        <f t="shared" si="9"/>
        <v>0</v>
      </c>
    </row>
    <row r="244" spans="1:9" hidden="1">
      <c r="A244" s="2">
        <f t="shared" si="8"/>
        <v>9</v>
      </c>
      <c r="B244" s="31">
        <f>選手!L243</f>
        <v>0</v>
      </c>
      <c r="C244" s="2" t="str">
        <f>IFERROR(VLOOKUP($B244,選手!$L:$N,2,FALSE),"")</f>
        <v/>
      </c>
      <c r="D244" s="6" t="str">
        <f>IFERROR(VLOOKUP($B244,選手!$L:$N,3,FALSE),"")</f>
        <v/>
      </c>
      <c r="E244" s="14">
        <f>IFERROR(VLOOKUP($B244,春関!$AQ:$BA,9,FALSE),0)</f>
        <v>0</v>
      </c>
      <c r="F244" s="14">
        <f>IFERROR(VLOOKUP($B244,西日本学生!$AQ:$BA,9,FALSE),0)</f>
        <v>0</v>
      </c>
      <c r="G244" s="14">
        <f>IFERROR(VLOOKUP($B244,秋関!$AQ:$BA,9,FALSE),0)</f>
        <v>0</v>
      </c>
      <c r="H244" s="14">
        <f>IFERROR(VLOOKUP($B244,全日本学生!$AQ:$BA,9,FALSE),0)</f>
        <v>0</v>
      </c>
      <c r="I244" s="4">
        <f t="shared" si="9"/>
        <v>0</v>
      </c>
    </row>
    <row r="245" spans="1:9" hidden="1">
      <c r="A245" s="2">
        <f t="shared" si="8"/>
        <v>9</v>
      </c>
      <c r="B245" s="31">
        <f>選手!L244</f>
        <v>0</v>
      </c>
      <c r="C245" s="2" t="str">
        <f>IFERROR(VLOOKUP($B245,選手!$L:$N,2,FALSE),"")</f>
        <v/>
      </c>
      <c r="D245" s="6" t="str">
        <f>IFERROR(VLOOKUP($B245,選手!$L:$N,3,FALSE),"")</f>
        <v/>
      </c>
      <c r="E245" s="14">
        <f>IFERROR(VLOOKUP($B245,春関!$AQ:$BA,9,FALSE),0)</f>
        <v>0</v>
      </c>
      <c r="F245" s="14">
        <f>IFERROR(VLOOKUP($B245,西日本学生!$AQ:$BA,9,FALSE),0)</f>
        <v>0</v>
      </c>
      <c r="G245" s="14">
        <f>IFERROR(VLOOKUP($B245,秋関!$AQ:$BA,9,FALSE),0)</f>
        <v>0</v>
      </c>
      <c r="H245" s="14">
        <f>IFERROR(VLOOKUP($B245,全日本学生!$AQ:$BA,9,FALSE),0)</f>
        <v>0</v>
      </c>
      <c r="I245" s="4">
        <f t="shared" si="9"/>
        <v>0</v>
      </c>
    </row>
    <row r="246" spans="1:9" hidden="1">
      <c r="A246" s="2">
        <f t="shared" si="8"/>
        <v>9</v>
      </c>
      <c r="B246" s="31">
        <f>選手!L245</f>
        <v>0</v>
      </c>
      <c r="C246" s="2" t="str">
        <f>IFERROR(VLOOKUP($B246,選手!$L:$N,2,FALSE),"")</f>
        <v/>
      </c>
      <c r="D246" s="6" t="str">
        <f>IFERROR(VLOOKUP($B246,選手!$L:$N,3,FALSE),"")</f>
        <v/>
      </c>
      <c r="E246" s="14">
        <f>IFERROR(VLOOKUP($B246,春関!$AQ:$BA,9,FALSE),0)</f>
        <v>0</v>
      </c>
      <c r="F246" s="14">
        <f>IFERROR(VLOOKUP($B246,西日本学生!$AQ:$BA,9,FALSE),0)</f>
        <v>0</v>
      </c>
      <c r="G246" s="14">
        <f>IFERROR(VLOOKUP($B246,秋関!$AQ:$BA,9,FALSE),0)</f>
        <v>0</v>
      </c>
      <c r="H246" s="14">
        <f>IFERROR(VLOOKUP($B246,全日本学生!$AQ:$BA,9,FALSE),0)</f>
        <v>0</v>
      </c>
      <c r="I246" s="4">
        <f t="shared" si="9"/>
        <v>0</v>
      </c>
    </row>
    <row r="247" spans="1:9" hidden="1">
      <c r="A247" s="2">
        <f t="shared" si="8"/>
        <v>9</v>
      </c>
      <c r="B247" s="31">
        <f>選手!L246</f>
        <v>0</v>
      </c>
      <c r="C247" s="2" t="str">
        <f>IFERROR(VLOOKUP($B247,選手!$L:$N,2,FALSE),"")</f>
        <v/>
      </c>
      <c r="D247" s="6" t="str">
        <f>IFERROR(VLOOKUP($B247,選手!$L:$N,3,FALSE),"")</f>
        <v/>
      </c>
      <c r="E247" s="14">
        <f>IFERROR(VLOOKUP($B247,春関!$AQ:$BA,9,FALSE),0)</f>
        <v>0</v>
      </c>
      <c r="F247" s="14">
        <f>IFERROR(VLOOKUP($B247,西日本学生!$AQ:$BA,9,FALSE),0)</f>
        <v>0</v>
      </c>
      <c r="G247" s="14">
        <f>IFERROR(VLOOKUP($B247,秋関!$AQ:$BA,9,FALSE),0)</f>
        <v>0</v>
      </c>
      <c r="H247" s="14">
        <f>IFERROR(VLOOKUP($B247,全日本学生!$AQ:$BA,9,FALSE),0)</f>
        <v>0</v>
      </c>
      <c r="I247" s="4">
        <f t="shared" si="9"/>
        <v>0</v>
      </c>
    </row>
    <row r="248" spans="1:9" hidden="1">
      <c r="A248" s="2">
        <f t="shared" si="8"/>
        <v>9</v>
      </c>
      <c r="B248" s="31">
        <f>選手!L247</f>
        <v>0</v>
      </c>
      <c r="C248" s="2" t="str">
        <f>IFERROR(VLOOKUP($B248,選手!$L:$N,2,FALSE),"")</f>
        <v/>
      </c>
      <c r="D248" s="6" t="str">
        <f>IFERROR(VLOOKUP($B248,選手!$L:$N,3,FALSE),"")</f>
        <v/>
      </c>
      <c r="E248" s="14">
        <f>IFERROR(VLOOKUP($B248,春関!$AQ:$BA,9,FALSE),0)</f>
        <v>0</v>
      </c>
      <c r="F248" s="14">
        <f>IFERROR(VLOOKUP($B248,西日本学生!$AQ:$BA,9,FALSE),0)</f>
        <v>0</v>
      </c>
      <c r="G248" s="14">
        <f>IFERROR(VLOOKUP($B248,秋関!$AQ:$BA,9,FALSE),0)</f>
        <v>0</v>
      </c>
      <c r="H248" s="14">
        <f>IFERROR(VLOOKUP($B248,全日本学生!$AQ:$BA,9,FALSE),0)</f>
        <v>0</v>
      </c>
      <c r="I248" s="4">
        <f t="shared" si="9"/>
        <v>0</v>
      </c>
    </row>
    <row r="249" spans="1:9" hidden="1">
      <c r="A249" s="2">
        <f t="shared" si="8"/>
        <v>9</v>
      </c>
      <c r="B249" s="31">
        <f>選手!L248</f>
        <v>0</v>
      </c>
      <c r="C249" s="2" t="str">
        <f>IFERROR(VLOOKUP($B249,選手!$L:$N,2,FALSE),"")</f>
        <v/>
      </c>
      <c r="D249" s="6" t="str">
        <f>IFERROR(VLOOKUP($B249,選手!$L:$N,3,FALSE),"")</f>
        <v/>
      </c>
      <c r="E249" s="14">
        <f>IFERROR(VLOOKUP($B249,春関!$AQ:$BA,9,FALSE),0)</f>
        <v>0</v>
      </c>
      <c r="F249" s="14">
        <f>IFERROR(VLOOKUP($B249,西日本学生!$AQ:$BA,9,FALSE),0)</f>
        <v>0</v>
      </c>
      <c r="G249" s="14">
        <f>IFERROR(VLOOKUP($B249,秋関!$AQ:$BA,9,FALSE),0)</f>
        <v>0</v>
      </c>
      <c r="H249" s="14">
        <f>IFERROR(VLOOKUP($B249,全日本学生!$AQ:$BA,9,FALSE),0)</f>
        <v>0</v>
      </c>
      <c r="I249" s="4">
        <f t="shared" si="9"/>
        <v>0</v>
      </c>
    </row>
    <row r="250" spans="1:9" hidden="1">
      <c r="A250" s="2">
        <f t="shared" si="8"/>
        <v>9</v>
      </c>
      <c r="B250" s="31">
        <f>選手!L249</f>
        <v>0</v>
      </c>
      <c r="C250" s="2" t="str">
        <f>IFERROR(VLOOKUP($B250,選手!$L:$N,2,FALSE),"")</f>
        <v/>
      </c>
      <c r="D250" s="6" t="str">
        <f>IFERROR(VLOOKUP($B250,選手!$L:$N,3,FALSE),"")</f>
        <v/>
      </c>
      <c r="E250" s="14">
        <f>IFERROR(VLOOKUP($B250,春関!$AQ:$BA,9,FALSE),0)</f>
        <v>0</v>
      </c>
      <c r="F250" s="14">
        <f>IFERROR(VLOOKUP($B250,西日本学生!$AQ:$BA,9,FALSE),0)</f>
        <v>0</v>
      </c>
      <c r="G250" s="14">
        <f>IFERROR(VLOOKUP($B250,秋関!$AQ:$BA,9,FALSE),0)</f>
        <v>0</v>
      </c>
      <c r="H250" s="14">
        <f>IFERROR(VLOOKUP($B250,全日本学生!$AQ:$BA,9,FALSE),0)</f>
        <v>0</v>
      </c>
      <c r="I250" s="4">
        <f t="shared" si="9"/>
        <v>0</v>
      </c>
    </row>
    <row r="251" spans="1:9" hidden="1">
      <c r="A251" s="2">
        <f t="shared" si="8"/>
        <v>9</v>
      </c>
      <c r="B251" s="31">
        <f>選手!L250</f>
        <v>0</v>
      </c>
      <c r="C251" s="2" t="str">
        <f>IFERROR(VLOOKUP($B251,選手!$L:$N,2,FALSE),"")</f>
        <v/>
      </c>
      <c r="D251" s="6" t="str">
        <f>IFERROR(VLOOKUP($B251,選手!$L:$N,3,FALSE),"")</f>
        <v/>
      </c>
      <c r="E251" s="14">
        <f>IFERROR(VLOOKUP($B251,春関!$AQ:$BA,9,FALSE),0)</f>
        <v>0</v>
      </c>
      <c r="F251" s="14">
        <f>IFERROR(VLOOKUP($B251,西日本学生!$AQ:$BA,9,FALSE),0)</f>
        <v>0</v>
      </c>
      <c r="G251" s="14">
        <f>IFERROR(VLOOKUP($B251,秋関!$AQ:$BA,9,FALSE),0)</f>
        <v>0</v>
      </c>
      <c r="H251" s="14">
        <f>IFERROR(VLOOKUP($B251,全日本学生!$AQ:$BA,9,FALSE),0)</f>
        <v>0</v>
      </c>
      <c r="I251" s="4">
        <f t="shared" si="9"/>
        <v>0</v>
      </c>
    </row>
    <row r="252" spans="1:9" hidden="1">
      <c r="A252" s="2">
        <f t="shared" si="8"/>
        <v>9</v>
      </c>
      <c r="B252" s="31">
        <f>選手!L251</f>
        <v>0</v>
      </c>
      <c r="C252" s="2" t="str">
        <f>IFERROR(VLOOKUP($B252,選手!$L:$N,2,FALSE),"")</f>
        <v/>
      </c>
      <c r="D252" s="6" t="str">
        <f>IFERROR(VLOOKUP($B252,選手!$L:$N,3,FALSE),"")</f>
        <v/>
      </c>
      <c r="E252" s="14">
        <f>IFERROR(VLOOKUP($B252,春関!$AQ:$BA,9,FALSE),0)</f>
        <v>0</v>
      </c>
      <c r="F252" s="14">
        <f>IFERROR(VLOOKUP($B252,西日本学生!$AQ:$BA,9,FALSE),0)</f>
        <v>0</v>
      </c>
      <c r="G252" s="14">
        <f>IFERROR(VLOOKUP($B252,秋関!$AQ:$BA,9,FALSE),0)</f>
        <v>0</v>
      </c>
      <c r="H252" s="14">
        <f>IFERROR(VLOOKUP($B252,全日本学生!$AQ:$BA,9,FALSE),0)</f>
        <v>0</v>
      </c>
      <c r="I252" s="4">
        <f t="shared" si="9"/>
        <v>0</v>
      </c>
    </row>
    <row r="253" spans="1:9" hidden="1">
      <c r="A253" s="2">
        <f t="shared" si="8"/>
        <v>9</v>
      </c>
      <c r="B253" s="31">
        <f>選手!L252</f>
        <v>0</v>
      </c>
      <c r="C253" s="2" t="str">
        <f>IFERROR(VLOOKUP($B253,選手!$L:$N,2,FALSE),"")</f>
        <v/>
      </c>
      <c r="D253" s="6" t="str">
        <f>IFERROR(VLOOKUP($B253,選手!$L:$N,3,FALSE),"")</f>
        <v/>
      </c>
      <c r="E253" s="14">
        <f>IFERROR(VLOOKUP($B253,春関!$AQ:$BA,9,FALSE),0)</f>
        <v>0</v>
      </c>
      <c r="F253" s="14">
        <f>IFERROR(VLOOKUP($B253,西日本学生!$AQ:$BA,9,FALSE),0)</f>
        <v>0</v>
      </c>
      <c r="G253" s="14">
        <f>IFERROR(VLOOKUP($B253,秋関!$AQ:$BA,9,FALSE),0)</f>
        <v>0</v>
      </c>
      <c r="H253" s="14">
        <f>IFERROR(VLOOKUP($B253,全日本学生!$AQ:$BA,9,FALSE),0)</f>
        <v>0</v>
      </c>
      <c r="I253" s="4">
        <f t="shared" si="9"/>
        <v>0</v>
      </c>
    </row>
    <row r="254" spans="1:9" hidden="1">
      <c r="A254" s="2">
        <f t="shared" si="8"/>
        <v>9</v>
      </c>
      <c r="B254" s="31">
        <f>選手!L253</f>
        <v>0</v>
      </c>
      <c r="C254" s="2" t="str">
        <f>IFERROR(VLOOKUP($B254,選手!$L:$N,2,FALSE),"")</f>
        <v/>
      </c>
      <c r="D254" s="6" t="str">
        <f>IFERROR(VLOOKUP($B254,選手!$L:$N,3,FALSE),"")</f>
        <v/>
      </c>
      <c r="E254" s="14">
        <f>IFERROR(VLOOKUP($B254,春関!$AQ:$BA,9,FALSE),0)</f>
        <v>0</v>
      </c>
      <c r="F254" s="14">
        <f>IFERROR(VLOOKUP($B254,西日本学生!$AQ:$BA,9,FALSE),0)</f>
        <v>0</v>
      </c>
      <c r="G254" s="14">
        <f>IFERROR(VLOOKUP($B254,秋関!$AQ:$BA,9,FALSE),0)</f>
        <v>0</v>
      </c>
      <c r="H254" s="14">
        <f>IFERROR(VLOOKUP($B254,全日本学生!$AQ:$BA,9,FALSE),0)</f>
        <v>0</v>
      </c>
      <c r="I254" s="4">
        <f t="shared" si="9"/>
        <v>0</v>
      </c>
    </row>
    <row r="255" spans="1:9" hidden="1">
      <c r="A255" s="2">
        <f t="shared" si="8"/>
        <v>9</v>
      </c>
      <c r="B255" s="31">
        <f>選手!L254</f>
        <v>0</v>
      </c>
      <c r="C255" s="2" t="str">
        <f>IFERROR(VLOOKUP($B255,選手!$L:$N,2,FALSE),"")</f>
        <v/>
      </c>
      <c r="D255" s="6" t="str">
        <f>IFERROR(VLOOKUP($B255,選手!$L:$N,3,FALSE),"")</f>
        <v/>
      </c>
      <c r="E255" s="14">
        <f>IFERROR(VLOOKUP($B255,春関!$AQ:$BA,9,FALSE),0)</f>
        <v>0</v>
      </c>
      <c r="F255" s="14">
        <f>IFERROR(VLOOKUP($B255,西日本学生!$AQ:$BA,9,FALSE),0)</f>
        <v>0</v>
      </c>
      <c r="G255" s="14">
        <f>IFERROR(VLOOKUP($B255,秋関!$AQ:$BA,9,FALSE),0)</f>
        <v>0</v>
      </c>
      <c r="H255" s="14">
        <f>IFERROR(VLOOKUP($B255,全日本学生!$AQ:$BA,9,FALSE),0)</f>
        <v>0</v>
      </c>
      <c r="I255" s="4">
        <f t="shared" si="9"/>
        <v>0</v>
      </c>
    </row>
    <row r="256" spans="1:9" hidden="1">
      <c r="A256" s="2">
        <f t="shared" si="8"/>
        <v>9</v>
      </c>
      <c r="B256" s="31">
        <f>選手!L255</f>
        <v>0</v>
      </c>
      <c r="C256" s="2" t="str">
        <f>IFERROR(VLOOKUP($B256,選手!$L:$N,2,FALSE),"")</f>
        <v/>
      </c>
      <c r="D256" s="6" t="str">
        <f>IFERROR(VLOOKUP($B256,選手!$L:$N,3,FALSE),"")</f>
        <v/>
      </c>
      <c r="E256" s="14">
        <f>IFERROR(VLOOKUP($B256,春関!$AQ:$BA,9,FALSE),0)</f>
        <v>0</v>
      </c>
      <c r="F256" s="14">
        <f>IFERROR(VLOOKUP($B256,西日本学生!$AQ:$BA,9,FALSE),0)</f>
        <v>0</v>
      </c>
      <c r="G256" s="14">
        <f>IFERROR(VLOOKUP($B256,秋関!$AQ:$BA,9,FALSE),0)</f>
        <v>0</v>
      </c>
      <c r="H256" s="14">
        <f>IFERROR(VLOOKUP($B256,全日本学生!$AQ:$BA,9,FALSE),0)</f>
        <v>0</v>
      </c>
      <c r="I256" s="4">
        <f t="shared" si="9"/>
        <v>0</v>
      </c>
    </row>
    <row r="257" spans="1:9" hidden="1">
      <c r="A257" s="2">
        <f t="shared" si="8"/>
        <v>9</v>
      </c>
      <c r="B257" s="31">
        <f>選手!L256</f>
        <v>0</v>
      </c>
      <c r="C257" s="2" t="str">
        <f>IFERROR(VLOOKUP($B257,選手!$L:$N,2,FALSE),"")</f>
        <v/>
      </c>
      <c r="D257" s="6" t="str">
        <f>IFERROR(VLOOKUP($B257,選手!$L:$N,3,FALSE),"")</f>
        <v/>
      </c>
      <c r="E257" s="14">
        <f>IFERROR(VLOOKUP($B257,春関!$AQ:$BA,9,FALSE),0)</f>
        <v>0</v>
      </c>
      <c r="F257" s="14">
        <f>IFERROR(VLOOKUP($B257,西日本学生!$AQ:$BA,9,FALSE),0)</f>
        <v>0</v>
      </c>
      <c r="G257" s="14">
        <f>IFERROR(VLOOKUP($B257,秋関!$AQ:$BA,9,FALSE),0)</f>
        <v>0</v>
      </c>
      <c r="H257" s="14">
        <f>IFERROR(VLOOKUP($B257,全日本学生!$AQ:$BA,9,FALSE),0)</f>
        <v>0</v>
      </c>
      <c r="I257" s="4">
        <f t="shared" si="9"/>
        <v>0</v>
      </c>
    </row>
    <row r="258" spans="1:9" hidden="1">
      <c r="A258" s="2">
        <f t="shared" ref="A258:A268" si="10">RANK($I258,$I:$I)</f>
        <v>9</v>
      </c>
      <c r="B258" s="31">
        <f>選手!L257</f>
        <v>0</v>
      </c>
      <c r="C258" s="2" t="str">
        <f>IFERROR(VLOOKUP($B258,選手!$L:$N,2,FALSE),"")</f>
        <v/>
      </c>
      <c r="D258" s="6" t="str">
        <f>IFERROR(VLOOKUP($B258,選手!$L:$N,3,FALSE),"")</f>
        <v/>
      </c>
      <c r="E258" s="14">
        <f>IFERROR(VLOOKUP($B258,春関!$AQ:$BA,9,FALSE),0)</f>
        <v>0</v>
      </c>
      <c r="F258" s="14">
        <f>IFERROR(VLOOKUP($B258,西日本学生!$AQ:$BA,9,FALSE),0)</f>
        <v>0</v>
      </c>
      <c r="G258" s="14">
        <f>IFERROR(VLOOKUP($B258,秋関!$AQ:$BA,9,FALSE),0)</f>
        <v>0</v>
      </c>
      <c r="H258" s="14">
        <f>IFERROR(VLOOKUP($B258,全日本学生!$AQ:$BA,9,FALSE),0)</f>
        <v>0</v>
      </c>
      <c r="I258" s="4">
        <f t="shared" ref="I258:I268" si="11">LARGE(E258:H258,1)+LARGE(E258:H258,2)+LARGE(E258:H258,3)</f>
        <v>0</v>
      </c>
    </row>
    <row r="259" spans="1:9" hidden="1">
      <c r="A259" s="2">
        <f t="shared" si="10"/>
        <v>9</v>
      </c>
      <c r="B259" s="31">
        <f>選手!L258</f>
        <v>0</v>
      </c>
      <c r="C259" s="2" t="str">
        <f>IFERROR(VLOOKUP($B259,選手!$L:$N,2,FALSE),"")</f>
        <v/>
      </c>
      <c r="D259" s="6" t="str">
        <f>IFERROR(VLOOKUP($B259,選手!$L:$N,3,FALSE),"")</f>
        <v/>
      </c>
      <c r="E259" s="14">
        <f>IFERROR(VLOOKUP($B259,春関!$AQ:$BA,9,FALSE),0)</f>
        <v>0</v>
      </c>
      <c r="F259" s="14">
        <f>IFERROR(VLOOKUP($B259,西日本学生!$AQ:$BA,9,FALSE),0)</f>
        <v>0</v>
      </c>
      <c r="G259" s="14">
        <f>IFERROR(VLOOKUP($B259,秋関!$AQ:$BA,9,FALSE),0)</f>
        <v>0</v>
      </c>
      <c r="H259" s="14">
        <f>IFERROR(VLOOKUP($B259,全日本学生!$AQ:$BA,9,FALSE),0)</f>
        <v>0</v>
      </c>
      <c r="I259" s="4">
        <f t="shared" si="11"/>
        <v>0</v>
      </c>
    </row>
    <row r="260" spans="1:9" hidden="1">
      <c r="A260" s="2">
        <f t="shared" si="10"/>
        <v>9</v>
      </c>
      <c r="B260" s="31">
        <f>選手!L259</f>
        <v>0</v>
      </c>
      <c r="C260" s="2" t="str">
        <f>IFERROR(VLOOKUP($B260,選手!$L:$N,2,FALSE),"")</f>
        <v/>
      </c>
      <c r="D260" s="6" t="str">
        <f>IFERROR(VLOOKUP($B260,選手!$L:$N,3,FALSE),"")</f>
        <v/>
      </c>
      <c r="E260" s="14">
        <f>IFERROR(VLOOKUP($B260,春関!$AQ:$BA,9,FALSE),0)</f>
        <v>0</v>
      </c>
      <c r="F260" s="14">
        <f>IFERROR(VLOOKUP($B260,西日本学生!$AQ:$BA,9,FALSE),0)</f>
        <v>0</v>
      </c>
      <c r="G260" s="14">
        <f>IFERROR(VLOOKUP($B260,秋関!$AQ:$BA,9,FALSE),0)</f>
        <v>0</v>
      </c>
      <c r="H260" s="14">
        <f>IFERROR(VLOOKUP($B260,全日本学生!$AQ:$BA,9,FALSE),0)</f>
        <v>0</v>
      </c>
      <c r="I260" s="4">
        <f t="shared" si="11"/>
        <v>0</v>
      </c>
    </row>
    <row r="261" spans="1:9" hidden="1">
      <c r="A261" s="2">
        <f t="shared" si="10"/>
        <v>9</v>
      </c>
      <c r="B261" s="31">
        <f>選手!L260</f>
        <v>0</v>
      </c>
      <c r="C261" s="2" t="str">
        <f>IFERROR(VLOOKUP($B261,選手!$L:$N,2,FALSE),"")</f>
        <v/>
      </c>
      <c r="D261" s="6" t="str">
        <f>IFERROR(VLOOKUP($B261,選手!$L:$N,3,FALSE),"")</f>
        <v/>
      </c>
      <c r="E261" s="14">
        <f>IFERROR(VLOOKUP($B261,春関!$AQ:$BA,9,FALSE),0)</f>
        <v>0</v>
      </c>
      <c r="F261" s="14">
        <f>IFERROR(VLOOKUP($B261,西日本学生!$AQ:$BA,9,FALSE),0)</f>
        <v>0</v>
      </c>
      <c r="G261" s="14">
        <f>IFERROR(VLOOKUP($B261,秋関!$AQ:$BA,9,FALSE),0)</f>
        <v>0</v>
      </c>
      <c r="H261" s="14">
        <f>IFERROR(VLOOKUP($B261,全日本学生!$AQ:$BA,9,FALSE),0)</f>
        <v>0</v>
      </c>
      <c r="I261" s="4">
        <f t="shared" si="11"/>
        <v>0</v>
      </c>
    </row>
    <row r="262" spans="1:9" hidden="1">
      <c r="A262" s="2">
        <f t="shared" si="10"/>
        <v>9</v>
      </c>
      <c r="B262" s="31">
        <f>選手!L261</f>
        <v>0</v>
      </c>
      <c r="C262" s="2" t="str">
        <f>IFERROR(VLOOKUP($B262,選手!$L:$N,2,FALSE),"")</f>
        <v/>
      </c>
      <c r="D262" s="6" t="str">
        <f>IFERROR(VLOOKUP($B262,選手!$L:$N,3,FALSE),"")</f>
        <v/>
      </c>
      <c r="E262" s="14">
        <f>IFERROR(VLOOKUP($B262,春関!$AQ:$BA,9,FALSE),0)</f>
        <v>0</v>
      </c>
      <c r="F262" s="14">
        <f>IFERROR(VLOOKUP($B262,西日本学生!$AQ:$BA,9,FALSE),0)</f>
        <v>0</v>
      </c>
      <c r="G262" s="14">
        <f>IFERROR(VLOOKUP($B262,秋関!$AQ:$BA,9,FALSE),0)</f>
        <v>0</v>
      </c>
      <c r="H262" s="14">
        <f>IFERROR(VLOOKUP($B262,全日本学生!$AQ:$BA,9,FALSE),0)</f>
        <v>0</v>
      </c>
      <c r="I262" s="4">
        <f t="shared" si="11"/>
        <v>0</v>
      </c>
    </row>
    <row r="263" spans="1:9" hidden="1">
      <c r="A263" s="2">
        <f t="shared" si="10"/>
        <v>9</v>
      </c>
      <c r="B263" s="31">
        <f>選手!L262</f>
        <v>0</v>
      </c>
      <c r="C263" s="2" t="str">
        <f>IFERROR(VLOOKUP($B263,選手!$L:$N,2,FALSE),"")</f>
        <v/>
      </c>
      <c r="D263" s="6" t="str">
        <f>IFERROR(VLOOKUP($B263,選手!$L:$N,3,FALSE),"")</f>
        <v/>
      </c>
      <c r="E263" s="14">
        <f>IFERROR(VLOOKUP($B263,春関!$AQ:$BA,9,FALSE),0)</f>
        <v>0</v>
      </c>
      <c r="F263" s="14">
        <f>IFERROR(VLOOKUP($B263,西日本学生!$AQ:$BA,9,FALSE),0)</f>
        <v>0</v>
      </c>
      <c r="G263" s="14">
        <f>IFERROR(VLOOKUP($B263,秋関!$AQ:$BA,9,FALSE),0)</f>
        <v>0</v>
      </c>
      <c r="H263" s="14">
        <f>IFERROR(VLOOKUP($B263,全日本学生!$AQ:$BA,9,FALSE),0)</f>
        <v>0</v>
      </c>
      <c r="I263" s="4">
        <f t="shared" si="11"/>
        <v>0</v>
      </c>
    </row>
    <row r="264" spans="1:9" hidden="1">
      <c r="A264" s="2">
        <f t="shared" si="10"/>
        <v>9</v>
      </c>
      <c r="B264" s="31">
        <f>選手!L263</f>
        <v>0</v>
      </c>
      <c r="C264" s="2" t="str">
        <f>IFERROR(VLOOKUP($B264,選手!$L:$N,2,FALSE),"")</f>
        <v/>
      </c>
      <c r="D264" s="6" t="str">
        <f>IFERROR(VLOOKUP($B264,選手!$L:$N,3,FALSE),"")</f>
        <v/>
      </c>
      <c r="E264" s="14">
        <f>IFERROR(VLOOKUP($B264,春関!$AQ:$BA,9,FALSE),0)</f>
        <v>0</v>
      </c>
      <c r="F264" s="14">
        <f>IFERROR(VLOOKUP($B264,西日本学生!$AQ:$BA,9,FALSE),0)</f>
        <v>0</v>
      </c>
      <c r="G264" s="14">
        <f>IFERROR(VLOOKUP($B264,秋関!$AQ:$BA,9,FALSE),0)</f>
        <v>0</v>
      </c>
      <c r="H264" s="14">
        <f>IFERROR(VLOOKUP($B264,全日本学生!$AQ:$BA,9,FALSE),0)</f>
        <v>0</v>
      </c>
      <c r="I264" s="4">
        <f t="shared" si="11"/>
        <v>0</v>
      </c>
    </row>
    <row r="265" spans="1:9" hidden="1">
      <c r="A265" s="2">
        <f t="shared" si="10"/>
        <v>9</v>
      </c>
      <c r="B265" s="31">
        <f>選手!L264</f>
        <v>0</v>
      </c>
      <c r="C265" s="2" t="str">
        <f>IFERROR(VLOOKUP($B265,選手!$L:$N,2,FALSE),"")</f>
        <v/>
      </c>
      <c r="D265" s="6" t="str">
        <f>IFERROR(VLOOKUP($B265,選手!$L:$N,3,FALSE),"")</f>
        <v/>
      </c>
      <c r="E265" s="14">
        <f>IFERROR(VLOOKUP($B265,春関!$AQ:$BA,9,FALSE),0)</f>
        <v>0</v>
      </c>
      <c r="F265" s="14">
        <f>IFERROR(VLOOKUP($B265,西日本学生!$AQ:$BA,9,FALSE),0)</f>
        <v>0</v>
      </c>
      <c r="G265" s="14">
        <f>IFERROR(VLOOKUP($B265,秋関!$AQ:$BA,9,FALSE),0)</f>
        <v>0</v>
      </c>
      <c r="H265" s="14">
        <f>IFERROR(VLOOKUP($B265,全日本学生!$AQ:$BA,9,FALSE),0)</f>
        <v>0</v>
      </c>
      <c r="I265" s="4">
        <f t="shared" si="11"/>
        <v>0</v>
      </c>
    </row>
    <row r="266" spans="1:9" hidden="1">
      <c r="A266" s="2">
        <f t="shared" si="10"/>
        <v>9</v>
      </c>
      <c r="B266" s="31">
        <f>選手!L265</f>
        <v>0</v>
      </c>
      <c r="C266" s="2" t="str">
        <f>IFERROR(VLOOKUP($B266,選手!$L:$N,2,FALSE),"")</f>
        <v/>
      </c>
      <c r="D266" s="6" t="str">
        <f>IFERROR(VLOOKUP($B266,選手!$L:$N,3,FALSE),"")</f>
        <v/>
      </c>
      <c r="E266" s="14">
        <f>IFERROR(VLOOKUP($B266,春関!$AQ:$BA,9,FALSE),0)</f>
        <v>0</v>
      </c>
      <c r="F266" s="14">
        <f>IFERROR(VLOOKUP($B266,西日本学生!$AQ:$BA,9,FALSE),0)</f>
        <v>0</v>
      </c>
      <c r="G266" s="14">
        <f>IFERROR(VLOOKUP($B266,秋関!$AQ:$BA,9,FALSE),0)</f>
        <v>0</v>
      </c>
      <c r="H266" s="14">
        <f>IFERROR(VLOOKUP($B266,全日本学生!$AQ:$BA,9,FALSE),0)</f>
        <v>0</v>
      </c>
      <c r="I266" s="4">
        <f t="shared" si="11"/>
        <v>0</v>
      </c>
    </row>
    <row r="267" spans="1:9" hidden="1">
      <c r="A267" s="2">
        <f t="shared" si="10"/>
        <v>9</v>
      </c>
      <c r="B267" s="31">
        <f>選手!L266</f>
        <v>0</v>
      </c>
      <c r="C267" s="2" t="str">
        <f>IFERROR(VLOOKUP($B267,選手!$L:$N,2,FALSE),"")</f>
        <v/>
      </c>
      <c r="D267" s="6" t="str">
        <f>IFERROR(VLOOKUP($B267,選手!$L:$N,3,FALSE),"")</f>
        <v/>
      </c>
      <c r="E267" s="14">
        <f>IFERROR(VLOOKUP($B267,春関!$AQ:$BA,9,FALSE),0)</f>
        <v>0</v>
      </c>
      <c r="F267" s="14">
        <f>IFERROR(VLOOKUP($B267,西日本学生!$AQ:$BA,9,FALSE),0)</f>
        <v>0</v>
      </c>
      <c r="G267" s="14">
        <f>IFERROR(VLOOKUP($B267,秋関!$AQ:$BA,9,FALSE),0)</f>
        <v>0</v>
      </c>
      <c r="H267" s="14">
        <f>IFERROR(VLOOKUP($B267,全日本学生!$AQ:$BA,9,FALSE),0)</f>
        <v>0</v>
      </c>
      <c r="I267" s="4">
        <f t="shared" si="11"/>
        <v>0</v>
      </c>
    </row>
    <row r="268" spans="1:9" hidden="1">
      <c r="A268" s="2">
        <f t="shared" si="10"/>
        <v>9</v>
      </c>
      <c r="B268" s="31">
        <f>選手!L267</f>
        <v>0</v>
      </c>
      <c r="C268" s="2" t="str">
        <f>IFERROR(VLOOKUP($B268,選手!$L:$N,2,FALSE),"")</f>
        <v/>
      </c>
      <c r="D268" s="6" t="str">
        <f>IFERROR(VLOOKUP($B268,選手!$L:$N,3,FALSE),"")</f>
        <v/>
      </c>
      <c r="E268" s="14">
        <f>IFERROR(VLOOKUP($B268,春関!$AQ:$BA,9,FALSE),0)</f>
        <v>0</v>
      </c>
      <c r="F268" s="14">
        <f>IFERROR(VLOOKUP($B268,西日本学生!$AQ:$BA,9,FALSE),0)</f>
        <v>0</v>
      </c>
      <c r="G268" s="14">
        <f>IFERROR(VLOOKUP($B268,秋関!$AQ:$BA,9,FALSE),0)</f>
        <v>0</v>
      </c>
      <c r="H268" s="14">
        <f>IFERROR(VLOOKUP($B268,全日本学生!$AQ:$BA,9,FALSE),0)</f>
        <v>0</v>
      </c>
      <c r="I268" s="4">
        <f t="shared" si="11"/>
        <v>0</v>
      </c>
    </row>
  </sheetData>
  <autoFilter ref="A1:I268" xr:uid="{00000000-0009-0000-0000-000007000000}">
    <filterColumn colId="8">
      <filters>
        <filter val="1165.3"/>
        <filter val="1183.7"/>
        <filter val="1224.7"/>
        <filter val="1760.0"/>
        <filter val="1774.2"/>
        <filter val="1781.3"/>
        <filter val="1834.0"/>
        <filter val="579.5"/>
      </filters>
    </filterColumn>
    <sortState xmlns:xlrd2="http://schemas.microsoft.com/office/spreadsheetml/2017/richdata2" ref="A2:I9">
      <sortCondition ref="A1:A268"/>
    </sortState>
  </autoFilter>
  <phoneticPr fontId="1"/>
  <conditionalFormatting sqref="D2:D268">
    <cfRule type="cellIs" dxfId="50" priority="11" stopIfTrue="1" operator="equal">
      <formula>10</formula>
    </cfRule>
  </conditionalFormatting>
  <conditionalFormatting sqref="C2:C268">
    <cfRule type="containsText" dxfId="49" priority="1" operator="containsText" text="近畿大学">
      <formula>NOT(ISERROR(SEARCH("近畿大学",C2)))</formula>
    </cfRule>
  </conditionalFormatting>
  <conditionalFormatting sqref="C2:C268">
    <cfRule type="containsText" dxfId="48" priority="2" operator="containsText" text="立命館">
      <formula>NOT(ISERROR(SEARCH("立命館",C2)))</formula>
    </cfRule>
    <cfRule type="containsText" dxfId="47" priority="3" operator="containsText" text="同志社">
      <formula>NOT(ISERROR(SEARCH("同志社",C2)))</formula>
    </cfRule>
    <cfRule type="containsText" dxfId="46" priority="4" operator="containsText" text="甲南">
      <formula>NOT(ISERROR(SEARCH("甲南",C2)))</formula>
    </cfRule>
    <cfRule type="containsText" dxfId="45" priority="5" operator="containsText" text="京都大学">
      <formula>NOT(ISERROR(SEARCH("京都大学",C2)))</formula>
    </cfRule>
    <cfRule type="containsText" dxfId="44" priority="6" operator="containsText" text="京都産業">
      <formula>NOT(ISERROR(SEARCH("京都産業",C2)))</formula>
    </cfRule>
    <cfRule type="containsText" dxfId="43" priority="7" operator="containsText" text="関西大学">
      <formula>NOT(ISERROR(SEARCH("関西大学",C2)))</formula>
    </cfRule>
    <cfRule type="containsText" dxfId="42" priority="8" operator="containsText" text="関西学院">
      <formula>NOT(ISERROR(SEARCH("関西学院",C2)))</formula>
    </cfRule>
    <cfRule type="containsText" dxfId="41" priority="9" operator="containsText" text="大阪大学">
      <formula>NOT(ISERROR(SEARCH("大阪大学",C2)))</formula>
    </cfRule>
    <cfRule type="containsText" dxfId="40" priority="10" operator="containsText" text="大阪産業">
      <formula>NOT(ISERROR(SEARCH("大阪産業",C2)))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95"/>
  <sheetViews>
    <sheetView workbookViewId="0">
      <selection sqref="A1:I195"/>
    </sheetView>
  </sheetViews>
  <sheetFormatPr defaultRowHeight="12.75"/>
  <cols>
    <col min="1" max="1" width="6.53125" style="3" customWidth="1"/>
    <col min="2" max="2" width="12.9296875" style="171" customWidth="1"/>
    <col min="3" max="3" width="17.06640625" customWidth="1"/>
    <col min="4" max="4" width="7.33203125" style="3" customWidth="1"/>
    <col min="5" max="5" width="9" style="5" customWidth="1"/>
    <col min="6" max="6" width="12.3984375" style="5" customWidth="1"/>
    <col min="7" max="7" width="9" style="5" customWidth="1"/>
    <col min="8" max="8" width="9" style="5"/>
    <col min="9" max="9" width="15.796875" customWidth="1"/>
  </cols>
  <sheetData>
    <row r="1" spans="1:9" s="3" customFormat="1">
      <c r="A1" s="7" t="s">
        <v>0</v>
      </c>
      <c r="B1" s="7" t="s">
        <v>1</v>
      </c>
      <c r="C1" s="7" t="s">
        <v>2</v>
      </c>
      <c r="D1" s="8" t="s">
        <v>3</v>
      </c>
      <c r="E1" s="7" t="s">
        <v>7</v>
      </c>
      <c r="F1" s="7" t="s">
        <v>10</v>
      </c>
      <c r="G1" s="7" t="s">
        <v>4</v>
      </c>
      <c r="H1" s="7" t="s">
        <v>5</v>
      </c>
      <c r="I1" s="7" t="s">
        <v>13</v>
      </c>
    </row>
    <row r="2" spans="1:9">
      <c r="A2" s="2">
        <f>RANK($I2,$I:$I)</f>
        <v>1</v>
      </c>
      <c r="B2" s="35" t="str">
        <f>(選手!G148)</f>
        <v>山口 航輝</v>
      </c>
      <c r="C2" s="2" t="str">
        <f>IFERROR(VLOOKUP($B2,選手!$G:$I,2,FALSE),"")</f>
        <v>同志社大学</v>
      </c>
      <c r="D2" s="6">
        <f>IFERROR(VLOOKUP($B2,選手!$G:$I,3,FALSE),"")</f>
        <v>1</v>
      </c>
      <c r="E2" s="14">
        <f>IFERROR(VLOOKUP($B2,春関!$BD:$BL,9,FALSE),0)</f>
        <v>547</v>
      </c>
      <c r="F2" s="14">
        <f>IFERROR(VLOOKUP($B2,西日本学生!$BD:$BL,9,FALSE),0)</f>
        <v>0</v>
      </c>
      <c r="G2" s="14">
        <f>IFERROR(VLOOKUP($B2,秋関!$BD:$BL,9,FALSE),0)</f>
        <v>544</v>
      </c>
      <c r="H2" s="14">
        <f>IFERROR(VLOOKUP($B2,新人戦!$BD:$BL,9,FALSE),0)</f>
        <v>572</v>
      </c>
      <c r="I2" s="138">
        <f>LARGE(E2:H2,1)+LARGE(E2:H2,2)</f>
        <v>1119</v>
      </c>
    </row>
    <row r="3" spans="1:9">
      <c r="A3" s="2">
        <f>RANK($I3,$I:$I)</f>
        <v>2</v>
      </c>
      <c r="B3" s="35" t="str">
        <f>(選手!G144)</f>
        <v>佐藤 匡哉</v>
      </c>
      <c r="C3" s="2" t="str">
        <f>IFERROR(VLOOKUP($B3,選手!$G:$I,2,FALSE),"")</f>
        <v>同志社大学</v>
      </c>
      <c r="D3" s="6">
        <f>IFERROR(VLOOKUP($B3,選手!$G:$I,3,FALSE),"")</f>
        <v>3</v>
      </c>
      <c r="E3" s="14">
        <f>IFERROR(VLOOKUP($B3,春関!$BD:$BL,9,FALSE),0)</f>
        <v>537</v>
      </c>
      <c r="F3" s="14">
        <f>IFERROR(VLOOKUP($B3,西日本学生!$BD:$BL,9,FALSE),0)</f>
        <v>0</v>
      </c>
      <c r="G3" s="14">
        <f>IFERROR(VLOOKUP($B3,秋関!$BD:$BL,9,FALSE),0)</f>
        <v>553</v>
      </c>
      <c r="H3" s="14">
        <f>IFERROR(VLOOKUP($B3,新人戦!$BD:$BL,9,FALSE),0)</f>
        <v>0</v>
      </c>
      <c r="I3" s="138">
        <f>LARGE(E3:H3,1)+LARGE(E3:H3,2)</f>
        <v>1090</v>
      </c>
    </row>
    <row r="4" spans="1:9">
      <c r="A4" s="2">
        <f>RANK($I4,$I:$I)</f>
        <v>3</v>
      </c>
      <c r="B4" s="35" t="str">
        <f>(選手!G142)</f>
        <v>工藤 湧士</v>
      </c>
      <c r="C4" s="2" t="str">
        <f>IFERROR(VLOOKUP($B4,選手!$G:$I,2,FALSE),"")</f>
        <v>同志社大学</v>
      </c>
      <c r="D4" s="6">
        <f>IFERROR(VLOOKUP($B4,選手!$G:$I,3,FALSE),"")</f>
        <v>4</v>
      </c>
      <c r="E4" s="14">
        <f>IFERROR(VLOOKUP($B4,春関!$BD:$BL,9,FALSE),0)</f>
        <v>539</v>
      </c>
      <c r="F4" s="14">
        <f>IFERROR(VLOOKUP($B4,西日本学生!$BD:$BL,9,FALSE),0)</f>
        <v>0</v>
      </c>
      <c r="G4" s="14">
        <f>IFERROR(VLOOKUP($B4,秋関!$BD:$BL,9,FALSE),0)</f>
        <v>541</v>
      </c>
      <c r="H4" s="14">
        <f>IFERROR(VLOOKUP($B4,新人戦!$BD:$BL,9,FALSE),0)</f>
        <v>0</v>
      </c>
      <c r="I4" s="138">
        <f>LARGE(E4:H4,1)+LARGE(E4:H4,2)</f>
        <v>1080</v>
      </c>
    </row>
    <row r="5" spans="1:9">
      <c r="A5" s="2">
        <f>RANK($I5,$I:$I)</f>
        <v>4</v>
      </c>
      <c r="B5" s="35" t="str">
        <f>(選手!G40)</f>
        <v>岡部 皓喜</v>
      </c>
      <c r="C5" s="2" t="str">
        <f>IFERROR(VLOOKUP($B5,選手!$G:$I,2,FALSE),"")</f>
        <v>京都産業大学</v>
      </c>
      <c r="D5" s="6">
        <f>IFERROR(VLOOKUP($B5,選手!$G:$I,3,FALSE),"")</f>
        <v>2</v>
      </c>
      <c r="E5" s="14">
        <f>IFERROR(VLOOKUP($B5,春関!$BD:$BL,9,FALSE),0)</f>
        <v>536</v>
      </c>
      <c r="F5" s="14">
        <f>IFERROR(VLOOKUP($B5,西日本学生!$BD:$BL,9,FALSE),0)</f>
        <v>0</v>
      </c>
      <c r="G5" s="14">
        <f>IFERROR(VLOOKUP($B5,秋関!$BD:$BL,9,FALSE),0)</f>
        <v>536</v>
      </c>
      <c r="H5" s="14">
        <f>IFERROR(VLOOKUP($B5,新人戦!$BD:$BL,9,FALSE),0)</f>
        <v>0</v>
      </c>
      <c r="I5" s="138">
        <f>LARGE(E5:H5,1)+LARGE(E5:H5,2)</f>
        <v>1072</v>
      </c>
    </row>
    <row r="6" spans="1:9">
      <c r="A6" s="2">
        <f>RANK($I6,$I:$I)</f>
        <v>5</v>
      </c>
      <c r="B6" s="35" t="str">
        <f>(選手!G99)</f>
        <v>林 克洋</v>
      </c>
      <c r="C6" s="2" t="str">
        <f>IFERROR(VLOOKUP($B6,選手!$G:$I,2,FALSE),"")</f>
        <v>甲南大学</v>
      </c>
      <c r="D6" s="6">
        <f>IFERROR(VLOOKUP($B6,選手!$G:$I,3,FALSE),"")</f>
        <v>3</v>
      </c>
      <c r="E6" s="14">
        <f>IFERROR(VLOOKUP($B6,春関!$BD:$BL,9,FALSE),0)</f>
        <v>531</v>
      </c>
      <c r="F6" s="14">
        <f>IFERROR(VLOOKUP($B6,西日本学生!$BD:$BL,9,FALSE),0)</f>
        <v>0</v>
      </c>
      <c r="G6" s="14">
        <f>IFERROR(VLOOKUP($B6,秋関!$BD:$BL,9,FALSE),0)</f>
        <v>536</v>
      </c>
      <c r="H6" s="14">
        <f>IFERROR(VLOOKUP($B6,新人戦!$BD:$BL,9,FALSE),0)</f>
        <v>0</v>
      </c>
      <c r="I6" s="138">
        <f>LARGE(E6:H6,1)+LARGE(E6:H6,2)</f>
        <v>1067</v>
      </c>
    </row>
    <row r="7" spans="1:9">
      <c r="A7" s="2">
        <f>RANK($I7,$I:$I)</f>
        <v>6</v>
      </c>
      <c r="B7" s="35" t="str">
        <f>(選手!G82)</f>
        <v>樫木 陸人</v>
      </c>
      <c r="C7" s="2" t="str">
        <f>IFERROR(VLOOKUP($B7,選手!$G:$I,2,FALSE),"")</f>
        <v>近畿大学</v>
      </c>
      <c r="D7" s="6">
        <f>IFERROR(VLOOKUP($B7,選手!$G:$I,3,FALSE),"")</f>
        <v>2</v>
      </c>
      <c r="E7" s="14">
        <f>IFERROR(VLOOKUP($B7,春関!$BD:$BL,9,FALSE),0)</f>
        <v>516</v>
      </c>
      <c r="F7" s="14">
        <f>IFERROR(VLOOKUP($B7,西日本学生!$BD:$BL,9,FALSE),0)</f>
        <v>0</v>
      </c>
      <c r="G7" s="14">
        <f>IFERROR(VLOOKUP($B7,秋関!$BD:$BL,9,FALSE),0)</f>
        <v>523</v>
      </c>
      <c r="H7" s="14">
        <f>IFERROR(VLOOKUP($B7,新人戦!$BD:$BL,9,FALSE),0)</f>
        <v>0</v>
      </c>
      <c r="I7" s="138">
        <f>LARGE(E7:H7,1)+LARGE(E7:H7,2)</f>
        <v>1039</v>
      </c>
    </row>
    <row r="8" spans="1:9">
      <c r="A8" s="2">
        <f>RANK($I8,$I:$I)</f>
        <v>7</v>
      </c>
      <c r="B8" s="35" t="str">
        <f>(選手!G169)</f>
        <v>石川 海渡</v>
      </c>
      <c r="C8" s="2" t="str">
        <f>IFERROR(VLOOKUP($B8,選手!$G:$I,2,FALSE),"")</f>
        <v>岡山商科大学</v>
      </c>
      <c r="D8" s="6">
        <f>IFERROR(VLOOKUP($B8,選手!$G:$I,3,FALSE),"")</f>
        <v>3</v>
      </c>
      <c r="E8" s="14">
        <f>IFERROR(VLOOKUP($B8,春関!$BD:$BL,9,FALSE),0)</f>
        <v>527</v>
      </c>
      <c r="F8" s="14">
        <f>IFERROR(VLOOKUP($B8,西日本学生!$BD:$BL,9,FALSE),0)</f>
        <v>0</v>
      </c>
      <c r="G8" s="14">
        <f>IFERROR(VLOOKUP($B8,秋関!$BD:$BL,9,FALSE),0)</f>
        <v>509</v>
      </c>
      <c r="H8" s="14">
        <f>IFERROR(VLOOKUP($B8,新人戦!$BD:$BL,9,FALSE),0)</f>
        <v>0</v>
      </c>
      <c r="I8" s="138">
        <f>LARGE(E8:H8,1)+LARGE(E8:H8,2)</f>
        <v>1036</v>
      </c>
    </row>
    <row r="9" spans="1:9">
      <c r="A9" s="2">
        <f>RANK($I9,$I:$I)</f>
        <v>8</v>
      </c>
      <c r="B9" s="35" t="str">
        <f>(選手!G149)</f>
        <v>手島 史陽</v>
      </c>
      <c r="C9" s="2" t="str">
        <f>IFERROR(VLOOKUP($B9,選手!$G:$I,2,FALSE),"")</f>
        <v>同志社大学</v>
      </c>
      <c r="D9" s="6">
        <f>IFERROR(VLOOKUP($B9,選手!$G:$I,3,FALSE),"")</f>
        <v>1</v>
      </c>
      <c r="E9" s="14">
        <f>IFERROR(VLOOKUP($B9,春関!$BD:$BL,9,FALSE),0)</f>
        <v>0</v>
      </c>
      <c r="F9" s="14">
        <f>IFERROR(VLOOKUP($B9,西日本学生!$BD:$BL,9,FALSE),0)</f>
        <v>0</v>
      </c>
      <c r="G9" s="14">
        <f>IFERROR(VLOOKUP($B9,秋関!$BD:$BL,9,FALSE),0)</f>
        <v>497</v>
      </c>
      <c r="H9" s="14">
        <f>IFERROR(VLOOKUP($B9,新人戦!$BD:$BL,9,FALSE),0)</f>
        <v>536</v>
      </c>
      <c r="I9" s="138">
        <f>LARGE(E9:H9,1)+LARGE(E9:H9,2)</f>
        <v>1033</v>
      </c>
    </row>
    <row r="10" spans="1:9">
      <c r="A10" s="2">
        <f>RANK($I10,$I:$I)</f>
        <v>9</v>
      </c>
      <c r="B10" s="35" t="str">
        <f>(選手!G87)</f>
        <v>安部 稜世</v>
      </c>
      <c r="C10" s="2" t="str">
        <f>IFERROR(VLOOKUP($B10,選手!$G:$I,2,FALSE),"")</f>
        <v>近畿大学</v>
      </c>
      <c r="D10" s="6">
        <f>IFERROR(VLOOKUP($B10,選手!$G:$I,3,FALSE),"")</f>
        <v>1</v>
      </c>
      <c r="E10" s="14">
        <f>IFERROR(VLOOKUP($B10,春関!$BD:$BL,9,FALSE),0)</f>
        <v>0</v>
      </c>
      <c r="F10" s="14">
        <f>IFERROR(VLOOKUP($B10,西日本学生!$BD:$BL,9,FALSE),0)</f>
        <v>0</v>
      </c>
      <c r="G10" s="14">
        <f>IFERROR(VLOOKUP($B10,秋関!$BD:$BL,9,FALSE),0)</f>
        <v>512</v>
      </c>
      <c r="H10" s="14">
        <f>IFERROR(VLOOKUP($B10,新人戦!$BD:$BL,9,FALSE),0)</f>
        <v>520</v>
      </c>
      <c r="I10" s="138">
        <f>LARGE(E10:H10,1)+LARGE(E10:H10,2)</f>
        <v>1032</v>
      </c>
    </row>
    <row r="11" spans="1:9">
      <c r="A11" s="2">
        <f>RANK($I11,$I:$I)</f>
        <v>10</v>
      </c>
      <c r="B11" s="35" t="str">
        <f>(選手!G173)</f>
        <v>田中 航平</v>
      </c>
      <c r="C11" s="2" t="str">
        <f>IFERROR(VLOOKUP($B11,選手!$G:$I,2,FALSE),"")</f>
        <v>神戸大学</v>
      </c>
      <c r="D11" s="6">
        <f>IFERROR(VLOOKUP($B11,選手!$G:$I,3,FALSE),"")</f>
        <v>2</v>
      </c>
      <c r="E11" s="14">
        <f>IFERROR(VLOOKUP($B11,春関!$BD:$BL,9,FALSE),0)</f>
        <v>496</v>
      </c>
      <c r="F11" s="14">
        <f>IFERROR(VLOOKUP($B11,西日本学生!$BD:$BL,9,FALSE),0)</f>
        <v>0</v>
      </c>
      <c r="G11" s="14">
        <f>IFERROR(VLOOKUP($B11,秋関!$BD:$BL,9,FALSE),0)</f>
        <v>534</v>
      </c>
      <c r="H11" s="14">
        <f>IFERROR(VLOOKUP($B11,新人戦!$BD:$BL,9,FALSE),0)</f>
        <v>0</v>
      </c>
      <c r="I11" s="138">
        <f>LARGE(E11:H11,1)+LARGE(E11:H11,2)</f>
        <v>1030</v>
      </c>
    </row>
    <row r="12" spans="1:9">
      <c r="A12" s="2">
        <f>RANK($I12,$I:$I)</f>
        <v>11</v>
      </c>
      <c r="B12" s="35" t="str">
        <f>(選手!G132)</f>
        <v>渥美 光真</v>
      </c>
      <c r="C12" s="2" t="str">
        <f>IFERROR(VLOOKUP($B12,選手!$G:$I,2,FALSE),"")</f>
        <v>大阪大学</v>
      </c>
      <c r="D12" s="6">
        <f>IFERROR(VLOOKUP($B12,選手!$G:$I,3,FALSE),"")</f>
        <v>3</v>
      </c>
      <c r="E12" s="14">
        <f>IFERROR(VLOOKUP($B12,春関!$BD:$BL,9,FALSE),0)</f>
        <v>509</v>
      </c>
      <c r="F12" s="14">
        <f>IFERROR(VLOOKUP($B12,西日本学生!$BD:$BL,9,FALSE),0)</f>
        <v>0</v>
      </c>
      <c r="G12" s="14">
        <f>IFERROR(VLOOKUP($B12,秋関!$BD:$BL,9,FALSE),0)</f>
        <v>504</v>
      </c>
      <c r="H12" s="14">
        <f>IFERROR(VLOOKUP($B12,新人戦!$BD:$BL,9,FALSE),0)</f>
        <v>0</v>
      </c>
      <c r="I12" s="138">
        <f>LARGE(E12:H12,1)+LARGE(E12:H12,2)</f>
        <v>1013</v>
      </c>
    </row>
    <row r="13" spans="1:9">
      <c r="A13" s="2">
        <f>RANK($I13,$I:$I)</f>
        <v>12</v>
      </c>
      <c r="B13" s="35" t="str">
        <f>(選手!G61)</f>
        <v>舩本 裕介</v>
      </c>
      <c r="C13" s="2" t="str">
        <f>IFERROR(VLOOKUP($B13,選手!$G:$I,2,FALSE),"")</f>
        <v>京都大学</v>
      </c>
      <c r="D13" s="6">
        <f>IFERROR(VLOOKUP($B13,選手!$G:$I,3,FALSE),"")</f>
        <v>2</v>
      </c>
      <c r="E13" s="14">
        <f>IFERROR(VLOOKUP($B13,春関!$BD:$BL,9,FALSE),0)</f>
        <v>522</v>
      </c>
      <c r="F13" s="14">
        <f>IFERROR(VLOOKUP($B13,西日本学生!$BD:$BL,9,FALSE),0)</f>
        <v>0</v>
      </c>
      <c r="G13" s="14">
        <f>IFERROR(VLOOKUP($B13,秋関!$BD:$BL,9,FALSE),0)</f>
        <v>489</v>
      </c>
      <c r="H13" s="14">
        <f>IFERROR(VLOOKUP($B13,新人戦!$BD:$BL,9,FALSE),0)</f>
        <v>467</v>
      </c>
      <c r="I13" s="138">
        <f>LARGE(E13:H13,1)+LARGE(E13:H13,2)</f>
        <v>1011</v>
      </c>
    </row>
    <row r="14" spans="1:9">
      <c r="A14" s="2">
        <f>RANK($I14,$I:$I)</f>
        <v>13</v>
      </c>
      <c r="B14" s="35" t="str">
        <f>(選手!G9)</f>
        <v>古岸 将季</v>
      </c>
      <c r="C14" s="2" t="str">
        <f>IFERROR(VLOOKUP($B14,選手!$G:$I,2,FALSE),"")</f>
        <v>関西学院大学</v>
      </c>
      <c r="D14" s="6">
        <f>IFERROR(VLOOKUP($B14,選手!$G:$I,3,FALSE),"")</f>
        <v>3</v>
      </c>
      <c r="E14" s="14">
        <f>IFERROR(VLOOKUP($B14,春関!$BD:$BL,9,FALSE),0)</f>
        <v>497</v>
      </c>
      <c r="F14" s="14">
        <f>IFERROR(VLOOKUP($B14,西日本学生!$BD:$BL,9,FALSE),0)</f>
        <v>0</v>
      </c>
      <c r="G14" s="14">
        <f>IFERROR(VLOOKUP($B14,秋関!$BD:$BL,9,FALSE),0)</f>
        <v>512</v>
      </c>
      <c r="H14" s="14">
        <f>IFERROR(VLOOKUP($B14,新人戦!$BD:$BL,9,FALSE),0)</f>
        <v>0</v>
      </c>
      <c r="I14" s="138">
        <f>LARGE(E14:H14,1)+LARGE(E14:H14,2)</f>
        <v>1009</v>
      </c>
    </row>
    <row r="15" spans="1:9">
      <c r="A15" s="2">
        <f>RANK($I15,$I:$I)</f>
        <v>14</v>
      </c>
      <c r="B15" s="35" t="str">
        <f>(選手!G114)</f>
        <v>松岡 宏紀</v>
      </c>
      <c r="C15" s="2" t="str">
        <f>IFERROR(VLOOKUP($B15,選手!$G:$I,2,FALSE),"")</f>
        <v>大阪産業大学</v>
      </c>
      <c r="D15" s="6">
        <f>IFERROR(VLOOKUP($B15,選手!$G:$I,3,FALSE),"")</f>
        <v>2</v>
      </c>
      <c r="E15" s="14">
        <f>IFERROR(VLOOKUP($B15,春関!$BD:$BL,9,FALSE),0)</f>
        <v>497</v>
      </c>
      <c r="F15" s="14">
        <f>IFERROR(VLOOKUP($B15,西日本学生!$BD:$BL,9,FALSE),0)</f>
        <v>0</v>
      </c>
      <c r="G15" s="14">
        <f>IFERROR(VLOOKUP($B15,秋関!$BD:$BL,9,FALSE),0)</f>
        <v>476</v>
      </c>
      <c r="H15" s="14">
        <f>IFERROR(VLOOKUP($B15,新人戦!$BD:$BL,9,FALSE),0)</f>
        <v>501</v>
      </c>
      <c r="I15" s="138">
        <f>LARGE(E15:H15,1)+LARGE(E15:H15,2)</f>
        <v>998</v>
      </c>
    </row>
    <row r="16" spans="1:9">
      <c r="A16" s="2">
        <f>RANK($I16,$I:$I)</f>
        <v>15</v>
      </c>
      <c r="B16" s="35" t="str">
        <f>(選手!G53)</f>
        <v>池田 月</v>
      </c>
      <c r="C16" s="2" t="str">
        <f>IFERROR(VLOOKUP($B16,選手!$G:$I,2,FALSE),"")</f>
        <v>京都大学</v>
      </c>
      <c r="D16" s="6">
        <f>IFERROR(VLOOKUP($B16,選手!$G:$I,3,FALSE),"")</f>
        <v>3</v>
      </c>
      <c r="E16" s="14">
        <f>IFERROR(VLOOKUP($B16,春関!$BD:$BL,9,FALSE),0)</f>
        <v>505</v>
      </c>
      <c r="F16" s="14">
        <f>IFERROR(VLOOKUP($B16,西日本学生!$BD:$BL,9,FALSE),0)</f>
        <v>0</v>
      </c>
      <c r="G16" s="14">
        <f>IFERROR(VLOOKUP($B16,秋関!$BD:$BL,9,FALSE),0)</f>
        <v>482</v>
      </c>
      <c r="H16" s="14">
        <f>IFERROR(VLOOKUP($B16,新人戦!$BD:$BL,9,FALSE),0)</f>
        <v>0</v>
      </c>
      <c r="I16" s="138">
        <f>LARGE(E16:H16,1)+LARGE(E16:H16,2)</f>
        <v>987</v>
      </c>
    </row>
    <row r="17" spans="1:9">
      <c r="A17" s="2">
        <f>RANK($I17,$I:$I)</f>
        <v>16</v>
      </c>
      <c r="B17" s="35" t="str">
        <f>(選手!G75)</f>
        <v>鴻上 誉志輝</v>
      </c>
      <c r="C17" s="2" t="str">
        <f>IFERROR(VLOOKUP($B17,選手!$G:$I,2,FALSE),"")</f>
        <v>近畿大学</v>
      </c>
      <c r="D17" s="6">
        <f>IFERROR(VLOOKUP($B17,選手!$G:$I,3,FALSE),"")</f>
        <v>3</v>
      </c>
      <c r="E17" s="14">
        <f>IFERROR(VLOOKUP($B17,春関!$BD:$BL,9,FALSE),0)</f>
        <v>464</v>
      </c>
      <c r="F17" s="14">
        <f>IFERROR(VLOOKUP($B17,西日本学生!$BD:$BL,9,FALSE),0)</f>
        <v>0</v>
      </c>
      <c r="G17" s="14">
        <f>IFERROR(VLOOKUP($B17,秋関!$BD:$BL,9,FALSE),0)</f>
        <v>516</v>
      </c>
      <c r="H17" s="14">
        <f>IFERROR(VLOOKUP($B17,新人戦!$BD:$BL,9,FALSE),0)</f>
        <v>0</v>
      </c>
      <c r="I17" s="138">
        <f>LARGE(E17:H17,1)+LARGE(E17:H17,2)</f>
        <v>980</v>
      </c>
    </row>
    <row r="18" spans="1:9">
      <c r="A18" s="2">
        <f>RANK($I18,$I:$I)</f>
        <v>17</v>
      </c>
      <c r="B18" s="35" t="str">
        <f>(選手!G104)</f>
        <v>香川 輝</v>
      </c>
      <c r="C18" s="2" t="str">
        <f>IFERROR(VLOOKUP($B18,選手!$G:$I,2,FALSE),"")</f>
        <v>甲南大学</v>
      </c>
      <c r="D18" s="6">
        <f>IFERROR(VLOOKUP($B18,選手!$G:$I,3,FALSE),"")</f>
        <v>1</v>
      </c>
      <c r="E18" s="14">
        <f>IFERROR(VLOOKUP($B18,春関!$BD:$BL,9,FALSE),0)</f>
        <v>0</v>
      </c>
      <c r="F18" s="14">
        <f>IFERROR(VLOOKUP($B18,西日本学生!$BD:$BL,9,FALSE),0)</f>
        <v>0</v>
      </c>
      <c r="G18" s="14">
        <f>IFERROR(VLOOKUP($B18,秋関!$BD:$BL,9,FALSE),0)</f>
        <v>492</v>
      </c>
      <c r="H18" s="14">
        <f>IFERROR(VLOOKUP($B18,新人戦!$BD:$BL,9,FALSE),0)</f>
        <v>486</v>
      </c>
      <c r="I18" s="138">
        <f>LARGE(E18:H18,1)+LARGE(E18:H18,2)</f>
        <v>978</v>
      </c>
    </row>
    <row r="19" spans="1:9">
      <c r="A19" s="2">
        <f>RANK($I19,$I:$I)</f>
        <v>18</v>
      </c>
      <c r="B19" s="35" t="str">
        <f>(選手!G19)</f>
        <v>松本 大輝</v>
      </c>
      <c r="C19" s="2" t="str">
        <f>IFERROR(VLOOKUP($B19,選手!$G:$I,2,FALSE),"")</f>
        <v>関西学院大学</v>
      </c>
      <c r="D19" s="6">
        <f>IFERROR(VLOOKUP($B19,選手!$G:$I,3,FALSE),"")</f>
        <v>1</v>
      </c>
      <c r="E19" s="14">
        <f>IFERROR(VLOOKUP($B19,春関!$BD:$BL,9,FALSE),0)</f>
        <v>0</v>
      </c>
      <c r="F19" s="14">
        <f>IFERROR(VLOOKUP($B19,西日本学生!$BD:$BL,9,FALSE),0)</f>
        <v>0</v>
      </c>
      <c r="G19" s="14">
        <f>IFERROR(VLOOKUP($B19,秋関!$BD:$BL,9,FALSE),0)</f>
        <v>469</v>
      </c>
      <c r="H19" s="14">
        <f>IFERROR(VLOOKUP($B19,新人戦!$BD:$BL,9,FALSE),0)</f>
        <v>505</v>
      </c>
      <c r="I19" s="138">
        <f>LARGE(E19:H19,1)+LARGE(E19:H19,2)</f>
        <v>974</v>
      </c>
    </row>
    <row r="20" spans="1:9">
      <c r="A20" s="2">
        <f>RANK($I20,$I:$I)</f>
        <v>19</v>
      </c>
      <c r="B20" s="35" t="str">
        <f>(選手!G134)</f>
        <v>伊勢 拓真</v>
      </c>
      <c r="C20" s="2" t="str">
        <f>IFERROR(VLOOKUP($B20,選手!$G:$I,2,FALSE),"")</f>
        <v>大阪大学</v>
      </c>
      <c r="D20" s="6">
        <f>IFERROR(VLOOKUP($B20,選手!$G:$I,3,FALSE),"")</f>
        <v>3</v>
      </c>
      <c r="E20" s="14">
        <f>IFERROR(VLOOKUP($B20,春関!$BD:$BL,9,FALSE),0)</f>
        <v>476</v>
      </c>
      <c r="F20" s="14">
        <f>IFERROR(VLOOKUP($B20,西日本学生!$BD:$BL,9,FALSE),0)</f>
        <v>0</v>
      </c>
      <c r="G20" s="14">
        <f>IFERROR(VLOOKUP($B20,秋関!$BD:$BL,9,FALSE),0)</f>
        <v>497</v>
      </c>
      <c r="H20" s="14">
        <f>IFERROR(VLOOKUP($B20,新人戦!$BD:$BL,9,FALSE),0)</f>
        <v>0</v>
      </c>
      <c r="I20" s="138">
        <f>LARGE(E20:H20,1)+LARGE(E20:H20,2)</f>
        <v>973</v>
      </c>
    </row>
    <row r="21" spans="1:9">
      <c r="A21" s="2">
        <f>RANK($I21,$I:$I)</f>
        <v>20</v>
      </c>
      <c r="B21" s="35" t="str">
        <f>(選手!G110)</f>
        <v>小嶋 佑弥</v>
      </c>
      <c r="C21" s="2" t="str">
        <f>IFERROR(VLOOKUP($B21,選手!$G:$I,2,FALSE),"")</f>
        <v>大阪産業大学</v>
      </c>
      <c r="D21" s="6">
        <f>IFERROR(VLOOKUP($B21,選手!$G:$I,3,FALSE),"")</f>
        <v>3</v>
      </c>
      <c r="E21" s="14">
        <f>IFERROR(VLOOKUP($B21,春関!$BD:$BL,9,FALSE),0)</f>
        <v>503</v>
      </c>
      <c r="F21" s="14">
        <f>IFERROR(VLOOKUP($B21,西日本学生!$BD:$BL,9,FALSE),0)</f>
        <v>0</v>
      </c>
      <c r="G21" s="14">
        <f>IFERROR(VLOOKUP($B21,秋関!$BD:$BL,9,FALSE),0)</f>
        <v>469</v>
      </c>
      <c r="H21" s="14">
        <f>IFERROR(VLOOKUP($B21,新人戦!$BD:$BL,9,FALSE),0)</f>
        <v>0</v>
      </c>
      <c r="I21" s="138">
        <f>LARGE(E21:H21,1)+LARGE(E21:H21,2)</f>
        <v>972</v>
      </c>
    </row>
    <row r="22" spans="1:9">
      <c r="A22" s="2">
        <f>RANK($I22,$I:$I)</f>
        <v>21</v>
      </c>
      <c r="B22" s="35" t="str">
        <f>(選手!G16)</f>
        <v>金澤 祐太</v>
      </c>
      <c r="C22" s="2" t="str">
        <f>IFERROR(VLOOKUP($B22,選手!$G:$I,2,FALSE),"")</f>
        <v>関西学院大学</v>
      </c>
      <c r="D22" s="6">
        <f>IFERROR(VLOOKUP($B22,選手!$G:$I,3,FALSE),"")</f>
        <v>1</v>
      </c>
      <c r="E22" s="14">
        <f>IFERROR(VLOOKUP($B22,春関!$BD:$BL,9,FALSE),0)</f>
        <v>0</v>
      </c>
      <c r="F22" s="14">
        <f>IFERROR(VLOOKUP($B22,西日本学生!$BD:$BL,9,FALSE),0)</f>
        <v>0</v>
      </c>
      <c r="G22" s="14">
        <f>IFERROR(VLOOKUP($B22,秋関!$BD:$BL,9,FALSE),0)</f>
        <v>475</v>
      </c>
      <c r="H22" s="14">
        <f>IFERROR(VLOOKUP($B22,新人戦!$BD:$BL,9,FALSE),0)</f>
        <v>496</v>
      </c>
      <c r="I22" s="138">
        <f>LARGE(E22:H22,1)+LARGE(E22:H22,2)</f>
        <v>971</v>
      </c>
    </row>
    <row r="23" spans="1:9">
      <c r="A23" s="2">
        <f>RANK($I23,$I:$I)</f>
        <v>22</v>
      </c>
      <c r="B23" s="35" t="str">
        <f>(選手!G113)</f>
        <v>紫竹 竜大</v>
      </c>
      <c r="C23" s="2" t="str">
        <f>IFERROR(VLOOKUP($B23,選手!$G:$I,2,FALSE),"")</f>
        <v>大阪産業大学</v>
      </c>
      <c r="D23" s="6">
        <f>IFERROR(VLOOKUP($B23,選手!$G:$I,3,FALSE),"")</f>
        <v>2</v>
      </c>
      <c r="E23" s="14">
        <f>IFERROR(VLOOKUP($B23,春関!$BD:$BL,9,FALSE),0)</f>
        <v>449</v>
      </c>
      <c r="F23" s="14">
        <f>IFERROR(VLOOKUP($B23,西日本学生!$BD:$BL,9,FALSE),0)</f>
        <v>0</v>
      </c>
      <c r="G23" s="14">
        <f>IFERROR(VLOOKUP($B23,秋関!$BD:$BL,9,FALSE),0)</f>
        <v>468</v>
      </c>
      <c r="H23" s="14">
        <f>IFERROR(VLOOKUP($B23,新人戦!$BD:$BL,9,FALSE),0)</f>
        <v>490</v>
      </c>
      <c r="I23" s="138">
        <f>LARGE(E23:H23,1)+LARGE(E23:H23,2)</f>
        <v>958</v>
      </c>
    </row>
    <row r="24" spans="1:9">
      <c r="A24" s="2">
        <f>RANK($I24,$I:$I)</f>
        <v>23</v>
      </c>
      <c r="B24" s="35" t="str">
        <f>(選手!G123)</f>
        <v>鷲見 真太郎</v>
      </c>
      <c r="C24" s="2" t="str">
        <f>IFERROR(VLOOKUP($B24,選手!$G:$I,2,FALSE),"")</f>
        <v>大阪大学</v>
      </c>
      <c r="D24" s="6">
        <f>IFERROR(VLOOKUP($B24,選手!$G:$I,3,FALSE),"")</f>
        <v>1</v>
      </c>
      <c r="E24" s="14">
        <f>IFERROR(VLOOKUP($B24,春関!$BD:$BL,9,FALSE),0)</f>
        <v>0</v>
      </c>
      <c r="F24" s="14">
        <f>IFERROR(VLOOKUP($B24,西日本学生!$BD:$BL,9,FALSE),0)</f>
        <v>0</v>
      </c>
      <c r="G24" s="14">
        <f>IFERROR(VLOOKUP($B24,秋関!$BD:$BL,9,FALSE),0)</f>
        <v>460</v>
      </c>
      <c r="H24" s="14">
        <f>IFERROR(VLOOKUP($B24,新人戦!$BD:$BL,9,FALSE),0)</f>
        <v>465</v>
      </c>
      <c r="I24" s="138">
        <f>LARGE(E24:H24,1)+LARGE(E24:H24,2)</f>
        <v>925</v>
      </c>
    </row>
    <row r="25" spans="1:9">
      <c r="A25" s="2">
        <f>RANK($I25,$I:$I)</f>
        <v>24</v>
      </c>
      <c r="B25" s="35" t="str">
        <f>(選手!G15)</f>
        <v>甲斐 大貴</v>
      </c>
      <c r="C25" s="2" t="str">
        <f>IFERROR(VLOOKUP($B25,選手!$G:$I,2,FALSE),"")</f>
        <v>関西学院大学</v>
      </c>
      <c r="D25" s="6">
        <f>IFERROR(VLOOKUP($B25,選手!$G:$I,3,FALSE),"")</f>
        <v>1</v>
      </c>
      <c r="E25" s="14">
        <f>IFERROR(VLOOKUP($B25,春関!$BD:$BL,9,FALSE),0)</f>
        <v>0</v>
      </c>
      <c r="F25" s="14">
        <f>IFERROR(VLOOKUP($B25,西日本学生!$BD:$BL,9,FALSE),0)</f>
        <v>0</v>
      </c>
      <c r="G25" s="14">
        <f>IFERROR(VLOOKUP($B25,秋関!$BD:$BL,9,FALSE),0)</f>
        <v>460</v>
      </c>
      <c r="H25" s="14">
        <f>IFERROR(VLOOKUP($B25,新人戦!$BD:$BL,9,FALSE),0)</f>
        <v>458</v>
      </c>
      <c r="I25" s="138">
        <f>LARGE(E25:H25,1)+LARGE(E25:H25,2)</f>
        <v>918</v>
      </c>
    </row>
    <row r="26" spans="1:9">
      <c r="A26" s="2">
        <f>RANK($I26,$I:$I)</f>
        <v>25</v>
      </c>
      <c r="B26" s="35" t="str">
        <f>(選手!G73)</f>
        <v>奥田 紘士</v>
      </c>
      <c r="C26" s="2" t="str">
        <f>IFERROR(VLOOKUP($B26,選手!$G:$I,2,FALSE),"")</f>
        <v>近畿大学</v>
      </c>
      <c r="D26" s="6">
        <f>IFERROR(VLOOKUP($B26,選手!$G:$I,3,FALSE),"")</f>
        <v>3</v>
      </c>
      <c r="E26" s="14">
        <f>IFERROR(VLOOKUP($B26,春関!$BD:$BL,9,FALSE),0)</f>
        <v>447</v>
      </c>
      <c r="F26" s="14">
        <f>IFERROR(VLOOKUP($B26,西日本学生!$BD:$BL,9,FALSE),0)</f>
        <v>0</v>
      </c>
      <c r="G26" s="14">
        <f>IFERROR(VLOOKUP($B26,秋関!$BD:$BL,9,FALSE),0)</f>
        <v>461</v>
      </c>
      <c r="H26" s="14">
        <f>IFERROR(VLOOKUP($B26,新人戦!$BD:$BL,9,FALSE),0)</f>
        <v>0</v>
      </c>
      <c r="I26" s="138">
        <f>LARGE(E26:H26,1)+LARGE(E26:H26,2)</f>
        <v>908</v>
      </c>
    </row>
    <row r="27" spans="1:9">
      <c r="A27" s="2">
        <f>RANK($I27,$I:$I)</f>
        <v>26</v>
      </c>
      <c r="B27" s="35" t="str">
        <f>(選手!G45)</f>
        <v>橋本 太一</v>
      </c>
      <c r="C27" s="2" t="str">
        <f>IFERROR(VLOOKUP($B27,選手!$G:$I,2,FALSE),"")</f>
        <v>京都産業大学</v>
      </c>
      <c r="D27" s="6">
        <f>IFERROR(VLOOKUP($B27,選手!$G:$I,3,FALSE),"")</f>
        <v>1</v>
      </c>
      <c r="E27" s="14">
        <f>IFERROR(VLOOKUP($B27,春関!$BD:$BL,9,FALSE),0)</f>
        <v>0</v>
      </c>
      <c r="F27" s="14">
        <f>IFERROR(VLOOKUP($B27,西日本学生!$BD:$BL,9,FALSE),0)</f>
        <v>0</v>
      </c>
      <c r="G27" s="14">
        <f>IFERROR(VLOOKUP($B27,秋関!$BD:$BL,9,FALSE),0)</f>
        <v>414</v>
      </c>
      <c r="H27" s="14">
        <f>IFERROR(VLOOKUP($B27,新人戦!$BD:$BL,9,FALSE),0)</f>
        <v>484</v>
      </c>
      <c r="I27" s="138">
        <f>LARGE(E27:H27,1)+LARGE(E27:H27,2)</f>
        <v>898</v>
      </c>
    </row>
    <row r="28" spans="1:9">
      <c r="A28" s="2">
        <f>RANK($I28,$I:$I)</f>
        <v>27</v>
      </c>
      <c r="B28" s="35" t="str">
        <f>(選手!G42)</f>
        <v>今村 颯志</v>
      </c>
      <c r="C28" s="2" t="str">
        <f>IFERROR(VLOOKUP($B28,選手!$G:$I,2,FALSE),"")</f>
        <v>京都産業大学</v>
      </c>
      <c r="D28" s="6">
        <f>IFERROR(VLOOKUP($B28,選手!$G:$I,3,FALSE),"")</f>
        <v>1</v>
      </c>
      <c r="E28" s="14">
        <f>IFERROR(VLOOKUP($B28,春関!$BD:$BL,9,FALSE),0)</f>
        <v>0</v>
      </c>
      <c r="F28" s="14">
        <f>IFERROR(VLOOKUP($B28,西日本学生!$BD:$BL,9,FALSE),0)</f>
        <v>0</v>
      </c>
      <c r="G28" s="14">
        <f>IFERROR(VLOOKUP($B28,秋関!$BD:$BL,9,FALSE),0)</f>
        <v>413</v>
      </c>
      <c r="H28" s="14">
        <f>IFERROR(VLOOKUP($B28,新人戦!$BD:$BL,9,FALSE),0)</f>
        <v>470</v>
      </c>
      <c r="I28" s="138">
        <f>LARGE(E28:H28,1)+LARGE(E28:H28,2)</f>
        <v>883</v>
      </c>
    </row>
    <row r="29" spans="1:9">
      <c r="A29" s="2">
        <f>RANK($I29,$I:$I)</f>
        <v>28</v>
      </c>
      <c r="B29" s="35" t="str">
        <f>(選手!G174)</f>
        <v>中堀 貴裕</v>
      </c>
      <c r="C29" s="2" t="str">
        <f>IFERROR(VLOOKUP($B29,選手!$G:$I,2,FALSE),"")</f>
        <v>神戸大学</v>
      </c>
      <c r="D29" s="6">
        <f>IFERROR(VLOOKUP($B29,選手!$G:$I,3,FALSE),"")</f>
        <v>2</v>
      </c>
      <c r="E29" s="14">
        <f>IFERROR(VLOOKUP($B29,春関!$BD:$BL,9,FALSE),0)</f>
        <v>448</v>
      </c>
      <c r="F29" s="14">
        <f>IFERROR(VLOOKUP($B29,西日本学生!$BD:$BL,9,FALSE),0)</f>
        <v>0</v>
      </c>
      <c r="G29" s="14">
        <f>IFERROR(VLOOKUP($B29,秋関!$BD:$BL,9,FALSE),0)</f>
        <v>420</v>
      </c>
      <c r="H29" s="14">
        <f>IFERROR(VLOOKUP($B29,新人戦!$BD:$BL,9,FALSE),0)</f>
        <v>0</v>
      </c>
      <c r="I29" s="138">
        <f>LARGE(E29:H29,1)+LARGE(E29:H29,2)</f>
        <v>868</v>
      </c>
    </row>
    <row r="30" spans="1:9">
      <c r="A30" s="2">
        <f>RANK($I30,$I:$I)</f>
        <v>29</v>
      </c>
      <c r="B30" s="35" t="str">
        <f>(選手!G89)</f>
        <v>姜 亦姚</v>
      </c>
      <c r="C30" s="2" t="str">
        <f>IFERROR(VLOOKUP($B30,選手!$G:$I,2,FALSE),"")</f>
        <v>近畿大学</v>
      </c>
      <c r="D30" s="6">
        <f>IFERROR(VLOOKUP($B30,選手!$G:$I,3,FALSE),"")</f>
        <v>1</v>
      </c>
      <c r="E30" s="14">
        <f>IFERROR(VLOOKUP($B30,春関!$BD:$BL,9,FALSE),0)</f>
        <v>0</v>
      </c>
      <c r="F30" s="14">
        <f>IFERROR(VLOOKUP($B30,西日本学生!$BD:$BL,9,FALSE),0)</f>
        <v>0</v>
      </c>
      <c r="G30" s="14">
        <f>IFERROR(VLOOKUP($B30,秋関!$BD:$BL,9,FALSE),0)</f>
        <v>457</v>
      </c>
      <c r="H30" s="14">
        <f>IFERROR(VLOOKUP($B30,新人戦!$BD:$BL,9,FALSE),0)</f>
        <v>404</v>
      </c>
      <c r="I30" s="138">
        <f>LARGE(E30:H30,1)+LARGE(E30:H30,2)</f>
        <v>861</v>
      </c>
    </row>
    <row r="31" spans="1:9">
      <c r="A31" s="2">
        <f>RANK($I31,$I:$I)</f>
        <v>30</v>
      </c>
      <c r="B31" s="35" t="str">
        <f>(選手!G143)</f>
        <v>小川 翔太郎</v>
      </c>
      <c r="C31" s="2" t="str">
        <f>IFERROR(VLOOKUP($B31,選手!$G:$I,2,FALSE),"")</f>
        <v>同志社大学</v>
      </c>
      <c r="D31" s="6">
        <f>IFERROR(VLOOKUP($B31,選手!$G:$I,3,FALSE),"")</f>
        <v>3</v>
      </c>
      <c r="E31" s="14">
        <f>IFERROR(VLOOKUP($B31,春関!$BD:$BL,9,FALSE),0)</f>
        <v>423</v>
      </c>
      <c r="F31" s="14">
        <f>IFERROR(VLOOKUP($B31,西日本学生!$BD:$BL,9,FALSE),0)</f>
        <v>0</v>
      </c>
      <c r="G31" s="14">
        <f>IFERROR(VLOOKUP($B31,秋関!$BD:$BL,9,FALSE),0)</f>
        <v>434</v>
      </c>
      <c r="H31" s="14">
        <f>IFERROR(VLOOKUP($B31,新人戦!$BD:$BL,9,FALSE),0)</f>
        <v>0</v>
      </c>
      <c r="I31" s="138">
        <f>LARGE(E31:H31,1)+LARGE(E31:H31,2)</f>
        <v>857</v>
      </c>
    </row>
    <row r="32" spans="1:9">
      <c r="A32" s="2">
        <f>RANK($I32,$I:$I)</f>
        <v>31</v>
      </c>
      <c r="B32" s="35" t="str">
        <f>(選手!G59)</f>
        <v>西村 淳志</v>
      </c>
      <c r="C32" s="2" t="str">
        <f>IFERROR(VLOOKUP($B32,選手!$G:$I,2,FALSE),"")</f>
        <v>京都大学</v>
      </c>
      <c r="D32" s="6">
        <f>IFERROR(VLOOKUP($B32,選手!$G:$I,3,FALSE),"")</f>
        <v>2</v>
      </c>
      <c r="E32" s="14">
        <f>IFERROR(VLOOKUP($B32,春関!$BD:$BL,9,FALSE),0)</f>
        <v>384</v>
      </c>
      <c r="F32" s="14">
        <f>IFERROR(VLOOKUP($B32,西日本学生!$BD:$BL,9,FALSE),0)</f>
        <v>0</v>
      </c>
      <c r="G32" s="14">
        <f>IFERROR(VLOOKUP($B32,秋関!$BD:$BL,9,FALSE),0)</f>
        <v>433</v>
      </c>
      <c r="H32" s="14">
        <f>IFERROR(VLOOKUP($B32,新人戦!$BD:$BL,9,FALSE),0)</f>
        <v>413</v>
      </c>
      <c r="I32" s="138">
        <f>LARGE(E32:H32,1)+LARGE(E32:H32,2)</f>
        <v>846</v>
      </c>
    </row>
    <row r="33" spans="1:9">
      <c r="A33" s="2">
        <f>RANK($I33,$I:$I)</f>
        <v>32</v>
      </c>
      <c r="B33" s="35" t="str">
        <f>(選手!G88)</f>
        <v>牛島 聡希</v>
      </c>
      <c r="C33" s="2" t="str">
        <f>IFERROR(VLOOKUP($B33,選手!$G:$I,2,FALSE),"")</f>
        <v>近畿大学</v>
      </c>
      <c r="D33" s="6">
        <f>IFERROR(VLOOKUP($B33,選手!$G:$I,3,FALSE),"")</f>
        <v>1</v>
      </c>
      <c r="E33" s="14">
        <f>IFERROR(VLOOKUP($B33,春関!$BD:$BL,9,FALSE),0)</f>
        <v>0</v>
      </c>
      <c r="F33" s="14">
        <f>IFERROR(VLOOKUP($B33,西日本学生!$BD:$BL,9,FALSE),0)</f>
        <v>0</v>
      </c>
      <c r="G33" s="14">
        <f>IFERROR(VLOOKUP($B33,秋関!$BD:$BL,9,FALSE),0)</f>
        <v>403</v>
      </c>
      <c r="H33" s="14">
        <f>IFERROR(VLOOKUP($B33,新人戦!$BD:$BL,9,FALSE),0)</f>
        <v>440</v>
      </c>
      <c r="I33" s="138">
        <f>LARGE(E33:H33,1)+LARGE(E33:H33,2)</f>
        <v>843</v>
      </c>
    </row>
    <row r="34" spans="1:9">
      <c r="A34" s="2">
        <f>RANK($I34,$I:$I)</f>
        <v>33</v>
      </c>
      <c r="B34" s="35" t="str">
        <f>(選手!G121)</f>
        <v>梅園 幸弥</v>
      </c>
      <c r="C34" s="2" t="str">
        <f>IFERROR(VLOOKUP($B34,選手!$G:$I,2,FALSE),"")</f>
        <v>大阪大学</v>
      </c>
      <c r="D34" s="6">
        <f>IFERROR(VLOOKUP($B34,選手!$G:$I,3,FALSE),"")</f>
        <v>1</v>
      </c>
      <c r="E34" s="14">
        <f>IFERROR(VLOOKUP($B34,春関!$BD:$BL,9,FALSE),0)</f>
        <v>0</v>
      </c>
      <c r="F34" s="14">
        <f>IFERROR(VLOOKUP($B34,西日本学生!$BD:$BL,9,FALSE),0)</f>
        <v>0</v>
      </c>
      <c r="G34" s="14">
        <f>IFERROR(VLOOKUP($B34,秋関!$BD:$BL,9,FALSE),0)</f>
        <v>383</v>
      </c>
      <c r="H34" s="14">
        <f>IFERROR(VLOOKUP($B34,新人戦!$BD:$BL,9,FALSE),0)</f>
        <v>458</v>
      </c>
      <c r="I34" s="138">
        <f>LARGE(E34:H34,1)+LARGE(E34:H34,2)</f>
        <v>841</v>
      </c>
    </row>
    <row r="35" spans="1:9">
      <c r="A35" s="2">
        <f>RANK($I35,$I:$I)</f>
        <v>34</v>
      </c>
      <c r="B35" s="35" t="str">
        <f>(選手!G3)</f>
        <v>伊勢 健</v>
      </c>
      <c r="C35" s="2" t="str">
        <f>IFERROR(VLOOKUP($B35,選手!$G:$I,2,FALSE),"")</f>
        <v>関西学院大学</v>
      </c>
      <c r="D35" s="6">
        <f>IFERROR(VLOOKUP($B35,選手!$G:$I,3,FALSE),"")</f>
        <v>4</v>
      </c>
      <c r="E35" s="14">
        <f>IFERROR(VLOOKUP($B35,春関!$BD:$BL,9,FALSE),0)</f>
        <v>431</v>
      </c>
      <c r="F35" s="14">
        <f>IFERROR(VLOOKUP($B35,西日本学生!$BD:$BL,9,FALSE),0)</f>
        <v>0</v>
      </c>
      <c r="G35" s="14">
        <f>IFERROR(VLOOKUP($B35,秋関!$BD:$BL,9,FALSE),0)</f>
        <v>408</v>
      </c>
      <c r="H35" s="14">
        <f>IFERROR(VLOOKUP($B35,新人戦!$BD:$BL,9,FALSE),0)</f>
        <v>0</v>
      </c>
      <c r="I35" s="138">
        <f>LARGE(E35:H35,1)+LARGE(E35:H35,2)</f>
        <v>839</v>
      </c>
    </row>
    <row r="36" spans="1:9">
      <c r="A36" s="2">
        <f>RANK($I36,$I:$I)</f>
        <v>35</v>
      </c>
      <c r="B36" s="35" t="str">
        <f>(選手!G115)</f>
        <v>上野 光生</v>
      </c>
      <c r="C36" s="2" t="str">
        <f>IFERROR(VLOOKUP($B36,選手!$G:$I,2,FALSE),"")</f>
        <v>大阪産業大学</v>
      </c>
      <c r="D36" s="6">
        <f>IFERROR(VLOOKUP($B36,選手!$G:$I,3,FALSE),"")</f>
        <v>1</v>
      </c>
      <c r="E36" s="14">
        <f>IFERROR(VLOOKUP($B36,春関!$BD:$BL,9,FALSE),0)</f>
        <v>0</v>
      </c>
      <c r="F36" s="14">
        <f>IFERROR(VLOOKUP($B36,西日本学生!$BD:$BL,9,FALSE),0)</f>
        <v>0</v>
      </c>
      <c r="G36" s="14">
        <f>IFERROR(VLOOKUP($B36,秋関!$BD:$BL,9,FALSE),0)</f>
        <v>351</v>
      </c>
      <c r="H36" s="14">
        <f>IFERROR(VLOOKUP($B36,新人戦!$BD:$BL,9,FALSE),0)</f>
        <v>456</v>
      </c>
      <c r="I36" s="138">
        <f>LARGE(E36:H36,1)+LARGE(E36:H36,2)</f>
        <v>807</v>
      </c>
    </row>
    <row r="37" spans="1:9">
      <c r="A37" s="2">
        <f>RANK($I37,$I:$I)</f>
        <v>36</v>
      </c>
      <c r="B37" s="35" t="str">
        <f>(選手!G14)</f>
        <v>大田 航平</v>
      </c>
      <c r="C37" s="2" t="str">
        <f>IFERROR(VLOOKUP($B37,選手!$G:$I,2,FALSE),"")</f>
        <v>関西学院大学</v>
      </c>
      <c r="D37" s="6">
        <f>IFERROR(VLOOKUP($B37,選手!$G:$I,3,FALSE),"")</f>
        <v>1</v>
      </c>
      <c r="E37" s="14">
        <f>IFERROR(VLOOKUP($B37,春関!$BD:$BL,9,FALSE),0)</f>
        <v>0</v>
      </c>
      <c r="F37" s="14">
        <f>IFERROR(VLOOKUP($B37,西日本学生!$BD:$BL,9,FALSE),0)</f>
        <v>0</v>
      </c>
      <c r="G37" s="14">
        <f>IFERROR(VLOOKUP($B37,秋関!$BD:$BL,9,FALSE),0)</f>
        <v>376</v>
      </c>
      <c r="H37" s="14">
        <f>IFERROR(VLOOKUP($B37,新人戦!$BD:$BL,9,FALSE),0)</f>
        <v>426</v>
      </c>
      <c r="I37" s="138">
        <f>LARGE(E37:H37,1)+LARGE(E37:H37,2)</f>
        <v>802</v>
      </c>
    </row>
    <row r="38" spans="1:9">
      <c r="A38" s="2">
        <f>RANK($I38,$I:$I)</f>
        <v>37</v>
      </c>
      <c r="B38" s="35" t="str">
        <f>(選手!G117)</f>
        <v>谷口 勇志</v>
      </c>
      <c r="C38" s="2" t="str">
        <f>IFERROR(VLOOKUP($B38,選手!$G:$I,2,FALSE),"")</f>
        <v>大阪産業大学</v>
      </c>
      <c r="D38" s="6">
        <f>IFERROR(VLOOKUP($B38,選手!$G:$I,3,FALSE),"")</f>
        <v>1</v>
      </c>
      <c r="E38" s="14">
        <f>IFERROR(VLOOKUP($B38,春関!$BD:$BL,9,FALSE),0)</f>
        <v>0</v>
      </c>
      <c r="F38" s="14">
        <f>IFERROR(VLOOKUP($B38,西日本学生!$BD:$BL,9,FALSE),0)</f>
        <v>0</v>
      </c>
      <c r="G38" s="14">
        <f>IFERROR(VLOOKUP($B38,秋関!$BD:$BL,9,FALSE),0)</f>
        <v>376</v>
      </c>
      <c r="H38" s="14">
        <f>IFERROR(VLOOKUP($B38,新人戦!$BD:$BL,9,FALSE),0)</f>
        <v>419</v>
      </c>
      <c r="I38" s="138">
        <f>LARGE(E38:H38,1)+LARGE(E38:H38,2)</f>
        <v>795</v>
      </c>
    </row>
    <row r="39" spans="1:9">
      <c r="A39" s="2">
        <f>RANK($I39,$I:$I)</f>
        <v>38</v>
      </c>
      <c r="B39" s="35" t="str">
        <f>(選手!G116)</f>
        <v>岡本 知将</v>
      </c>
      <c r="C39" s="2" t="str">
        <f>IFERROR(VLOOKUP($B39,選手!$G:$I,2,FALSE),"")</f>
        <v>大阪産業大学</v>
      </c>
      <c r="D39" s="6">
        <f>IFERROR(VLOOKUP($B39,選手!$G:$I,3,FALSE),"")</f>
        <v>1</v>
      </c>
      <c r="E39" s="14">
        <f>IFERROR(VLOOKUP($B39,春関!$BD:$BL,9,FALSE),0)</f>
        <v>0</v>
      </c>
      <c r="F39" s="14">
        <f>IFERROR(VLOOKUP($B39,西日本学生!$BD:$BL,9,FALSE),0)</f>
        <v>0</v>
      </c>
      <c r="G39" s="14">
        <f>IFERROR(VLOOKUP($B39,秋関!$BD:$BL,9,FALSE),0)</f>
        <v>430</v>
      </c>
      <c r="H39" s="14">
        <f>IFERROR(VLOOKUP($B39,新人戦!$BD:$BL,9,FALSE),0)</f>
        <v>349</v>
      </c>
      <c r="I39" s="138">
        <f>LARGE(E39:H39,1)+LARGE(E39:H39,2)</f>
        <v>779</v>
      </c>
    </row>
    <row r="40" spans="1:9">
      <c r="A40" s="2">
        <f>RANK($I40,$I:$I)</f>
        <v>39</v>
      </c>
      <c r="B40" s="35" t="str">
        <f>(選手!G128)</f>
        <v>近藤 克磨</v>
      </c>
      <c r="C40" s="2" t="str">
        <f>IFERROR(VLOOKUP($B40,選手!$G:$I,2,FALSE),"")</f>
        <v>大阪大学</v>
      </c>
      <c r="D40" s="6">
        <f>IFERROR(VLOOKUP($B40,選手!$G:$I,3,FALSE),"")</f>
        <v>2</v>
      </c>
      <c r="E40" s="14">
        <f>IFERROR(VLOOKUP($B40,春関!$BD:$BL,9,FALSE),0)</f>
        <v>390</v>
      </c>
      <c r="F40" s="14">
        <f>IFERROR(VLOOKUP($B40,西日本学生!$BD:$BL,9,FALSE),0)</f>
        <v>0</v>
      </c>
      <c r="G40" s="14">
        <f>IFERROR(VLOOKUP($B40,秋関!$BD:$BL,9,FALSE),0)</f>
        <v>362</v>
      </c>
      <c r="H40" s="14">
        <f>IFERROR(VLOOKUP($B40,新人戦!$BD:$BL,9,FALSE),0)</f>
        <v>0</v>
      </c>
      <c r="I40" s="138">
        <f>LARGE(E40:H40,1)+LARGE(E40:H40,2)</f>
        <v>752</v>
      </c>
    </row>
    <row r="41" spans="1:9">
      <c r="A41" s="2">
        <f>RANK($I41,$I:$I)</f>
        <v>40</v>
      </c>
      <c r="B41" s="35" t="str">
        <f>(選手!G103)</f>
        <v>山下 幸太</v>
      </c>
      <c r="C41" s="2" t="str">
        <f>IFERROR(VLOOKUP($B41,選手!$G:$I,2,FALSE),"")</f>
        <v>甲南大学</v>
      </c>
      <c r="D41" s="6">
        <f>IFERROR(VLOOKUP($B41,選手!$G:$I,3,FALSE),"")</f>
        <v>1</v>
      </c>
      <c r="E41" s="14">
        <f>IFERROR(VLOOKUP($B41,春関!$BD:$BL,9,FALSE),0)</f>
        <v>0</v>
      </c>
      <c r="F41" s="14">
        <f>IFERROR(VLOOKUP($B41,西日本学生!$BD:$BL,9,FALSE),0)</f>
        <v>0</v>
      </c>
      <c r="G41" s="14">
        <f>IFERROR(VLOOKUP($B41,秋関!$BD:$BL,9,FALSE),0)</f>
        <v>344</v>
      </c>
      <c r="H41" s="14">
        <f>IFERROR(VLOOKUP($B41,新人戦!$BD:$BL,9,FALSE),0)</f>
        <v>399</v>
      </c>
      <c r="I41" s="138">
        <f>LARGE(E41:H41,1)+LARGE(E41:H41,2)</f>
        <v>743</v>
      </c>
    </row>
    <row r="42" spans="1:9">
      <c r="A42" s="2">
        <f>RANK($I42,$I:$I)</f>
        <v>41</v>
      </c>
      <c r="B42" s="35" t="str">
        <f>(選手!G118)</f>
        <v>寺島 大晴</v>
      </c>
      <c r="C42" s="2" t="str">
        <f>IFERROR(VLOOKUP($B42,選手!$G:$I,2,FALSE),"")</f>
        <v>大阪産業大学</v>
      </c>
      <c r="D42" s="6">
        <f>IFERROR(VLOOKUP($B42,選手!$G:$I,3,FALSE),"")</f>
        <v>1</v>
      </c>
      <c r="E42" s="14">
        <f>IFERROR(VLOOKUP($B42,春関!$BD:$BL,9,FALSE),0)</f>
        <v>0</v>
      </c>
      <c r="F42" s="14">
        <f>IFERROR(VLOOKUP($B42,西日本学生!$BD:$BL,9,FALSE),0)</f>
        <v>0</v>
      </c>
      <c r="G42" s="14">
        <f>IFERROR(VLOOKUP($B42,秋関!$BD:$BL,9,FALSE),0)</f>
        <v>293</v>
      </c>
      <c r="H42" s="14">
        <f>IFERROR(VLOOKUP($B42,新人戦!$BD:$BL,9,FALSE),0)</f>
        <v>437</v>
      </c>
      <c r="I42" s="138">
        <f>LARGE(E42:H42,1)+LARGE(E42:H42,2)</f>
        <v>730</v>
      </c>
    </row>
    <row r="43" spans="1:9">
      <c r="A43" s="2">
        <f>RANK($I43,$I:$I)</f>
        <v>42</v>
      </c>
      <c r="B43" s="35" t="str">
        <f>(選手!G20)</f>
        <v>森口 諒介</v>
      </c>
      <c r="C43" s="2" t="str">
        <f>IFERROR(VLOOKUP($B43,選手!$G:$I,2,FALSE),"")</f>
        <v>関西学院大学</v>
      </c>
      <c r="D43" s="6">
        <f>IFERROR(VLOOKUP($B43,選手!$G:$I,3,FALSE),"")</f>
        <v>1</v>
      </c>
      <c r="E43" s="14">
        <f>IFERROR(VLOOKUP($B43,春関!$BD:$BL,9,FALSE),0)</f>
        <v>0</v>
      </c>
      <c r="F43" s="14">
        <f>IFERROR(VLOOKUP($B43,西日本学生!$BD:$BL,9,FALSE),0)</f>
        <v>0</v>
      </c>
      <c r="G43" s="14">
        <f>IFERROR(VLOOKUP($B43,秋関!$BD:$BL,9,FALSE),0)</f>
        <v>301</v>
      </c>
      <c r="H43" s="14">
        <f>IFERROR(VLOOKUP($B43,新人戦!$BD:$BL,9,FALSE),0)</f>
        <v>425</v>
      </c>
      <c r="I43" s="138">
        <f>LARGE(E43:H43,1)+LARGE(E43:H43,2)</f>
        <v>726</v>
      </c>
    </row>
    <row r="44" spans="1:9">
      <c r="A44" s="2">
        <f>RANK($I44,$I:$I)</f>
        <v>43</v>
      </c>
      <c r="B44" s="35" t="str">
        <f>(選手!G168)</f>
        <v>宮田 和政</v>
      </c>
      <c r="C44" s="2" t="str">
        <f>IFERROR(VLOOKUP($B44,選手!$G:$I,2,FALSE),"")</f>
        <v>岡山商科大学</v>
      </c>
      <c r="D44" s="6">
        <f>IFERROR(VLOOKUP($B44,選手!$G:$I,3,FALSE),"")</f>
        <v>2</v>
      </c>
      <c r="E44" s="14">
        <f>IFERROR(VLOOKUP($B44,春関!$BD:$BL,9,FALSE),0)</f>
        <v>0</v>
      </c>
      <c r="F44" s="14">
        <f>IFERROR(VLOOKUP($B44,西日本学生!$BD:$BL,9,FALSE),0)</f>
        <v>0</v>
      </c>
      <c r="G44" s="14">
        <f>IFERROR(VLOOKUP($B44,秋関!$BD:$BL,9,FALSE),0)</f>
        <v>552</v>
      </c>
      <c r="H44" s="14">
        <f>IFERROR(VLOOKUP($B44,新人戦!$BD:$BL,9,FALSE),0)</f>
        <v>0</v>
      </c>
      <c r="I44" s="138">
        <f>LARGE(E44:H44,1)+LARGE(E44:H44,2)</f>
        <v>552</v>
      </c>
    </row>
    <row r="45" spans="1:9">
      <c r="A45" s="2">
        <f>RANK($I45,$I:$I)</f>
        <v>44</v>
      </c>
      <c r="B45" s="35" t="str">
        <f>(選手!G95)</f>
        <v>淺木 良太</v>
      </c>
      <c r="C45" s="2" t="str">
        <f>IFERROR(VLOOKUP($B45,選手!$G:$I,2,FALSE),"")</f>
        <v>甲南大学</v>
      </c>
      <c r="D45" s="6">
        <f>IFERROR(VLOOKUP($B45,選手!$G:$I,3,FALSE),"")</f>
        <v>3</v>
      </c>
      <c r="E45" s="14">
        <f>IFERROR(VLOOKUP($B45,春関!$BD:$BL,9,FALSE),0)</f>
        <v>512</v>
      </c>
      <c r="F45" s="14">
        <f>IFERROR(VLOOKUP($B45,西日本学生!$BD:$BL,9,FALSE),0)</f>
        <v>0</v>
      </c>
      <c r="G45" s="14">
        <f>IFERROR(VLOOKUP($B45,秋関!$BD:$BL,9,FALSE),0)</f>
        <v>0</v>
      </c>
      <c r="H45" s="14">
        <f>IFERROR(VLOOKUP($B45,新人戦!$BD:$BL,9,FALSE),0)</f>
        <v>0</v>
      </c>
      <c r="I45" s="138">
        <f>LARGE(E45:H45,1)+LARGE(E45:H45,2)</f>
        <v>512</v>
      </c>
    </row>
    <row r="46" spans="1:9">
      <c r="A46" s="2">
        <f>RANK($I46,$I:$I)</f>
        <v>44</v>
      </c>
      <c r="B46" s="35" t="str">
        <f>(選手!G106)</f>
        <v>曽山 伸昭</v>
      </c>
      <c r="C46" s="2" t="str">
        <f>IFERROR(VLOOKUP($B46,選手!$G:$I,2,FALSE),"")</f>
        <v>大阪産業大学</v>
      </c>
      <c r="D46" s="6">
        <f>IFERROR(VLOOKUP($B46,選手!$G:$I,3,FALSE),"")</f>
        <v>4</v>
      </c>
      <c r="E46" s="14">
        <f>IFERROR(VLOOKUP($B46,春関!$BD:$BL,9,FALSE),0)</f>
        <v>0</v>
      </c>
      <c r="F46" s="14">
        <f>IFERROR(VLOOKUP($B46,西日本学生!$BD:$BL,9,FALSE),0)</f>
        <v>0</v>
      </c>
      <c r="G46" s="14">
        <f>IFERROR(VLOOKUP($B46,秋関!$BD:$BL,9,FALSE),0)</f>
        <v>512</v>
      </c>
      <c r="H46" s="14">
        <f>IFERROR(VLOOKUP($B46,新人戦!$BD:$BL,9,FALSE),0)</f>
        <v>0</v>
      </c>
      <c r="I46" s="138">
        <f>LARGE(E46:H46,1)+LARGE(E46:H46,2)</f>
        <v>512</v>
      </c>
    </row>
    <row r="47" spans="1:9">
      <c r="A47" s="2">
        <f>RANK($I47,$I:$I)</f>
        <v>46</v>
      </c>
      <c r="B47" s="35" t="str">
        <f>(選手!G97)</f>
        <v>北 健斗</v>
      </c>
      <c r="C47" s="2" t="str">
        <f>IFERROR(VLOOKUP($B47,選手!$G:$I,2,FALSE),"")</f>
        <v>甲南大学</v>
      </c>
      <c r="D47" s="6">
        <f>IFERROR(VLOOKUP($B47,選手!$G:$I,3,FALSE),"")</f>
        <v>3</v>
      </c>
      <c r="E47" s="14">
        <f>IFERROR(VLOOKUP($B47,春関!$BD:$BL,9,FALSE),0)</f>
        <v>0</v>
      </c>
      <c r="F47" s="14">
        <f>IFERROR(VLOOKUP($B47,西日本学生!$BD:$BL,9,FALSE),0)</f>
        <v>0</v>
      </c>
      <c r="G47" s="14">
        <f>IFERROR(VLOOKUP($B47,秋関!$BD:$BL,9,FALSE),0)</f>
        <v>501</v>
      </c>
      <c r="H47" s="14">
        <f>IFERROR(VLOOKUP($B47,新人戦!$BD:$BL,9,FALSE),0)</f>
        <v>0</v>
      </c>
      <c r="I47" s="138">
        <f>LARGE(E47:H47,1)+LARGE(E47:H47,2)</f>
        <v>501</v>
      </c>
    </row>
    <row r="48" spans="1:9">
      <c r="A48" s="2">
        <f>RANK($I48,$I:$I)</f>
        <v>47</v>
      </c>
      <c r="B48" s="35" t="str">
        <f>(選手!G46)</f>
        <v>福田 勇輝</v>
      </c>
      <c r="C48" s="2" t="str">
        <f>IFERROR(VLOOKUP($B48,選手!$G:$I,2,FALSE),"")</f>
        <v>京都産業大学</v>
      </c>
      <c r="D48" s="6">
        <f>IFERROR(VLOOKUP($B48,選手!$G:$I,3,FALSE),"")</f>
        <v>1</v>
      </c>
      <c r="E48" s="14">
        <f>IFERROR(VLOOKUP($B48,春関!$BD:$BL,9,FALSE),0)</f>
        <v>0</v>
      </c>
      <c r="F48" s="14">
        <f>IFERROR(VLOOKUP($B48,西日本学生!$BD:$BL,9,FALSE),0)</f>
        <v>0</v>
      </c>
      <c r="G48" s="14">
        <f>IFERROR(VLOOKUP($B48,秋関!$BD:$BL,9,FALSE),0)</f>
        <v>499</v>
      </c>
      <c r="H48" s="14">
        <f>IFERROR(VLOOKUP($B48,新人戦!$BD:$BL,9,FALSE),0)</f>
        <v>0</v>
      </c>
      <c r="I48" s="138">
        <f>LARGE(E48:H48,1)+LARGE(E48:H48,2)</f>
        <v>499</v>
      </c>
    </row>
    <row r="49" spans="1:9">
      <c r="A49" s="2">
        <f>RANK($I49,$I:$I)</f>
        <v>48</v>
      </c>
      <c r="B49" s="35" t="str">
        <f>(選手!G166)</f>
        <v>佐藤 翔太</v>
      </c>
      <c r="C49" s="2" t="str">
        <f>IFERROR(VLOOKUP($B49,選手!$G:$I,2,FALSE),"")</f>
        <v>神戸大学</v>
      </c>
      <c r="D49" s="6">
        <f>IFERROR(VLOOKUP($B49,選手!$G:$I,3,FALSE),"")</f>
        <v>0</v>
      </c>
      <c r="E49" s="14">
        <f>IFERROR(VLOOKUP($B49,春関!$BD:$BL,9,FALSE),0)</f>
        <v>0</v>
      </c>
      <c r="F49" s="14">
        <f>IFERROR(VLOOKUP($B49,西日本学生!$BD:$BL,9,FALSE),0)</f>
        <v>0</v>
      </c>
      <c r="G49" s="14">
        <f>IFERROR(VLOOKUP($B49,秋関!$BD:$BL,9,FALSE),0)</f>
        <v>496</v>
      </c>
      <c r="H49" s="14">
        <f>IFERROR(VLOOKUP($B49,新人戦!$BD:$BL,9,FALSE),0)</f>
        <v>0</v>
      </c>
      <c r="I49" s="138">
        <f>LARGE(E49:H49,1)+LARGE(E49:H49,2)</f>
        <v>496</v>
      </c>
    </row>
    <row r="50" spans="1:9">
      <c r="A50" s="2">
        <f>RANK($I50,$I:$I)</f>
        <v>49</v>
      </c>
      <c r="B50" s="35" t="str">
        <f>(選手!G17)</f>
        <v>河越 欽也</v>
      </c>
      <c r="C50" s="2" t="str">
        <f>IFERROR(VLOOKUP($B50,選手!$G:$I,2,FALSE),"")</f>
        <v>関西学院大学</v>
      </c>
      <c r="D50" s="6">
        <f>IFERROR(VLOOKUP($B50,選手!$G:$I,3,FALSE),"")</f>
        <v>1</v>
      </c>
      <c r="E50" s="14">
        <f>IFERROR(VLOOKUP($B50,春関!$BD:$BL,9,FALSE),0)</f>
        <v>0</v>
      </c>
      <c r="F50" s="14">
        <f>IFERROR(VLOOKUP($B50,西日本学生!$BD:$BL,9,FALSE),0)</f>
        <v>0</v>
      </c>
      <c r="G50" s="14">
        <f>IFERROR(VLOOKUP($B50,秋関!$BD:$BL,9,FALSE),0)</f>
        <v>0</v>
      </c>
      <c r="H50" s="14">
        <f>IFERROR(VLOOKUP($B50,新人戦!$BD:$BL,9,FALSE),0)</f>
        <v>493</v>
      </c>
      <c r="I50" s="138">
        <f>LARGE(E50:H50,1)+LARGE(E50:H50,2)</f>
        <v>493</v>
      </c>
    </row>
    <row r="51" spans="1:9">
      <c r="A51" s="2">
        <f>RANK($I51,$I:$I)</f>
        <v>50</v>
      </c>
      <c r="B51" s="35" t="str">
        <f>(選手!G126)</f>
        <v>大島 直丈</v>
      </c>
      <c r="C51" s="2" t="str">
        <f>IFERROR(VLOOKUP($B51,選手!$G:$I,2,FALSE),"")</f>
        <v>大阪大学</v>
      </c>
      <c r="D51" s="6">
        <f>IFERROR(VLOOKUP($B51,選手!$G:$I,3,FALSE),"")</f>
        <v>2</v>
      </c>
      <c r="E51" s="14">
        <f>IFERROR(VLOOKUP($B51,春関!$BD:$BL,9,FALSE),0)</f>
        <v>484</v>
      </c>
      <c r="F51" s="14">
        <f>IFERROR(VLOOKUP($B51,西日本学生!$BD:$BL,9,FALSE),0)</f>
        <v>0</v>
      </c>
      <c r="G51" s="14">
        <f>IFERROR(VLOOKUP($B51,秋関!$BD:$BL,9,FALSE),0)</f>
        <v>0</v>
      </c>
      <c r="H51" s="14">
        <f>IFERROR(VLOOKUP($B51,新人戦!$BD:$BL,9,FALSE),0)</f>
        <v>0</v>
      </c>
      <c r="I51" s="138">
        <f>LARGE(E51:H51,1)+LARGE(E51:H51,2)</f>
        <v>484</v>
      </c>
    </row>
    <row r="52" spans="1:9">
      <c r="A52" s="2">
        <f>RANK($I52,$I:$I)</f>
        <v>50</v>
      </c>
      <c r="B52" s="35" t="str">
        <f>(選手!G100)</f>
        <v>惠良 早輔路</v>
      </c>
      <c r="C52" s="2" t="str">
        <f>IFERROR(VLOOKUP($B52,選手!$G:$I,2,FALSE),"")</f>
        <v>甲南大学</v>
      </c>
      <c r="D52" s="6">
        <f>IFERROR(VLOOKUP($B52,選手!$G:$I,3,FALSE),"")</f>
        <v>2</v>
      </c>
      <c r="E52" s="14">
        <f>IFERROR(VLOOKUP($B52,春関!$BD:$BL,9,FALSE),0)</f>
        <v>0</v>
      </c>
      <c r="F52" s="14">
        <f>IFERROR(VLOOKUP($B52,西日本学生!$BD:$BL,9,FALSE),0)</f>
        <v>0</v>
      </c>
      <c r="G52" s="14">
        <f>IFERROR(VLOOKUP($B52,秋関!$BD:$BL,9,FALSE),0)</f>
        <v>484</v>
      </c>
      <c r="H52" s="14">
        <f>IFERROR(VLOOKUP($B52,新人戦!$BD:$BL,9,FALSE),0)</f>
        <v>0</v>
      </c>
      <c r="I52" s="138">
        <f>LARGE(E52:H52,1)+LARGE(E52:H52,2)</f>
        <v>484</v>
      </c>
    </row>
    <row r="53" spans="1:9">
      <c r="A53" s="2">
        <f>RANK($I53,$I:$I)</f>
        <v>52</v>
      </c>
      <c r="B53" s="35" t="str">
        <f>(選手!G107)</f>
        <v>武元 章</v>
      </c>
      <c r="C53" s="2" t="str">
        <f>IFERROR(VLOOKUP($B53,選手!$G:$I,2,FALSE),"")</f>
        <v>大阪産業大学</v>
      </c>
      <c r="D53" s="6">
        <f>IFERROR(VLOOKUP($B53,選手!$G:$I,3,FALSE),"")</f>
        <v>4</v>
      </c>
      <c r="E53" s="14">
        <f>IFERROR(VLOOKUP($B53,春関!$BD:$BL,9,FALSE),0)</f>
        <v>480</v>
      </c>
      <c r="F53" s="14">
        <f>IFERROR(VLOOKUP($B53,西日本学生!$BD:$BL,9,FALSE),0)</f>
        <v>0</v>
      </c>
      <c r="G53" s="14">
        <f>IFERROR(VLOOKUP($B53,秋関!$BD:$BL,9,FALSE),0)</f>
        <v>0</v>
      </c>
      <c r="H53" s="14">
        <f>IFERROR(VLOOKUP($B53,新人戦!$BD:$BL,9,FALSE),0)</f>
        <v>0</v>
      </c>
      <c r="I53" s="138">
        <f>LARGE(E53:H53,1)+LARGE(E53:H53,2)</f>
        <v>480</v>
      </c>
    </row>
    <row r="54" spans="1:9">
      <c r="A54" s="2">
        <f>RANK($I54,$I:$I)</f>
        <v>52</v>
      </c>
      <c r="B54" s="35" t="str">
        <f>(選手!G159)</f>
        <v>大口 祐五</v>
      </c>
      <c r="C54" s="2" t="str">
        <f>IFERROR(VLOOKUP($B54,選手!$G:$I,2,FALSE),"")</f>
        <v>立命館大学</v>
      </c>
      <c r="D54" s="6">
        <f>IFERROR(VLOOKUP($B54,選手!$G:$I,3,FALSE),"")</f>
        <v>1</v>
      </c>
      <c r="E54" s="14">
        <f>IFERROR(VLOOKUP($B54,春関!$BD:$BL,9,FALSE),0)</f>
        <v>0</v>
      </c>
      <c r="F54" s="14">
        <f>IFERROR(VLOOKUP($B54,西日本学生!$BD:$BL,9,FALSE),0)</f>
        <v>0</v>
      </c>
      <c r="G54" s="14">
        <f>IFERROR(VLOOKUP($B54,秋関!$BD:$BL,9,FALSE),0)</f>
        <v>480</v>
      </c>
      <c r="H54" s="14">
        <f>IFERROR(VLOOKUP($B54,新人戦!$BD:$BL,9,FALSE),0)</f>
        <v>0</v>
      </c>
      <c r="I54" s="138">
        <f>LARGE(E54:H54,1)+LARGE(E54:H54,2)</f>
        <v>480</v>
      </c>
    </row>
    <row r="55" spans="1:9">
      <c r="A55" s="2">
        <f>RANK($I55,$I:$I)</f>
        <v>54</v>
      </c>
      <c r="B55" s="35" t="str">
        <f>(選手!G92)</f>
        <v>榮 光幸</v>
      </c>
      <c r="C55" s="2" t="str">
        <f>IFERROR(VLOOKUP($B55,選手!$G:$I,2,FALSE),"")</f>
        <v>甲南大学</v>
      </c>
      <c r="D55" s="6">
        <f>IFERROR(VLOOKUP($B55,選手!$G:$I,3,FALSE),"")</f>
        <v>4</v>
      </c>
      <c r="E55" s="14">
        <f>IFERROR(VLOOKUP($B55,春関!$BD:$BL,9,FALSE),0)</f>
        <v>473</v>
      </c>
      <c r="F55" s="14">
        <f>IFERROR(VLOOKUP($B55,西日本学生!$BD:$BL,9,FALSE),0)</f>
        <v>0</v>
      </c>
      <c r="G55" s="14">
        <f>IFERROR(VLOOKUP($B55,秋関!$BD:$BL,9,FALSE),0)</f>
        <v>0</v>
      </c>
      <c r="H55" s="14">
        <f>IFERROR(VLOOKUP($B55,新人戦!$BD:$BL,9,FALSE),0)</f>
        <v>0</v>
      </c>
      <c r="I55" s="138">
        <f>LARGE(E55:H55,1)+LARGE(E55:H55,2)</f>
        <v>473</v>
      </c>
    </row>
    <row r="56" spans="1:9">
      <c r="A56" s="2">
        <f>RANK($I56,$I:$I)</f>
        <v>55</v>
      </c>
      <c r="B56" s="35" t="str">
        <f>(選手!G102)</f>
        <v>中西 秀</v>
      </c>
      <c r="C56" s="2" t="str">
        <f>IFERROR(VLOOKUP($B56,選手!$G:$I,2,FALSE),"")</f>
        <v>甲南大学</v>
      </c>
      <c r="D56" s="6">
        <f>IFERROR(VLOOKUP($B56,選手!$G:$I,3,FALSE),"")</f>
        <v>2</v>
      </c>
      <c r="E56" s="14">
        <f>IFERROR(VLOOKUP($B56,春関!$BD:$BL,9,FALSE),0)</f>
        <v>467</v>
      </c>
      <c r="F56" s="14">
        <f>IFERROR(VLOOKUP($B56,西日本学生!$BD:$BL,9,FALSE),0)</f>
        <v>0</v>
      </c>
      <c r="G56" s="14">
        <f>IFERROR(VLOOKUP($B56,秋関!$BD:$BL,9,FALSE),0)</f>
        <v>0</v>
      </c>
      <c r="H56" s="14">
        <f>IFERROR(VLOOKUP($B56,新人戦!$BD:$BL,9,FALSE),0)</f>
        <v>0</v>
      </c>
      <c r="I56" s="138">
        <f>LARGE(E56:H56,1)+LARGE(E56:H56,2)</f>
        <v>467</v>
      </c>
    </row>
    <row r="57" spans="1:9">
      <c r="A57" s="2">
        <f>RANK($I57,$I:$I)</f>
        <v>56</v>
      </c>
      <c r="B57" s="35" t="str">
        <f>(選手!G164)</f>
        <v>三宅 龍太郎</v>
      </c>
      <c r="C57" s="2" t="str">
        <f>IFERROR(VLOOKUP($B57,選手!$G:$I,2,FALSE),"")</f>
        <v>立命館大学</v>
      </c>
      <c r="D57" s="6">
        <f>IFERROR(VLOOKUP($B57,選手!$G:$I,3,FALSE),"")</f>
        <v>1</v>
      </c>
      <c r="E57" s="14">
        <f>IFERROR(VLOOKUP($B57,春関!$BD:$BL,9,FALSE),0)</f>
        <v>0</v>
      </c>
      <c r="F57" s="14">
        <f>IFERROR(VLOOKUP($B57,西日本学生!$BD:$BL,9,FALSE),0)</f>
        <v>0</v>
      </c>
      <c r="G57" s="14">
        <f>IFERROR(VLOOKUP($B57,秋関!$BD:$BL,9,FALSE),0)</f>
        <v>465</v>
      </c>
      <c r="H57" s="14">
        <f>IFERROR(VLOOKUP($B57,新人戦!$BD:$BL,9,FALSE),0)</f>
        <v>0</v>
      </c>
      <c r="I57" s="138">
        <f>LARGE(E57:H57,1)+LARGE(E57:H57,2)</f>
        <v>465</v>
      </c>
    </row>
    <row r="58" spans="1:9">
      <c r="A58" s="2">
        <f>RANK($I58,$I:$I)</f>
        <v>57</v>
      </c>
      <c r="B58" s="35" t="str">
        <f>(選手!G39)</f>
        <v>大野 太郎</v>
      </c>
      <c r="C58" s="2" t="str">
        <f>IFERROR(VLOOKUP($B58,選手!$G:$I,2,FALSE),"")</f>
        <v>京都産業大学</v>
      </c>
      <c r="D58" s="6">
        <f>IFERROR(VLOOKUP($B58,選手!$G:$I,3,FALSE),"")</f>
        <v>4</v>
      </c>
      <c r="E58" s="14">
        <f>IFERROR(VLOOKUP($B58,春関!$BD:$BL,9,FALSE),0)</f>
        <v>0</v>
      </c>
      <c r="F58" s="14">
        <f>IFERROR(VLOOKUP($B58,西日本学生!$BD:$BL,9,FALSE),0)</f>
        <v>0</v>
      </c>
      <c r="G58" s="14">
        <f>IFERROR(VLOOKUP($B58,秋関!$BD:$BL,9,FALSE),0)</f>
        <v>463</v>
      </c>
      <c r="H58" s="14">
        <f>IFERROR(VLOOKUP($B58,新人戦!$BD:$BL,9,FALSE),0)</f>
        <v>0</v>
      </c>
      <c r="I58" s="138">
        <f>LARGE(E58:H58,1)+LARGE(E58:H58,2)</f>
        <v>463</v>
      </c>
    </row>
    <row r="59" spans="1:9">
      <c r="A59" s="2">
        <f>RANK($I59,$I:$I)</f>
        <v>58</v>
      </c>
      <c r="B59" s="35" t="str">
        <f>(選手!G86)</f>
        <v>矢田部 昴</v>
      </c>
      <c r="C59" s="2" t="str">
        <f>IFERROR(VLOOKUP($B59,選手!$G:$I,2,FALSE),"")</f>
        <v>近畿大学</v>
      </c>
      <c r="D59" s="6">
        <f>IFERROR(VLOOKUP($B59,選手!$G:$I,3,FALSE),"")</f>
        <v>2</v>
      </c>
      <c r="E59" s="14">
        <f>IFERROR(VLOOKUP($B59,春関!$BD:$BL,9,FALSE),0)</f>
        <v>0</v>
      </c>
      <c r="F59" s="14">
        <f>IFERROR(VLOOKUP($B59,西日本学生!$BD:$BL,9,FALSE),0)</f>
        <v>0</v>
      </c>
      <c r="G59" s="14">
        <f>IFERROR(VLOOKUP($B59,秋関!$BD:$BL,9,FALSE),0)</f>
        <v>455</v>
      </c>
      <c r="H59" s="14">
        <f>IFERROR(VLOOKUP($B59,新人戦!$BD:$BL,9,FALSE),0)</f>
        <v>0</v>
      </c>
      <c r="I59" s="138">
        <f>LARGE(E59:H59,1)+LARGE(E59:H59,2)</f>
        <v>455</v>
      </c>
    </row>
    <row r="60" spans="1:9">
      <c r="A60" s="2">
        <f>RANK($I60,$I:$I)</f>
        <v>59</v>
      </c>
      <c r="B60" s="35" t="str">
        <f>(選手!G101)</f>
        <v>須中 仁冶</v>
      </c>
      <c r="C60" s="2" t="str">
        <f>IFERROR(VLOOKUP($B60,選手!$G:$I,2,FALSE),"")</f>
        <v>甲南大学</v>
      </c>
      <c r="D60" s="6">
        <f>IFERROR(VLOOKUP($B60,選手!$G:$I,3,FALSE),"")</f>
        <v>2</v>
      </c>
      <c r="E60" s="14">
        <f>IFERROR(VLOOKUP($B60,春関!$BD:$BL,9,FALSE),0)</f>
        <v>441</v>
      </c>
      <c r="F60" s="14">
        <f>IFERROR(VLOOKUP($B60,西日本学生!$BD:$BL,9,FALSE),0)</f>
        <v>0</v>
      </c>
      <c r="G60" s="14">
        <f>IFERROR(VLOOKUP($B60,秋関!$BD:$BL,9,FALSE),0)</f>
        <v>0</v>
      </c>
      <c r="H60" s="14">
        <f>IFERROR(VLOOKUP($B60,新人戦!$BD:$BL,9,FALSE),0)</f>
        <v>0</v>
      </c>
      <c r="I60" s="138">
        <f>LARGE(E60:H60,1)+LARGE(E60:H60,2)</f>
        <v>441</v>
      </c>
    </row>
    <row r="61" spans="1:9">
      <c r="A61" s="2">
        <f>RANK($I61,$I:$I)</f>
        <v>60</v>
      </c>
      <c r="B61" s="35" t="str">
        <f>(選手!G91)</f>
        <v>加藤 祐馬</v>
      </c>
      <c r="C61" s="2" t="str">
        <f>IFERROR(VLOOKUP($B61,選手!$G:$I,2,FALSE),"")</f>
        <v>甲南大学</v>
      </c>
      <c r="D61" s="6">
        <f>IFERROR(VLOOKUP($B61,選手!$G:$I,3,FALSE),"")</f>
        <v>4</v>
      </c>
      <c r="E61" s="14">
        <f>IFERROR(VLOOKUP($B61,春関!$BD:$BL,9,FALSE),0)</f>
        <v>439</v>
      </c>
      <c r="F61" s="14">
        <f>IFERROR(VLOOKUP($B61,西日本学生!$BD:$BL,9,FALSE),0)</f>
        <v>0</v>
      </c>
      <c r="G61" s="14">
        <f>IFERROR(VLOOKUP($B61,秋関!$BD:$BL,9,FALSE),0)</f>
        <v>0</v>
      </c>
      <c r="H61" s="14">
        <f>IFERROR(VLOOKUP($B61,新人戦!$BD:$BL,9,FALSE),0)</f>
        <v>0</v>
      </c>
      <c r="I61" s="138">
        <f>LARGE(E61:H61,1)+LARGE(E61:H61,2)</f>
        <v>439</v>
      </c>
    </row>
    <row r="62" spans="1:9">
      <c r="A62" s="2">
        <f>RANK($I62,$I:$I)</f>
        <v>60</v>
      </c>
      <c r="B62" s="35" t="str">
        <f>(選手!G90)</f>
        <v>西澤 透真</v>
      </c>
      <c r="C62" s="2" t="str">
        <f>IFERROR(VLOOKUP($B62,選手!$G:$I,2,FALSE),"")</f>
        <v>近畿大学</v>
      </c>
      <c r="D62" s="6">
        <f>IFERROR(VLOOKUP($B62,選手!$G:$I,3,FALSE),"")</f>
        <v>1</v>
      </c>
      <c r="E62" s="14">
        <f>IFERROR(VLOOKUP($B62,春関!$BD:$BL,9,FALSE),0)</f>
        <v>0</v>
      </c>
      <c r="F62" s="14">
        <f>IFERROR(VLOOKUP($B62,西日本学生!$BD:$BL,9,FALSE),0)</f>
        <v>0</v>
      </c>
      <c r="G62" s="14">
        <f>IFERROR(VLOOKUP($B62,秋関!$BD:$BL,9,FALSE),0)</f>
        <v>439</v>
      </c>
      <c r="H62" s="14">
        <f>IFERROR(VLOOKUP($B62,新人戦!$BD:$BL,9,FALSE),0)</f>
        <v>0</v>
      </c>
      <c r="I62" s="138">
        <f>LARGE(E62:H62,1)+LARGE(E62:H62,2)</f>
        <v>439</v>
      </c>
    </row>
    <row r="63" spans="1:9">
      <c r="A63" s="2">
        <f>RANK($I63,$I:$I)</f>
        <v>62</v>
      </c>
      <c r="B63" s="35" t="str">
        <f>(選手!G77)</f>
        <v>羽田 祐大</v>
      </c>
      <c r="C63" s="2" t="str">
        <f>IFERROR(VLOOKUP($B63,選手!$G:$I,2,FALSE),"")</f>
        <v>近畿大学</v>
      </c>
      <c r="D63" s="6">
        <f>IFERROR(VLOOKUP($B63,選手!$G:$I,3,FALSE),"")</f>
        <v>3</v>
      </c>
      <c r="E63" s="14">
        <f>IFERROR(VLOOKUP($B63,春関!$BD:$BL,9,FALSE),0)</f>
        <v>430</v>
      </c>
      <c r="F63" s="14">
        <f>IFERROR(VLOOKUP($B63,西日本学生!$BD:$BL,9,FALSE),0)</f>
        <v>0</v>
      </c>
      <c r="G63" s="14">
        <f>IFERROR(VLOOKUP($B63,秋関!$BD:$BL,9,FALSE),0)</f>
        <v>0</v>
      </c>
      <c r="H63" s="14">
        <f>IFERROR(VLOOKUP($B63,新人戦!$BD:$BL,9,FALSE),0)</f>
        <v>0</v>
      </c>
      <c r="I63" s="138">
        <f>LARGE(E63:H63,1)+LARGE(E63:H63,2)</f>
        <v>430</v>
      </c>
    </row>
    <row r="64" spans="1:9">
      <c r="A64" s="2">
        <f>RANK($I64,$I:$I)</f>
        <v>63</v>
      </c>
      <c r="B64" s="35" t="str">
        <f>(選手!G94)</f>
        <v>八幡 隆太</v>
      </c>
      <c r="C64" s="2" t="str">
        <f>IFERROR(VLOOKUP($B64,選手!$G:$I,2,FALSE),"")</f>
        <v>甲南大学</v>
      </c>
      <c r="D64" s="6">
        <f>IFERROR(VLOOKUP($B64,選手!$G:$I,3,FALSE),"")</f>
        <v>4</v>
      </c>
      <c r="E64" s="14">
        <f>IFERROR(VLOOKUP($B64,春関!$BD:$BL,9,FALSE),0)</f>
        <v>428</v>
      </c>
      <c r="F64" s="14">
        <f>IFERROR(VLOOKUP($B64,西日本学生!$BD:$BL,9,FALSE),0)</f>
        <v>0</v>
      </c>
      <c r="G64" s="14">
        <f>IFERROR(VLOOKUP($B64,秋関!$BD:$BL,9,FALSE),0)</f>
        <v>0</v>
      </c>
      <c r="H64" s="14">
        <f>IFERROR(VLOOKUP($B64,新人戦!$BD:$BL,9,FALSE),0)</f>
        <v>0</v>
      </c>
      <c r="I64" s="138">
        <f>LARGE(E64:H64,1)+LARGE(E64:H64,2)</f>
        <v>428</v>
      </c>
    </row>
    <row r="65" spans="1:9">
      <c r="A65" s="2">
        <f>RANK($I65,$I:$I)</f>
        <v>64</v>
      </c>
      <c r="B65" s="35" t="str">
        <f>(選手!G13)</f>
        <v>山本 悠人</v>
      </c>
      <c r="C65" s="2" t="str">
        <f>IFERROR(VLOOKUP($B65,選手!$G:$I,2,FALSE),"")</f>
        <v>関西学院大学</v>
      </c>
      <c r="D65" s="6">
        <f>IFERROR(VLOOKUP($B65,選手!$G:$I,3,FALSE),"")</f>
        <v>2</v>
      </c>
      <c r="E65" s="14">
        <f>IFERROR(VLOOKUP($B65,春関!$BD:$BL,9,FALSE),0)</f>
        <v>427</v>
      </c>
      <c r="F65" s="14">
        <f>IFERROR(VLOOKUP($B65,西日本学生!$BD:$BL,9,FALSE),0)</f>
        <v>0</v>
      </c>
      <c r="G65" s="14">
        <f>IFERROR(VLOOKUP($B65,秋関!$BD:$BL,9,FALSE),0)</f>
        <v>0</v>
      </c>
      <c r="H65" s="14">
        <f>IFERROR(VLOOKUP($B65,新人戦!$BD:$BL,9,FALSE),0)</f>
        <v>0</v>
      </c>
      <c r="I65" s="138">
        <f>LARGE(E65:H65,1)+LARGE(E65:H65,2)</f>
        <v>427</v>
      </c>
    </row>
    <row r="66" spans="1:9">
      <c r="A66" s="2">
        <f>RANK($I66,$I:$I)</f>
        <v>65</v>
      </c>
      <c r="B66" s="35" t="str">
        <f>(選手!G41)</f>
        <v>阿武 幸季</v>
      </c>
      <c r="C66" s="2" t="str">
        <f>IFERROR(VLOOKUP($B66,選手!$G:$I,2,FALSE),"")</f>
        <v>京都産業大学</v>
      </c>
      <c r="D66" s="6">
        <f>IFERROR(VLOOKUP($B66,選手!$G:$I,3,FALSE),"")</f>
        <v>1</v>
      </c>
      <c r="E66" s="14">
        <f>IFERROR(VLOOKUP($B66,春関!$BD:$BL,9,FALSE),0)</f>
        <v>0</v>
      </c>
      <c r="F66" s="14">
        <f>IFERROR(VLOOKUP($B66,西日本学生!$BD:$BL,9,FALSE),0)</f>
        <v>0</v>
      </c>
      <c r="G66" s="14">
        <f>IFERROR(VLOOKUP($B66,秋関!$BD:$BL,9,FALSE),0)</f>
        <v>424</v>
      </c>
      <c r="H66" s="14">
        <f>IFERROR(VLOOKUP($B66,新人戦!$BD:$BL,9,FALSE),0)</f>
        <v>0</v>
      </c>
      <c r="I66" s="138">
        <f>LARGE(E66:H66,1)+LARGE(E66:H66,2)</f>
        <v>424</v>
      </c>
    </row>
    <row r="67" spans="1:9">
      <c r="A67" s="2">
        <f>RANK($I67,$I:$I)</f>
        <v>66</v>
      </c>
      <c r="B67" s="35" t="str">
        <f>(選手!G43)</f>
        <v>川端 邦聖</v>
      </c>
      <c r="C67" s="2" t="str">
        <f>IFERROR(VLOOKUP($B67,選手!$G:$I,2,FALSE),"")</f>
        <v>京都産業大学</v>
      </c>
      <c r="D67" s="6">
        <f>IFERROR(VLOOKUP($B67,選手!$G:$I,3,FALSE),"")</f>
        <v>1</v>
      </c>
      <c r="E67" s="14">
        <f>IFERROR(VLOOKUP($B67,春関!$BD:$BL,9,FALSE),0)</f>
        <v>0</v>
      </c>
      <c r="F67" s="14">
        <f>IFERROR(VLOOKUP($B67,西日本学生!$BD:$BL,9,FALSE),0)</f>
        <v>0</v>
      </c>
      <c r="G67" s="14">
        <f>IFERROR(VLOOKUP($B67,秋関!$BD:$BL,9,FALSE),0)</f>
        <v>418</v>
      </c>
      <c r="H67" s="14">
        <f>IFERROR(VLOOKUP($B67,新人戦!$BD:$BL,9,FALSE),0)</f>
        <v>0</v>
      </c>
      <c r="I67" s="138">
        <f>LARGE(E67:H67,1)+LARGE(E67:H67,2)</f>
        <v>418</v>
      </c>
    </row>
    <row r="68" spans="1:9">
      <c r="A68" s="2">
        <f>RANK($I68,$I:$I)</f>
        <v>67</v>
      </c>
      <c r="B68" s="35" t="str">
        <f>(選手!G125)</f>
        <v>飯田 隼矢</v>
      </c>
      <c r="C68" s="2" t="str">
        <f>IFERROR(VLOOKUP($B68,選手!$G:$I,2,FALSE),"")</f>
        <v>大阪大学</v>
      </c>
      <c r="D68" s="6">
        <f>IFERROR(VLOOKUP($B68,選手!$G:$I,3,FALSE),"")</f>
        <v>2</v>
      </c>
      <c r="E68" s="14">
        <f>IFERROR(VLOOKUP($B68,春関!$BD:$BL,9,FALSE),0)</f>
        <v>402</v>
      </c>
      <c r="F68" s="14">
        <f>IFERROR(VLOOKUP($B68,西日本学生!$BD:$BL,9,FALSE),0)</f>
        <v>0</v>
      </c>
      <c r="G68" s="14">
        <f>IFERROR(VLOOKUP($B68,秋関!$BD:$BL,9,FALSE),0)</f>
        <v>0</v>
      </c>
      <c r="H68" s="14">
        <f>IFERROR(VLOOKUP($B68,新人戦!$BD:$BL,9,FALSE),0)</f>
        <v>0</v>
      </c>
      <c r="I68" s="138">
        <f>LARGE(E68:H68,1)+LARGE(E68:H68,2)</f>
        <v>402</v>
      </c>
    </row>
    <row r="69" spans="1:9">
      <c r="A69" s="2">
        <f>RANK($I69,$I:$I)</f>
        <v>68</v>
      </c>
      <c r="B69" s="35" t="str">
        <f>(選手!G122)</f>
        <v>久野 滉平</v>
      </c>
      <c r="C69" s="2" t="str">
        <f>IFERROR(VLOOKUP($B69,選手!$G:$I,2,FALSE),"")</f>
        <v>大阪大学</v>
      </c>
      <c r="D69" s="6">
        <f>IFERROR(VLOOKUP($B69,選手!$G:$I,3,FALSE),"")</f>
        <v>1</v>
      </c>
      <c r="E69" s="14">
        <f>IFERROR(VLOOKUP($B69,春関!$BD:$BL,9,FALSE),0)</f>
        <v>0</v>
      </c>
      <c r="F69" s="14">
        <f>IFERROR(VLOOKUP($B69,西日本学生!$BD:$BL,9,FALSE),0)</f>
        <v>0</v>
      </c>
      <c r="G69" s="14">
        <f>IFERROR(VLOOKUP($B69,秋関!$BD:$BL,9,FALSE),0)</f>
        <v>399</v>
      </c>
      <c r="H69" s="14">
        <f>IFERROR(VLOOKUP($B69,新人戦!$BD:$BL,9,FALSE),0)</f>
        <v>0</v>
      </c>
      <c r="I69" s="138">
        <f>LARGE(E69:H69,1)+LARGE(E69:H69,2)</f>
        <v>399</v>
      </c>
    </row>
    <row r="70" spans="1:9">
      <c r="A70" s="2">
        <f>RANK($I70,$I:$I)</f>
        <v>69</v>
      </c>
      <c r="B70" s="35" t="str">
        <f>(選手!G124)</f>
        <v>田代 大和</v>
      </c>
      <c r="C70" s="2" t="str">
        <f>IFERROR(VLOOKUP($B70,選手!$G:$I,2,FALSE),"")</f>
        <v>大阪大学</v>
      </c>
      <c r="D70" s="6">
        <f>IFERROR(VLOOKUP($B70,選手!$G:$I,3,FALSE),"")</f>
        <v>1</v>
      </c>
      <c r="E70" s="14">
        <f>IFERROR(VLOOKUP($B70,春関!$BD:$BL,9,FALSE),0)</f>
        <v>0</v>
      </c>
      <c r="F70" s="14">
        <f>IFERROR(VLOOKUP($B70,西日本学生!$BD:$BL,9,FALSE),0)</f>
        <v>0</v>
      </c>
      <c r="G70" s="14">
        <f>IFERROR(VLOOKUP($B70,秋関!$BD:$BL,9,FALSE),0)</f>
        <v>0</v>
      </c>
      <c r="H70" s="14">
        <f>IFERROR(VLOOKUP($B70,新人戦!$BD:$BL,9,FALSE),0)</f>
        <v>397</v>
      </c>
      <c r="I70" s="138">
        <f>LARGE(E70:H70,1)+LARGE(E70:H70,2)</f>
        <v>397</v>
      </c>
    </row>
    <row r="71" spans="1:9">
      <c r="A71" s="2">
        <f>RANK($I71,$I:$I)</f>
        <v>70</v>
      </c>
      <c r="B71" s="35" t="str">
        <f>(選手!G44)</f>
        <v>立木 友晴</v>
      </c>
      <c r="C71" s="2" t="str">
        <f>IFERROR(VLOOKUP($B71,選手!$G:$I,2,FALSE),"")</f>
        <v>京都産業大学</v>
      </c>
      <c r="D71" s="6">
        <f>IFERROR(VLOOKUP($B71,選手!$G:$I,3,FALSE),"")</f>
        <v>1</v>
      </c>
      <c r="E71" s="14">
        <f>IFERROR(VLOOKUP($B71,春関!$BD:$BL,9,FALSE),0)</f>
        <v>0</v>
      </c>
      <c r="F71" s="14">
        <f>IFERROR(VLOOKUP($B71,西日本学生!$BD:$BL,9,FALSE),0)</f>
        <v>0</v>
      </c>
      <c r="G71" s="14">
        <f>IFERROR(VLOOKUP($B71,秋関!$BD:$BL,9,FALSE),0)</f>
        <v>389</v>
      </c>
      <c r="H71" s="14">
        <f>IFERROR(VLOOKUP($B71,新人戦!$BD:$BL,9,FALSE),0)</f>
        <v>0</v>
      </c>
      <c r="I71" s="138">
        <f>LARGE(E71:H71,1)+LARGE(E71:H71,2)</f>
        <v>389</v>
      </c>
    </row>
    <row r="72" spans="1:9">
      <c r="A72" s="2">
        <f>RANK($I72,$I:$I)</f>
        <v>71</v>
      </c>
      <c r="B72" s="35" t="str">
        <f>(選手!G176)</f>
        <v>中村 文哉</v>
      </c>
      <c r="C72" s="2" t="str">
        <f>IFERROR(VLOOKUP($B72,選手!$G:$I,2,FALSE),"")</f>
        <v>神戸大学</v>
      </c>
      <c r="D72" s="6">
        <f>IFERROR(VLOOKUP($B72,選手!$G:$I,3,FALSE),"")</f>
        <v>1</v>
      </c>
      <c r="E72" s="14">
        <f>IFERROR(VLOOKUP($B72,春関!$BD:$BL,9,FALSE),0)</f>
        <v>0</v>
      </c>
      <c r="F72" s="14">
        <f>IFERROR(VLOOKUP($B72,西日本学生!$BD:$BL,9,FALSE),0)</f>
        <v>0</v>
      </c>
      <c r="G72" s="14">
        <f>IFERROR(VLOOKUP($B72,秋関!$BD:$BL,9,FALSE),0)</f>
        <v>0</v>
      </c>
      <c r="H72" s="14">
        <f>IFERROR(VLOOKUP($B72,新人戦!$BD:$BL,9,FALSE),0)</f>
        <v>364</v>
      </c>
      <c r="I72" s="138">
        <f>LARGE(E72:H72,1)+LARGE(E72:H72,2)</f>
        <v>364</v>
      </c>
    </row>
    <row r="73" spans="1:9">
      <c r="A73" s="2">
        <f>RANK($I73,$I:$I)</f>
        <v>72</v>
      </c>
      <c r="B73" s="35" t="str">
        <f>(選手!G129)</f>
        <v>田中 爽大</v>
      </c>
      <c r="C73" s="2" t="str">
        <f>IFERROR(VLOOKUP($B73,選手!$G:$I,2,FALSE),"")</f>
        <v>大阪大学</v>
      </c>
      <c r="D73" s="6">
        <f>IFERROR(VLOOKUP($B73,選手!$G:$I,3,FALSE),"")</f>
        <v>2</v>
      </c>
      <c r="E73" s="14">
        <f>IFERROR(VLOOKUP($B73,春関!$BD:$BL,9,FALSE),0)</f>
        <v>0</v>
      </c>
      <c r="F73" s="14">
        <f>IFERROR(VLOOKUP($B73,西日本学生!$BD:$BL,9,FALSE),0)</f>
        <v>0</v>
      </c>
      <c r="G73" s="14">
        <f>IFERROR(VLOOKUP($B73,秋関!$BD:$BL,9,FALSE),0)</f>
        <v>0</v>
      </c>
      <c r="H73" s="14">
        <f>IFERROR(VLOOKUP($B73,新人戦!$BD:$BL,9,FALSE),0)</f>
        <v>0</v>
      </c>
      <c r="I73" s="138">
        <f>LARGE(E73:H73,1)+LARGE(E73:H73,2)</f>
        <v>0</v>
      </c>
    </row>
    <row r="74" spans="1:9">
      <c r="A74" s="2">
        <f>RANK($I74,$I:$I)</f>
        <v>72</v>
      </c>
      <c r="B74" s="35" t="str">
        <f>(選手!G157)</f>
        <v>木嶋 真之介</v>
      </c>
      <c r="C74" s="2" t="str">
        <f>IFERROR(VLOOKUP($B74,選手!$G:$I,2,FALSE),"")</f>
        <v>立命館大学</v>
      </c>
      <c r="D74" s="6">
        <f>IFERROR(VLOOKUP($B74,選手!$G:$I,3,FALSE),"")</f>
        <v>2</v>
      </c>
      <c r="E74" s="14">
        <f>IFERROR(VLOOKUP($B74,春関!$BD:$BL,9,FALSE),0)</f>
        <v>0</v>
      </c>
      <c r="F74" s="14">
        <f>IFERROR(VLOOKUP($B74,西日本学生!$BD:$BL,9,FALSE),0)</f>
        <v>0</v>
      </c>
      <c r="G74" s="14">
        <f>IFERROR(VLOOKUP($B74,秋関!$BD:$BL,9,FALSE),0)</f>
        <v>0</v>
      </c>
      <c r="H74" s="14">
        <f>IFERROR(VLOOKUP($B74,新人戦!$BD:$BL,9,FALSE),0)</f>
        <v>0</v>
      </c>
      <c r="I74" s="138">
        <f>LARGE(E74:H74,1)+LARGE(E74:H74,2)</f>
        <v>0</v>
      </c>
    </row>
    <row r="75" spans="1:9">
      <c r="A75" s="2">
        <f>RANK($I75,$I:$I)</f>
        <v>72</v>
      </c>
      <c r="B75" s="35" t="str">
        <f>(選手!G12)</f>
        <v>小川 晃平</v>
      </c>
      <c r="C75" s="2" t="str">
        <f>IFERROR(VLOOKUP($B75,選手!$G:$I,2,FALSE),"")</f>
        <v>関西学院大学</v>
      </c>
      <c r="D75" s="6">
        <f>IFERROR(VLOOKUP($B75,選手!$G:$I,3,FALSE),"")</f>
        <v>2</v>
      </c>
      <c r="E75" s="14">
        <f>IFERROR(VLOOKUP($B75,春関!$BD:$BL,9,FALSE),0)</f>
        <v>0</v>
      </c>
      <c r="F75" s="14">
        <f>IFERROR(VLOOKUP($B75,西日本学生!$BD:$BL,9,FALSE),0)</f>
        <v>0</v>
      </c>
      <c r="G75" s="14">
        <f>IFERROR(VLOOKUP($B75,秋関!$BD:$BL,9,FALSE),0)</f>
        <v>0</v>
      </c>
      <c r="H75" s="14">
        <f>IFERROR(VLOOKUP($B75,新人戦!$BD:$BL,9,FALSE),0)</f>
        <v>0</v>
      </c>
      <c r="I75" s="138">
        <f>LARGE(E75:H75,1)+LARGE(E75:H75,2)</f>
        <v>0</v>
      </c>
    </row>
    <row r="76" spans="1:9">
      <c r="A76" s="2">
        <f>RANK($I76,$I:$I)</f>
        <v>72</v>
      </c>
      <c r="B76" s="35" t="str">
        <f>(選手!G146)</f>
        <v>飯田 樹</v>
      </c>
      <c r="C76" s="2" t="str">
        <f>IFERROR(VLOOKUP($B76,選手!$G:$I,2,FALSE),"")</f>
        <v>同志社大学</v>
      </c>
      <c r="D76" s="6">
        <f>IFERROR(VLOOKUP($B76,選手!$G:$I,3,FALSE),"")</f>
        <v>2</v>
      </c>
      <c r="E76" s="14">
        <f>IFERROR(VLOOKUP($B76,春関!$BD:$BL,9,FALSE),0)</f>
        <v>0</v>
      </c>
      <c r="F76" s="14">
        <f>IFERROR(VLOOKUP($B76,西日本学生!$BD:$BL,9,FALSE),0)</f>
        <v>0</v>
      </c>
      <c r="G76" s="14">
        <f>IFERROR(VLOOKUP($B76,秋関!$BD:$BL,9,FALSE),0)</f>
        <v>0</v>
      </c>
      <c r="H76" s="14">
        <f>IFERROR(VLOOKUP($B76,新人戦!$BD:$BL,9,FALSE),0)</f>
        <v>0</v>
      </c>
      <c r="I76" s="138">
        <f>LARGE(E76:H76,1)+LARGE(E76:H76,2)</f>
        <v>0</v>
      </c>
    </row>
    <row r="77" spans="1:9">
      <c r="A77" s="2">
        <f>RANK($I77,$I:$I)</f>
        <v>72</v>
      </c>
      <c r="B77" s="35" t="str">
        <f>(選手!G120)</f>
        <v>廣橋 詩音</v>
      </c>
      <c r="C77" s="2" t="str">
        <f>IFERROR(VLOOKUP($B77,選手!$G:$I,2,FALSE),"")</f>
        <v>大阪商業大学</v>
      </c>
      <c r="D77" s="6">
        <f>IFERROR(VLOOKUP($B77,選手!$G:$I,3,FALSE),"")</f>
        <v>2</v>
      </c>
      <c r="E77" s="14">
        <f>IFERROR(VLOOKUP($B77,春関!$BD:$BL,9,FALSE),0)</f>
        <v>0</v>
      </c>
      <c r="F77" s="14">
        <f>IFERROR(VLOOKUP($B77,西日本学生!$BD:$BL,9,FALSE),0)</f>
        <v>0</v>
      </c>
      <c r="G77" s="14">
        <f>IFERROR(VLOOKUP($B77,秋関!$BD:$BL,9,FALSE),0)</f>
        <v>0</v>
      </c>
      <c r="H77" s="14">
        <f>IFERROR(VLOOKUP($B77,新人戦!$BD:$BL,9,FALSE),0)</f>
        <v>0</v>
      </c>
      <c r="I77" s="138">
        <f>LARGE(E77:H77,1)+LARGE(E77:H77,2)</f>
        <v>0</v>
      </c>
    </row>
    <row r="78" spans="1:9">
      <c r="A78" s="2">
        <f>RANK($I78,$I:$I)</f>
        <v>72</v>
      </c>
      <c r="B78" s="35" t="str">
        <f>(選手!G83)</f>
        <v>中村 聡一郎</v>
      </c>
      <c r="C78" s="2" t="str">
        <f>IFERROR(VLOOKUP($B78,選手!$G:$I,2,FALSE),"")</f>
        <v>近畿大学</v>
      </c>
      <c r="D78" s="6">
        <f>IFERROR(VLOOKUP($B78,選手!$G:$I,3,FALSE),"")</f>
        <v>2</v>
      </c>
      <c r="E78" s="14">
        <f>IFERROR(VLOOKUP($B78,春関!$BD:$BL,9,FALSE),0)</f>
        <v>0</v>
      </c>
      <c r="F78" s="14">
        <f>IFERROR(VLOOKUP($B78,西日本学生!$BD:$BL,9,FALSE),0)</f>
        <v>0</v>
      </c>
      <c r="G78" s="14">
        <f>IFERROR(VLOOKUP($B78,秋関!$BD:$BL,9,FALSE),0)</f>
        <v>0</v>
      </c>
      <c r="H78" s="14">
        <f>IFERROR(VLOOKUP($B78,新人戦!$BD:$BL,9,FALSE),0)</f>
        <v>0</v>
      </c>
      <c r="I78" s="138">
        <f>LARGE(E78:H78,1)+LARGE(E78:H78,2)</f>
        <v>0</v>
      </c>
    </row>
    <row r="79" spans="1:9">
      <c r="A79" s="2">
        <f>RANK($I79,$I:$I)</f>
        <v>72</v>
      </c>
      <c r="B79" s="35" t="str">
        <f>(選手!G131)</f>
        <v>森木 駿斗</v>
      </c>
      <c r="C79" s="2" t="str">
        <f>IFERROR(VLOOKUP($B79,選手!$G:$I,2,FALSE),"")</f>
        <v>大阪大学</v>
      </c>
      <c r="D79" s="6">
        <f>IFERROR(VLOOKUP($B79,選手!$G:$I,3,FALSE),"")</f>
        <v>2</v>
      </c>
      <c r="E79" s="14">
        <f>IFERROR(VLOOKUP($B79,春関!$BD:$BL,9,FALSE),0)</f>
        <v>0</v>
      </c>
      <c r="F79" s="14">
        <f>IFERROR(VLOOKUP($B79,西日本学生!$BD:$BL,9,FALSE),0)</f>
        <v>0</v>
      </c>
      <c r="G79" s="14">
        <f>IFERROR(VLOOKUP($B79,秋関!$BD:$BL,9,FALSE),0)</f>
        <v>0</v>
      </c>
      <c r="H79" s="14">
        <f>IFERROR(VLOOKUP($B79,新人戦!$BD:$BL,9,FALSE),0)</f>
        <v>0</v>
      </c>
      <c r="I79" s="138">
        <f>LARGE(E79:H79,1)+LARGE(E79:H79,2)</f>
        <v>0</v>
      </c>
    </row>
    <row r="80" spans="1:9">
      <c r="A80" s="2">
        <f>RANK($I80,$I:$I)</f>
        <v>72</v>
      </c>
      <c r="B80" s="35" t="str">
        <f>(選手!G130)</f>
        <v>橋本 誠伍</v>
      </c>
      <c r="C80" s="2" t="str">
        <f>IFERROR(VLOOKUP($B80,選手!$G:$I,2,FALSE),"")</f>
        <v>大阪大学</v>
      </c>
      <c r="D80" s="6">
        <f>IFERROR(VLOOKUP($B80,選手!$G:$I,3,FALSE),"")</f>
        <v>2</v>
      </c>
      <c r="E80" s="14">
        <f>IFERROR(VLOOKUP($B80,春関!$BD:$BL,9,FALSE),0)</f>
        <v>0</v>
      </c>
      <c r="F80" s="14">
        <f>IFERROR(VLOOKUP($B80,西日本学生!$BD:$BL,9,FALSE),0)</f>
        <v>0</v>
      </c>
      <c r="G80" s="14">
        <f>IFERROR(VLOOKUP($B80,秋関!$BD:$BL,9,FALSE),0)</f>
        <v>0</v>
      </c>
      <c r="H80" s="14">
        <f>IFERROR(VLOOKUP($B80,新人戦!$BD:$BL,9,FALSE),0)</f>
        <v>0</v>
      </c>
      <c r="I80" s="138">
        <f>LARGE(E80:H80,1)+LARGE(E80:H80,2)</f>
        <v>0</v>
      </c>
    </row>
    <row r="81" spans="1:9">
      <c r="A81" s="2">
        <f>RANK($I81,$I:$I)</f>
        <v>72</v>
      </c>
      <c r="B81" s="35" t="str">
        <f>(選手!G85)</f>
        <v>眞鍋 委</v>
      </c>
      <c r="C81" s="2" t="str">
        <f>IFERROR(VLOOKUP($B81,選手!$G:$I,2,FALSE),"")</f>
        <v>近畿大学</v>
      </c>
      <c r="D81" s="6">
        <f>IFERROR(VLOOKUP($B81,選手!$G:$I,3,FALSE),"")</f>
        <v>2</v>
      </c>
      <c r="E81" s="14">
        <f>IFERROR(VLOOKUP($B81,春関!$BD:$BL,9,FALSE),0)</f>
        <v>0</v>
      </c>
      <c r="F81" s="14">
        <f>IFERROR(VLOOKUP($B81,西日本学生!$BD:$BL,9,FALSE),0)</f>
        <v>0</v>
      </c>
      <c r="G81" s="14">
        <f>IFERROR(VLOOKUP($B81,秋関!$BD:$BL,9,FALSE),0)</f>
        <v>0</v>
      </c>
      <c r="H81" s="14">
        <f>IFERROR(VLOOKUP($B81,新人戦!$BD:$BL,9,FALSE),0)</f>
        <v>0</v>
      </c>
      <c r="I81" s="138">
        <f>LARGE(E81:H81,1)+LARGE(E81:H81,2)</f>
        <v>0</v>
      </c>
    </row>
    <row r="82" spans="1:9">
      <c r="A82" s="2">
        <f>RANK($I82,$I:$I)</f>
        <v>72</v>
      </c>
      <c r="B82" s="35" t="str">
        <f>(選手!G153)</f>
        <v>渡名喜 尚斗</v>
      </c>
      <c r="C82" s="2" t="str">
        <f>IFERROR(VLOOKUP($B82,選手!$G:$I,2,FALSE),"")</f>
        <v>立命館大学</v>
      </c>
      <c r="D82" s="6">
        <f>IFERROR(VLOOKUP($B82,選手!$G:$I,3,FALSE),"")</f>
        <v>4</v>
      </c>
      <c r="E82" s="14">
        <f>IFERROR(VLOOKUP($B82,春関!$BD:$BL,9,FALSE),0)</f>
        <v>0</v>
      </c>
      <c r="F82" s="14">
        <f>IFERROR(VLOOKUP($B82,西日本学生!$BD:$BL,9,FALSE),0)</f>
        <v>0</v>
      </c>
      <c r="G82" s="14">
        <f>IFERROR(VLOOKUP($B82,秋関!$BD:$BL,9,FALSE),0)</f>
        <v>0</v>
      </c>
      <c r="H82" s="14">
        <f>IFERROR(VLOOKUP($B82,新人戦!$BD:$BL,9,FALSE),0)</f>
        <v>0</v>
      </c>
      <c r="I82" s="138">
        <f>LARGE(E82:H82,1)+LARGE(E82:H82,2)</f>
        <v>0</v>
      </c>
    </row>
    <row r="83" spans="1:9">
      <c r="A83" s="2">
        <f>RANK($I83,$I:$I)</f>
        <v>72</v>
      </c>
      <c r="B83" s="35" t="str">
        <f>(選手!G156)</f>
        <v>原 誠次郎</v>
      </c>
      <c r="C83" s="2" t="str">
        <f>IFERROR(VLOOKUP($B83,選手!$G:$I,2,FALSE),"")</f>
        <v>立命館大学</v>
      </c>
      <c r="D83" s="6">
        <f>IFERROR(VLOOKUP($B83,選手!$G:$I,3,FALSE),"")</f>
        <v>3</v>
      </c>
      <c r="E83" s="14">
        <f>IFERROR(VLOOKUP($B83,春関!$BD:$BL,9,FALSE),0)</f>
        <v>0</v>
      </c>
      <c r="F83" s="14">
        <f>IFERROR(VLOOKUP($B83,西日本学生!$BD:$BL,9,FALSE),0)</f>
        <v>0</v>
      </c>
      <c r="G83" s="14">
        <f>IFERROR(VLOOKUP($B83,秋関!$BD:$BL,9,FALSE),0)</f>
        <v>0</v>
      </c>
      <c r="H83" s="14">
        <f>IFERROR(VLOOKUP($B83,新人戦!$BD:$BL,9,FALSE),0)</f>
        <v>0</v>
      </c>
      <c r="I83" s="138">
        <f>LARGE(E83:H83,1)+LARGE(E83:H83,2)</f>
        <v>0</v>
      </c>
    </row>
    <row r="84" spans="1:9">
      <c r="A84" s="2">
        <f>RANK($I84,$I:$I)</f>
        <v>72</v>
      </c>
      <c r="B84" s="35" t="str">
        <f>(選手!G145)</f>
        <v>藤野 航平</v>
      </c>
      <c r="C84" s="2" t="str">
        <f>IFERROR(VLOOKUP($B84,選手!$G:$I,2,FALSE),"")</f>
        <v>同志社大学</v>
      </c>
      <c r="D84" s="6">
        <f>IFERROR(VLOOKUP($B84,選手!$G:$I,3,FALSE),"")</f>
        <v>3</v>
      </c>
      <c r="E84" s="14">
        <f>IFERROR(VLOOKUP($B84,春関!$BD:$BL,9,FALSE),0)</f>
        <v>0</v>
      </c>
      <c r="F84" s="14">
        <f>IFERROR(VLOOKUP($B84,西日本学生!$BD:$BL,9,FALSE),0)</f>
        <v>0</v>
      </c>
      <c r="G84" s="14">
        <f>IFERROR(VLOOKUP($B84,秋関!$BD:$BL,9,FALSE),0)</f>
        <v>0</v>
      </c>
      <c r="H84" s="14">
        <f>IFERROR(VLOOKUP($B84,新人戦!$BD:$BL,9,FALSE),0)</f>
        <v>0</v>
      </c>
      <c r="I84" s="138">
        <f>LARGE(E84:H84,1)+LARGE(E84:H84,2)</f>
        <v>0</v>
      </c>
    </row>
    <row r="85" spans="1:9">
      <c r="A85" s="2">
        <f>RANK($I85,$I:$I)</f>
        <v>72</v>
      </c>
      <c r="B85" s="35" t="str">
        <f>(選手!G74)</f>
        <v>木村 龍介</v>
      </c>
      <c r="C85" s="2" t="str">
        <f>IFERROR(VLOOKUP($B85,選手!$G:$I,2,FALSE),"")</f>
        <v>近畿大学</v>
      </c>
      <c r="D85" s="6">
        <f>IFERROR(VLOOKUP($B85,選手!$G:$I,3,FALSE),"")</f>
        <v>3</v>
      </c>
      <c r="E85" s="14">
        <f>IFERROR(VLOOKUP($B85,春関!$BD:$BL,9,FALSE),0)</f>
        <v>0</v>
      </c>
      <c r="F85" s="14">
        <f>IFERROR(VLOOKUP($B85,西日本学生!$BD:$BL,9,FALSE),0)</f>
        <v>0</v>
      </c>
      <c r="G85" s="14">
        <f>IFERROR(VLOOKUP($B85,秋関!$BD:$BL,9,FALSE),0)</f>
        <v>0</v>
      </c>
      <c r="H85" s="14">
        <f>IFERROR(VLOOKUP($B85,新人戦!$BD:$BL,9,FALSE),0)</f>
        <v>0</v>
      </c>
      <c r="I85" s="138">
        <f>LARGE(E85:H85,1)+LARGE(E85:H85,2)</f>
        <v>0</v>
      </c>
    </row>
    <row r="86" spans="1:9">
      <c r="A86" s="2">
        <f>RANK($I86,$I:$I)</f>
        <v>72</v>
      </c>
      <c r="B86" s="35" t="str">
        <f>(選手!G4)</f>
        <v>紺谷 健太</v>
      </c>
      <c r="C86" s="2" t="str">
        <f>IFERROR(VLOOKUP($B86,選手!$G:$I,2,FALSE),"")</f>
        <v>関西学院大学</v>
      </c>
      <c r="D86" s="6">
        <f>IFERROR(VLOOKUP($B86,選手!$G:$I,3,FALSE),"")</f>
        <v>4</v>
      </c>
      <c r="E86" s="14">
        <f>IFERROR(VLOOKUP($B86,春関!$BD:$BL,9,FALSE),0)</f>
        <v>0</v>
      </c>
      <c r="F86" s="14">
        <f>IFERROR(VLOOKUP($B86,西日本学生!$BD:$BL,9,FALSE),0)</f>
        <v>0</v>
      </c>
      <c r="G86" s="14">
        <f>IFERROR(VLOOKUP($B86,秋関!$BD:$BL,9,FALSE),0)</f>
        <v>0</v>
      </c>
      <c r="H86" s="14">
        <f>IFERROR(VLOOKUP($B86,新人戦!$BD:$BL,9,FALSE),0)</f>
        <v>0</v>
      </c>
      <c r="I86" s="138">
        <f>LARGE(E86:H86,1)+LARGE(E86:H86,2)</f>
        <v>0</v>
      </c>
    </row>
    <row r="87" spans="1:9">
      <c r="A87" s="2">
        <f>RANK($I87,$I:$I)</f>
        <v>72</v>
      </c>
      <c r="B87" s="35" t="str">
        <f>(選手!G80)</f>
        <v>矢ヶ部 芳</v>
      </c>
      <c r="C87" s="2" t="str">
        <f>IFERROR(VLOOKUP($B87,選手!$G:$I,2,FALSE),"")</f>
        <v>近畿大学</v>
      </c>
      <c r="D87" s="6">
        <f>IFERROR(VLOOKUP($B87,選手!$G:$I,3,FALSE),"")</f>
        <v>3</v>
      </c>
      <c r="E87" s="14">
        <f>IFERROR(VLOOKUP($B87,春関!$BD:$BL,9,FALSE),0)</f>
        <v>0</v>
      </c>
      <c r="F87" s="14">
        <f>IFERROR(VLOOKUP($B87,西日本学生!$BD:$BL,9,FALSE),0)</f>
        <v>0</v>
      </c>
      <c r="G87" s="14">
        <f>IFERROR(VLOOKUP($B87,秋関!$BD:$BL,9,FALSE),0)</f>
        <v>0</v>
      </c>
      <c r="H87" s="14">
        <f>IFERROR(VLOOKUP($B87,新人戦!$BD:$BL,9,FALSE),0)</f>
        <v>0</v>
      </c>
      <c r="I87" s="138">
        <f>LARGE(E87:H87,1)+LARGE(E87:H87,2)</f>
        <v>0</v>
      </c>
    </row>
    <row r="88" spans="1:9">
      <c r="A88" s="2">
        <f>RANK($I88,$I:$I)</f>
        <v>72</v>
      </c>
      <c r="B88" s="35" t="str">
        <f>(選手!G8)</f>
        <v>古賀 政行</v>
      </c>
      <c r="C88" s="2" t="str">
        <f>IFERROR(VLOOKUP($B88,選手!$G:$I,2,FALSE),"")</f>
        <v>関西学院大学</v>
      </c>
      <c r="D88" s="6">
        <f>IFERROR(VLOOKUP($B88,選手!$G:$I,3,FALSE),"")</f>
        <v>3</v>
      </c>
      <c r="E88" s="14">
        <f>IFERROR(VLOOKUP($B88,春関!$BD:$BL,9,FALSE),0)</f>
        <v>0</v>
      </c>
      <c r="F88" s="14">
        <f>IFERROR(VLOOKUP($B88,西日本学生!$BD:$BL,9,FALSE),0)</f>
        <v>0</v>
      </c>
      <c r="G88" s="14">
        <f>IFERROR(VLOOKUP($B88,秋関!$BD:$BL,9,FALSE),0)</f>
        <v>0</v>
      </c>
      <c r="H88" s="14">
        <f>IFERROR(VLOOKUP($B88,新人戦!$BD:$BL,9,FALSE),0)</f>
        <v>0</v>
      </c>
      <c r="I88" s="138">
        <f>LARGE(E88:H88,1)+LARGE(E88:H88,2)</f>
        <v>0</v>
      </c>
    </row>
    <row r="89" spans="1:9">
      <c r="A89" s="2">
        <f>RANK($I89,$I:$I)</f>
        <v>72</v>
      </c>
      <c r="B89" s="35" t="str">
        <f>(選手!G81)</f>
        <v>吉田 逸平</v>
      </c>
      <c r="C89" s="2" t="str">
        <f>IFERROR(VLOOKUP($B89,選手!$G:$I,2,FALSE),"")</f>
        <v>近畿大学</v>
      </c>
      <c r="D89" s="6">
        <f>IFERROR(VLOOKUP($B89,選手!$G:$I,3,FALSE),"")</f>
        <v>3</v>
      </c>
      <c r="E89" s="14">
        <f>IFERROR(VLOOKUP($B89,春関!$BD:$BL,9,FALSE),0)</f>
        <v>0</v>
      </c>
      <c r="F89" s="14">
        <f>IFERROR(VLOOKUP($B89,西日本学生!$BD:$BL,9,FALSE),0)</f>
        <v>0</v>
      </c>
      <c r="G89" s="14">
        <f>IFERROR(VLOOKUP($B89,秋関!$BD:$BL,9,FALSE),0)</f>
        <v>0</v>
      </c>
      <c r="H89" s="14">
        <f>IFERROR(VLOOKUP($B89,新人戦!$BD:$BL,9,FALSE),0)</f>
        <v>0</v>
      </c>
      <c r="I89" s="138">
        <f>LARGE(E89:H89,1)+LARGE(E89:H89,2)</f>
        <v>0</v>
      </c>
    </row>
    <row r="90" spans="1:9">
      <c r="A90" s="2">
        <f>RANK($I90,$I:$I)</f>
        <v>72</v>
      </c>
      <c r="B90" s="35" t="str">
        <f>(選手!G109)</f>
        <v>久保田 優希</v>
      </c>
      <c r="C90" s="2" t="str">
        <f>IFERROR(VLOOKUP($B90,選手!$G:$I,2,FALSE),"")</f>
        <v>大阪産業大学</v>
      </c>
      <c r="D90" s="6">
        <f>IFERROR(VLOOKUP($B90,選手!$G:$I,3,FALSE),"")</f>
        <v>3</v>
      </c>
      <c r="E90" s="14">
        <f>IFERROR(VLOOKUP($B90,春関!$BD:$BL,9,FALSE),0)</f>
        <v>0</v>
      </c>
      <c r="F90" s="14">
        <f>IFERROR(VLOOKUP($B90,西日本学生!$BD:$BL,9,FALSE),0)</f>
        <v>0</v>
      </c>
      <c r="G90" s="14">
        <f>IFERROR(VLOOKUP($B90,秋関!$BD:$BL,9,FALSE),0)</f>
        <v>0</v>
      </c>
      <c r="H90" s="14">
        <f>IFERROR(VLOOKUP($B90,新人戦!$BD:$BL,9,FALSE),0)</f>
        <v>0</v>
      </c>
      <c r="I90" s="138">
        <f>LARGE(E90:H90,1)+LARGE(E90:H90,2)</f>
        <v>0</v>
      </c>
    </row>
    <row r="91" spans="1:9">
      <c r="A91" s="2">
        <f>RANK($I91,$I:$I)</f>
        <v>72</v>
      </c>
      <c r="B91" s="35" t="str">
        <f>(選手!G150)</f>
        <v>鳥山 拓哉</v>
      </c>
      <c r="C91" s="2" t="str">
        <f>IFERROR(VLOOKUP($B91,選手!$G:$I,2,FALSE),"")</f>
        <v>同志社大学</v>
      </c>
      <c r="D91" s="6">
        <f>IFERROR(VLOOKUP($B91,選手!$G:$I,3,FALSE),"")</f>
        <v>4</v>
      </c>
      <c r="E91" s="14">
        <f>IFERROR(VLOOKUP($B91,春関!$BD:$BL,9,FALSE),0)</f>
        <v>0</v>
      </c>
      <c r="F91" s="14">
        <f>IFERROR(VLOOKUP($B91,西日本学生!$BD:$BL,9,FALSE),0)</f>
        <v>0</v>
      </c>
      <c r="G91" s="14">
        <f>IFERROR(VLOOKUP($B91,秋関!$BD:$BL,9,FALSE),0)</f>
        <v>0</v>
      </c>
      <c r="H91" s="14">
        <f>IFERROR(VLOOKUP($B91,新人戦!$BD:$BL,9,FALSE),0)</f>
        <v>0</v>
      </c>
      <c r="I91" s="138">
        <f>LARGE(E91:H91,1)+LARGE(E91:H91,2)</f>
        <v>0</v>
      </c>
    </row>
    <row r="92" spans="1:9">
      <c r="A92" s="2">
        <f>RANK($I92,$I:$I)</f>
        <v>72</v>
      </c>
      <c r="B92" s="35" t="str">
        <f>(選手!G127)</f>
        <v>亀田 快宙</v>
      </c>
      <c r="C92" s="2" t="str">
        <f>IFERROR(VLOOKUP($B92,選手!$G:$I,2,FALSE),"")</f>
        <v>大阪大学</v>
      </c>
      <c r="D92" s="6">
        <f>IFERROR(VLOOKUP($B92,選手!$G:$I,3,FALSE),"")</f>
        <v>2</v>
      </c>
      <c r="E92" s="14">
        <f>IFERROR(VLOOKUP($B92,春関!$BD:$BL,9,FALSE),0)</f>
        <v>0</v>
      </c>
      <c r="F92" s="14">
        <f>IFERROR(VLOOKUP($B92,西日本学生!$BD:$BL,9,FALSE),0)</f>
        <v>0</v>
      </c>
      <c r="G92" s="14">
        <f>IFERROR(VLOOKUP($B92,秋関!$BD:$BL,9,FALSE),0)</f>
        <v>0</v>
      </c>
      <c r="H92" s="14">
        <f>IFERROR(VLOOKUP($B92,新人戦!$BD:$BL,9,FALSE),0)</f>
        <v>0</v>
      </c>
      <c r="I92" s="138">
        <f>LARGE(E92:H92,1)+LARGE(E92:H92,2)</f>
        <v>0</v>
      </c>
    </row>
    <row r="93" spans="1:9">
      <c r="A93" s="2">
        <f>RANK($I93,$I:$I)</f>
        <v>72</v>
      </c>
      <c r="B93" s="35" t="str">
        <f>(選手!G133)</f>
        <v>石川 潤一</v>
      </c>
      <c r="C93" s="2" t="str">
        <f>IFERROR(VLOOKUP($B93,選手!$G:$I,2,FALSE),"")</f>
        <v>大阪大学</v>
      </c>
      <c r="D93" s="6">
        <f>IFERROR(VLOOKUP($B93,選手!$G:$I,3,FALSE),"")</f>
        <v>3</v>
      </c>
      <c r="E93" s="14">
        <f>IFERROR(VLOOKUP($B93,春関!$BD:$BL,9,FALSE),0)</f>
        <v>0</v>
      </c>
      <c r="F93" s="14">
        <f>IFERROR(VLOOKUP($B93,西日本学生!$BD:$BL,9,FALSE),0)</f>
        <v>0</v>
      </c>
      <c r="G93" s="14">
        <f>IFERROR(VLOOKUP($B93,秋関!$BD:$BL,9,FALSE),0)</f>
        <v>0</v>
      </c>
      <c r="H93" s="14">
        <f>IFERROR(VLOOKUP($B93,新人戦!$BD:$BL,9,FALSE),0)</f>
        <v>0</v>
      </c>
      <c r="I93" s="138">
        <f>LARGE(E93:H93,1)+LARGE(E93:H93,2)</f>
        <v>0</v>
      </c>
    </row>
    <row r="94" spans="1:9">
      <c r="A94" s="2">
        <f>RANK($I94,$I:$I)</f>
        <v>72</v>
      </c>
      <c r="B94" s="35" t="str">
        <f>(選手!G5)</f>
        <v>中川 孔助</v>
      </c>
      <c r="C94" s="2" t="str">
        <f>IFERROR(VLOOKUP($B94,選手!$G:$I,2,FALSE),"")</f>
        <v>関西学院大学</v>
      </c>
      <c r="D94" s="6">
        <f>IFERROR(VLOOKUP($B94,選手!$G:$I,3,FALSE),"")</f>
        <v>4</v>
      </c>
      <c r="E94" s="14">
        <f>IFERROR(VLOOKUP($B94,春関!$BD:$BL,9,FALSE),0)</f>
        <v>0</v>
      </c>
      <c r="F94" s="14">
        <f>IFERROR(VLOOKUP($B94,西日本学生!$BD:$BL,9,FALSE),0)</f>
        <v>0</v>
      </c>
      <c r="G94" s="14">
        <f>IFERROR(VLOOKUP($B94,秋関!$BD:$BL,9,FALSE),0)</f>
        <v>0</v>
      </c>
      <c r="H94" s="14">
        <f>IFERROR(VLOOKUP($B94,新人戦!$BD:$BL,9,FALSE),0)</f>
        <v>0</v>
      </c>
      <c r="I94" s="138">
        <f>LARGE(E94:H94,1)+LARGE(E94:H94,2)</f>
        <v>0</v>
      </c>
    </row>
    <row r="95" spans="1:9">
      <c r="A95" s="2">
        <f>RANK($I95,$I:$I)</f>
        <v>72</v>
      </c>
      <c r="B95" s="35" t="str">
        <f>(選手!G6)</f>
        <v>中沢 康太</v>
      </c>
      <c r="C95" s="2" t="str">
        <f>IFERROR(VLOOKUP($B95,選手!$G:$I,2,FALSE),"")</f>
        <v>関西学院大学</v>
      </c>
      <c r="D95" s="6">
        <f>IFERROR(VLOOKUP($B95,選手!$G:$I,3,FALSE),"")</f>
        <v>4</v>
      </c>
      <c r="E95" s="14">
        <f>IFERROR(VLOOKUP($B95,春関!$BD:$BL,9,FALSE),0)</f>
        <v>0</v>
      </c>
      <c r="F95" s="14">
        <f>IFERROR(VLOOKUP($B95,西日本学生!$BD:$BL,9,FALSE),0)</f>
        <v>0</v>
      </c>
      <c r="G95" s="14">
        <f>IFERROR(VLOOKUP($B95,秋関!$BD:$BL,9,FALSE),0)</f>
        <v>0</v>
      </c>
      <c r="H95" s="14">
        <f>IFERROR(VLOOKUP($B95,新人戦!$BD:$BL,9,FALSE),0)</f>
        <v>0</v>
      </c>
      <c r="I95" s="138">
        <f>LARGE(E95:H95,1)+LARGE(E95:H95,2)</f>
        <v>0</v>
      </c>
    </row>
    <row r="96" spans="1:9">
      <c r="A96" s="2">
        <f>RANK($I96,$I:$I)</f>
        <v>72</v>
      </c>
      <c r="B96" s="35" t="str">
        <f>(選手!G7)</f>
        <v>郡山 健太</v>
      </c>
      <c r="C96" s="2" t="str">
        <f>IFERROR(VLOOKUP($B96,選手!$G:$I,2,FALSE),"")</f>
        <v>関西学院大学</v>
      </c>
      <c r="D96" s="6">
        <f>IFERROR(VLOOKUP($B96,選手!$G:$I,3,FALSE),"")</f>
        <v>3</v>
      </c>
      <c r="E96" s="14">
        <f>IFERROR(VLOOKUP($B96,春関!$BD:$BL,9,FALSE),0)</f>
        <v>0</v>
      </c>
      <c r="F96" s="14">
        <f>IFERROR(VLOOKUP($B96,西日本学生!$BD:$BL,9,FALSE),0)</f>
        <v>0</v>
      </c>
      <c r="G96" s="14">
        <f>IFERROR(VLOOKUP($B96,秋関!$BD:$BL,9,FALSE),0)</f>
        <v>0</v>
      </c>
      <c r="H96" s="14">
        <f>IFERROR(VLOOKUP($B96,新人戦!$BD:$BL,9,FALSE),0)</f>
        <v>0</v>
      </c>
      <c r="I96" s="138">
        <f>LARGE(E96:H96,1)+LARGE(E96:H96,2)</f>
        <v>0</v>
      </c>
    </row>
    <row r="97" spans="1:9">
      <c r="A97" s="2">
        <f>RANK($I97,$I:$I)</f>
        <v>72</v>
      </c>
      <c r="B97" s="35" t="str">
        <f>(選手!G10)</f>
        <v>竹内 一平</v>
      </c>
      <c r="C97" s="2" t="str">
        <f>IFERROR(VLOOKUP($B97,選手!$G:$I,2,FALSE),"")</f>
        <v>関西学院大学</v>
      </c>
      <c r="D97" s="6">
        <f>IFERROR(VLOOKUP($B97,選手!$G:$I,3,FALSE),"")</f>
        <v>3</v>
      </c>
      <c r="E97" s="14">
        <f>IFERROR(VLOOKUP($B97,春関!$BD:$BL,9,FALSE),0)</f>
        <v>0</v>
      </c>
      <c r="F97" s="14">
        <f>IFERROR(VLOOKUP($B97,西日本学生!$BD:$BL,9,FALSE),0)</f>
        <v>0</v>
      </c>
      <c r="G97" s="14">
        <f>IFERROR(VLOOKUP($B97,秋関!$BD:$BL,9,FALSE),0)</f>
        <v>0</v>
      </c>
      <c r="H97" s="14">
        <f>IFERROR(VLOOKUP($B97,新人戦!$BD:$BL,9,FALSE),0)</f>
        <v>0</v>
      </c>
      <c r="I97" s="138">
        <f>LARGE(E97:H97,1)+LARGE(E97:H97,2)</f>
        <v>0</v>
      </c>
    </row>
    <row r="98" spans="1:9">
      <c r="A98" s="2">
        <f>RANK($I98,$I:$I)</f>
        <v>72</v>
      </c>
      <c r="B98" s="35" t="str">
        <f>(選手!G11)</f>
        <v>坪井 俊太朗</v>
      </c>
      <c r="C98" s="2" t="str">
        <f>IFERROR(VLOOKUP($B98,選手!$G:$I,2,FALSE),"")</f>
        <v>関西学院大学</v>
      </c>
      <c r="D98" s="6">
        <f>IFERROR(VLOOKUP($B98,選手!$G:$I,3,FALSE),"")</f>
        <v>3</v>
      </c>
      <c r="E98" s="14">
        <f>IFERROR(VLOOKUP($B98,春関!$BD:$BL,9,FALSE),0)</f>
        <v>0</v>
      </c>
      <c r="F98" s="14">
        <f>IFERROR(VLOOKUP($B98,西日本学生!$BD:$BL,9,FALSE),0)</f>
        <v>0</v>
      </c>
      <c r="G98" s="14">
        <f>IFERROR(VLOOKUP($B98,秋関!$BD:$BL,9,FALSE),0)</f>
        <v>0</v>
      </c>
      <c r="H98" s="14">
        <f>IFERROR(VLOOKUP($B98,新人戦!$BD:$BL,9,FALSE),0)</f>
        <v>0</v>
      </c>
      <c r="I98" s="138">
        <f>LARGE(E98:H98,1)+LARGE(E98:H98,2)</f>
        <v>0</v>
      </c>
    </row>
    <row r="99" spans="1:9">
      <c r="A99" s="2">
        <f>RANK($I99,$I:$I)</f>
        <v>72</v>
      </c>
      <c r="B99" s="35" t="str">
        <f>(選手!G18)</f>
        <v>天白 航太</v>
      </c>
      <c r="C99" s="2" t="str">
        <f>IFERROR(VLOOKUP($B99,選手!$G:$I,2,FALSE),"")</f>
        <v>関西学院大学</v>
      </c>
      <c r="D99" s="6">
        <f>IFERROR(VLOOKUP($B99,選手!$G:$I,3,FALSE),"")</f>
        <v>1</v>
      </c>
      <c r="E99" s="14">
        <f>IFERROR(VLOOKUP($B99,春関!$BD:$BL,9,FALSE),0)</f>
        <v>0</v>
      </c>
      <c r="F99" s="14">
        <f>IFERROR(VLOOKUP($B99,西日本学生!$BD:$BL,9,FALSE),0)</f>
        <v>0</v>
      </c>
      <c r="G99" s="14">
        <f>IFERROR(VLOOKUP($B99,秋関!$BD:$BL,9,FALSE),0)</f>
        <v>0</v>
      </c>
      <c r="H99" s="14">
        <f>IFERROR(VLOOKUP($B99,新人戦!$BD:$BL,9,FALSE),0)</f>
        <v>0</v>
      </c>
      <c r="I99" s="138">
        <f>LARGE(E99:H99,1)+LARGE(E99:H99,2)</f>
        <v>0</v>
      </c>
    </row>
    <row r="100" spans="1:9">
      <c r="A100" s="2">
        <f>RANK($I100,$I:$I)</f>
        <v>72</v>
      </c>
      <c r="B100" s="35" t="str">
        <f>(選手!G21)</f>
        <v>山口 昂哉</v>
      </c>
      <c r="C100" s="2" t="str">
        <f>IFERROR(VLOOKUP($B100,選手!$G:$I,2,FALSE),"")</f>
        <v>関西学院大学</v>
      </c>
      <c r="D100" s="6">
        <f>IFERROR(VLOOKUP($B100,選手!$G:$I,3,FALSE),"")</f>
        <v>1</v>
      </c>
      <c r="E100" s="14">
        <f>IFERROR(VLOOKUP($B100,春関!$BD:$BL,9,FALSE),0)</f>
        <v>0</v>
      </c>
      <c r="F100" s="14">
        <f>IFERROR(VLOOKUP($B100,西日本学生!$BD:$BL,9,FALSE),0)</f>
        <v>0</v>
      </c>
      <c r="G100" s="14">
        <f>IFERROR(VLOOKUP($B100,秋関!$BD:$BL,9,FALSE),0)</f>
        <v>0</v>
      </c>
      <c r="H100" s="14">
        <f>IFERROR(VLOOKUP($B100,新人戦!$BD:$BL,9,FALSE),0)</f>
        <v>0</v>
      </c>
      <c r="I100" s="138">
        <f>LARGE(E100:H100,1)+LARGE(E100:H100,2)</f>
        <v>0</v>
      </c>
    </row>
    <row r="101" spans="1:9">
      <c r="A101" s="2">
        <f>RANK($I101,$I:$I)</f>
        <v>72</v>
      </c>
      <c r="B101" s="35" t="str">
        <f>(選手!G22)</f>
        <v>池田 晃英</v>
      </c>
      <c r="C101" s="2" t="str">
        <f>IFERROR(VLOOKUP($B101,選手!$G:$I,2,FALSE),"")</f>
        <v>関西大学</v>
      </c>
      <c r="D101" s="6">
        <f>IFERROR(VLOOKUP($B101,選手!$G:$I,3,FALSE),"")</f>
        <v>4</v>
      </c>
      <c r="E101" s="14">
        <f>IFERROR(VLOOKUP($B101,春関!$BD:$BL,9,FALSE),0)</f>
        <v>0</v>
      </c>
      <c r="F101" s="14">
        <f>IFERROR(VLOOKUP($B101,西日本学生!$BD:$BL,9,FALSE),0)</f>
        <v>0</v>
      </c>
      <c r="G101" s="14">
        <f>IFERROR(VLOOKUP($B101,秋関!$BD:$BL,9,FALSE),0)</f>
        <v>0</v>
      </c>
      <c r="H101" s="14">
        <f>IFERROR(VLOOKUP($B101,新人戦!$BD:$BL,9,FALSE),0)</f>
        <v>0</v>
      </c>
      <c r="I101" s="138">
        <f>LARGE(E101:H101,1)+LARGE(E101:H101,2)</f>
        <v>0</v>
      </c>
    </row>
    <row r="102" spans="1:9">
      <c r="A102" s="2">
        <f>RANK($I102,$I:$I)</f>
        <v>72</v>
      </c>
      <c r="B102" s="35" t="str">
        <f>(選手!G23)</f>
        <v>石田 侑希</v>
      </c>
      <c r="C102" s="2" t="str">
        <f>IFERROR(VLOOKUP($B102,選手!$G:$I,2,FALSE),"")</f>
        <v>関西大学</v>
      </c>
      <c r="D102" s="6">
        <f>IFERROR(VLOOKUP($B102,選手!$G:$I,3,FALSE),"")</f>
        <v>4</v>
      </c>
      <c r="E102" s="14">
        <f>IFERROR(VLOOKUP($B102,春関!$BD:$BL,9,FALSE),0)</f>
        <v>0</v>
      </c>
      <c r="F102" s="14">
        <f>IFERROR(VLOOKUP($B102,西日本学生!$BD:$BL,9,FALSE),0)</f>
        <v>0</v>
      </c>
      <c r="G102" s="14">
        <f>IFERROR(VLOOKUP($B102,秋関!$BD:$BL,9,FALSE),0)</f>
        <v>0</v>
      </c>
      <c r="H102" s="14">
        <f>IFERROR(VLOOKUP($B102,新人戦!$BD:$BL,9,FALSE),0)</f>
        <v>0</v>
      </c>
      <c r="I102" s="138">
        <f>LARGE(E102:H102,1)+LARGE(E102:H102,2)</f>
        <v>0</v>
      </c>
    </row>
    <row r="103" spans="1:9">
      <c r="A103" s="2">
        <f>RANK($I103,$I:$I)</f>
        <v>72</v>
      </c>
      <c r="B103" s="35" t="str">
        <f>(選手!G24)</f>
        <v>今野 陽介</v>
      </c>
      <c r="C103" s="2" t="str">
        <f>IFERROR(VLOOKUP($B103,選手!$G:$I,2,FALSE),"")</f>
        <v>関西大学</v>
      </c>
      <c r="D103" s="6">
        <f>IFERROR(VLOOKUP($B103,選手!$G:$I,3,FALSE),"")</f>
        <v>4</v>
      </c>
      <c r="E103" s="14">
        <f>IFERROR(VLOOKUP($B103,春関!$BD:$BL,9,FALSE),0)</f>
        <v>0</v>
      </c>
      <c r="F103" s="14">
        <f>IFERROR(VLOOKUP($B103,西日本学生!$BD:$BL,9,FALSE),0)</f>
        <v>0</v>
      </c>
      <c r="G103" s="14">
        <f>IFERROR(VLOOKUP($B103,秋関!$BD:$BL,9,FALSE),0)</f>
        <v>0</v>
      </c>
      <c r="H103" s="14">
        <f>IFERROR(VLOOKUP($B103,新人戦!$BD:$BL,9,FALSE),0)</f>
        <v>0</v>
      </c>
      <c r="I103" s="138">
        <f>LARGE(E103:H103,1)+LARGE(E103:H103,2)</f>
        <v>0</v>
      </c>
    </row>
    <row r="104" spans="1:9">
      <c r="A104" s="2">
        <f>RANK($I104,$I:$I)</f>
        <v>72</v>
      </c>
      <c r="B104" s="35" t="str">
        <f>(選手!G25)</f>
        <v>小林 大希</v>
      </c>
      <c r="C104" s="2" t="str">
        <f>IFERROR(VLOOKUP($B104,選手!$G:$I,2,FALSE),"")</f>
        <v>関西大学</v>
      </c>
      <c r="D104" s="6">
        <f>IFERROR(VLOOKUP($B104,選手!$G:$I,3,FALSE),"")</f>
        <v>4</v>
      </c>
      <c r="E104" s="14">
        <f>IFERROR(VLOOKUP($B104,春関!$BD:$BL,9,FALSE),0)</f>
        <v>0</v>
      </c>
      <c r="F104" s="14">
        <f>IFERROR(VLOOKUP($B104,西日本学生!$BD:$BL,9,FALSE),0)</f>
        <v>0</v>
      </c>
      <c r="G104" s="14">
        <f>IFERROR(VLOOKUP($B104,秋関!$BD:$BL,9,FALSE),0)</f>
        <v>0</v>
      </c>
      <c r="H104" s="14">
        <f>IFERROR(VLOOKUP($B104,新人戦!$BD:$BL,9,FALSE),0)</f>
        <v>0</v>
      </c>
      <c r="I104" s="138">
        <f>LARGE(E104:H104,1)+LARGE(E104:H104,2)</f>
        <v>0</v>
      </c>
    </row>
    <row r="105" spans="1:9">
      <c r="A105" s="2">
        <f>RANK($I105,$I:$I)</f>
        <v>72</v>
      </c>
      <c r="B105" s="35" t="str">
        <f>(選手!G26)</f>
        <v>笹岡 太一</v>
      </c>
      <c r="C105" s="2" t="str">
        <f>IFERROR(VLOOKUP($B105,選手!$G:$I,2,FALSE),"")</f>
        <v>関西大学</v>
      </c>
      <c r="D105" s="6">
        <f>IFERROR(VLOOKUP($B105,選手!$G:$I,3,FALSE),"")</f>
        <v>4</v>
      </c>
      <c r="E105" s="14">
        <f>IFERROR(VLOOKUP($B105,春関!$BD:$BL,9,FALSE),0)</f>
        <v>0</v>
      </c>
      <c r="F105" s="14">
        <f>IFERROR(VLOOKUP($B105,西日本学生!$BD:$BL,9,FALSE),0)</f>
        <v>0</v>
      </c>
      <c r="G105" s="14">
        <f>IFERROR(VLOOKUP($B105,秋関!$BD:$BL,9,FALSE),0)</f>
        <v>0</v>
      </c>
      <c r="H105" s="14">
        <f>IFERROR(VLOOKUP($B105,新人戦!$BD:$BL,9,FALSE),0)</f>
        <v>0</v>
      </c>
      <c r="I105" s="138">
        <f>LARGE(E105:H105,1)+LARGE(E105:H105,2)</f>
        <v>0</v>
      </c>
    </row>
    <row r="106" spans="1:9">
      <c r="A106" s="2">
        <f>RANK($I106,$I:$I)</f>
        <v>72</v>
      </c>
      <c r="B106" s="35" t="str">
        <f>(選手!G27)</f>
        <v>出水 亨</v>
      </c>
      <c r="C106" s="2" t="str">
        <f>IFERROR(VLOOKUP($B106,選手!$G:$I,2,FALSE),"")</f>
        <v>関西大学</v>
      </c>
      <c r="D106" s="6">
        <f>IFERROR(VLOOKUP($B106,選手!$G:$I,3,FALSE),"")</f>
        <v>4</v>
      </c>
      <c r="E106" s="14">
        <f>IFERROR(VLOOKUP($B106,春関!$BD:$BL,9,FALSE),0)</f>
        <v>0</v>
      </c>
      <c r="F106" s="14">
        <f>IFERROR(VLOOKUP($B106,西日本学生!$BD:$BL,9,FALSE),0)</f>
        <v>0</v>
      </c>
      <c r="G106" s="14">
        <f>IFERROR(VLOOKUP($B106,秋関!$BD:$BL,9,FALSE),0)</f>
        <v>0</v>
      </c>
      <c r="H106" s="14">
        <f>IFERROR(VLOOKUP($B106,新人戦!$BD:$BL,9,FALSE),0)</f>
        <v>0</v>
      </c>
      <c r="I106" s="138">
        <f>LARGE(E106:H106,1)+LARGE(E106:H106,2)</f>
        <v>0</v>
      </c>
    </row>
    <row r="107" spans="1:9">
      <c r="A107" s="2">
        <f>RANK($I107,$I:$I)</f>
        <v>72</v>
      </c>
      <c r="B107" s="35" t="str">
        <f>(選手!G28)</f>
        <v>川床 竜生</v>
      </c>
      <c r="C107" s="2" t="str">
        <f>IFERROR(VLOOKUP($B107,選手!$G:$I,2,FALSE),"")</f>
        <v>関西大学</v>
      </c>
      <c r="D107" s="6">
        <f>IFERROR(VLOOKUP($B107,選手!$G:$I,3,FALSE),"")</f>
        <v>3</v>
      </c>
      <c r="E107" s="14">
        <f>IFERROR(VLOOKUP($B107,春関!$BD:$BL,9,FALSE),0)</f>
        <v>0</v>
      </c>
      <c r="F107" s="14">
        <f>IFERROR(VLOOKUP($B107,西日本学生!$BD:$BL,9,FALSE),0)</f>
        <v>0</v>
      </c>
      <c r="G107" s="14">
        <f>IFERROR(VLOOKUP($B107,秋関!$BD:$BL,9,FALSE),0)</f>
        <v>0</v>
      </c>
      <c r="H107" s="14">
        <f>IFERROR(VLOOKUP($B107,新人戦!$BD:$BL,9,FALSE),0)</f>
        <v>0</v>
      </c>
      <c r="I107" s="138">
        <f>LARGE(E107:H107,1)+LARGE(E107:H107,2)</f>
        <v>0</v>
      </c>
    </row>
    <row r="108" spans="1:9">
      <c r="A108" s="2">
        <f>RANK($I108,$I:$I)</f>
        <v>72</v>
      </c>
      <c r="B108" s="35" t="str">
        <f>(選手!G29)</f>
        <v>寺田 芳紀</v>
      </c>
      <c r="C108" s="2" t="str">
        <f>IFERROR(VLOOKUP($B108,選手!$G:$I,2,FALSE),"")</f>
        <v>関西大学</v>
      </c>
      <c r="D108" s="6">
        <f>IFERROR(VLOOKUP($B108,選手!$G:$I,3,FALSE),"")</f>
        <v>3</v>
      </c>
      <c r="E108" s="14">
        <f>IFERROR(VLOOKUP($B108,春関!$BD:$BL,9,FALSE),0)</f>
        <v>0</v>
      </c>
      <c r="F108" s="14">
        <f>IFERROR(VLOOKUP($B108,西日本学生!$BD:$BL,9,FALSE),0)</f>
        <v>0</v>
      </c>
      <c r="G108" s="14">
        <f>IFERROR(VLOOKUP($B108,秋関!$BD:$BL,9,FALSE),0)</f>
        <v>0</v>
      </c>
      <c r="H108" s="14">
        <f>IFERROR(VLOOKUP($B108,新人戦!$BD:$BL,9,FALSE),0)</f>
        <v>0</v>
      </c>
      <c r="I108" s="138">
        <f>LARGE(E108:H108,1)+LARGE(E108:H108,2)</f>
        <v>0</v>
      </c>
    </row>
    <row r="109" spans="1:9">
      <c r="A109" s="2">
        <f>RANK($I109,$I:$I)</f>
        <v>72</v>
      </c>
      <c r="B109" s="35" t="str">
        <f>(選手!G30)</f>
        <v>米田 積昌</v>
      </c>
      <c r="C109" s="2" t="str">
        <f>IFERROR(VLOOKUP($B109,選手!$G:$I,2,FALSE),"")</f>
        <v>関西大学</v>
      </c>
      <c r="D109" s="6">
        <f>IFERROR(VLOOKUP($B109,選手!$G:$I,3,FALSE),"")</f>
        <v>3</v>
      </c>
      <c r="E109" s="14">
        <f>IFERROR(VLOOKUP($B109,春関!$BD:$BL,9,FALSE),0)</f>
        <v>0</v>
      </c>
      <c r="F109" s="14">
        <f>IFERROR(VLOOKUP($B109,西日本学生!$BD:$BL,9,FALSE),0)</f>
        <v>0</v>
      </c>
      <c r="G109" s="14">
        <f>IFERROR(VLOOKUP($B109,秋関!$BD:$BL,9,FALSE),0)</f>
        <v>0</v>
      </c>
      <c r="H109" s="14">
        <f>IFERROR(VLOOKUP($B109,新人戦!$BD:$BL,9,FALSE),0)</f>
        <v>0</v>
      </c>
      <c r="I109" s="138">
        <f>LARGE(E109:H109,1)+LARGE(E109:H109,2)</f>
        <v>0</v>
      </c>
    </row>
    <row r="110" spans="1:9">
      <c r="A110" s="2">
        <f>RANK($I110,$I:$I)</f>
        <v>72</v>
      </c>
      <c r="B110" s="35" t="str">
        <f>(選手!G31)</f>
        <v>飯坂 太輔</v>
      </c>
      <c r="C110" s="2" t="str">
        <f>IFERROR(VLOOKUP($B110,選手!$G:$I,2,FALSE),"")</f>
        <v>関西大学</v>
      </c>
      <c r="D110" s="6">
        <f>IFERROR(VLOOKUP($B110,選手!$G:$I,3,FALSE),"")</f>
        <v>2</v>
      </c>
      <c r="E110" s="14">
        <f>IFERROR(VLOOKUP($B110,春関!$BD:$BL,9,FALSE),0)</f>
        <v>0</v>
      </c>
      <c r="F110" s="14">
        <f>IFERROR(VLOOKUP($B110,西日本学生!$BD:$BL,9,FALSE),0)</f>
        <v>0</v>
      </c>
      <c r="G110" s="14">
        <f>IFERROR(VLOOKUP($B110,秋関!$BD:$BL,9,FALSE),0)</f>
        <v>0</v>
      </c>
      <c r="H110" s="14">
        <f>IFERROR(VLOOKUP($B110,新人戦!$BD:$BL,9,FALSE),0)</f>
        <v>0</v>
      </c>
      <c r="I110" s="138">
        <f>LARGE(E110:H110,1)+LARGE(E110:H110,2)</f>
        <v>0</v>
      </c>
    </row>
    <row r="111" spans="1:9">
      <c r="A111" s="2">
        <f>RANK($I111,$I:$I)</f>
        <v>72</v>
      </c>
      <c r="B111" s="35" t="str">
        <f>(選手!G32)</f>
        <v>上田 皐熙</v>
      </c>
      <c r="C111" s="2" t="str">
        <f>IFERROR(VLOOKUP($B111,選手!$G:$I,2,FALSE),"")</f>
        <v>関西大学</v>
      </c>
      <c r="D111" s="6">
        <f>IFERROR(VLOOKUP($B111,選手!$G:$I,3,FALSE),"")</f>
        <v>2</v>
      </c>
      <c r="E111" s="14">
        <f>IFERROR(VLOOKUP($B111,春関!$BD:$BL,9,FALSE),0)</f>
        <v>0</v>
      </c>
      <c r="F111" s="14">
        <f>IFERROR(VLOOKUP($B111,西日本学生!$BD:$BL,9,FALSE),0)</f>
        <v>0</v>
      </c>
      <c r="G111" s="14">
        <f>IFERROR(VLOOKUP($B111,秋関!$BD:$BL,9,FALSE),0)</f>
        <v>0</v>
      </c>
      <c r="H111" s="14">
        <f>IFERROR(VLOOKUP($B111,新人戦!$BD:$BL,9,FALSE),0)</f>
        <v>0</v>
      </c>
      <c r="I111" s="138">
        <f>LARGE(E111:H111,1)+LARGE(E111:H111,2)</f>
        <v>0</v>
      </c>
    </row>
    <row r="112" spans="1:9">
      <c r="A112" s="2">
        <f>RANK($I112,$I:$I)</f>
        <v>72</v>
      </c>
      <c r="B112" s="35" t="str">
        <f>(選手!G33)</f>
        <v>大井 将揮</v>
      </c>
      <c r="C112" s="2" t="str">
        <f>IFERROR(VLOOKUP($B112,選手!$G:$I,2,FALSE),"")</f>
        <v>関西大学</v>
      </c>
      <c r="D112" s="6">
        <f>IFERROR(VLOOKUP($B112,選手!$G:$I,3,FALSE),"")</f>
        <v>2</v>
      </c>
      <c r="E112" s="14">
        <f>IFERROR(VLOOKUP($B112,春関!$BD:$BL,9,FALSE),0)</f>
        <v>0</v>
      </c>
      <c r="F112" s="14">
        <f>IFERROR(VLOOKUP($B112,西日本学生!$BD:$BL,9,FALSE),0)</f>
        <v>0</v>
      </c>
      <c r="G112" s="14">
        <f>IFERROR(VLOOKUP($B112,秋関!$BD:$BL,9,FALSE),0)</f>
        <v>0</v>
      </c>
      <c r="H112" s="14">
        <f>IFERROR(VLOOKUP($B112,新人戦!$BD:$BL,9,FALSE),0)</f>
        <v>0</v>
      </c>
      <c r="I112" s="138">
        <f>LARGE(E112:H112,1)+LARGE(E112:H112,2)</f>
        <v>0</v>
      </c>
    </row>
    <row r="113" spans="1:9">
      <c r="A113" s="2">
        <f>RANK($I113,$I:$I)</f>
        <v>72</v>
      </c>
      <c r="B113" s="35" t="str">
        <f>(選手!G34)</f>
        <v>藤田 龍臣</v>
      </c>
      <c r="C113" s="2" t="str">
        <f>IFERROR(VLOOKUP($B113,選手!$G:$I,2,FALSE),"")</f>
        <v>関西大学</v>
      </c>
      <c r="D113" s="6">
        <f>IFERROR(VLOOKUP($B113,選手!$G:$I,3,FALSE),"")</f>
        <v>2</v>
      </c>
      <c r="E113" s="14">
        <f>IFERROR(VLOOKUP($B113,春関!$BD:$BL,9,FALSE),0)</f>
        <v>0</v>
      </c>
      <c r="F113" s="14">
        <f>IFERROR(VLOOKUP($B113,西日本学生!$BD:$BL,9,FALSE),0)</f>
        <v>0</v>
      </c>
      <c r="G113" s="14">
        <f>IFERROR(VLOOKUP($B113,秋関!$BD:$BL,9,FALSE),0)</f>
        <v>0</v>
      </c>
      <c r="H113" s="14">
        <f>IFERROR(VLOOKUP($B113,新人戦!$BD:$BL,9,FALSE),0)</f>
        <v>0</v>
      </c>
      <c r="I113" s="138">
        <f>LARGE(E113:H113,1)+LARGE(E113:H113,2)</f>
        <v>0</v>
      </c>
    </row>
    <row r="114" spans="1:9">
      <c r="A114" s="2">
        <f>RANK($I114,$I:$I)</f>
        <v>72</v>
      </c>
      <c r="B114" s="35" t="str">
        <f>(選手!G35)</f>
        <v>北川 玄</v>
      </c>
      <c r="C114" s="2" t="str">
        <f>IFERROR(VLOOKUP($B114,選手!$G:$I,2,FALSE),"")</f>
        <v>関西大学</v>
      </c>
      <c r="D114" s="6">
        <f>IFERROR(VLOOKUP($B114,選手!$G:$I,3,FALSE),"")</f>
        <v>1</v>
      </c>
      <c r="E114" s="14">
        <f>IFERROR(VLOOKUP($B114,春関!$BD:$BL,9,FALSE),0)</f>
        <v>0</v>
      </c>
      <c r="F114" s="14">
        <f>IFERROR(VLOOKUP($B114,西日本学生!$BD:$BL,9,FALSE),0)</f>
        <v>0</v>
      </c>
      <c r="G114" s="14">
        <f>IFERROR(VLOOKUP($B114,秋関!$BD:$BL,9,FALSE),0)</f>
        <v>0</v>
      </c>
      <c r="H114" s="14">
        <f>IFERROR(VLOOKUP($B114,新人戦!$BD:$BL,9,FALSE),0)</f>
        <v>0</v>
      </c>
      <c r="I114" s="138">
        <f>LARGE(E114:H114,1)+LARGE(E114:H114,2)</f>
        <v>0</v>
      </c>
    </row>
    <row r="115" spans="1:9">
      <c r="A115" s="2">
        <f>RANK($I115,$I:$I)</f>
        <v>72</v>
      </c>
      <c r="B115" s="35" t="str">
        <f>(選手!G36)</f>
        <v>田中 佑弥</v>
      </c>
      <c r="C115" s="2" t="str">
        <f>IFERROR(VLOOKUP($B115,選手!$G:$I,2,FALSE),"")</f>
        <v>関西大学</v>
      </c>
      <c r="D115" s="6">
        <f>IFERROR(VLOOKUP($B115,選手!$G:$I,3,FALSE),"")</f>
        <v>1</v>
      </c>
      <c r="E115" s="14">
        <f>IFERROR(VLOOKUP($B115,春関!$BD:$BL,9,FALSE),0)</f>
        <v>0</v>
      </c>
      <c r="F115" s="14">
        <f>IFERROR(VLOOKUP($B115,西日本学生!$BD:$BL,9,FALSE),0)</f>
        <v>0</v>
      </c>
      <c r="G115" s="14">
        <f>IFERROR(VLOOKUP($B115,秋関!$BD:$BL,9,FALSE),0)</f>
        <v>0</v>
      </c>
      <c r="H115" s="14">
        <f>IFERROR(VLOOKUP($B115,新人戦!$BD:$BL,9,FALSE),0)</f>
        <v>0</v>
      </c>
      <c r="I115" s="138">
        <f>LARGE(E115:H115,1)+LARGE(E115:H115,2)</f>
        <v>0</v>
      </c>
    </row>
    <row r="116" spans="1:9">
      <c r="A116" s="2">
        <f>RANK($I116,$I:$I)</f>
        <v>72</v>
      </c>
      <c r="B116" s="35" t="str">
        <f>(選手!G37)</f>
        <v>共田 怜央</v>
      </c>
      <c r="C116" s="2" t="str">
        <f>IFERROR(VLOOKUP($B116,選手!$G:$I,2,FALSE),"")</f>
        <v>関西大学</v>
      </c>
      <c r="D116" s="6">
        <f>IFERROR(VLOOKUP($B116,選手!$G:$I,3,FALSE),"")</f>
        <v>1</v>
      </c>
      <c r="E116" s="14">
        <f>IFERROR(VLOOKUP($B116,春関!$BD:$BL,9,FALSE),0)</f>
        <v>0</v>
      </c>
      <c r="F116" s="14">
        <f>IFERROR(VLOOKUP($B116,西日本学生!$BD:$BL,9,FALSE),0)</f>
        <v>0</v>
      </c>
      <c r="G116" s="14">
        <f>IFERROR(VLOOKUP($B116,秋関!$BD:$BL,9,FALSE),0)</f>
        <v>0</v>
      </c>
      <c r="H116" s="14">
        <f>IFERROR(VLOOKUP($B116,新人戦!$BD:$BL,9,FALSE),0)</f>
        <v>0</v>
      </c>
      <c r="I116" s="138">
        <f>LARGE(E116:H116,1)+LARGE(E116:H116,2)</f>
        <v>0</v>
      </c>
    </row>
    <row r="117" spans="1:9">
      <c r="A117" s="2">
        <f>RANK($I117,$I:$I)</f>
        <v>72</v>
      </c>
      <c r="B117" s="35" t="str">
        <f>(選手!G38)</f>
        <v>向井 辰海</v>
      </c>
      <c r="C117" s="2" t="str">
        <f>IFERROR(VLOOKUP($B117,選手!$G:$I,2,FALSE),"")</f>
        <v>関西大学</v>
      </c>
      <c r="D117" s="6">
        <f>IFERROR(VLOOKUP($B117,選手!$G:$I,3,FALSE),"")</f>
        <v>1</v>
      </c>
      <c r="E117" s="14">
        <f>IFERROR(VLOOKUP($B117,春関!$BD:$BL,9,FALSE),0)</f>
        <v>0</v>
      </c>
      <c r="F117" s="14">
        <f>IFERROR(VLOOKUP($B117,西日本学生!$BD:$BL,9,FALSE),0)</f>
        <v>0</v>
      </c>
      <c r="G117" s="14">
        <f>IFERROR(VLOOKUP($B117,秋関!$BD:$BL,9,FALSE),0)</f>
        <v>0</v>
      </c>
      <c r="H117" s="14">
        <f>IFERROR(VLOOKUP($B117,新人戦!$BD:$BL,9,FALSE),0)</f>
        <v>0</v>
      </c>
      <c r="I117" s="138">
        <f>LARGE(E117:H117,1)+LARGE(E117:H117,2)</f>
        <v>0</v>
      </c>
    </row>
    <row r="118" spans="1:9">
      <c r="A118" s="2">
        <f>RANK($I118,$I:$I)</f>
        <v>72</v>
      </c>
      <c r="B118" s="35" t="str">
        <f>(選手!G47)</f>
        <v>村上 晴哉</v>
      </c>
      <c r="C118" s="2" t="str">
        <f>IFERROR(VLOOKUP($B118,選手!$G:$I,2,FALSE),"")</f>
        <v>京都産業大学</v>
      </c>
      <c r="D118" s="6">
        <f>IFERROR(VLOOKUP($B118,選手!$G:$I,3,FALSE),"")</f>
        <v>1</v>
      </c>
      <c r="E118" s="14">
        <f>IFERROR(VLOOKUP($B118,春関!$BD:$BL,9,FALSE),0)</f>
        <v>0</v>
      </c>
      <c r="F118" s="14">
        <f>IFERROR(VLOOKUP($B118,西日本学生!$BD:$BL,9,FALSE),0)</f>
        <v>0</v>
      </c>
      <c r="G118" s="14">
        <f>IFERROR(VLOOKUP($B118,秋関!$BD:$BL,9,FALSE),0)</f>
        <v>0</v>
      </c>
      <c r="H118" s="14">
        <f>IFERROR(VLOOKUP($B118,新人戦!$BD:$BL,9,FALSE),0)</f>
        <v>0</v>
      </c>
      <c r="I118" s="138">
        <f>LARGE(E118:H118,1)+LARGE(E118:H118,2)</f>
        <v>0</v>
      </c>
    </row>
    <row r="119" spans="1:9">
      <c r="A119" s="2">
        <f>RANK($I119,$I:$I)</f>
        <v>72</v>
      </c>
      <c r="B119" s="35" t="str">
        <f>(選手!G48)</f>
        <v>上村 洋都</v>
      </c>
      <c r="C119" s="2" t="str">
        <f>IFERROR(VLOOKUP($B119,選手!$G:$I,2,FALSE),"")</f>
        <v>京都大学</v>
      </c>
      <c r="D119" s="6">
        <f>IFERROR(VLOOKUP($B119,選手!$G:$I,3,FALSE),"")</f>
        <v>4</v>
      </c>
      <c r="E119" s="14">
        <f>IFERROR(VLOOKUP($B119,春関!$BD:$BL,9,FALSE),0)</f>
        <v>0</v>
      </c>
      <c r="F119" s="14">
        <f>IFERROR(VLOOKUP($B119,西日本学生!$BD:$BL,9,FALSE),0)</f>
        <v>0</v>
      </c>
      <c r="G119" s="14">
        <f>IFERROR(VLOOKUP($B119,秋関!$BD:$BL,9,FALSE),0)</f>
        <v>0</v>
      </c>
      <c r="H119" s="14">
        <f>IFERROR(VLOOKUP($B119,新人戦!$BD:$BL,9,FALSE),0)</f>
        <v>0</v>
      </c>
      <c r="I119" s="138">
        <f>LARGE(E119:H119,1)+LARGE(E119:H119,2)</f>
        <v>0</v>
      </c>
    </row>
    <row r="120" spans="1:9">
      <c r="A120" s="2">
        <f>RANK($I120,$I:$I)</f>
        <v>72</v>
      </c>
      <c r="B120" s="35" t="str">
        <f>(選手!G49)</f>
        <v>遠藤 大智</v>
      </c>
      <c r="C120" s="2" t="str">
        <f>IFERROR(VLOOKUP($B120,選手!$G:$I,2,FALSE),"")</f>
        <v>京都大学</v>
      </c>
      <c r="D120" s="6">
        <f>IFERROR(VLOOKUP($B120,選手!$G:$I,3,FALSE),"")</f>
        <v>4</v>
      </c>
      <c r="E120" s="14">
        <f>IFERROR(VLOOKUP($B120,春関!$BD:$BL,9,FALSE),0)</f>
        <v>0</v>
      </c>
      <c r="F120" s="14">
        <f>IFERROR(VLOOKUP($B120,西日本学生!$BD:$BL,9,FALSE),0)</f>
        <v>0</v>
      </c>
      <c r="G120" s="14">
        <f>IFERROR(VLOOKUP($B120,秋関!$BD:$BL,9,FALSE),0)</f>
        <v>0</v>
      </c>
      <c r="H120" s="14">
        <f>IFERROR(VLOOKUP($B120,新人戦!$BD:$BL,9,FALSE),0)</f>
        <v>0</v>
      </c>
      <c r="I120" s="138">
        <f>LARGE(E120:H120,1)+LARGE(E120:H120,2)</f>
        <v>0</v>
      </c>
    </row>
    <row r="121" spans="1:9">
      <c r="A121" s="2">
        <f>RANK($I121,$I:$I)</f>
        <v>72</v>
      </c>
      <c r="B121" s="35" t="str">
        <f>(選手!G50)</f>
        <v>木原 遥大</v>
      </c>
      <c r="C121" s="2" t="str">
        <f>IFERROR(VLOOKUP($B121,選手!$G:$I,2,FALSE),"")</f>
        <v>京都大学</v>
      </c>
      <c r="D121" s="6">
        <f>IFERROR(VLOOKUP($B121,選手!$G:$I,3,FALSE),"")</f>
        <v>4</v>
      </c>
      <c r="E121" s="14">
        <f>IFERROR(VLOOKUP($B121,春関!$BD:$BL,9,FALSE),0)</f>
        <v>0</v>
      </c>
      <c r="F121" s="14">
        <f>IFERROR(VLOOKUP($B121,西日本学生!$BD:$BL,9,FALSE),0)</f>
        <v>0</v>
      </c>
      <c r="G121" s="14">
        <f>IFERROR(VLOOKUP($B121,秋関!$BD:$BL,9,FALSE),0)</f>
        <v>0</v>
      </c>
      <c r="H121" s="14">
        <f>IFERROR(VLOOKUP($B121,新人戦!$BD:$BL,9,FALSE),0)</f>
        <v>0</v>
      </c>
      <c r="I121" s="138">
        <f>LARGE(E121:H121,1)+LARGE(E121:H121,2)</f>
        <v>0</v>
      </c>
    </row>
    <row r="122" spans="1:9">
      <c r="A122" s="2">
        <f>RANK($I122,$I:$I)</f>
        <v>72</v>
      </c>
      <c r="B122" s="35" t="str">
        <f>(選手!G51)</f>
        <v>塚田 祐太</v>
      </c>
      <c r="C122" s="2" t="str">
        <f>IFERROR(VLOOKUP($B122,選手!$G:$I,2,FALSE),"")</f>
        <v>京都大学</v>
      </c>
      <c r="D122" s="6">
        <f>IFERROR(VLOOKUP($B122,選手!$G:$I,3,FALSE),"")</f>
        <v>4</v>
      </c>
      <c r="E122" s="14">
        <f>IFERROR(VLOOKUP($B122,春関!$BD:$BL,9,FALSE),0)</f>
        <v>0</v>
      </c>
      <c r="F122" s="14">
        <f>IFERROR(VLOOKUP($B122,西日本学生!$BD:$BL,9,FALSE),0)</f>
        <v>0</v>
      </c>
      <c r="G122" s="14">
        <f>IFERROR(VLOOKUP($B122,秋関!$BD:$BL,9,FALSE),0)</f>
        <v>0</v>
      </c>
      <c r="H122" s="14">
        <f>IFERROR(VLOOKUP($B122,新人戦!$BD:$BL,9,FALSE),0)</f>
        <v>0</v>
      </c>
      <c r="I122" s="138">
        <f>LARGE(E122:H122,1)+LARGE(E122:H122,2)</f>
        <v>0</v>
      </c>
    </row>
    <row r="123" spans="1:9">
      <c r="A123" s="2">
        <f>RANK($I123,$I:$I)</f>
        <v>72</v>
      </c>
      <c r="B123" s="35" t="str">
        <f>(選手!G52)</f>
        <v>村瀬 春祐</v>
      </c>
      <c r="C123" s="2" t="str">
        <f>IFERROR(VLOOKUP($B123,選手!$G:$I,2,FALSE),"")</f>
        <v>京都大学</v>
      </c>
      <c r="D123" s="6">
        <f>IFERROR(VLOOKUP($B123,選手!$G:$I,3,FALSE),"")</f>
        <v>4</v>
      </c>
      <c r="E123" s="14">
        <f>IFERROR(VLOOKUP($B123,春関!$BD:$BL,9,FALSE),0)</f>
        <v>0</v>
      </c>
      <c r="F123" s="14">
        <f>IFERROR(VLOOKUP($B123,西日本学生!$BD:$BL,9,FALSE),0)</f>
        <v>0</v>
      </c>
      <c r="G123" s="14">
        <f>IFERROR(VLOOKUP($B123,秋関!$BD:$BL,9,FALSE),0)</f>
        <v>0</v>
      </c>
      <c r="H123" s="14">
        <f>IFERROR(VLOOKUP($B123,新人戦!$BD:$BL,9,FALSE),0)</f>
        <v>0</v>
      </c>
      <c r="I123" s="138">
        <f>LARGE(E123:H123,1)+LARGE(E123:H123,2)</f>
        <v>0</v>
      </c>
    </row>
    <row r="124" spans="1:9">
      <c r="A124" s="2">
        <f>RANK($I124,$I:$I)</f>
        <v>72</v>
      </c>
      <c r="B124" s="35" t="str">
        <f>(選手!G54)</f>
        <v>鈴木 淳平</v>
      </c>
      <c r="C124" s="2" t="str">
        <f>IFERROR(VLOOKUP($B124,選手!$G:$I,2,FALSE),"")</f>
        <v>京都大学</v>
      </c>
      <c r="D124" s="6">
        <f>IFERROR(VLOOKUP($B124,選手!$G:$I,3,FALSE),"")</f>
        <v>3</v>
      </c>
      <c r="E124" s="14">
        <f>IFERROR(VLOOKUP($B124,春関!$BD:$BL,9,FALSE),0)</f>
        <v>0</v>
      </c>
      <c r="F124" s="14">
        <f>IFERROR(VLOOKUP($B124,西日本学生!$BD:$BL,9,FALSE),0)</f>
        <v>0</v>
      </c>
      <c r="G124" s="14">
        <f>IFERROR(VLOOKUP($B124,秋関!$BD:$BL,9,FALSE),0)</f>
        <v>0</v>
      </c>
      <c r="H124" s="14">
        <f>IFERROR(VLOOKUP($B124,新人戦!$BD:$BL,9,FALSE),0)</f>
        <v>0</v>
      </c>
      <c r="I124" s="138">
        <f>LARGE(E124:H124,1)+LARGE(E124:H124,2)</f>
        <v>0</v>
      </c>
    </row>
    <row r="125" spans="1:9">
      <c r="A125" s="2">
        <f>RANK($I125,$I:$I)</f>
        <v>72</v>
      </c>
      <c r="B125" s="35" t="str">
        <f>(選手!G55)</f>
        <v>濱島 圭佑</v>
      </c>
      <c r="C125" s="2" t="str">
        <f>IFERROR(VLOOKUP($B125,選手!$G:$I,2,FALSE),"")</f>
        <v>京都大学</v>
      </c>
      <c r="D125" s="6">
        <f>IFERROR(VLOOKUP($B125,選手!$G:$I,3,FALSE),"")</f>
        <v>3</v>
      </c>
      <c r="E125" s="14">
        <f>IFERROR(VLOOKUP($B125,春関!$BD:$BL,9,FALSE),0)</f>
        <v>0</v>
      </c>
      <c r="F125" s="14">
        <f>IFERROR(VLOOKUP($B125,西日本学生!$BD:$BL,9,FALSE),0)</f>
        <v>0</v>
      </c>
      <c r="G125" s="14">
        <f>IFERROR(VLOOKUP($B125,秋関!$BD:$BL,9,FALSE),0)</f>
        <v>0</v>
      </c>
      <c r="H125" s="14">
        <f>IFERROR(VLOOKUP($B125,新人戦!$BD:$BL,9,FALSE),0)</f>
        <v>0</v>
      </c>
      <c r="I125" s="138">
        <f>LARGE(E125:H125,1)+LARGE(E125:H125,2)</f>
        <v>0</v>
      </c>
    </row>
    <row r="126" spans="1:9">
      <c r="A126" s="2">
        <f>RANK($I126,$I:$I)</f>
        <v>72</v>
      </c>
      <c r="B126" s="35" t="str">
        <f>(選手!G56)</f>
        <v>隠岐 颯太</v>
      </c>
      <c r="C126" s="2" t="str">
        <f>IFERROR(VLOOKUP($B126,選手!$G:$I,2,FALSE),"")</f>
        <v>京都大学</v>
      </c>
      <c r="D126" s="6">
        <f>IFERROR(VLOOKUP($B126,選手!$G:$I,3,FALSE),"")</f>
        <v>2</v>
      </c>
      <c r="E126" s="14">
        <f>IFERROR(VLOOKUP($B126,春関!$BD:$BL,9,FALSE),0)</f>
        <v>0</v>
      </c>
      <c r="F126" s="14">
        <f>IFERROR(VLOOKUP($B126,西日本学生!$BD:$BL,9,FALSE),0)</f>
        <v>0</v>
      </c>
      <c r="G126" s="14">
        <f>IFERROR(VLOOKUP($B126,秋関!$BD:$BL,9,FALSE),0)</f>
        <v>0</v>
      </c>
      <c r="H126" s="14">
        <f>IFERROR(VLOOKUP($B126,新人戦!$BD:$BL,9,FALSE),0)</f>
        <v>0</v>
      </c>
      <c r="I126" s="138">
        <f>LARGE(E126:H126,1)+LARGE(E126:H126,2)</f>
        <v>0</v>
      </c>
    </row>
    <row r="127" spans="1:9">
      <c r="A127" s="2">
        <f>RANK($I127,$I:$I)</f>
        <v>72</v>
      </c>
      <c r="B127" s="35" t="str">
        <f>(選手!G57)</f>
        <v>田中 貴将</v>
      </c>
      <c r="C127" s="2" t="str">
        <f>IFERROR(VLOOKUP($B127,選手!$G:$I,2,FALSE),"")</f>
        <v>京都大学</v>
      </c>
      <c r="D127" s="6">
        <f>IFERROR(VLOOKUP($B127,選手!$G:$I,3,FALSE),"")</f>
        <v>2</v>
      </c>
      <c r="E127" s="14">
        <f>IFERROR(VLOOKUP($B127,春関!$BD:$BL,9,FALSE),0)</f>
        <v>0</v>
      </c>
      <c r="F127" s="14">
        <f>IFERROR(VLOOKUP($B127,西日本学生!$BD:$BL,9,FALSE),0)</f>
        <v>0</v>
      </c>
      <c r="G127" s="14">
        <f>IFERROR(VLOOKUP($B127,秋関!$BD:$BL,9,FALSE),0)</f>
        <v>0</v>
      </c>
      <c r="H127" s="14">
        <f>IFERROR(VLOOKUP($B127,新人戦!$BD:$BL,9,FALSE),0)</f>
        <v>0</v>
      </c>
      <c r="I127" s="138">
        <f>LARGE(E127:H127,1)+LARGE(E127:H127,2)</f>
        <v>0</v>
      </c>
    </row>
    <row r="128" spans="1:9">
      <c r="A128" s="2">
        <f>RANK($I128,$I:$I)</f>
        <v>72</v>
      </c>
      <c r="B128" s="35" t="str">
        <f>(選手!G58)</f>
        <v>寺西 開知</v>
      </c>
      <c r="C128" s="2" t="str">
        <f>IFERROR(VLOOKUP($B128,選手!$G:$I,2,FALSE),"")</f>
        <v>京都大学</v>
      </c>
      <c r="D128" s="6">
        <f>IFERROR(VLOOKUP($B128,選手!$G:$I,3,FALSE),"")</f>
        <v>2</v>
      </c>
      <c r="E128" s="14">
        <f>IFERROR(VLOOKUP($B128,春関!$BD:$BL,9,FALSE),0)</f>
        <v>0</v>
      </c>
      <c r="F128" s="14">
        <f>IFERROR(VLOOKUP($B128,西日本学生!$BD:$BL,9,FALSE),0)</f>
        <v>0</v>
      </c>
      <c r="G128" s="14">
        <f>IFERROR(VLOOKUP($B128,秋関!$BD:$BL,9,FALSE),0)</f>
        <v>0</v>
      </c>
      <c r="H128" s="14">
        <f>IFERROR(VLOOKUP($B128,新人戦!$BD:$BL,9,FALSE),0)</f>
        <v>0</v>
      </c>
      <c r="I128" s="138">
        <f>LARGE(E128:H128,1)+LARGE(E128:H128,2)</f>
        <v>0</v>
      </c>
    </row>
    <row r="129" spans="1:9">
      <c r="A129" s="2">
        <f>RANK($I129,$I:$I)</f>
        <v>72</v>
      </c>
      <c r="B129" s="35" t="str">
        <f>(選手!G60)</f>
        <v>林 泰誠</v>
      </c>
      <c r="C129" s="2" t="str">
        <f>IFERROR(VLOOKUP($B129,選手!$G:$I,2,FALSE),"")</f>
        <v>京都大学</v>
      </c>
      <c r="D129" s="6">
        <f>IFERROR(VLOOKUP($B129,選手!$G:$I,3,FALSE),"")</f>
        <v>2</v>
      </c>
      <c r="E129" s="14">
        <f>IFERROR(VLOOKUP($B129,春関!$BD:$BL,9,FALSE),0)</f>
        <v>0</v>
      </c>
      <c r="F129" s="14">
        <f>IFERROR(VLOOKUP($B129,西日本学生!$BD:$BL,9,FALSE),0)</f>
        <v>0</v>
      </c>
      <c r="G129" s="14">
        <f>IFERROR(VLOOKUP($B129,秋関!$BD:$BL,9,FALSE),0)</f>
        <v>0</v>
      </c>
      <c r="H129" s="14">
        <f>IFERROR(VLOOKUP($B129,新人戦!$BD:$BL,9,FALSE),0)</f>
        <v>0</v>
      </c>
      <c r="I129" s="138">
        <f>LARGE(E129:H129,1)+LARGE(E129:H129,2)</f>
        <v>0</v>
      </c>
    </row>
    <row r="130" spans="1:9">
      <c r="A130" s="2">
        <f>RANK($I130,$I:$I)</f>
        <v>72</v>
      </c>
      <c r="B130" s="35" t="str">
        <f>(選手!G62)</f>
        <v>前田 裕成</v>
      </c>
      <c r="C130" s="2" t="str">
        <f>IFERROR(VLOOKUP($B130,選手!$G:$I,2,FALSE),"")</f>
        <v>京都大学</v>
      </c>
      <c r="D130" s="6">
        <f>IFERROR(VLOOKUP($B130,選手!$G:$I,3,FALSE),"")</f>
        <v>2</v>
      </c>
      <c r="E130" s="14">
        <f>IFERROR(VLOOKUP($B130,春関!$BD:$BL,9,FALSE),0)</f>
        <v>0</v>
      </c>
      <c r="F130" s="14">
        <f>IFERROR(VLOOKUP($B130,西日本学生!$BD:$BL,9,FALSE),0)</f>
        <v>0</v>
      </c>
      <c r="G130" s="14">
        <f>IFERROR(VLOOKUP($B130,秋関!$BD:$BL,9,FALSE),0)</f>
        <v>0</v>
      </c>
      <c r="H130" s="14">
        <f>IFERROR(VLOOKUP($B130,新人戦!$BD:$BL,9,FALSE),0)</f>
        <v>0</v>
      </c>
      <c r="I130" s="138">
        <f>LARGE(E130:H130,1)+LARGE(E130:H130,2)</f>
        <v>0</v>
      </c>
    </row>
    <row r="131" spans="1:9">
      <c r="A131" s="2">
        <f>RANK($I131,$I:$I)</f>
        <v>72</v>
      </c>
      <c r="B131" s="35" t="str">
        <f>(選手!G63)</f>
        <v>松枝 隼佑</v>
      </c>
      <c r="C131" s="2" t="str">
        <f>IFERROR(VLOOKUP($B131,選手!$G:$I,2,FALSE),"")</f>
        <v>京都大学</v>
      </c>
      <c r="D131" s="6">
        <f>IFERROR(VLOOKUP($B131,選手!$G:$I,3,FALSE),"")</f>
        <v>2</v>
      </c>
      <c r="E131" s="14">
        <f>IFERROR(VLOOKUP($B131,春関!$BD:$BL,9,FALSE),0)</f>
        <v>0</v>
      </c>
      <c r="F131" s="14">
        <f>IFERROR(VLOOKUP($B131,西日本学生!$BD:$BL,9,FALSE),0)</f>
        <v>0</v>
      </c>
      <c r="G131" s="14">
        <f>IFERROR(VLOOKUP($B131,秋関!$BD:$BL,9,FALSE),0)</f>
        <v>0</v>
      </c>
      <c r="H131" s="14">
        <f>IFERROR(VLOOKUP($B131,新人戦!$BD:$BL,9,FALSE),0)</f>
        <v>0</v>
      </c>
      <c r="I131" s="138">
        <f>LARGE(E131:H131,1)+LARGE(E131:H131,2)</f>
        <v>0</v>
      </c>
    </row>
    <row r="132" spans="1:9">
      <c r="A132" s="2">
        <f>RANK($I132,$I:$I)</f>
        <v>72</v>
      </c>
      <c r="B132" s="35" t="str">
        <f>(選手!G64)</f>
        <v>南 光太郎</v>
      </c>
      <c r="C132" s="2" t="str">
        <f>IFERROR(VLOOKUP($B132,選手!$G:$I,2,FALSE),"")</f>
        <v>京都大学</v>
      </c>
      <c r="D132" s="6">
        <f>IFERROR(VLOOKUP($B132,選手!$G:$I,3,FALSE),"")</f>
        <v>2</v>
      </c>
      <c r="E132" s="14">
        <f>IFERROR(VLOOKUP($B132,春関!$BD:$BL,9,FALSE),0)</f>
        <v>0</v>
      </c>
      <c r="F132" s="14">
        <f>IFERROR(VLOOKUP($B132,西日本学生!$BD:$BL,9,FALSE),0)</f>
        <v>0</v>
      </c>
      <c r="G132" s="14">
        <f>IFERROR(VLOOKUP($B132,秋関!$BD:$BL,9,FALSE),0)</f>
        <v>0</v>
      </c>
      <c r="H132" s="14">
        <f>IFERROR(VLOOKUP($B132,新人戦!$BD:$BL,9,FALSE),0)</f>
        <v>0</v>
      </c>
      <c r="I132" s="138">
        <f>LARGE(E132:H132,1)+LARGE(E132:H132,2)</f>
        <v>0</v>
      </c>
    </row>
    <row r="133" spans="1:9">
      <c r="A133" s="2">
        <f>RANK($I133,$I:$I)</f>
        <v>72</v>
      </c>
      <c r="B133" s="35" t="str">
        <f>(選手!G65)</f>
        <v>村上 直</v>
      </c>
      <c r="C133" s="2" t="str">
        <f>IFERROR(VLOOKUP($B133,選手!$G:$I,2,FALSE),"")</f>
        <v>京都大学</v>
      </c>
      <c r="D133" s="6">
        <f>IFERROR(VLOOKUP($B133,選手!$G:$I,3,FALSE),"")</f>
        <v>2</v>
      </c>
      <c r="E133" s="14">
        <f>IFERROR(VLOOKUP($B133,春関!$BD:$BL,9,FALSE),0)</f>
        <v>0</v>
      </c>
      <c r="F133" s="14">
        <f>IFERROR(VLOOKUP($B133,西日本学生!$BD:$BL,9,FALSE),0)</f>
        <v>0</v>
      </c>
      <c r="G133" s="14">
        <f>IFERROR(VLOOKUP($B133,秋関!$BD:$BL,9,FALSE),0)</f>
        <v>0</v>
      </c>
      <c r="H133" s="14">
        <f>IFERROR(VLOOKUP($B133,新人戦!$BD:$BL,9,FALSE),0)</f>
        <v>0</v>
      </c>
      <c r="I133" s="138">
        <f>LARGE(E133:H133,1)+LARGE(E133:H133,2)</f>
        <v>0</v>
      </c>
    </row>
    <row r="134" spans="1:9">
      <c r="A134" s="2">
        <f>RANK($I134,$I:$I)</f>
        <v>72</v>
      </c>
      <c r="B134" s="35" t="str">
        <f>(選手!G66)</f>
        <v>矢野 隆之</v>
      </c>
      <c r="C134" s="2" t="str">
        <f>IFERROR(VLOOKUP($B134,選手!$G:$I,2,FALSE),"")</f>
        <v>京都大学</v>
      </c>
      <c r="D134" s="6">
        <f>IFERROR(VLOOKUP($B134,選手!$G:$I,3,FALSE),"")</f>
        <v>2</v>
      </c>
      <c r="E134" s="14">
        <f>IFERROR(VLOOKUP($B134,春関!$BD:$BL,9,FALSE),0)</f>
        <v>0</v>
      </c>
      <c r="F134" s="14">
        <f>IFERROR(VLOOKUP($B134,西日本学生!$BD:$BL,9,FALSE),0)</f>
        <v>0</v>
      </c>
      <c r="G134" s="14">
        <f>IFERROR(VLOOKUP($B134,秋関!$BD:$BL,9,FALSE),0)</f>
        <v>0</v>
      </c>
      <c r="H134" s="14">
        <f>IFERROR(VLOOKUP($B134,新人戦!$BD:$BL,9,FALSE),0)</f>
        <v>0</v>
      </c>
      <c r="I134" s="138">
        <f>LARGE(E134:H134,1)+LARGE(E134:H134,2)</f>
        <v>0</v>
      </c>
    </row>
    <row r="135" spans="1:9">
      <c r="A135" s="2">
        <f>RANK($I135,$I:$I)</f>
        <v>72</v>
      </c>
      <c r="B135" s="35" t="str">
        <f>(選手!G67)</f>
        <v>新井 駿之介</v>
      </c>
      <c r="C135" s="2" t="str">
        <f>IFERROR(VLOOKUP($B135,選手!$G:$I,2,FALSE),"")</f>
        <v>京都大学</v>
      </c>
      <c r="D135" s="6">
        <f>IFERROR(VLOOKUP($B135,選手!$G:$I,3,FALSE),"")</f>
        <v>1</v>
      </c>
      <c r="E135" s="14">
        <f>IFERROR(VLOOKUP($B135,春関!$BD:$BL,9,FALSE),0)</f>
        <v>0</v>
      </c>
      <c r="F135" s="14">
        <f>IFERROR(VLOOKUP($B135,西日本学生!$BD:$BL,9,FALSE),0)</f>
        <v>0</v>
      </c>
      <c r="G135" s="14">
        <f>IFERROR(VLOOKUP($B135,秋関!$BD:$BL,9,FALSE),0)</f>
        <v>0</v>
      </c>
      <c r="H135" s="14">
        <f>IFERROR(VLOOKUP($B135,新人戦!$BD:$BL,9,FALSE),0)</f>
        <v>0</v>
      </c>
      <c r="I135" s="138">
        <f>LARGE(E135:H135,1)+LARGE(E135:H135,2)</f>
        <v>0</v>
      </c>
    </row>
    <row r="136" spans="1:9">
      <c r="A136" s="2">
        <f>RANK($I136,$I:$I)</f>
        <v>72</v>
      </c>
      <c r="B136" s="35" t="str">
        <f>(選手!G68)</f>
        <v>梶原 英資</v>
      </c>
      <c r="C136" s="2" t="str">
        <f>IFERROR(VLOOKUP($B136,選手!$G:$I,2,FALSE),"")</f>
        <v>京都大学</v>
      </c>
      <c r="D136" s="6">
        <f>IFERROR(VLOOKUP($B136,選手!$G:$I,3,FALSE),"")</f>
        <v>1</v>
      </c>
      <c r="E136" s="14">
        <f>IFERROR(VLOOKUP($B136,春関!$BD:$BL,9,FALSE),0)</f>
        <v>0</v>
      </c>
      <c r="F136" s="14">
        <f>IFERROR(VLOOKUP($B136,西日本学生!$BD:$BL,9,FALSE),0)</f>
        <v>0</v>
      </c>
      <c r="G136" s="14">
        <f>IFERROR(VLOOKUP($B136,秋関!$BD:$BL,9,FALSE),0)</f>
        <v>0</v>
      </c>
      <c r="H136" s="14">
        <f>IFERROR(VLOOKUP($B136,新人戦!$BD:$BL,9,FALSE),0)</f>
        <v>0</v>
      </c>
      <c r="I136" s="138">
        <f>LARGE(E136:H136,1)+LARGE(E136:H136,2)</f>
        <v>0</v>
      </c>
    </row>
    <row r="137" spans="1:9">
      <c r="A137" s="2">
        <f>RANK($I137,$I:$I)</f>
        <v>72</v>
      </c>
      <c r="B137" s="35" t="str">
        <f>(選手!G69)</f>
        <v>竹中 海斗</v>
      </c>
      <c r="C137" s="2" t="str">
        <f>IFERROR(VLOOKUP($B137,選手!$G:$I,2,FALSE),"")</f>
        <v>京都大学</v>
      </c>
      <c r="D137" s="6">
        <f>IFERROR(VLOOKUP($B137,選手!$G:$I,3,FALSE),"")</f>
        <v>1</v>
      </c>
      <c r="E137" s="14">
        <f>IFERROR(VLOOKUP($B137,春関!$BD:$BL,9,FALSE),0)</f>
        <v>0</v>
      </c>
      <c r="F137" s="14">
        <f>IFERROR(VLOOKUP($B137,西日本学生!$BD:$BL,9,FALSE),0)</f>
        <v>0</v>
      </c>
      <c r="G137" s="14">
        <f>IFERROR(VLOOKUP($B137,秋関!$BD:$BL,9,FALSE),0)</f>
        <v>0</v>
      </c>
      <c r="H137" s="14">
        <f>IFERROR(VLOOKUP($B137,新人戦!$BD:$BL,9,FALSE),0)</f>
        <v>0</v>
      </c>
      <c r="I137" s="138">
        <f>LARGE(E137:H137,1)+LARGE(E137:H137,2)</f>
        <v>0</v>
      </c>
    </row>
    <row r="138" spans="1:9">
      <c r="A138" s="2">
        <f>RANK($I138,$I:$I)</f>
        <v>72</v>
      </c>
      <c r="B138" s="35" t="str">
        <f>(選手!G70)</f>
        <v>山戸 瞭雅</v>
      </c>
      <c r="C138" s="2" t="str">
        <f>IFERROR(VLOOKUP($B138,選手!$G:$I,2,FALSE),"")</f>
        <v>京都大学</v>
      </c>
      <c r="D138" s="6">
        <f>IFERROR(VLOOKUP($B138,選手!$G:$I,3,FALSE),"")</f>
        <v>1</v>
      </c>
      <c r="E138" s="14">
        <f>IFERROR(VLOOKUP($B138,春関!$BD:$BL,9,FALSE),0)</f>
        <v>0</v>
      </c>
      <c r="F138" s="14">
        <f>IFERROR(VLOOKUP($B138,西日本学生!$BD:$BL,9,FALSE),0)</f>
        <v>0</v>
      </c>
      <c r="G138" s="14">
        <f>IFERROR(VLOOKUP($B138,秋関!$BD:$BL,9,FALSE),0)</f>
        <v>0</v>
      </c>
      <c r="H138" s="14">
        <f>IFERROR(VLOOKUP($B138,新人戦!$BD:$BL,9,FALSE),0)</f>
        <v>0</v>
      </c>
      <c r="I138" s="138">
        <f>LARGE(E138:H138,1)+LARGE(E138:H138,2)</f>
        <v>0</v>
      </c>
    </row>
    <row r="139" spans="1:9">
      <c r="A139" s="2">
        <f>RANK($I139,$I:$I)</f>
        <v>72</v>
      </c>
      <c r="B139" s="35" t="str">
        <f>(選手!G71)</f>
        <v>小東 陽平</v>
      </c>
      <c r="C139" s="2" t="str">
        <f>IFERROR(VLOOKUP($B139,選手!$G:$I,2,FALSE),"")</f>
        <v>近畿大学</v>
      </c>
      <c r="D139" s="6">
        <f>IFERROR(VLOOKUP($B139,選手!$G:$I,3,FALSE),"")</f>
        <v>4</v>
      </c>
      <c r="E139" s="14">
        <f>IFERROR(VLOOKUP($B139,春関!$BD:$BL,9,FALSE),0)</f>
        <v>0</v>
      </c>
      <c r="F139" s="14">
        <f>IFERROR(VLOOKUP($B139,西日本学生!$BD:$BL,9,FALSE),0)</f>
        <v>0</v>
      </c>
      <c r="G139" s="14">
        <f>IFERROR(VLOOKUP($B139,秋関!$BD:$BL,9,FALSE),0)</f>
        <v>0</v>
      </c>
      <c r="H139" s="14">
        <f>IFERROR(VLOOKUP($B139,新人戦!$BD:$BL,9,FALSE),0)</f>
        <v>0</v>
      </c>
      <c r="I139" s="138">
        <f>LARGE(E139:H139,1)+LARGE(E139:H139,2)</f>
        <v>0</v>
      </c>
    </row>
    <row r="140" spans="1:9">
      <c r="A140" s="2">
        <f>RANK($I140,$I:$I)</f>
        <v>72</v>
      </c>
      <c r="B140" s="35" t="str">
        <f>(選手!G72)</f>
        <v>坂田 亮介</v>
      </c>
      <c r="C140" s="2" t="str">
        <f>IFERROR(VLOOKUP($B140,選手!$G:$I,2,FALSE),"")</f>
        <v>近畿大学</v>
      </c>
      <c r="D140" s="6">
        <f>IFERROR(VLOOKUP($B140,選手!$G:$I,3,FALSE),"")</f>
        <v>4</v>
      </c>
      <c r="E140" s="14">
        <f>IFERROR(VLOOKUP($B140,春関!$BD:$BL,9,FALSE),0)</f>
        <v>0</v>
      </c>
      <c r="F140" s="14">
        <f>IFERROR(VLOOKUP($B140,西日本学生!$BD:$BL,9,FALSE),0)</f>
        <v>0</v>
      </c>
      <c r="G140" s="14">
        <f>IFERROR(VLOOKUP($B140,秋関!$BD:$BL,9,FALSE),0)</f>
        <v>0</v>
      </c>
      <c r="H140" s="14">
        <f>IFERROR(VLOOKUP($B140,新人戦!$BD:$BL,9,FALSE),0)</f>
        <v>0</v>
      </c>
      <c r="I140" s="138">
        <f>LARGE(E140:H140,1)+LARGE(E140:H140,2)</f>
        <v>0</v>
      </c>
    </row>
    <row r="141" spans="1:9">
      <c r="A141" s="2">
        <f>RANK($I141,$I:$I)</f>
        <v>72</v>
      </c>
      <c r="B141" s="35" t="str">
        <f>(選手!G76)</f>
        <v>澤田 喜一</v>
      </c>
      <c r="C141" s="2" t="str">
        <f>IFERROR(VLOOKUP($B141,選手!$G:$I,2,FALSE),"")</f>
        <v>近畿大学</v>
      </c>
      <c r="D141" s="6">
        <f>IFERROR(VLOOKUP($B141,選手!$G:$I,3,FALSE),"")</f>
        <v>3</v>
      </c>
      <c r="E141" s="14">
        <f>IFERROR(VLOOKUP($B141,春関!$BD:$BL,9,FALSE),0)</f>
        <v>0</v>
      </c>
      <c r="F141" s="14">
        <f>IFERROR(VLOOKUP($B141,西日本学生!$BD:$BL,9,FALSE),0)</f>
        <v>0</v>
      </c>
      <c r="G141" s="14">
        <f>IFERROR(VLOOKUP($B141,秋関!$BD:$BL,9,FALSE),0)</f>
        <v>0</v>
      </c>
      <c r="H141" s="14">
        <f>IFERROR(VLOOKUP($B141,新人戦!$BD:$BL,9,FALSE),0)</f>
        <v>0</v>
      </c>
      <c r="I141" s="138">
        <f>LARGE(E141:H141,1)+LARGE(E141:H141,2)</f>
        <v>0</v>
      </c>
    </row>
    <row r="142" spans="1:9">
      <c r="A142" s="2">
        <f>RANK($I142,$I:$I)</f>
        <v>72</v>
      </c>
      <c r="B142" s="35" t="str">
        <f>(選手!G78)</f>
        <v>舩越 海</v>
      </c>
      <c r="C142" s="2" t="str">
        <f>IFERROR(VLOOKUP($B142,選手!$G:$I,2,FALSE),"")</f>
        <v>近畿大学</v>
      </c>
      <c r="D142" s="6">
        <f>IFERROR(VLOOKUP($B142,選手!$G:$I,3,FALSE),"")</f>
        <v>3</v>
      </c>
      <c r="E142" s="14">
        <f>IFERROR(VLOOKUP($B142,春関!$BD:$BL,9,FALSE),0)</f>
        <v>0</v>
      </c>
      <c r="F142" s="14">
        <f>IFERROR(VLOOKUP($B142,西日本学生!$BD:$BL,9,FALSE),0)</f>
        <v>0</v>
      </c>
      <c r="G142" s="14">
        <f>IFERROR(VLOOKUP($B142,秋関!$BD:$BL,9,FALSE),0)</f>
        <v>0</v>
      </c>
      <c r="H142" s="14">
        <f>IFERROR(VLOOKUP($B142,新人戦!$BD:$BL,9,FALSE),0)</f>
        <v>0</v>
      </c>
      <c r="I142" s="138">
        <f>LARGE(E142:H142,1)+LARGE(E142:H142,2)</f>
        <v>0</v>
      </c>
    </row>
    <row r="143" spans="1:9">
      <c r="A143" s="2">
        <f>RANK($I143,$I:$I)</f>
        <v>72</v>
      </c>
      <c r="B143" s="35" t="str">
        <f>(選手!G79)</f>
        <v>宮田 祐希</v>
      </c>
      <c r="C143" s="2" t="str">
        <f>IFERROR(VLOOKUP($B143,選手!$G:$I,2,FALSE),"")</f>
        <v>近畿大学</v>
      </c>
      <c r="D143" s="6">
        <f>IFERROR(VLOOKUP($B143,選手!$G:$I,3,FALSE),"")</f>
        <v>3</v>
      </c>
      <c r="E143" s="14">
        <f>IFERROR(VLOOKUP($B143,春関!$BD:$BL,9,FALSE),0)</f>
        <v>0</v>
      </c>
      <c r="F143" s="14">
        <f>IFERROR(VLOOKUP($B143,西日本学生!$BD:$BL,9,FALSE),0)</f>
        <v>0</v>
      </c>
      <c r="G143" s="14">
        <f>IFERROR(VLOOKUP($B143,秋関!$BD:$BL,9,FALSE),0)</f>
        <v>0</v>
      </c>
      <c r="H143" s="14">
        <f>IFERROR(VLOOKUP($B143,新人戦!$BD:$BL,9,FALSE),0)</f>
        <v>0</v>
      </c>
      <c r="I143" s="138">
        <f>LARGE(E143:H143,1)+LARGE(E143:H143,2)</f>
        <v>0</v>
      </c>
    </row>
    <row r="144" spans="1:9">
      <c r="A144" s="2">
        <f>RANK($I144,$I:$I)</f>
        <v>72</v>
      </c>
      <c r="B144" s="35" t="str">
        <f>(選手!G84)</f>
        <v>西田 光希</v>
      </c>
      <c r="C144" s="2" t="str">
        <f>IFERROR(VLOOKUP($B144,選手!$G:$I,2,FALSE),"")</f>
        <v>近畿大学</v>
      </c>
      <c r="D144" s="6">
        <f>IFERROR(VLOOKUP($B144,選手!$G:$I,3,FALSE),"")</f>
        <v>2</v>
      </c>
      <c r="E144" s="14">
        <f>IFERROR(VLOOKUP($B144,春関!$BD:$BL,9,FALSE),0)</f>
        <v>0</v>
      </c>
      <c r="F144" s="14">
        <f>IFERROR(VLOOKUP($B144,西日本学生!$BD:$BL,9,FALSE),0)</f>
        <v>0</v>
      </c>
      <c r="G144" s="14">
        <f>IFERROR(VLOOKUP($B144,秋関!$BD:$BL,9,FALSE),0)</f>
        <v>0</v>
      </c>
      <c r="H144" s="14">
        <f>IFERROR(VLOOKUP($B144,新人戦!$BD:$BL,9,FALSE),0)</f>
        <v>0</v>
      </c>
      <c r="I144" s="138">
        <f>LARGE(E144:H144,1)+LARGE(E144:H144,2)</f>
        <v>0</v>
      </c>
    </row>
    <row r="145" spans="1:9">
      <c r="A145" s="2">
        <f>RANK($I145,$I:$I)</f>
        <v>72</v>
      </c>
      <c r="B145" s="35" t="str">
        <f>(選手!G93)</f>
        <v>下里 謙太</v>
      </c>
      <c r="C145" s="2" t="str">
        <f>IFERROR(VLOOKUP($B145,選手!$G:$I,2,FALSE),"")</f>
        <v>甲南大学</v>
      </c>
      <c r="D145" s="6">
        <f>IFERROR(VLOOKUP($B145,選手!$G:$I,3,FALSE),"")</f>
        <v>4</v>
      </c>
      <c r="E145" s="14">
        <f>IFERROR(VLOOKUP($B145,春関!$BD:$BL,9,FALSE),0)</f>
        <v>0</v>
      </c>
      <c r="F145" s="14">
        <f>IFERROR(VLOOKUP($B145,西日本学生!$BD:$BL,9,FALSE),0)</f>
        <v>0</v>
      </c>
      <c r="G145" s="14">
        <f>IFERROR(VLOOKUP($B145,秋関!$BD:$BL,9,FALSE),0)</f>
        <v>0</v>
      </c>
      <c r="H145" s="14">
        <f>IFERROR(VLOOKUP($B145,新人戦!$BD:$BL,9,FALSE),0)</f>
        <v>0</v>
      </c>
      <c r="I145" s="138">
        <f>LARGE(E145:H145,1)+LARGE(E145:H145,2)</f>
        <v>0</v>
      </c>
    </row>
    <row r="146" spans="1:9">
      <c r="A146" s="2">
        <f>RANK($I146,$I:$I)</f>
        <v>72</v>
      </c>
      <c r="B146" s="35" t="str">
        <f>(選手!G96)</f>
        <v>太田 昂輝</v>
      </c>
      <c r="C146" s="2" t="str">
        <f>IFERROR(VLOOKUP($B146,選手!$G:$I,2,FALSE),"")</f>
        <v>甲南大学</v>
      </c>
      <c r="D146" s="6">
        <f>IFERROR(VLOOKUP($B146,選手!$G:$I,3,FALSE),"")</f>
        <v>3</v>
      </c>
      <c r="E146" s="14">
        <f>IFERROR(VLOOKUP($B146,春関!$BD:$BL,9,FALSE),0)</f>
        <v>0</v>
      </c>
      <c r="F146" s="14">
        <f>IFERROR(VLOOKUP($B146,西日本学生!$BD:$BL,9,FALSE),0)</f>
        <v>0</v>
      </c>
      <c r="G146" s="14">
        <f>IFERROR(VLOOKUP($B146,秋関!$BD:$BL,9,FALSE),0)</f>
        <v>0</v>
      </c>
      <c r="H146" s="14">
        <f>IFERROR(VLOOKUP($B146,新人戦!$BD:$BL,9,FALSE),0)</f>
        <v>0</v>
      </c>
      <c r="I146" s="138">
        <f>LARGE(E146:H146,1)+LARGE(E146:H146,2)</f>
        <v>0</v>
      </c>
    </row>
    <row r="147" spans="1:9">
      <c r="A147" s="2">
        <f>RANK($I147,$I:$I)</f>
        <v>72</v>
      </c>
      <c r="B147" s="35" t="str">
        <f>(選手!G98)</f>
        <v>米谷 泰志</v>
      </c>
      <c r="C147" s="2" t="str">
        <f>IFERROR(VLOOKUP($B147,選手!$G:$I,2,FALSE),"")</f>
        <v>甲南大学</v>
      </c>
      <c r="D147" s="6">
        <f>IFERROR(VLOOKUP($B147,選手!$G:$I,3,FALSE),"")</f>
        <v>3</v>
      </c>
      <c r="E147" s="14">
        <f>IFERROR(VLOOKUP($B147,春関!$BD:$BL,9,FALSE),0)</f>
        <v>0</v>
      </c>
      <c r="F147" s="14">
        <f>IFERROR(VLOOKUP($B147,西日本学生!$BD:$BL,9,FALSE),0)</f>
        <v>0</v>
      </c>
      <c r="G147" s="14">
        <f>IFERROR(VLOOKUP($B147,秋関!$BD:$BL,9,FALSE),0)</f>
        <v>0</v>
      </c>
      <c r="H147" s="14">
        <f>IFERROR(VLOOKUP($B147,新人戦!$BD:$BL,9,FALSE),0)</f>
        <v>0</v>
      </c>
      <c r="I147" s="138">
        <f>LARGE(E147:H147,1)+LARGE(E147:H147,2)</f>
        <v>0</v>
      </c>
    </row>
    <row r="148" spans="1:9">
      <c r="A148" s="2">
        <f>RANK($I148,$I:$I)</f>
        <v>72</v>
      </c>
      <c r="B148" s="35" t="str">
        <f>(選手!G105)</f>
        <v>友藤 章裕</v>
      </c>
      <c r="C148" s="2" t="str">
        <f>IFERROR(VLOOKUP($B148,選手!$G:$I,2,FALSE),"")</f>
        <v>甲南大学</v>
      </c>
      <c r="D148" s="6">
        <f>IFERROR(VLOOKUP($B148,選手!$G:$I,3,FALSE),"")</f>
        <v>1</v>
      </c>
      <c r="E148" s="14">
        <f>IFERROR(VLOOKUP($B148,春関!$BD:$BL,9,FALSE),0)</f>
        <v>0</v>
      </c>
      <c r="F148" s="14">
        <f>IFERROR(VLOOKUP($B148,西日本学生!$BD:$BL,9,FALSE),0)</f>
        <v>0</v>
      </c>
      <c r="G148" s="14">
        <f>IFERROR(VLOOKUP($B148,秋関!$BD:$BL,9,FALSE),0)</f>
        <v>0</v>
      </c>
      <c r="H148" s="14">
        <f>IFERROR(VLOOKUP($B148,新人戦!$BD:$BL,9,FALSE),0)</f>
        <v>0</v>
      </c>
      <c r="I148" s="138">
        <f>LARGE(E148:H148,1)+LARGE(E148:H148,2)</f>
        <v>0</v>
      </c>
    </row>
    <row r="149" spans="1:9">
      <c r="A149" s="2">
        <f>RANK($I149,$I:$I)</f>
        <v>72</v>
      </c>
      <c r="B149" s="35" t="str">
        <f>(選手!G108)</f>
        <v>押条 祐希</v>
      </c>
      <c r="C149" s="2" t="str">
        <f>IFERROR(VLOOKUP($B149,選手!$G:$I,2,FALSE),"")</f>
        <v>大阪産業大学</v>
      </c>
      <c r="D149" s="6">
        <f>IFERROR(VLOOKUP($B149,選手!$G:$I,3,FALSE),"")</f>
        <v>3</v>
      </c>
      <c r="E149" s="14">
        <f>IFERROR(VLOOKUP($B149,春関!$BD:$BL,9,FALSE),0)</f>
        <v>0</v>
      </c>
      <c r="F149" s="14">
        <f>IFERROR(VLOOKUP($B149,西日本学生!$BD:$BL,9,FALSE),0)</f>
        <v>0</v>
      </c>
      <c r="G149" s="14">
        <f>IFERROR(VLOOKUP($B149,秋関!$BD:$BL,9,FALSE),0)</f>
        <v>0</v>
      </c>
      <c r="H149" s="14">
        <f>IFERROR(VLOOKUP($B149,新人戦!$BD:$BL,9,FALSE),0)</f>
        <v>0</v>
      </c>
      <c r="I149" s="138">
        <f>LARGE(E149:H149,1)+LARGE(E149:H149,2)</f>
        <v>0</v>
      </c>
    </row>
    <row r="150" spans="1:9">
      <c r="A150" s="2">
        <f>RANK($I150,$I:$I)</f>
        <v>72</v>
      </c>
      <c r="B150" s="35" t="str">
        <f>(選手!G111)</f>
        <v>宍戸 勇仁</v>
      </c>
      <c r="C150" s="2" t="str">
        <f>IFERROR(VLOOKUP($B150,選手!$G:$I,2,FALSE),"")</f>
        <v>大阪産業大学</v>
      </c>
      <c r="D150" s="6">
        <f>IFERROR(VLOOKUP($B150,選手!$G:$I,3,FALSE),"")</f>
        <v>3</v>
      </c>
      <c r="E150" s="14">
        <f>IFERROR(VLOOKUP($B150,春関!$BD:$BL,9,FALSE),0)</f>
        <v>0</v>
      </c>
      <c r="F150" s="14">
        <f>IFERROR(VLOOKUP($B150,西日本学生!$BD:$BL,9,FALSE),0)</f>
        <v>0</v>
      </c>
      <c r="G150" s="14">
        <f>IFERROR(VLOOKUP($B150,秋関!$BD:$BL,9,FALSE),0)</f>
        <v>0</v>
      </c>
      <c r="H150" s="14">
        <f>IFERROR(VLOOKUP($B150,新人戦!$BD:$BL,9,FALSE),0)</f>
        <v>0</v>
      </c>
      <c r="I150" s="138">
        <f>LARGE(E150:H150,1)+LARGE(E150:H150,2)</f>
        <v>0</v>
      </c>
    </row>
    <row r="151" spans="1:9">
      <c r="A151" s="2">
        <f>RANK($I151,$I:$I)</f>
        <v>72</v>
      </c>
      <c r="B151" s="35" t="str">
        <f>(選手!G112)</f>
        <v>嶋岡 大幸</v>
      </c>
      <c r="C151" s="2" t="str">
        <f>IFERROR(VLOOKUP($B151,選手!$G:$I,2,FALSE),"")</f>
        <v>大阪産業大学</v>
      </c>
      <c r="D151" s="6">
        <f>IFERROR(VLOOKUP($B151,選手!$G:$I,3,FALSE),"")</f>
        <v>3</v>
      </c>
      <c r="E151" s="14">
        <f>IFERROR(VLOOKUP($B151,春関!$BD:$BL,9,FALSE),0)</f>
        <v>0</v>
      </c>
      <c r="F151" s="14">
        <f>IFERROR(VLOOKUP($B151,西日本学生!$BD:$BL,9,FALSE),0)</f>
        <v>0</v>
      </c>
      <c r="G151" s="14">
        <f>IFERROR(VLOOKUP($B151,秋関!$BD:$BL,9,FALSE),0)</f>
        <v>0</v>
      </c>
      <c r="H151" s="14">
        <f>IFERROR(VLOOKUP($B151,新人戦!$BD:$BL,9,FALSE),0)</f>
        <v>0</v>
      </c>
      <c r="I151" s="138">
        <f>LARGE(E151:H151,1)+LARGE(E151:H151,2)</f>
        <v>0</v>
      </c>
    </row>
    <row r="152" spans="1:9">
      <c r="A152" s="2">
        <f>RANK($I152,$I:$I)</f>
        <v>72</v>
      </c>
      <c r="B152" s="35" t="str">
        <f>(選手!G119)</f>
        <v>林 壱剛</v>
      </c>
      <c r="C152" s="2" t="str">
        <f>IFERROR(VLOOKUP($B152,選手!$G:$I,2,FALSE),"")</f>
        <v>大阪商業大学</v>
      </c>
      <c r="D152" s="6">
        <f>IFERROR(VLOOKUP($B152,選手!$G:$I,3,FALSE),"")</f>
        <v>3</v>
      </c>
      <c r="E152" s="14">
        <f>IFERROR(VLOOKUP($B152,春関!$BD:$BL,9,FALSE),0)</f>
        <v>0</v>
      </c>
      <c r="F152" s="14">
        <f>IFERROR(VLOOKUP($B152,西日本学生!$BD:$BL,9,FALSE),0)</f>
        <v>0</v>
      </c>
      <c r="G152" s="14">
        <f>IFERROR(VLOOKUP($B152,秋関!$BD:$BL,9,FALSE),0)</f>
        <v>0</v>
      </c>
      <c r="H152" s="14">
        <f>IFERROR(VLOOKUP($B152,新人戦!$BD:$BL,9,FALSE),0)</f>
        <v>0</v>
      </c>
      <c r="I152" s="138">
        <f>LARGE(E152:H152,1)+LARGE(E152:H152,2)</f>
        <v>0</v>
      </c>
    </row>
    <row r="153" spans="1:9">
      <c r="A153" s="2">
        <f>RANK($I153,$I:$I)</f>
        <v>72</v>
      </c>
      <c r="B153" s="35" t="str">
        <f>(選手!G135)</f>
        <v>熊内 環</v>
      </c>
      <c r="C153" s="2" t="str">
        <f>IFERROR(VLOOKUP($B153,選手!$G:$I,2,FALSE),"")</f>
        <v>大阪大学</v>
      </c>
      <c r="D153" s="6">
        <f>IFERROR(VLOOKUP($B153,選手!$G:$I,3,FALSE),"")</f>
        <v>3</v>
      </c>
      <c r="E153" s="14">
        <f>IFERROR(VLOOKUP($B153,春関!$BD:$BL,9,FALSE),0)</f>
        <v>0</v>
      </c>
      <c r="F153" s="14">
        <f>IFERROR(VLOOKUP($B153,西日本学生!$BD:$BL,9,FALSE),0)</f>
        <v>0</v>
      </c>
      <c r="G153" s="14">
        <f>IFERROR(VLOOKUP($B153,秋関!$BD:$BL,9,FALSE),0)</f>
        <v>0</v>
      </c>
      <c r="H153" s="14">
        <f>IFERROR(VLOOKUP($B153,新人戦!$BD:$BL,9,FALSE),0)</f>
        <v>0</v>
      </c>
      <c r="I153" s="138">
        <f>LARGE(E153:H153,1)+LARGE(E153:H153,2)</f>
        <v>0</v>
      </c>
    </row>
    <row r="154" spans="1:9">
      <c r="A154" s="2">
        <f>RANK($I154,$I:$I)</f>
        <v>72</v>
      </c>
      <c r="B154" s="35" t="str">
        <f>(選手!G136)</f>
        <v>植田 雄一</v>
      </c>
      <c r="C154" s="2" t="str">
        <f>IFERROR(VLOOKUP($B154,選手!$G:$I,2,FALSE),"")</f>
        <v>大阪大学</v>
      </c>
      <c r="D154" s="6">
        <f>IFERROR(VLOOKUP($B154,選手!$G:$I,3,FALSE),"")</f>
        <v>4</v>
      </c>
      <c r="E154" s="14">
        <f>IFERROR(VLOOKUP($B154,春関!$BD:$BL,9,FALSE),0)</f>
        <v>0</v>
      </c>
      <c r="F154" s="14">
        <f>IFERROR(VLOOKUP($B154,西日本学生!$BD:$BL,9,FALSE),0)</f>
        <v>0</v>
      </c>
      <c r="G154" s="14">
        <f>IFERROR(VLOOKUP($B154,秋関!$BD:$BL,9,FALSE),0)</f>
        <v>0</v>
      </c>
      <c r="H154" s="14">
        <f>IFERROR(VLOOKUP($B154,新人戦!$BD:$BL,9,FALSE),0)</f>
        <v>0</v>
      </c>
      <c r="I154" s="138">
        <f>LARGE(E154:H154,1)+LARGE(E154:H154,2)</f>
        <v>0</v>
      </c>
    </row>
    <row r="155" spans="1:9">
      <c r="A155" s="2">
        <f>RANK($I155,$I:$I)</f>
        <v>72</v>
      </c>
      <c r="B155" s="35" t="str">
        <f>(選手!G137)</f>
        <v>荻野 陽介</v>
      </c>
      <c r="C155" s="2" t="str">
        <f>IFERROR(VLOOKUP($B155,選手!$G:$I,2,FALSE),"")</f>
        <v>大阪大学</v>
      </c>
      <c r="D155" s="6">
        <f>IFERROR(VLOOKUP($B155,選手!$G:$I,3,FALSE),"")</f>
        <v>4</v>
      </c>
      <c r="E155" s="14">
        <f>IFERROR(VLOOKUP($B155,春関!$BD:$BL,9,FALSE),0)</f>
        <v>0</v>
      </c>
      <c r="F155" s="14">
        <f>IFERROR(VLOOKUP($B155,西日本学生!$BD:$BL,9,FALSE),0)</f>
        <v>0</v>
      </c>
      <c r="G155" s="14">
        <f>IFERROR(VLOOKUP($B155,秋関!$BD:$BL,9,FALSE),0)</f>
        <v>0</v>
      </c>
      <c r="H155" s="14">
        <f>IFERROR(VLOOKUP($B155,新人戦!$BD:$BL,9,FALSE),0)</f>
        <v>0</v>
      </c>
      <c r="I155" s="138">
        <f>LARGE(E155:H155,1)+LARGE(E155:H155,2)</f>
        <v>0</v>
      </c>
    </row>
    <row r="156" spans="1:9">
      <c r="A156" s="2">
        <f>RANK($I156,$I:$I)</f>
        <v>72</v>
      </c>
      <c r="B156" s="35" t="str">
        <f>(選手!G138)</f>
        <v xml:space="preserve">恩地 涼樹 </v>
      </c>
      <c r="C156" s="2" t="str">
        <f>IFERROR(VLOOKUP($B156,選手!$G:$I,2,FALSE),"")</f>
        <v>大阪大学</v>
      </c>
      <c r="D156" s="6">
        <f>IFERROR(VLOOKUP($B156,選手!$G:$I,3,FALSE),"")</f>
        <v>4</v>
      </c>
      <c r="E156" s="14">
        <f>IFERROR(VLOOKUP($B156,春関!$BD:$BL,9,FALSE),0)</f>
        <v>0</v>
      </c>
      <c r="F156" s="14">
        <f>IFERROR(VLOOKUP($B156,西日本学生!$BD:$BL,9,FALSE),0)</f>
        <v>0</v>
      </c>
      <c r="G156" s="14">
        <f>IFERROR(VLOOKUP($B156,秋関!$BD:$BL,9,FALSE),0)</f>
        <v>0</v>
      </c>
      <c r="H156" s="14">
        <f>IFERROR(VLOOKUP($B156,新人戦!$BD:$BL,9,FALSE),0)</f>
        <v>0</v>
      </c>
      <c r="I156" s="138">
        <f>LARGE(E156:H156,1)+LARGE(E156:H156,2)</f>
        <v>0</v>
      </c>
    </row>
    <row r="157" spans="1:9">
      <c r="A157" s="2">
        <f>RANK($I157,$I:$I)</f>
        <v>72</v>
      </c>
      <c r="B157" s="35" t="str">
        <f>(選手!G139)</f>
        <v>平手 優登</v>
      </c>
      <c r="C157" s="2" t="str">
        <f>IFERROR(VLOOKUP($B157,選手!$G:$I,2,FALSE),"")</f>
        <v>大阪大学</v>
      </c>
      <c r="D157" s="6">
        <f>IFERROR(VLOOKUP($B157,選手!$G:$I,3,FALSE),"")</f>
        <v>4</v>
      </c>
      <c r="E157" s="14">
        <f>IFERROR(VLOOKUP($B157,春関!$BD:$BL,9,FALSE),0)</f>
        <v>0</v>
      </c>
      <c r="F157" s="14">
        <f>IFERROR(VLOOKUP($B157,西日本学生!$BD:$BL,9,FALSE),0)</f>
        <v>0</v>
      </c>
      <c r="G157" s="14">
        <f>IFERROR(VLOOKUP($B157,秋関!$BD:$BL,9,FALSE),0)</f>
        <v>0</v>
      </c>
      <c r="H157" s="14">
        <f>IFERROR(VLOOKUP($B157,新人戦!$BD:$BL,9,FALSE),0)</f>
        <v>0</v>
      </c>
      <c r="I157" s="138">
        <f>LARGE(E157:H157,1)+LARGE(E157:H157,2)</f>
        <v>0</v>
      </c>
    </row>
    <row r="158" spans="1:9">
      <c r="A158" s="2">
        <f>RANK($I158,$I:$I)</f>
        <v>72</v>
      </c>
      <c r="B158" s="35" t="str">
        <f>(選手!G140)</f>
        <v>山下 悠登</v>
      </c>
      <c r="C158" s="2" t="str">
        <f>IFERROR(VLOOKUP($B158,選手!$G:$I,2,FALSE),"")</f>
        <v>大阪大学</v>
      </c>
      <c r="D158" s="6">
        <f>IFERROR(VLOOKUP($B158,選手!$G:$I,3,FALSE),"")</f>
        <v>4</v>
      </c>
      <c r="E158" s="14">
        <f>IFERROR(VLOOKUP($B158,春関!$BD:$BL,9,FALSE),0)</f>
        <v>0</v>
      </c>
      <c r="F158" s="14">
        <f>IFERROR(VLOOKUP($B158,西日本学生!$BD:$BL,9,FALSE),0)</f>
        <v>0</v>
      </c>
      <c r="G158" s="14">
        <f>IFERROR(VLOOKUP($B158,秋関!$BD:$BL,9,FALSE),0)</f>
        <v>0</v>
      </c>
      <c r="H158" s="14">
        <f>IFERROR(VLOOKUP($B158,新人戦!$BD:$BL,9,FALSE),0)</f>
        <v>0</v>
      </c>
      <c r="I158" s="138">
        <f>LARGE(E158:H158,1)+LARGE(E158:H158,2)</f>
        <v>0</v>
      </c>
    </row>
    <row r="159" spans="1:9">
      <c r="A159" s="2">
        <f>RANK($I159,$I:$I)</f>
        <v>72</v>
      </c>
      <c r="B159" s="35" t="str">
        <f>(選手!G141)</f>
        <v>横田 大輔</v>
      </c>
      <c r="C159" s="2" t="str">
        <f>IFERROR(VLOOKUP($B159,選手!$G:$I,2,FALSE),"")</f>
        <v>大阪大学</v>
      </c>
      <c r="D159" s="6">
        <f>IFERROR(VLOOKUP($B159,選手!$G:$I,3,FALSE),"")</f>
        <v>4</v>
      </c>
      <c r="E159" s="14">
        <f>IFERROR(VLOOKUP($B159,春関!$BD:$BL,9,FALSE),0)</f>
        <v>0</v>
      </c>
      <c r="F159" s="14">
        <f>IFERROR(VLOOKUP($B159,西日本学生!$BD:$BL,9,FALSE),0)</f>
        <v>0</v>
      </c>
      <c r="G159" s="14">
        <f>IFERROR(VLOOKUP($B159,秋関!$BD:$BL,9,FALSE),0)</f>
        <v>0</v>
      </c>
      <c r="H159" s="14">
        <f>IFERROR(VLOOKUP($B159,新人戦!$BD:$BL,9,FALSE),0)</f>
        <v>0</v>
      </c>
      <c r="I159" s="138">
        <f>LARGE(E159:H159,1)+LARGE(E159:H159,2)</f>
        <v>0</v>
      </c>
    </row>
    <row r="160" spans="1:9">
      <c r="A160" s="2">
        <f>RANK($I160,$I:$I)</f>
        <v>72</v>
      </c>
      <c r="B160" s="35" t="str">
        <f>(選手!G147)</f>
        <v>柴原 魁人</v>
      </c>
      <c r="C160" s="2" t="str">
        <f>IFERROR(VLOOKUP($B160,選手!$G:$I,2,FALSE),"")</f>
        <v>同志社大学</v>
      </c>
      <c r="D160" s="6">
        <f>IFERROR(VLOOKUP($B160,選手!$G:$I,3,FALSE),"")</f>
        <v>1</v>
      </c>
      <c r="E160" s="14">
        <f>IFERROR(VLOOKUP($B160,春関!$BD:$BL,9,FALSE),0)</f>
        <v>0</v>
      </c>
      <c r="F160" s="14">
        <f>IFERROR(VLOOKUP($B160,西日本学生!$BD:$BL,9,FALSE),0)</f>
        <v>0</v>
      </c>
      <c r="G160" s="14">
        <f>IFERROR(VLOOKUP($B160,秋関!$BD:$BL,9,FALSE),0)</f>
        <v>0</v>
      </c>
      <c r="H160" s="14">
        <f>IFERROR(VLOOKUP($B160,新人戦!$BD:$BL,9,FALSE),0)</f>
        <v>0</v>
      </c>
      <c r="I160" s="138">
        <f>LARGE(E160:H160,1)+LARGE(E160:H160,2)</f>
        <v>0</v>
      </c>
    </row>
    <row r="161" spans="1:9">
      <c r="A161" s="2">
        <f>RANK($I161,$I:$I)</f>
        <v>72</v>
      </c>
      <c r="B161" s="35" t="str">
        <f>(選手!G151)</f>
        <v>浦郷 敦也</v>
      </c>
      <c r="C161" s="2" t="str">
        <f>IFERROR(VLOOKUP($B161,選手!$G:$I,2,FALSE),"")</f>
        <v>同志社大学</v>
      </c>
      <c r="D161" s="6">
        <f>IFERROR(VLOOKUP($B161,選手!$G:$I,3,FALSE),"")</f>
        <v>4</v>
      </c>
      <c r="E161" s="14">
        <f>IFERROR(VLOOKUP($B161,春関!$BD:$BL,9,FALSE),0)</f>
        <v>0</v>
      </c>
      <c r="F161" s="14">
        <f>IFERROR(VLOOKUP($B161,西日本学生!$BD:$BL,9,FALSE),0)</f>
        <v>0</v>
      </c>
      <c r="G161" s="14">
        <f>IFERROR(VLOOKUP($B161,秋関!$BD:$BL,9,FALSE),0)</f>
        <v>0</v>
      </c>
      <c r="H161" s="14">
        <f>IFERROR(VLOOKUP($B161,新人戦!$BD:$BL,9,FALSE),0)</f>
        <v>0</v>
      </c>
      <c r="I161" s="138">
        <f>LARGE(E161:H161,1)+LARGE(E161:H161,2)</f>
        <v>0</v>
      </c>
    </row>
    <row r="162" spans="1:9">
      <c r="A162" s="2">
        <f>RANK($I162,$I:$I)</f>
        <v>72</v>
      </c>
      <c r="B162" s="35" t="str">
        <f>(選手!G152)</f>
        <v>矢島 昂一朗</v>
      </c>
      <c r="C162" s="2" t="str">
        <f>IFERROR(VLOOKUP($B162,選手!$G:$I,2,FALSE),"")</f>
        <v>立命館大学</v>
      </c>
      <c r="D162" s="6">
        <f>IFERROR(VLOOKUP($B162,選手!$G:$I,3,FALSE),"")</f>
        <v>4</v>
      </c>
      <c r="E162" s="14">
        <f>IFERROR(VLOOKUP($B162,春関!$BD:$BL,9,FALSE),0)</f>
        <v>0</v>
      </c>
      <c r="F162" s="14">
        <f>IFERROR(VLOOKUP($B162,西日本学生!$BD:$BL,9,FALSE),0)</f>
        <v>0</v>
      </c>
      <c r="G162" s="14">
        <f>IFERROR(VLOOKUP($B162,秋関!$BD:$BL,9,FALSE),0)</f>
        <v>0</v>
      </c>
      <c r="H162" s="14">
        <f>IFERROR(VLOOKUP($B162,新人戦!$BD:$BL,9,FALSE),0)</f>
        <v>0</v>
      </c>
      <c r="I162" s="138">
        <f>LARGE(E162:H162,1)+LARGE(E162:H162,2)</f>
        <v>0</v>
      </c>
    </row>
    <row r="163" spans="1:9">
      <c r="A163" s="2">
        <f>RANK($I163,$I:$I)</f>
        <v>72</v>
      </c>
      <c r="B163" s="35" t="str">
        <f>(選手!G154)</f>
        <v>藤野 航士朗</v>
      </c>
      <c r="C163" s="2" t="str">
        <f>IFERROR(VLOOKUP($B163,選手!$G:$I,2,FALSE),"")</f>
        <v>立命館大学</v>
      </c>
      <c r="D163" s="6">
        <f>IFERROR(VLOOKUP($B163,選手!$G:$I,3,FALSE),"")</f>
        <v>3</v>
      </c>
      <c r="E163" s="14">
        <f>IFERROR(VLOOKUP($B163,春関!$BD:$BL,9,FALSE),0)</f>
        <v>0</v>
      </c>
      <c r="F163" s="14">
        <f>IFERROR(VLOOKUP($B163,西日本学生!$BD:$BL,9,FALSE),0)</f>
        <v>0</v>
      </c>
      <c r="G163" s="14">
        <f>IFERROR(VLOOKUP($B163,秋関!$BD:$BL,9,FALSE),0)</f>
        <v>0</v>
      </c>
      <c r="H163" s="14">
        <f>IFERROR(VLOOKUP($B163,新人戦!$BD:$BL,9,FALSE),0)</f>
        <v>0</v>
      </c>
      <c r="I163" s="138">
        <f>LARGE(E163:H163,1)+LARGE(E163:H163,2)</f>
        <v>0</v>
      </c>
    </row>
    <row r="164" spans="1:9">
      <c r="A164" s="2">
        <f>RANK($I164,$I:$I)</f>
        <v>72</v>
      </c>
      <c r="B164" s="35" t="str">
        <f>(選手!G155)</f>
        <v>竹中 明成</v>
      </c>
      <c r="C164" s="2" t="str">
        <f>IFERROR(VLOOKUP($B164,選手!$G:$I,2,FALSE),"")</f>
        <v>立命館大学</v>
      </c>
      <c r="D164" s="6">
        <f>IFERROR(VLOOKUP($B164,選手!$G:$I,3,FALSE),"")</f>
        <v>3</v>
      </c>
      <c r="E164" s="14">
        <f>IFERROR(VLOOKUP($B164,春関!$BD:$BL,9,FALSE),0)</f>
        <v>0</v>
      </c>
      <c r="F164" s="14">
        <f>IFERROR(VLOOKUP($B164,西日本学生!$BD:$BL,9,FALSE),0)</f>
        <v>0</v>
      </c>
      <c r="G164" s="14">
        <f>IFERROR(VLOOKUP($B164,秋関!$BD:$BL,9,FALSE),0)</f>
        <v>0</v>
      </c>
      <c r="H164" s="14">
        <f>IFERROR(VLOOKUP($B164,新人戦!$BD:$BL,9,FALSE),0)</f>
        <v>0</v>
      </c>
      <c r="I164" s="138">
        <f>LARGE(E164:H164,1)+LARGE(E164:H164,2)</f>
        <v>0</v>
      </c>
    </row>
    <row r="165" spans="1:9">
      <c r="A165" s="2">
        <f>RANK($I165,$I:$I)</f>
        <v>72</v>
      </c>
      <c r="B165" s="35" t="str">
        <f>(選手!G158)</f>
        <v>信貴 祐介</v>
      </c>
      <c r="C165" s="2" t="str">
        <f>IFERROR(VLOOKUP($B165,選手!$G:$I,2,FALSE),"")</f>
        <v>立命館大学</v>
      </c>
      <c r="D165" s="6">
        <f>IFERROR(VLOOKUP($B165,選手!$G:$I,3,FALSE),"")</f>
        <v>2</v>
      </c>
      <c r="E165" s="14">
        <f>IFERROR(VLOOKUP($B165,春関!$BD:$BL,9,FALSE),0)</f>
        <v>0</v>
      </c>
      <c r="F165" s="14">
        <f>IFERROR(VLOOKUP($B165,西日本学生!$BD:$BL,9,FALSE),0)</f>
        <v>0</v>
      </c>
      <c r="G165" s="14">
        <f>IFERROR(VLOOKUP($B165,秋関!$BD:$BL,9,FALSE),0)</f>
        <v>0</v>
      </c>
      <c r="H165" s="14">
        <f>IFERROR(VLOOKUP($B165,新人戦!$BD:$BL,9,FALSE),0)</f>
        <v>0</v>
      </c>
      <c r="I165" s="138">
        <f>LARGE(E165:H165,1)+LARGE(E165:H165,2)</f>
        <v>0</v>
      </c>
    </row>
    <row r="166" spans="1:9">
      <c r="A166" s="2">
        <f>RANK($I166,$I:$I)</f>
        <v>72</v>
      </c>
      <c r="B166" s="35" t="str">
        <f>(選手!G160)</f>
        <v>岡嶋 海人</v>
      </c>
      <c r="C166" s="2" t="str">
        <f>IFERROR(VLOOKUP($B166,選手!$G:$I,2,FALSE),"")</f>
        <v>立命館大学</v>
      </c>
      <c r="D166" s="6">
        <f>IFERROR(VLOOKUP($B166,選手!$G:$I,3,FALSE),"")</f>
        <v>1</v>
      </c>
      <c r="E166" s="14">
        <f>IFERROR(VLOOKUP($B166,春関!$BD:$BL,9,FALSE),0)</f>
        <v>0</v>
      </c>
      <c r="F166" s="14">
        <f>IFERROR(VLOOKUP($B166,西日本学生!$BD:$BL,9,FALSE),0)</f>
        <v>0</v>
      </c>
      <c r="G166" s="14">
        <f>IFERROR(VLOOKUP($B166,秋関!$BD:$BL,9,FALSE),0)</f>
        <v>0</v>
      </c>
      <c r="H166" s="14">
        <f>IFERROR(VLOOKUP($B166,新人戦!$BD:$BL,9,FALSE),0)</f>
        <v>0</v>
      </c>
      <c r="I166" s="138">
        <f>LARGE(E166:H166,1)+LARGE(E166:H166,2)</f>
        <v>0</v>
      </c>
    </row>
    <row r="167" spans="1:9">
      <c r="A167" s="2">
        <f>RANK($I167,$I:$I)</f>
        <v>72</v>
      </c>
      <c r="B167" s="35" t="str">
        <f>(選手!G161)</f>
        <v>温水 玲雄</v>
      </c>
      <c r="C167" s="2" t="str">
        <f>IFERROR(VLOOKUP($B167,選手!$G:$I,2,FALSE),"")</f>
        <v>立命館大学</v>
      </c>
      <c r="D167" s="6">
        <f>IFERROR(VLOOKUP($B167,選手!$G:$I,3,FALSE),"")</f>
        <v>1</v>
      </c>
      <c r="E167" s="14">
        <f>IFERROR(VLOOKUP($B167,春関!$BD:$BL,9,FALSE),0)</f>
        <v>0</v>
      </c>
      <c r="F167" s="14">
        <f>IFERROR(VLOOKUP($B167,西日本学生!$BD:$BL,9,FALSE),0)</f>
        <v>0</v>
      </c>
      <c r="G167" s="14">
        <f>IFERROR(VLOOKUP($B167,秋関!$BD:$BL,9,FALSE),0)</f>
        <v>0</v>
      </c>
      <c r="H167" s="14">
        <f>IFERROR(VLOOKUP($B167,新人戦!$BD:$BL,9,FALSE),0)</f>
        <v>0</v>
      </c>
      <c r="I167" s="138">
        <f>LARGE(E167:H167,1)+LARGE(E167:H167,2)</f>
        <v>0</v>
      </c>
    </row>
    <row r="168" spans="1:9">
      <c r="A168" s="2">
        <f>RANK($I168,$I:$I)</f>
        <v>72</v>
      </c>
      <c r="B168" s="35" t="str">
        <f>(選手!G162)</f>
        <v>濵野 和也</v>
      </c>
      <c r="C168" s="2" t="str">
        <f>IFERROR(VLOOKUP($B168,選手!$G:$I,2,FALSE),"")</f>
        <v>立命館大学</v>
      </c>
      <c r="D168" s="6">
        <f>IFERROR(VLOOKUP($B168,選手!$G:$I,3,FALSE),"")</f>
        <v>1</v>
      </c>
      <c r="E168" s="14">
        <f>IFERROR(VLOOKUP($B168,春関!$BD:$BL,9,FALSE),0)</f>
        <v>0</v>
      </c>
      <c r="F168" s="14">
        <f>IFERROR(VLOOKUP($B168,西日本学生!$BD:$BL,9,FALSE),0)</f>
        <v>0</v>
      </c>
      <c r="G168" s="14">
        <f>IFERROR(VLOOKUP($B168,秋関!$BD:$BL,9,FALSE),0)</f>
        <v>0</v>
      </c>
      <c r="H168" s="14">
        <f>IFERROR(VLOOKUP($B168,新人戦!$BD:$BL,9,FALSE),0)</f>
        <v>0</v>
      </c>
      <c r="I168" s="138">
        <f>LARGE(E168:H168,1)+LARGE(E168:H168,2)</f>
        <v>0</v>
      </c>
    </row>
    <row r="169" spans="1:9">
      <c r="A169" s="2">
        <f>RANK($I169,$I:$I)</f>
        <v>72</v>
      </c>
      <c r="B169" s="35" t="str">
        <f>(選手!G163)</f>
        <v>谷川 太一</v>
      </c>
      <c r="C169" s="2" t="str">
        <f>IFERROR(VLOOKUP($B169,選手!$G:$I,2,FALSE),"")</f>
        <v>立命館大学</v>
      </c>
      <c r="D169" s="6">
        <f>IFERROR(VLOOKUP($B169,選手!$G:$I,3,FALSE),"")</f>
        <v>1</v>
      </c>
      <c r="E169" s="14">
        <f>IFERROR(VLOOKUP($B169,春関!$BD:$BL,9,FALSE),0)</f>
        <v>0</v>
      </c>
      <c r="F169" s="14">
        <f>IFERROR(VLOOKUP($B169,西日本学生!$BD:$BL,9,FALSE),0)</f>
        <v>0</v>
      </c>
      <c r="G169" s="14">
        <f>IFERROR(VLOOKUP($B169,秋関!$BD:$BL,9,FALSE),0)</f>
        <v>0</v>
      </c>
      <c r="H169" s="14">
        <f>IFERROR(VLOOKUP($B169,新人戦!$BD:$BL,9,FALSE),0)</f>
        <v>0</v>
      </c>
      <c r="I169" s="138">
        <f>LARGE(E169:H169,1)+LARGE(E169:H169,2)</f>
        <v>0</v>
      </c>
    </row>
    <row r="170" spans="1:9">
      <c r="A170" s="2">
        <f>RANK($I170,$I:$I)</f>
        <v>72</v>
      </c>
      <c r="B170" s="35" t="str">
        <f>(選手!G165)</f>
        <v>村山 匠</v>
      </c>
      <c r="C170" s="2" t="str">
        <f>IFERROR(VLOOKUP($B170,選手!$G:$I,2,FALSE),"")</f>
        <v>立命館大学</v>
      </c>
      <c r="D170" s="6">
        <f>IFERROR(VLOOKUP($B170,選手!$G:$I,3,FALSE),"")</f>
        <v>1</v>
      </c>
      <c r="E170" s="14">
        <f>IFERROR(VLOOKUP($B170,春関!$BD:$BL,9,FALSE),0)</f>
        <v>0</v>
      </c>
      <c r="F170" s="14">
        <f>IFERROR(VLOOKUP($B170,西日本学生!$BD:$BL,9,FALSE),0)</f>
        <v>0</v>
      </c>
      <c r="G170" s="14">
        <f>IFERROR(VLOOKUP($B170,秋関!$BD:$BL,9,FALSE),0)</f>
        <v>0</v>
      </c>
      <c r="H170" s="14">
        <f>IFERROR(VLOOKUP($B170,新人戦!$BD:$BL,9,FALSE),0)</f>
        <v>0</v>
      </c>
      <c r="I170" s="138">
        <f>LARGE(E170:H170,1)+LARGE(E170:H170,2)</f>
        <v>0</v>
      </c>
    </row>
    <row r="171" spans="1:9">
      <c r="A171" s="2">
        <f>RANK($I171,$I:$I)</f>
        <v>72</v>
      </c>
      <c r="B171" s="35" t="str">
        <f>(選手!G167)</f>
        <v>和田 光輔</v>
      </c>
      <c r="C171" s="2" t="str">
        <f>IFERROR(VLOOKUP($B171,選手!$G:$I,2,FALSE),"")</f>
        <v>岡山商科大学</v>
      </c>
      <c r="D171" s="6">
        <f>IFERROR(VLOOKUP($B171,選手!$G:$I,3,FALSE),"")</f>
        <v>3</v>
      </c>
      <c r="E171" s="14">
        <f>IFERROR(VLOOKUP($B171,春関!$BD:$BL,9,FALSE),0)</f>
        <v>0</v>
      </c>
      <c r="F171" s="14">
        <f>IFERROR(VLOOKUP($B171,西日本学生!$BD:$BL,9,FALSE),0)</f>
        <v>0</v>
      </c>
      <c r="G171" s="14">
        <f>IFERROR(VLOOKUP($B171,秋関!$BD:$BL,9,FALSE),0)</f>
        <v>0</v>
      </c>
      <c r="H171" s="14">
        <f>IFERROR(VLOOKUP($B171,新人戦!$BD:$BL,9,FALSE),0)</f>
        <v>0</v>
      </c>
      <c r="I171" s="138">
        <f>LARGE(E171:H171,1)+LARGE(E171:H171,2)</f>
        <v>0</v>
      </c>
    </row>
    <row r="172" spans="1:9">
      <c r="A172" s="2">
        <f>RANK($I172,$I:$I)</f>
        <v>72</v>
      </c>
      <c r="B172" s="35" t="e">
        <f>(選手!#REF!)</f>
        <v>#REF!</v>
      </c>
      <c r="C172" s="2" t="str">
        <f>IFERROR(VLOOKUP($B172,選手!$G:$I,2,FALSE),"")</f>
        <v/>
      </c>
      <c r="D172" s="6" t="str">
        <f>IFERROR(VLOOKUP($B172,選手!$G:$I,3,FALSE),"")</f>
        <v/>
      </c>
      <c r="E172" s="14">
        <f>IFERROR(VLOOKUP($B172,春関!$BD:$BL,9,FALSE),0)</f>
        <v>0</v>
      </c>
      <c r="F172" s="14">
        <f>IFERROR(VLOOKUP($B172,西日本学生!$BD:$BL,9,FALSE),0)</f>
        <v>0</v>
      </c>
      <c r="G172" s="14">
        <f>IFERROR(VLOOKUP($B172,秋関!$BD:$BL,9,FALSE),0)</f>
        <v>0</v>
      </c>
      <c r="H172" s="14">
        <f>IFERROR(VLOOKUP($B172,新人戦!$BD:$BL,9,FALSE),0)</f>
        <v>0</v>
      </c>
      <c r="I172" s="138">
        <f>LARGE(E172:H172,1)+LARGE(E172:H172,2)</f>
        <v>0</v>
      </c>
    </row>
    <row r="173" spans="1:9">
      <c r="A173" s="2">
        <f>RANK($I173,$I:$I)</f>
        <v>72</v>
      </c>
      <c r="B173" s="35" t="str">
        <f>(選手!G170)</f>
        <v>小坂 裕翼</v>
      </c>
      <c r="C173" s="2" t="str">
        <f>IFERROR(VLOOKUP($B173,選手!$G:$I,2,FALSE),"")</f>
        <v>岡山商科大学</v>
      </c>
      <c r="D173" s="6">
        <f>IFERROR(VLOOKUP($B173,選手!$G:$I,3,FALSE),"")</f>
        <v>2</v>
      </c>
      <c r="E173" s="14">
        <f>IFERROR(VLOOKUP($B173,春関!$BD:$BL,9,FALSE),0)</f>
        <v>0</v>
      </c>
      <c r="F173" s="14">
        <f>IFERROR(VLOOKUP($B173,西日本学生!$BD:$BL,9,FALSE),0)</f>
        <v>0</v>
      </c>
      <c r="G173" s="14">
        <f>IFERROR(VLOOKUP($B173,秋関!$BD:$BL,9,FALSE),0)</f>
        <v>0</v>
      </c>
      <c r="H173" s="14">
        <f>IFERROR(VLOOKUP($B173,新人戦!$BD:$BL,9,FALSE),0)</f>
        <v>0</v>
      </c>
      <c r="I173" s="138">
        <f>LARGE(E173:H173,1)+LARGE(E173:H173,2)</f>
        <v>0</v>
      </c>
    </row>
    <row r="174" spans="1:9">
      <c r="A174" s="2">
        <f>RANK($I174,$I:$I)</f>
        <v>72</v>
      </c>
      <c r="B174" s="35" t="e">
        <f>(選手!#REF!)</f>
        <v>#REF!</v>
      </c>
      <c r="C174" s="2" t="str">
        <f>IFERROR(VLOOKUP($B174,選手!$G:$I,2,FALSE),"")</f>
        <v/>
      </c>
      <c r="D174" s="6" t="str">
        <f>IFERROR(VLOOKUP($B174,選手!$G:$I,3,FALSE),"")</f>
        <v/>
      </c>
      <c r="E174" s="14">
        <f>IFERROR(VLOOKUP($B174,春関!$BD:$BL,9,FALSE),0)</f>
        <v>0</v>
      </c>
      <c r="F174" s="14">
        <f>IFERROR(VLOOKUP($B174,西日本学生!$BD:$BL,9,FALSE),0)</f>
        <v>0</v>
      </c>
      <c r="G174" s="14">
        <f>IFERROR(VLOOKUP($B174,秋関!$BD:$BL,9,FALSE),0)</f>
        <v>0</v>
      </c>
      <c r="H174" s="14">
        <f>IFERROR(VLOOKUP($B174,新人戦!$BD:$BL,9,FALSE),0)</f>
        <v>0</v>
      </c>
      <c r="I174" s="138">
        <f>LARGE(E174:H174,1)+LARGE(E174:H174,2)</f>
        <v>0</v>
      </c>
    </row>
    <row r="175" spans="1:9">
      <c r="A175" s="2">
        <f>RANK($I175,$I:$I)</f>
        <v>72</v>
      </c>
      <c r="B175" s="35" t="str">
        <f>(選手!G171)</f>
        <v>筒井 順也</v>
      </c>
      <c r="C175" s="2" t="str">
        <f>IFERROR(VLOOKUP($B175,選手!$G:$I,2,FALSE),"")</f>
        <v>四国大学</v>
      </c>
      <c r="D175" s="6">
        <f>IFERROR(VLOOKUP($B175,選手!$G:$I,3,FALSE),"")</f>
        <v>4</v>
      </c>
      <c r="E175" s="14">
        <f>IFERROR(VLOOKUP($B175,春関!$BD:$BL,9,FALSE),0)</f>
        <v>0</v>
      </c>
      <c r="F175" s="14">
        <f>IFERROR(VLOOKUP($B175,西日本学生!$BD:$BL,9,FALSE),0)</f>
        <v>0</v>
      </c>
      <c r="G175" s="14">
        <f>IFERROR(VLOOKUP($B175,秋関!$BD:$BL,9,FALSE),0)</f>
        <v>0</v>
      </c>
      <c r="H175" s="14">
        <f>IFERROR(VLOOKUP($B175,新人戦!$BD:$BL,9,FALSE),0)</f>
        <v>0</v>
      </c>
      <c r="I175" s="138">
        <f>LARGE(E175:H175,1)+LARGE(E175:H175,2)</f>
        <v>0</v>
      </c>
    </row>
    <row r="176" spans="1:9">
      <c r="A176" s="2">
        <f>RANK($I176,$I:$I)</f>
        <v>72</v>
      </c>
      <c r="B176" s="35" t="str">
        <f>(選手!G172)</f>
        <v>古屋 慶悟</v>
      </c>
      <c r="C176" s="2" t="str">
        <f>IFERROR(VLOOKUP($B176,選手!$G:$I,2,FALSE),"")</f>
        <v>徳島大学</v>
      </c>
      <c r="D176" s="6">
        <f>IFERROR(VLOOKUP($B176,選手!$G:$I,3,FALSE),"")</f>
        <v>2</v>
      </c>
      <c r="E176" s="14">
        <f>IFERROR(VLOOKUP($B176,春関!$BD:$BL,9,FALSE),0)</f>
        <v>0</v>
      </c>
      <c r="F176" s="14">
        <f>IFERROR(VLOOKUP($B176,西日本学生!$BD:$BL,9,FALSE),0)</f>
        <v>0</v>
      </c>
      <c r="G176" s="14">
        <f>IFERROR(VLOOKUP($B176,秋関!$BD:$BL,9,FALSE),0)</f>
        <v>0</v>
      </c>
      <c r="H176" s="14">
        <f>IFERROR(VLOOKUP($B176,新人戦!$BD:$BL,9,FALSE),0)</f>
        <v>0</v>
      </c>
      <c r="I176" s="138">
        <f>LARGE(E176:H176,1)+LARGE(E176:H176,2)</f>
        <v>0</v>
      </c>
    </row>
    <row r="177" spans="1:9">
      <c r="A177" s="2">
        <f>RANK($I177,$I:$I)</f>
        <v>72</v>
      </c>
      <c r="B177" s="35" t="str">
        <f>(選手!G175)</f>
        <v>柳川 卓広</v>
      </c>
      <c r="C177" s="2" t="str">
        <f>IFERROR(VLOOKUP($B177,選手!$G:$I,2,FALSE),"")</f>
        <v>神戸大学</v>
      </c>
      <c r="D177" s="6">
        <f>IFERROR(VLOOKUP($B177,選手!$G:$I,3,FALSE),"")</f>
        <v>2</v>
      </c>
      <c r="E177" s="14">
        <f>IFERROR(VLOOKUP($B177,春関!$BD:$BL,9,FALSE),0)</f>
        <v>0</v>
      </c>
      <c r="F177" s="14">
        <f>IFERROR(VLOOKUP($B177,西日本学生!$BD:$BL,9,FALSE),0)</f>
        <v>0</v>
      </c>
      <c r="G177" s="14">
        <f>IFERROR(VLOOKUP($B177,秋関!$BD:$BL,9,FALSE),0)</f>
        <v>0</v>
      </c>
      <c r="H177" s="14">
        <f>IFERROR(VLOOKUP($B177,新人戦!$BD:$BL,9,FALSE),0)</f>
        <v>0</v>
      </c>
      <c r="I177" s="138">
        <f>LARGE(E177:H177,1)+LARGE(E177:H177,2)</f>
        <v>0</v>
      </c>
    </row>
    <row r="178" spans="1:9">
      <c r="A178" s="2">
        <f>RANK($I178,$I:$I)</f>
        <v>72</v>
      </c>
      <c r="B178" s="35" t="e">
        <f>(選手!#REF!)</f>
        <v>#REF!</v>
      </c>
      <c r="C178" s="2" t="str">
        <f>IFERROR(VLOOKUP($B178,選手!$G:$I,2,FALSE),"")</f>
        <v/>
      </c>
      <c r="D178" s="6" t="str">
        <f>IFERROR(VLOOKUP($B178,選手!$G:$I,3,FALSE),"")</f>
        <v/>
      </c>
      <c r="E178" s="14">
        <f>IFERROR(VLOOKUP($B178,春関!$BD:$BL,9,FALSE),0)</f>
        <v>0</v>
      </c>
      <c r="F178" s="14">
        <f>IFERROR(VLOOKUP($B178,西日本学生!$BD:$BL,9,FALSE),0)</f>
        <v>0</v>
      </c>
      <c r="G178" s="14">
        <f>IFERROR(VLOOKUP($B178,秋関!$BD:$BL,9,FALSE),0)</f>
        <v>0</v>
      </c>
      <c r="H178" s="14">
        <f>IFERROR(VLOOKUP($B178,新人戦!$BD:$BL,9,FALSE),0)</f>
        <v>0</v>
      </c>
      <c r="I178" s="138">
        <f>LARGE(E178:H178,1)+LARGE(E178:H178,2)</f>
        <v>0</v>
      </c>
    </row>
    <row r="179" spans="1:9">
      <c r="A179" s="2">
        <f>RANK($I179,$I:$I)</f>
        <v>72</v>
      </c>
      <c r="B179" s="35" t="str">
        <f>(選手!G177)</f>
        <v>吉川 峻一朗</v>
      </c>
      <c r="C179" s="2" t="str">
        <f>IFERROR(VLOOKUP($B179,選手!$G:$I,2,FALSE),"")</f>
        <v>神戸大学</v>
      </c>
      <c r="D179" s="6">
        <f>IFERROR(VLOOKUP($B179,選手!$G:$I,3,FALSE),"")</f>
        <v>1</v>
      </c>
      <c r="E179" s="14">
        <f>IFERROR(VLOOKUP($B179,春関!$BD:$BL,9,FALSE),0)</f>
        <v>0</v>
      </c>
      <c r="F179" s="14">
        <f>IFERROR(VLOOKUP($B179,西日本学生!$BD:$BL,9,FALSE),0)</f>
        <v>0</v>
      </c>
      <c r="G179" s="14">
        <f>IFERROR(VLOOKUP($B179,秋関!$BD:$BL,9,FALSE),0)</f>
        <v>0</v>
      </c>
      <c r="H179" s="14">
        <f>IFERROR(VLOOKUP($B179,新人戦!$BD:$BL,9,FALSE),0)</f>
        <v>0</v>
      </c>
      <c r="I179" s="138">
        <f>LARGE(E179:H179,1)+LARGE(E179:H179,2)</f>
        <v>0</v>
      </c>
    </row>
    <row r="180" spans="1:9">
      <c r="A180" s="2">
        <f>RANK($I180,$I:$I)</f>
        <v>72</v>
      </c>
      <c r="B180" s="35" t="str">
        <f>(選手!G179)</f>
        <v>金尾 真海</v>
      </c>
      <c r="C180" s="2" t="str">
        <f>IFERROR(VLOOKUP($B180,選手!$G:$I,2,FALSE),"")</f>
        <v>岡山商科大学</v>
      </c>
      <c r="D180" s="6">
        <f>IFERROR(VLOOKUP($B180,選手!$G:$I,3,FALSE),"")</f>
        <v>1</v>
      </c>
      <c r="E180" s="14">
        <f>IFERROR(VLOOKUP($B180,春関!$BD:$BL,9,FALSE),0)</f>
        <v>0</v>
      </c>
      <c r="F180" s="14">
        <f>IFERROR(VLOOKUP($B180,西日本学生!$BD:$BL,9,FALSE),0)</f>
        <v>0</v>
      </c>
      <c r="G180" s="14">
        <f>IFERROR(VLOOKUP($B180,秋関!$BD:$BL,9,FALSE),0)</f>
        <v>0</v>
      </c>
      <c r="H180" s="14">
        <f>IFERROR(VLOOKUP($B180,新人戦!$BD:$BL,9,FALSE),0)</f>
        <v>0</v>
      </c>
      <c r="I180" s="138">
        <f>LARGE(E180:H180,1)+LARGE(E180:H180,2)</f>
        <v>0</v>
      </c>
    </row>
    <row r="181" spans="1:9">
      <c r="A181" s="2">
        <f>RANK($I181,$I:$I)</f>
        <v>72</v>
      </c>
      <c r="B181" s="35">
        <f>(選手!G180)</f>
        <v>0</v>
      </c>
      <c r="C181" s="2" t="str">
        <f>IFERROR(VLOOKUP($B181,選手!$G:$I,2,FALSE),"")</f>
        <v/>
      </c>
      <c r="D181" s="6" t="str">
        <f>IFERROR(VLOOKUP($B181,選手!$G:$I,3,FALSE),"")</f>
        <v/>
      </c>
      <c r="E181" s="14">
        <f>IFERROR(VLOOKUP($B181,春関!$BD:$BL,9,FALSE),0)</f>
        <v>0</v>
      </c>
      <c r="F181" s="14">
        <f>IFERROR(VLOOKUP($B181,西日本学生!$BD:$BL,9,FALSE),0)</f>
        <v>0</v>
      </c>
      <c r="G181" s="14">
        <f>IFERROR(VLOOKUP($B181,秋関!$BD:$BL,9,FALSE),0)</f>
        <v>0</v>
      </c>
      <c r="H181" s="14">
        <f>IFERROR(VLOOKUP($B181,新人戦!$BD:$BL,9,FALSE),0)</f>
        <v>0</v>
      </c>
      <c r="I181" s="138">
        <f>LARGE(E181:H181,1)+LARGE(E181:H181,2)</f>
        <v>0</v>
      </c>
    </row>
    <row r="182" spans="1:9">
      <c r="A182" s="2">
        <f>RANK($I182,$I:$I)</f>
        <v>72</v>
      </c>
      <c r="B182" s="35">
        <f>(選手!G181)</f>
        <v>0</v>
      </c>
      <c r="C182" s="2" t="str">
        <f>IFERROR(VLOOKUP($B182,選手!$G:$I,2,FALSE),"")</f>
        <v/>
      </c>
      <c r="D182" s="6" t="str">
        <f>IFERROR(VLOOKUP($B182,選手!$G:$I,3,FALSE),"")</f>
        <v/>
      </c>
      <c r="E182" s="14">
        <f>IFERROR(VLOOKUP($B182,春関!$BD:$BL,9,FALSE),0)</f>
        <v>0</v>
      </c>
      <c r="F182" s="14">
        <f>IFERROR(VLOOKUP($B182,西日本学生!$BD:$BL,9,FALSE),0)</f>
        <v>0</v>
      </c>
      <c r="G182" s="14">
        <f>IFERROR(VLOOKUP($B182,秋関!$BD:$BL,9,FALSE),0)</f>
        <v>0</v>
      </c>
      <c r="H182" s="14">
        <f>IFERROR(VLOOKUP($B182,新人戦!$BD:$BL,9,FALSE),0)</f>
        <v>0</v>
      </c>
      <c r="I182" s="138">
        <f>LARGE(E182:H182,1)+LARGE(E182:H182,2)</f>
        <v>0</v>
      </c>
    </row>
    <row r="183" spans="1:9">
      <c r="A183" s="2">
        <f>RANK($I183,$I:$I)</f>
        <v>72</v>
      </c>
      <c r="B183" s="35">
        <f>(選手!G182)</f>
        <v>0</v>
      </c>
      <c r="C183" s="2" t="str">
        <f>IFERROR(VLOOKUP($B183,選手!$G:$I,2,FALSE),"")</f>
        <v/>
      </c>
      <c r="D183" s="6" t="str">
        <f>IFERROR(VLOOKUP($B183,選手!$G:$I,3,FALSE),"")</f>
        <v/>
      </c>
      <c r="E183" s="14">
        <f>IFERROR(VLOOKUP($B183,春関!$BD:$BL,9,FALSE),0)</f>
        <v>0</v>
      </c>
      <c r="F183" s="14">
        <f>IFERROR(VLOOKUP($B183,西日本学生!$BD:$BL,9,FALSE),0)</f>
        <v>0</v>
      </c>
      <c r="G183" s="14">
        <f>IFERROR(VLOOKUP($B183,秋関!$BD:$BL,9,FALSE),0)</f>
        <v>0</v>
      </c>
      <c r="H183" s="14">
        <f>IFERROR(VLOOKUP($B183,新人戦!$BD:$BL,9,FALSE),0)</f>
        <v>0</v>
      </c>
      <c r="I183" s="138">
        <f>LARGE(E183:H183,1)+LARGE(E183:H183,2)</f>
        <v>0</v>
      </c>
    </row>
    <row r="184" spans="1:9">
      <c r="A184" s="2">
        <f>RANK($I184,$I:$I)</f>
        <v>72</v>
      </c>
      <c r="B184" s="35">
        <f>(選手!G183)</f>
        <v>0</v>
      </c>
      <c r="C184" s="2" t="str">
        <f>IFERROR(VLOOKUP($B184,選手!$G:$I,2,FALSE),"")</f>
        <v/>
      </c>
      <c r="D184" s="6" t="str">
        <f>IFERROR(VLOOKUP($B184,選手!$G:$I,3,FALSE),"")</f>
        <v/>
      </c>
      <c r="E184" s="14">
        <f>IFERROR(VLOOKUP($B184,春関!$BD:$BL,9,FALSE),0)</f>
        <v>0</v>
      </c>
      <c r="F184" s="14">
        <f>IFERROR(VLOOKUP($B184,西日本学生!$BD:$BL,9,FALSE),0)</f>
        <v>0</v>
      </c>
      <c r="G184" s="14">
        <f>IFERROR(VLOOKUP($B184,秋関!$BD:$BL,9,FALSE),0)</f>
        <v>0</v>
      </c>
      <c r="H184" s="14">
        <f>IFERROR(VLOOKUP($B184,新人戦!$BD:$BL,9,FALSE),0)</f>
        <v>0</v>
      </c>
      <c r="I184" s="138">
        <f>LARGE(E184:H184,1)+LARGE(E184:H184,2)</f>
        <v>0</v>
      </c>
    </row>
    <row r="185" spans="1:9">
      <c r="A185" s="2">
        <f>RANK($I185,$I:$I)</f>
        <v>72</v>
      </c>
      <c r="B185" s="35">
        <f>(選手!G184)</f>
        <v>0</v>
      </c>
      <c r="C185" s="2" t="str">
        <f>IFERROR(VLOOKUP($B185,選手!$G:$I,2,FALSE),"")</f>
        <v/>
      </c>
      <c r="D185" s="6" t="str">
        <f>IFERROR(VLOOKUP($B185,選手!$G:$I,3,FALSE),"")</f>
        <v/>
      </c>
      <c r="E185" s="14">
        <f>IFERROR(VLOOKUP($B185,春関!$BD:$BL,9,FALSE),0)</f>
        <v>0</v>
      </c>
      <c r="F185" s="14">
        <f>IFERROR(VLOOKUP($B185,西日本学生!$BD:$BL,9,FALSE),0)</f>
        <v>0</v>
      </c>
      <c r="G185" s="14">
        <f>IFERROR(VLOOKUP($B185,秋関!$BD:$BL,9,FALSE),0)</f>
        <v>0</v>
      </c>
      <c r="H185" s="14">
        <f>IFERROR(VLOOKUP($B185,新人戦!$BD:$BL,9,FALSE),0)</f>
        <v>0</v>
      </c>
      <c r="I185" s="138">
        <f>LARGE(E185:H185,1)+LARGE(E185:H185,2)</f>
        <v>0</v>
      </c>
    </row>
    <row r="186" spans="1:9">
      <c r="A186" s="2">
        <f>RANK($I186,$I:$I)</f>
        <v>72</v>
      </c>
      <c r="B186" s="35">
        <f>(選手!G185)</f>
        <v>0</v>
      </c>
      <c r="C186" s="2" t="str">
        <f>IFERROR(VLOOKUP($B186,選手!$G:$I,2,FALSE),"")</f>
        <v/>
      </c>
      <c r="D186" s="6" t="str">
        <f>IFERROR(VLOOKUP($B186,選手!$G:$I,3,FALSE),"")</f>
        <v/>
      </c>
      <c r="E186" s="14">
        <f>IFERROR(VLOOKUP($B186,春関!$BD:$BL,9,FALSE),0)</f>
        <v>0</v>
      </c>
      <c r="F186" s="14">
        <f>IFERROR(VLOOKUP($B186,西日本学生!$BD:$BL,9,FALSE),0)</f>
        <v>0</v>
      </c>
      <c r="G186" s="14">
        <f>IFERROR(VLOOKUP($B186,秋関!$BD:$BL,9,FALSE),0)</f>
        <v>0</v>
      </c>
      <c r="H186" s="14">
        <f>IFERROR(VLOOKUP($B186,新人戦!$BD:$BL,9,FALSE),0)</f>
        <v>0</v>
      </c>
      <c r="I186" s="138">
        <f>LARGE(E186:H186,1)+LARGE(E186:H186,2)</f>
        <v>0</v>
      </c>
    </row>
    <row r="187" spans="1:9">
      <c r="A187" s="2">
        <f>RANK($I187,$I:$I)</f>
        <v>72</v>
      </c>
      <c r="B187" s="35">
        <f>(選手!G186)</f>
        <v>0</v>
      </c>
      <c r="C187" s="2" t="str">
        <f>IFERROR(VLOOKUP($B187,選手!$G:$I,2,FALSE),"")</f>
        <v/>
      </c>
      <c r="D187" s="6" t="str">
        <f>IFERROR(VLOOKUP($B187,選手!$G:$I,3,FALSE),"")</f>
        <v/>
      </c>
      <c r="E187" s="14">
        <f>IFERROR(VLOOKUP($B187,春関!$BD:$BL,9,FALSE),0)</f>
        <v>0</v>
      </c>
      <c r="F187" s="14">
        <f>IFERROR(VLOOKUP($B187,西日本学生!$BD:$BL,9,FALSE),0)</f>
        <v>0</v>
      </c>
      <c r="G187" s="14">
        <f>IFERROR(VLOOKUP($B187,秋関!$BD:$BL,9,FALSE),0)</f>
        <v>0</v>
      </c>
      <c r="H187" s="14">
        <f>IFERROR(VLOOKUP($B187,新人戦!$BD:$BL,9,FALSE),0)</f>
        <v>0</v>
      </c>
      <c r="I187" s="138">
        <f>LARGE(E187:H187,1)+LARGE(E187:H187,2)</f>
        <v>0</v>
      </c>
    </row>
    <row r="188" spans="1:9">
      <c r="A188" s="2">
        <f>RANK($I188,$I:$I)</f>
        <v>72</v>
      </c>
      <c r="B188" s="35">
        <f>(選手!G187)</f>
        <v>0</v>
      </c>
      <c r="C188" s="2" t="str">
        <f>IFERROR(VLOOKUP($B188,選手!$G:$I,2,FALSE),"")</f>
        <v/>
      </c>
      <c r="D188" s="6" t="str">
        <f>IFERROR(VLOOKUP($B188,選手!$G:$I,3,FALSE),"")</f>
        <v/>
      </c>
      <c r="E188" s="14">
        <f>IFERROR(VLOOKUP($B188,春関!$BD:$BL,9,FALSE),0)</f>
        <v>0</v>
      </c>
      <c r="F188" s="14">
        <f>IFERROR(VLOOKUP($B188,西日本学生!$BD:$BL,9,FALSE),0)</f>
        <v>0</v>
      </c>
      <c r="G188" s="14">
        <f>IFERROR(VLOOKUP($B188,秋関!$BD:$BL,9,FALSE),0)</f>
        <v>0</v>
      </c>
      <c r="H188" s="14">
        <f>IFERROR(VLOOKUP($B188,新人戦!$BD:$BL,9,FALSE),0)</f>
        <v>0</v>
      </c>
      <c r="I188" s="138">
        <f>LARGE(E188:H188,1)+LARGE(E188:H188,2)</f>
        <v>0</v>
      </c>
    </row>
    <row r="189" spans="1:9">
      <c r="A189" s="2">
        <f>RANK($I189,$I:$I)</f>
        <v>72</v>
      </c>
      <c r="B189" s="35">
        <f>(選手!G188)</f>
        <v>0</v>
      </c>
      <c r="C189" s="2" t="str">
        <f>IFERROR(VLOOKUP($B189,選手!$G:$I,2,FALSE),"")</f>
        <v/>
      </c>
      <c r="D189" s="6" t="str">
        <f>IFERROR(VLOOKUP($B189,選手!$G:$I,3,FALSE),"")</f>
        <v/>
      </c>
      <c r="E189" s="14">
        <f>IFERROR(VLOOKUP($B189,春関!$BD:$BL,9,FALSE),0)</f>
        <v>0</v>
      </c>
      <c r="F189" s="14">
        <f>IFERROR(VLOOKUP($B189,西日本学生!$BD:$BL,9,FALSE),0)</f>
        <v>0</v>
      </c>
      <c r="G189" s="14">
        <f>IFERROR(VLOOKUP($B189,秋関!$BD:$BL,9,FALSE),0)</f>
        <v>0</v>
      </c>
      <c r="H189" s="14">
        <f>IFERROR(VLOOKUP($B189,新人戦!$BD:$BL,9,FALSE),0)</f>
        <v>0</v>
      </c>
      <c r="I189" s="138">
        <f>LARGE(E189:H189,1)+LARGE(E189:H189,2)</f>
        <v>0</v>
      </c>
    </row>
    <row r="190" spans="1:9">
      <c r="A190" s="2">
        <f>RANK($I190,$I:$I)</f>
        <v>72</v>
      </c>
      <c r="B190" s="35">
        <f>(選手!G189)</f>
        <v>0</v>
      </c>
      <c r="C190" s="2" t="str">
        <f>IFERROR(VLOOKUP($B190,選手!$G:$I,2,FALSE),"")</f>
        <v/>
      </c>
      <c r="D190" s="6" t="str">
        <f>IFERROR(VLOOKUP($B190,選手!$G:$I,3,FALSE),"")</f>
        <v/>
      </c>
      <c r="E190" s="14">
        <f>IFERROR(VLOOKUP($B190,春関!$BD:$BL,9,FALSE),0)</f>
        <v>0</v>
      </c>
      <c r="F190" s="14">
        <f>IFERROR(VLOOKUP($B190,西日本学生!$BD:$BL,9,FALSE),0)</f>
        <v>0</v>
      </c>
      <c r="G190" s="14">
        <f>IFERROR(VLOOKUP($B190,秋関!$BD:$BL,9,FALSE),0)</f>
        <v>0</v>
      </c>
      <c r="H190" s="14">
        <f>IFERROR(VLOOKUP($B190,新人戦!$BD:$BL,9,FALSE),0)</f>
        <v>0</v>
      </c>
      <c r="I190" s="138">
        <f>LARGE(E190:H190,1)+LARGE(E190:H190,2)</f>
        <v>0</v>
      </c>
    </row>
    <row r="191" spans="1:9">
      <c r="A191" s="2">
        <f>RANK($I191,$I:$I)</f>
        <v>72</v>
      </c>
      <c r="B191" s="35">
        <f>(選手!G190)</f>
        <v>0</v>
      </c>
      <c r="C191" s="2" t="str">
        <f>IFERROR(VLOOKUP($B191,選手!$G:$I,2,FALSE),"")</f>
        <v/>
      </c>
      <c r="D191" s="6" t="str">
        <f>IFERROR(VLOOKUP($B191,選手!$G:$I,3,FALSE),"")</f>
        <v/>
      </c>
      <c r="E191" s="14">
        <f>IFERROR(VLOOKUP($B191,春関!$BD:$BL,9,FALSE),0)</f>
        <v>0</v>
      </c>
      <c r="F191" s="14">
        <f>IFERROR(VLOOKUP($B191,西日本学生!$BD:$BL,9,FALSE),0)</f>
        <v>0</v>
      </c>
      <c r="G191" s="14">
        <f>IFERROR(VLOOKUP($B191,秋関!$BD:$BL,9,FALSE),0)</f>
        <v>0</v>
      </c>
      <c r="H191" s="14">
        <f>IFERROR(VLOOKUP($B191,新人戦!$BD:$BL,9,FALSE),0)</f>
        <v>0</v>
      </c>
      <c r="I191" s="138">
        <f>LARGE(E191:H191,1)+LARGE(E191:H191,2)</f>
        <v>0</v>
      </c>
    </row>
    <row r="192" spans="1:9">
      <c r="A192" s="2">
        <f>RANK($I192,$I:$I)</f>
        <v>72</v>
      </c>
      <c r="B192" s="35">
        <f>(選手!G191)</f>
        <v>0</v>
      </c>
      <c r="C192" s="2" t="str">
        <f>IFERROR(VLOOKUP($B192,選手!$G:$I,2,FALSE),"")</f>
        <v/>
      </c>
      <c r="D192" s="6" t="str">
        <f>IFERROR(VLOOKUP($B192,選手!$G:$I,3,FALSE),"")</f>
        <v/>
      </c>
      <c r="E192" s="14">
        <f>IFERROR(VLOOKUP($B192,春関!$BD:$BL,9,FALSE),0)</f>
        <v>0</v>
      </c>
      <c r="F192" s="14">
        <f>IFERROR(VLOOKUP($B192,西日本学生!$BD:$BL,9,FALSE),0)</f>
        <v>0</v>
      </c>
      <c r="G192" s="14">
        <f>IFERROR(VLOOKUP($B192,秋関!$BD:$BL,9,FALSE),0)</f>
        <v>0</v>
      </c>
      <c r="H192" s="14">
        <f>IFERROR(VLOOKUP($B192,新人戦!$BD:$BL,9,FALSE),0)</f>
        <v>0</v>
      </c>
      <c r="I192" s="138">
        <f>LARGE(E192:H192,1)+LARGE(E192:H192,2)</f>
        <v>0</v>
      </c>
    </row>
    <row r="193" spans="1:9">
      <c r="A193" s="2">
        <f>RANK($I193,$I:$I)</f>
        <v>72</v>
      </c>
      <c r="B193" s="35">
        <f>(選手!G192)</f>
        <v>0</v>
      </c>
      <c r="C193" s="2" t="str">
        <f>IFERROR(VLOOKUP($B193,選手!$G:$I,2,FALSE),"")</f>
        <v/>
      </c>
      <c r="D193" s="6" t="str">
        <f>IFERROR(VLOOKUP($B193,選手!$G:$I,3,FALSE),"")</f>
        <v/>
      </c>
      <c r="E193" s="14">
        <f>IFERROR(VLOOKUP($B193,春関!$BD:$BL,9,FALSE),0)</f>
        <v>0</v>
      </c>
      <c r="F193" s="14">
        <f>IFERROR(VLOOKUP($B193,西日本学生!$BD:$BL,9,FALSE),0)</f>
        <v>0</v>
      </c>
      <c r="G193" s="14">
        <f>IFERROR(VLOOKUP($B193,秋関!$BD:$BL,9,FALSE),0)</f>
        <v>0</v>
      </c>
      <c r="H193" s="14">
        <f>IFERROR(VLOOKUP($B193,新人戦!$BD:$BL,9,FALSE),0)</f>
        <v>0</v>
      </c>
      <c r="I193" s="138">
        <f>LARGE(E193:H193,1)+LARGE(E193:H193,2)</f>
        <v>0</v>
      </c>
    </row>
    <row r="194" spans="1:9">
      <c r="A194" s="2">
        <f>RANK($I194,$I:$I)</f>
        <v>72</v>
      </c>
      <c r="B194" s="35">
        <f>(選手!G193)</f>
        <v>0</v>
      </c>
      <c r="C194" s="2" t="str">
        <f>IFERROR(VLOOKUP($B194,選手!$G:$I,2,FALSE),"")</f>
        <v/>
      </c>
      <c r="D194" s="6" t="str">
        <f>IFERROR(VLOOKUP($B194,選手!$G:$I,3,FALSE),"")</f>
        <v/>
      </c>
      <c r="E194" s="14">
        <f>IFERROR(VLOOKUP($B194,春関!$BD:$BL,9,FALSE),0)</f>
        <v>0</v>
      </c>
      <c r="F194" s="14">
        <f>IFERROR(VLOOKUP($B194,西日本学生!$BD:$BL,9,FALSE),0)</f>
        <v>0</v>
      </c>
      <c r="G194" s="14">
        <f>IFERROR(VLOOKUP($B194,秋関!$BD:$BL,9,FALSE),0)</f>
        <v>0</v>
      </c>
      <c r="H194" s="14">
        <f>IFERROR(VLOOKUP($B194,新人戦!$BD:$BL,9,FALSE),0)</f>
        <v>0</v>
      </c>
      <c r="I194" s="138">
        <f>LARGE(E194:H194,1)+LARGE(E194:H194,2)</f>
        <v>0</v>
      </c>
    </row>
    <row r="195" spans="1:9">
      <c r="A195" s="2">
        <f>RANK($I195,$I:$I)</f>
        <v>72</v>
      </c>
      <c r="B195" s="35">
        <f>(選手!G194)</f>
        <v>0</v>
      </c>
      <c r="C195" s="2" t="str">
        <f>IFERROR(VLOOKUP($B195,選手!$G:$I,2,FALSE),"")</f>
        <v/>
      </c>
      <c r="D195" s="6" t="str">
        <f>IFERROR(VLOOKUP($B195,選手!$G:$I,3,FALSE),"")</f>
        <v/>
      </c>
      <c r="E195" s="14">
        <f>IFERROR(VLOOKUP($B195,春関!$BD:$BL,9,FALSE),0)</f>
        <v>0</v>
      </c>
      <c r="F195" s="14">
        <f>IFERROR(VLOOKUP($B195,西日本学生!$BD:$BL,9,FALSE),0)</f>
        <v>0</v>
      </c>
      <c r="G195" s="14">
        <f>IFERROR(VLOOKUP($B195,秋関!$BD:$BL,9,FALSE),0)</f>
        <v>0</v>
      </c>
      <c r="H195" s="14">
        <f>IFERROR(VLOOKUP($B195,新人戦!$BD:$BL,9,FALSE),0)</f>
        <v>0</v>
      </c>
      <c r="I195" s="138">
        <f>LARGE(E195:H195,1)+LARGE(E195:H195,2)</f>
        <v>0</v>
      </c>
    </row>
  </sheetData>
  <autoFilter ref="A1:I195" xr:uid="{00000000-0009-0000-0000-000008000000}">
    <sortState xmlns:xlrd2="http://schemas.microsoft.com/office/spreadsheetml/2017/richdata2" ref="A2:I195">
      <sortCondition ref="A1:A195"/>
    </sortState>
  </autoFilter>
  <phoneticPr fontId="1"/>
  <conditionalFormatting sqref="C2:C195">
    <cfRule type="containsText" dxfId="39" priority="2" operator="containsText" text="立命館">
      <formula>NOT(ISERROR(SEARCH("立命館",C2)))</formula>
    </cfRule>
    <cfRule type="containsText" dxfId="38" priority="3" operator="containsText" text="同志社">
      <formula>NOT(ISERROR(SEARCH("同志社",C2)))</formula>
    </cfRule>
    <cfRule type="containsText" dxfId="37" priority="4" operator="containsText" text="甲南">
      <formula>NOT(ISERROR(SEARCH("甲南",C2)))</formula>
    </cfRule>
    <cfRule type="containsText" dxfId="36" priority="5" operator="containsText" text="京都大学">
      <formula>NOT(ISERROR(SEARCH("京都大学",C2)))</formula>
    </cfRule>
    <cfRule type="containsText" dxfId="35" priority="6" operator="containsText" text="京都産業">
      <formula>NOT(ISERROR(SEARCH("京都産業",C2)))</formula>
    </cfRule>
    <cfRule type="containsText" dxfId="34" priority="7" operator="containsText" text="関西大学">
      <formula>NOT(ISERROR(SEARCH("関西大学",C2)))</formula>
    </cfRule>
    <cfRule type="containsText" dxfId="33" priority="8" operator="containsText" text="関西学院">
      <formula>NOT(ISERROR(SEARCH("関西学院",C2)))</formula>
    </cfRule>
    <cfRule type="containsText" dxfId="32" priority="9" operator="containsText" text="大阪大学">
      <formula>NOT(ISERROR(SEARCH("大阪大学",C2)))</formula>
    </cfRule>
    <cfRule type="containsText" dxfId="31" priority="10" operator="containsText" text="大阪産業">
      <formula>NOT(ISERROR(SEARCH("大阪産業",C2)))</formula>
    </cfRule>
  </conditionalFormatting>
  <conditionalFormatting sqref="C2:C195">
    <cfRule type="containsText" dxfId="30" priority="1" operator="containsText" text="近畿大学">
      <formula>NOT(ISERROR(SEARCH("近畿大学",C2)))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10mS60M</vt:lpstr>
      <vt:lpstr>10mS60W </vt:lpstr>
      <vt:lpstr>10mAP60M </vt:lpstr>
      <vt:lpstr>10mAP60W</vt:lpstr>
      <vt:lpstr>50m3x40M</vt:lpstr>
      <vt:lpstr>50m3x40W</vt:lpstr>
      <vt:lpstr>50mP60M</vt:lpstr>
      <vt:lpstr>50mP60W </vt:lpstr>
      <vt:lpstr>BPDS60M</vt:lpstr>
      <vt:lpstr>BPDS60W</vt:lpstr>
      <vt:lpstr>春関</vt:lpstr>
      <vt:lpstr>西日本学生</vt:lpstr>
      <vt:lpstr>学生選抜</vt:lpstr>
      <vt:lpstr>全日本学生</vt:lpstr>
      <vt:lpstr>新人戦</vt:lpstr>
      <vt:lpstr>秋関</vt:lpstr>
      <vt:lpstr>選手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浅木良太</cp:lastModifiedBy>
  <dcterms:created xsi:type="dcterms:W3CDTF">2014-05-15T01:33:18Z</dcterms:created>
  <dcterms:modified xsi:type="dcterms:W3CDTF">2019-11-03T04:53:09Z</dcterms:modified>
</cp:coreProperties>
</file>