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50" firstSheet="1" activeTab="5"/>
  </bookViews>
  <sheets>
    <sheet name="注意事項1)基本事項" sheetId="1" r:id="rId1"/>
    <sheet name="注意事項2)10mS60M_見本" sheetId="2" r:id="rId2"/>
    <sheet name="注意事項3)大学名について" sheetId="3" r:id="rId3"/>
    <sheet name="10mS60M" sheetId="4" r:id="rId4"/>
    <sheet name="10mS60W" sheetId="5" r:id="rId5"/>
    <sheet name="MIXMATCH" sheetId="6" r:id="rId6"/>
    <sheet name="50m3x40M" sheetId="7" r:id="rId7"/>
    <sheet name="50m3x40W" sheetId="8" r:id="rId8"/>
    <sheet name="50mP60M" sheetId="9" r:id="rId9"/>
    <sheet name="50mP60W" sheetId="10" r:id="rId10"/>
    <sheet name="AP60M" sheetId="11" r:id="rId11"/>
    <sheet name="AP60W" sheetId="12" r:id="rId12"/>
    <sheet name="AR・SB団体チームメンバー" sheetId="13" r:id="rId13"/>
    <sheet name="10mS60M団体" sheetId="14" r:id="rId14"/>
    <sheet name="10mS60W団体" sheetId="15" r:id="rId15"/>
    <sheet name="50m3x40M団体" sheetId="16" r:id="rId16"/>
    <sheet name="50m3x40W団体" sheetId="17" r:id="rId17"/>
    <sheet name="50mP60M団体" sheetId="18" r:id="rId18"/>
    <sheet name="男子団体" sheetId="19" r:id="rId19"/>
    <sheet name="女子団体" sheetId="20" r:id="rId20"/>
    <sheet name="10mBPDS60M" sheetId="21" r:id="rId21"/>
    <sheet name="10mBPD60W" sheetId="22" r:id="rId22"/>
    <sheet name="10mBPDS60M団体" sheetId="23" r:id="rId23"/>
    <sheet name="10mBPDS60W団体" sheetId="24" r:id="rId24"/>
  </sheets>
  <definedNames/>
  <calcPr fullCalcOnLoad="1"/>
</workbook>
</file>

<file path=xl/comments2.xml><?xml version="1.0" encoding="utf-8"?>
<comments xmlns="http://schemas.openxmlformats.org/spreadsheetml/2006/main">
  <authors>
    <author>田上諒</author>
  </authors>
  <commentList>
    <comment ref="A2" authorId="0">
      <text>
        <r>
          <rPr>
            <sz val="9"/>
            <rFont val="MS P ゴシック"/>
            <family val="3"/>
          </rPr>
          <t>順番は射群射座</t>
        </r>
      </text>
    </comment>
    <comment ref="C10" authorId="0">
      <text>
        <r>
          <rPr>
            <sz val="9"/>
            <rFont val="MS P ゴシック"/>
            <family val="3"/>
          </rPr>
          <t>団体メンバーは太字</t>
        </r>
      </text>
    </comment>
    <comment ref="D11" authorId="0">
      <text>
        <r>
          <rPr>
            <sz val="9"/>
            <rFont val="MS P ゴシック"/>
            <family val="3"/>
          </rPr>
          <t>会員証に書かれている区切りで入力
申請中の場合には『申請中』と入力</t>
        </r>
      </text>
    </comment>
    <comment ref="F11" authorId="0">
      <text>
        <r>
          <rPr>
            <sz val="9"/>
            <rFont val="MS P ゴシック"/>
            <family val="3"/>
          </rPr>
          <t>日本語の苗字と名前の間は半角スペース</t>
        </r>
      </text>
    </comment>
    <comment ref="H11" authorId="0">
      <text>
        <r>
          <rPr>
            <sz val="9"/>
            <rFont val="MS P ゴシック"/>
            <family val="3"/>
          </rPr>
          <t>射群番号を100倍した値に射座番号を足した値を半角整数値で入力
射群が文字の場合でも数字に読み換える
例)
α射群 ⇒ 1射群
β射群 ⇒ 2射群
あ射群 ⇒ 1射群
い射群 ⇒ 2射群
Ｘ射群 ⇒ 1射群
Ｙ射群 ⇒ 2射群</t>
        </r>
      </text>
    </comment>
    <comment ref="J11" authorId="0">
      <text>
        <r>
          <rPr>
            <sz val="9"/>
            <rFont val="MS P ゴシック"/>
            <family val="3"/>
          </rPr>
          <t>ローマ字の姓・名は、イニシャルを大文字にすること</t>
        </r>
      </text>
    </comment>
    <comment ref="K11" authorId="0">
      <text>
        <r>
          <rPr>
            <sz val="9"/>
            <rFont val="MS P ゴシック"/>
            <family val="3"/>
          </rPr>
          <t>大学名のローマ字について詳しくは注意事項3)のシートを参照すること。
絶対に空白を入れてはならない。</t>
        </r>
      </text>
    </comment>
    <comment ref="L11" authorId="0">
      <text>
        <r>
          <rPr>
            <sz val="9"/>
            <rFont val="MS P ゴシック"/>
            <family val="3"/>
          </rPr>
          <t>性別は必ず『男』『女』のどちらかを入力すること。これ以外は認められない。</t>
        </r>
      </text>
    </comment>
  </commentList>
</comments>
</file>

<file path=xl/sharedStrings.xml><?xml version="1.0" encoding="utf-8"?>
<sst xmlns="http://schemas.openxmlformats.org/spreadsheetml/2006/main" count="1110" uniqueCount="314">
  <si>
    <t>●</t>
  </si>
  <si>
    <t>フォントサイズ・セルの大きさなど、書式を変更しないこと</t>
  </si>
  <si>
    <t>エントリーシートにおいて使用するすべての数字は半角で入力すること</t>
  </si>
  <si>
    <t>●</t>
  </si>
  <si>
    <t>個人・団体ともに、日本語射手氏名の姓と名の間は半角スペースにすること</t>
  </si>
  <si>
    <t>種目別シートにおいて、団体メンバーの射手氏名は太字にすること</t>
  </si>
  <si>
    <t>※団体・チームメンバーのシートでは不要</t>
  </si>
  <si>
    <t>なお、申請中で現在IDが無い場合は申請中と入力すること</t>
  </si>
  <si>
    <t>日ラIDを入力する際は、会員証にあるとおりの区切り（半角スペース）を入れること</t>
  </si>
  <si>
    <t>日ラ未申請者の参加は認めないので、注意すること</t>
  </si>
  <si>
    <t>●</t>
  </si>
  <si>
    <t>射手をシートに入力する際は、射群射座順に並べること</t>
  </si>
  <si>
    <t>これは団体のシートにおいても同様である</t>
  </si>
  <si>
    <t>成績発表・表彰状・電子標的システム表示名などの射手氏名は提出されたデータをもとに作成しているため</t>
  </si>
  <si>
    <t>それらの氏名が間違っていたとしてもそれは作成者の責任であり、発行後に訂正はされない</t>
  </si>
  <si>
    <t>当該大会で開催されない種目のシートは、提出時に削除すること</t>
  </si>
  <si>
    <t>見本のシート及びこの注意事項のシートも削除すること</t>
  </si>
  <si>
    <t>※当該大会で開催されるが大学からエントリーする射手がいない種目についても、シートを削除すること</t>
  </si>
  <si>
    <t>データ作成上の注意</t>
  </si>
  <si>
    <t>2016年4月 Meyton電子標的データ作成効率化のため、記録提出用データを更新（田上）</t>
  </si>
  <si>
    <t>射群</t>
  </si>
  <si>
    <t>射座</t>
  </si>
  <si>
    <t>名　前</t>
  </si>
  <si>
    <t>日ラＩＤ</t>
  </si>
  <si>
    <t>学校名</t>
  </si>
  <si>
    <t>ふりがな</t>
  </si>
  <si>
    <t>学年</t>
  </si>
  <si>
    <t>名前ローマ字(姓)</t>
  </si>
  <si>
    <t>名前ローマ字(名)</t>
  </si>
  <si>
    <t>学校名ローマ字(空白無し)</t>
  </si>
  <si>
    <t>性別</t>
  </si>
  <si>
    <t>#StartNo</t>
  </si>
  <si>
    <t>Name</t>
  </si>
  <si>
    <t>PassNo</t>
  </si>
  <si>
    <t>Team</t>
  </si>
  <si>
    <t>TNo</t>
  </si>
  <si>
    <t>Club</t>
  </si>
  <si>
    <t>CNo</t>
  </si>
  <si>
    <t>FPNo</t>
  </si>
  <si>
    <t>Gender</t>
  </si>
  <si>
    <t>Birthday</t>
  </si>
  <si>
    <t>Class</t>
  </si>
  <si>
    <t>ClNo</t>
  </si>
  <si>
    <t>Federation</t>
  </si>
  <si>
    <t>FName</t>
  </si>
  <si>
    <t>Discipline</t>
  </si>
  <si>
    <t>DNo</t>
  </si>
  <si>
    <t>Result</t>
  </si>
  <si>
    <t>Result list</t>
  </si>
  <si>
    <t>Date</t>
  </si>
  <si>
    <t>Start time</t>
  </si>
  <si>
    <t>Qual</t>
  </si>
  <si>
    <t>QRes</t>
  </si>
  <si>
    <t>右側の表は、Meyton社製
電子標的用の作業表ですので、
一般の方は改変しないでください。</t>
  </si>
  <si>
    <t>NRAJ</t>
  </si>
  <si>
    <t>NRAJ</t>
  </si>
  <si>
    <t>NRAJ</t>
  </si>
  <si>
    <t>NRAJ</t>
  </si>
  <si>
    <t>NRAJ</t>
  </si>
  <si>
    <t>NRAJ</t>
  </si>
  <si>
    <t>射群×100+射座</t>
  </si>
  <si>
    <t>京都産業大学</t>
  </si>
  <si>
    <t>KyotoSangyoUniv.</t>
  </si>
  <si>
    <t>男</t>
  </si>
  <si>
    <t>チームメンバーエントリー用紙</t>
  </si>
  <si>
    <t>大学</t>
  </si>
  <si>
    <t>男子</t>
  </si>
  <si>
    <t>氏名：</t>
  </si>
  <si>
    <t>女子</t>
  </si>
  <si>
    <t>注意事項</t>
  </si>
  <si>
    <t>レギュラー変更をする場合、変更後のレギュラーは必ず上記チームメンバーから選出すること。</t>
  </si>
  <si>
    <t>すなわち、チームメンバーとしてエントリーされていない射手がレギュラーになることはできない。</t>
  </si>
  <si>
    <t>学　校　名</t>
  </si>
  <si>
    <t>[</t>
  </si>
  <si>
    <t>●●大学</t>
  </si>
  <si>
    <t>]</t>
  </si>
  <si>
    <t>位</t>
  </si>
  <si>
    <t>総合計</t>
  </si>
  <si>
    <t>点</t>
  </si>
  <si>
    <t>10mS60</t>
  </si>
  <si>
    <t>Ｓ１</t>
  </si>
  <si>
    <t>Ｓ２</t>
  </si>
  <si>
    <t>Ｓ３</t>
  </si>
  <si>
    <t>Ｓ４</t>
  </si>
  <si>
    <t>Ｓ５</t>
  </si>
  <si>
    <t>Ｓ６</t>
  </si>
  <si>
    <t>得　点</t>
  </si>
  <si>
    <t>合計</t>
  </si>
  <si>
    <t>50m3×40</t>
  </si>
  <si>
    <t>K1</t>
  </si>
  <si>
    <t>K2</t>
  </si>
  <si>
    <t>K3</t>
  </si>
  <si>
    <t>K4</t>
  </si>
  <si>
    <t>P1</t>
  </si>
  <si>
    <t>P2</t>
  </si>
  <si>
    <t>P3</t>
  </si>
  <si>
    <t>P4</t>
  </si>
  <si>
    <t>S1</t>
  </si>
  <si>
    <t>S2</t>
  </si>
  <si>
    <t>S3</t>
  </si>
  <si>
    <t>S4</t>
  </si>
  <si>
    <t>待場 裕之</t>
  </si>
  <si>
    <t>田上 久樹</t>
  </si>
  <si>
    <t>蛭田 侑馬</t>
  </si>
  <si>
    <t>萩原 隼也</t>
  </si>
  <si>
    <t>長尾 享祐</t>
  </si>
  <si>
    <t>川本 直輝</t>
  </si>
  <si>
    <t>岡本 完樹</t>
  </si>
  <si>
    <t>熊野 大輝</t>
  </si>
  <si>
    <t>田井 直宏</t>
  </si>
  <si>
    <t>森 諒</t>
  </si>
  <si>
    <t>12 345 678</t>
  </si>
  <si>
    <t>90 123 456</t>
  </si>
  <si>
    <t>78 901 234</t>
  </si>
  <si>
    <t>56 789 012</t>
  </si>
  <si>
    <t>34 567 890</t>
  </si>
  <si>
    <t>98 765 432</t>
  </si>
  <si>
    <t>10 987 654</t>
  </si>
  <si>
    <t>32 109 876</t>
  </si>
  <si>
    <t>54 321 098</t>
  </si>
  <si>
    <t>76 543 210</t>
  </si>
  <si>
    <t>学連帝国大学</t>
  </si>
  <si>
    <t>まちば ひろゆき</t>
  </si>
  <si>
    <t>たがみ ひさき</t>
  </si>
  <si>
    <t>ひるた ゆうま</t>
  </si>
  <si>
    <t>はぎはら しゅんや</t>
  </si>
  <si>
    <t>ながお きょうすけ</t>
  </si>
  <si>
    <t>かわもと なおき</t>
  </si>
  <si>
    <t>おかもと ひさき</t>
  </si>
  <si>
    <t>くまの だいき</t>
  </si>
  <si>
    <t>たい なおひろ</t>
  </si>
  <si>
    <t>もり りょう</t>
  </si>
  <si>
    <t>Machiba</t>
  </si>
  <si>
    <t>Hiroyuki</t>
  </si>
  <si>
    <t>Tagami</t>
  </si>
  <si>
    <t>Hisaki</t>
  </si>
  <si>
    <t>Hiruta</t>
  </si>
  <si>
    <t>Yuma</t>
  </si>
  <si>
    <t>Hagihara</t>
  </si>
  <si>
    <t>Shunya</t>
  </si>
  <si>
    <t>Nagao</t>
  </si>
  <si>
    <t>Kyosuke</t>
  </si>
  <si>
    <t>Kawamoto</t>
  </si>
  <si>
    <t>Naoki</t>
  </si>
  <si>
    <t>Okamoto</t>
  </si>
  <si>
    <t>Kumano</t>
  </si>
  <si>
    <t>Daiki</t>
  </si>
  <si>
    <t>Tai</t>
  </si>
  <si>
    <t>Naohiro</t>
  </si>
  <si>
    <t>Mori</t>
  </si>
  <si>
    <t>Ryo</t>
  </si>
  <si>
    <t>GakurenTeikokuUniv.</t>
  </si>
  <si>
    <t>愛知大学</t>
  </si>
  <si>
    <t>AichiUniv.</t>
  </si>
  <si>
    <t>愛知学院大学</t>
  </si>
  <si>
    <t>AichiGakuinUniv.</t>
  </si>
  <si>
    <t>愛知工業大学</t>
  </si>
  <si>
    <t>AichiInstituteOfTechnology</t>
  </si>
  <si>
    <t>青山学院大学</t>
  </si>
  <si>
    <t>AoyamaGakuinUniv.</t>
  </si>
  <si>
    <t>大阪大学</t>
  </si>
  <si>
    <t>OsakaUniv.</t>
  </si>
  <si>
    <t>大阪産業大学</t>
  </si>
  <si>
    <t>OsakaSangyoUniv.</t>
  </si>
  <si>
    <t>大阪商業大学</t>
  </si>
  <si>
    <t>OsakaUniv.OfCommerce</t>
  </si>
  <si>
    <t>岡山商科大学</t>
  </si>
  <si>
    <t>OkayamaShokaUniv.</t>
  </si>
  <si>
    <t>学習院大学</t>
  </si>
  <si>
    <t>GakushuinUniv.</t>
  </si>
  <si>
    <t>学習院女子大学</t>
  </si>
  <si>
    <t>GakushuinWomen'sCol.</t>
  </si>
  <si>
    <t>鹿児島国際大学</t>
  </si>
  <si>
    <t>金沢大学</t>
  </si>
  <si>
    <t>KanazawaUniv.</t>
  </si>
  <si>
    <t>関西大学</t>
  </si>
  <si>
    <t>KansaiUniv.</t>
  </si>
  <si>
    <t>関西学院大学</t>
  </si>
  <si>
    <t>KwanseiGakuinUniv.</t>
  </si>
  <si>
    <t>関東学院大学</t>
  </si>
  <si>
    <t>KantoGakuinUniv.</t>
  </si>
  <si>
    <t>京都大学</t>
  </si>
  <si>
    <t>KyotoUniv.</t>
  </si>
  <si>
    <t>近畿大学</t>
  </si>
  <si>
    <t>熊本大学</t>
  </si>
  <si>
    <t>KumamotoUniv.</t>
  </si>
  <si>
    <t>慶應義塾大学</t>
  </si>
  <si>
    <t>KeioUniv.</t>
  </si>
  <si>
    <t>甲南大学</t>
  </si>
  <si>
    <t>KonanUniv.</t>
  </si>
  <si>
    <t>甲南女子大学</t>
  </si>
  <si>
    <t>KonanWomenUniv.</t>
  </si>
  <si>
    <t>國學院大學</t>
  </si>
  <si>
    <t>KokugakuinUniv.</t>
  </si>
  <si>
    <t>国士舘大学</t>
  </si>
  <si>
    <t>KokushikanUniv.</t>
  </si>
  <si>
    <t>駒澤大学</t>
  </si>
  <si>
    <t>KomazawaUniv.</t>
  </si>
  <si>
    <t>佐賀大学</t>
  </si>
  <si>
    <t>SagaUniv.</t>
  </si>
  <si>
    <t>四国大学</t>
  </si>
  <si>
    <t>ShikokuUniv.</t>
  </si>
  <si>
    <t>芝浦工業大学</t>
  </si>
  <si>
    <t>ShibauraInstituteOfTechnology</t>
  </si>
  <si>
    <t>専修大学</t>
  </si>
  <si>
    <t>SenshuUniv.</t>
  </si>
  <si>
    <t>崇城大学</t>
  </si>
  <si>
    <t>SojoUniv.</t>
  </si>
  <si>
    <t>千葉大学</t>
  </si>
  <si>
    <t>ChibaUniv.</t>
  </si>
  <si>
    <t>千葉工業大学</t>
  </si>
  <si>
    <t>ChibaInstituteOfTechnology</t>
  </si>
  <si>
    <t>中央大学</t>
  </si>
  <si>
    <t>ChuoUniv.</t>
  </si>
  <si>
    <t>筑波大学</t>
  </si>
  <si>
    <t>Univ.OfTsukuba</t>
  </si>
  <si>
    <t>東海大学</t>
  </si>
  <si>
    <t>TokaiUniv.</t>
  </si>
  <si>
    <t>東京大学</t>
  </si>
  <si>
    <t>TheUniv.OfTokyo</t>
  </si>
  <si>
    <t>東京経済大学</t>
  </si>
  <si>
    <t>TokyoKeizaiUniv.</t>
  </si>
  <si>
    <t>同志社大学</t>
  </si>
  <si>
    <t>DoshishaUniv.</t>
  </si>
  <si>
    <t>同志社女子大学</t>
  </si>
  <si>
    <t>DoshishaWomen'sCol.OfLiberalArts</t>
  </si>
  <si>
    <t>東北学院大学</t>
  </si>
  <si>
    <t>TohokuGakuinUniv.</t>
  </si>
  <si>
    <t>東北工業大学</t>
  </si>
  <si>
    <t>TohokuInstituteOfTechnology</t>
  </si>
  <si>
    <t>東洋大学</t>
  </si>
  <si>
    <t>ToyoUniv.</t>
  </si>
  <si>
    <t>徳島大学</t>
  </si>
  <si>
    <t>TokushimaUniv.</t>
  </si>
  <si>
    <t>長崎大学</t>
  </si>
  <si>
    <t>NagasakiUniv.</t>
  </si>
  <si>
    <t>名古屋大学</t>
  </si>
  <si>
    <t>NagoyaUniv.</t>
  </si>
  <si>
    <t>名古屋工業大学</t>
  </si>
  <si>
    <t>NagoyaInstituteOfTechnology</t>
  </si>
  <si>
    <t>日本文理大学</t>
  </si>
  <si>
    <t>NipponBunriUniv.</t>
  </si>
  <si>
    <t>日本大学</t>
  </si>
  <si>
    <t>NihonUniv.</t>
  </si>
  <si>
    <t>福岡大学</t>
  </si>
  <si>
    <t>FukuokaUniv.</t>
  </si>
  <si>
    <t>防衛大学校</t>
  </si>
  <si>
    <t>NationalDefenseAcademyOfJapan</t>
  </si>
  <si>
    <t>法政大学</t>
  </si>
  <si>
    <t>HoseiUniv.</t>
  </si>
  <si>
    <t>北海学園大学</t>
  </si>
  <si>
    <t>HokkaiGakuenUniv.</t>
  </si>
  <si>
    <t>北海道大学</t>
  </si>
  <si>
    <t>HokkaidoUniv.</t>
  </si>
  <si>
    <t>北海道科学大学</t>
  </si>
  <si>
    <t>HokkaidoUniv.OfScience</t>
  </si>
  <si>
    <t>松山東雲短期大学</t>
  </si>
  <si>
    <t>MatsuyamaShinonomeJuniorCol.</t>
  </si>
  <si>
    <t>明治大学</t>
  </si>
  <si>
    <t>MeijiUniv.</t>
  </si>
  <si>
    <t>明治学院大学</t>
  </si>
  <si>
    <t>MeijiGakuinUniv.</t>
  </si>
  <si>
    <t>名城大学</t>
  </si>
  <si>
    <t>MeijoUniv.</t>
  </si>
  <si>
    <t>山梨学院大学</t>
  </si>
  <si>
    <t>YamanashiGakuinUniv.</t>
  </si>
  <si>
    <t>立教大学</t>
  </si>
  <si>
    <t>RikkyoUniv.</t>
  </si>
  <si>
    <t>立正大学</t>
  </si>
  <si>
    <t>RisshoUniv.</t>
  </si>
  <si>
    <t>立命館大学</t>
  </si>
  <si>
    <t>RitsumeikanUniv.</t>
  </si>
  <si>
    <t>早稲田大学</t>
  </si>
  <si>
    <t>WasedaUniv.</t>
  </si>
  <si>
    <t>学校名のローマ字は、以下のように統一してください。</t>
  </si>
  <si>
    <t>神戸学院大学</t>
  </si>
  <si>
    <t>KobeGakuinUniv.</t>
  </si>
  <si>
    <t>鈴鹿医療科学大学</t>
  </si>
  <si>
    <t>SuzukaUniv.OfMedicalScience</t>
  </si>
  <si>
    <t>TheInternationalUniv.OfKagoshima</t>
  </si>
  <si>
    <t>龍谷大学</t>
  </si>
  <si>
    <t>RyukokuUniv.</t>
  </si>
  <si>
    <t>関西福祉大学</t>
  </si>
  <si>
    <t>KansaiUniv.OfSocialWelfare</t>
  </si>
  <si>
    <t>関西福祉科学大学</t>
  </si>
  <si>
    <t>KansaiUniv.OfWelfareSciences</t>
  </si>
  <si>
    <t>徳島文理大学</t>
  </si>
  <si>
    <t>TokushimaBunriUniv.</t>
  </si>
  <si>
    <t>KindaiUniv.</t>
  </si>
  <si>
    <t>大分大学</t>
  </si>
  <si>
    <t>OitaUniv.</t>
  </si>
  <si>
    <t>日本医療科学大学</t>
  </si>
  <si>
    <t>NihonInstituteOfMedicalScience</t>
  </si>
  <si>
    <t>岐阜大学</t>
  </si>
  <si>
    <t>GifuUniv.</t>
  </si>
  <si>
    <t>東京電機大学</t>
  </si>
  <si>
    <t>TokyoDenkiUniv.</t>
  </si>
  <si>
    <t>中部大学</t>
  </si>
  <si>
    <t>ChubuUniv.</t>
  </si>
  <si>
    <t>常葉大学</t>
  </si>
  <si>
    <t>TokohaUniv.</t>
  </si>
  <si>
    <t>あ</t>
  </si>
  <si>
    <t>か</t>
  </si>
  <si>
    <t>さ</t>
  </si>
  <si>
    <t>た</t>
  </si>
  <si>
    <t>な</t>
  </si>
  <si>
    <t>は</t>
  </si>
  <si>
    <t>ま</t>
  </si>
  <si>
    <t>や</t>
  </si>
  <si>
    <t>ら</t>
  </si>
  <si>
    <t>わ</t>
  </si>
  <si>
    <t>日本学生ライフル射撃連盟 関西支部 記録提出用データ 2017年改訂</t>
  </si>
  <si>
    <t>2017年4月 チームメンバーを男子は7名から9名、女子は5名から6名へ増加(浦﨑)</t>
  </si>
  <si>
    <t>上記枠内に、男女各　3～6名でチームメンバーをエントリーすること。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</si>
</sst>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20"/>
      <name val="ＭＳ Ｐゴシック"/>
      <family val="3"/>
    </font>
    <font>
      <sz val="20"/>
      <name val="$ＪＳゴシック"/>
      <family val="1"/>
    </font>
    <font>
      <sz val="18"/>
      <name val="ＭＳ 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4"/>
      <color rgb="FFFF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33" borderId="12" xfId="0" applyFont="1" applyFill="1" applyBorder="1" applyAlignment="1">
      <alignment vertical="center"/>
    </xf>
    <xf numFmtId="0" fontId="45" fillId="33" borderId="12" xfId="0" applyFont="1" applyFill="1" applyBorder="1" applyAlignment="1" applyProtection="1">
      <alignment vertical="center"/>
      <protection locked="0"/>
    </xf>
    <xf numFmtId="0" fontId="45" fillId="34" borderId="12" xfId="0" applyNumberFormat="1" applyFont="1" applyFill="1" applyBorder="1" applyAlignment="1">
      <alignment vertical="center"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2" xfId="6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61" applyFont="1" applyFill="1" applyBorder="1" applyAlignment="1" applyProtection="1">
      <alignment horizontal="center" vertical="center"/>
      <protection/>
    </xf>
    <xf numFmtId="0" fontId="3" fillId="0" borderId="10" xfId="61" applyFill="1" applyBorder="1" applyAlignment="1" applyProtection="1">
      <alignment horizontal="center" vertical="center"/>
      <protection locked="0"/>
    </xf>
    <xf numFmtId="0" fontId="11" fillId="0" borderId="11" xfId="64" applyFont="1" applyFill="1" applyBorder="1" applyAlignment="1" applyProtection="1">
      <alignment horizontal="right" vertical="center"/>
      <protection locked="0"/>
    </xf>
    <xf numFmtId="0" fontId="11" fillId="0" borderId="13" xfId="64" applyFont="1" applyFill="1" applyBorder="1" applyAlignment="1" applyProtection="1">
      <alignment horizontal="left" vertical="center"/>
      <protection locked="0"/>
    </xf>
    <xf numFmtId="0" fontId="12" fillId="0" borderId="13" xfId="64" applyFont="1" applyFill="1" applyBorder="1" applyAlignment="1" applyProtection="1">
      <alignment horizontal="center" vertical="center"/>
      <protection locked="0"/>
    </xf>
    <xf numFmtId="0" fontId="13" fillId="0" borderId="13" xfId="64" applyFont="1" applyFill="1" applyBorder="1" applyAlignment="1" applyProtection="1">
      <alignment horizontal="left" vertical="center"/>
      <protection locked="0"/>
    </xf>
    <xf numFmtId="0" fontId="13" fillId="0" borderId="14" xfId="64" applyFont="1" applyFill="1" applyBorder="1" applyAlignment="1" applyProtection="1">
      <alignment horizontal="right" vertical="center"/>
      <protection locked="0"/>
    </xf>
    <xf numFmtId="0" fontId="13" fillId="0" borderId="13" xfId="64" applyFont="1" applyFill="1" applyBorder="1" applyAlignment="1" applyProtection="1">
      <alignment horizontal="center" vertical="center"/>
      <protection locked="0"/>
    </xf>
    <xf numFmtId="0" fontId="13" fillId="0" borderId="15" xfId="64" applyFont="1" applyFill="1" applyBorder="1" applyAlignment="1" applyProtection="1">
      <alignment horizontal="left" vertical="center"/>
      <protection locked="0"/>
    </xf>
    <xf numFmtId="0" fontId="4" fillId="0" borderId="16" xfId="64" applyFont="1" applyFill="1" applyBorder="1" applyAlignment="1" applyProtection="1">
      <alignment horizontal="center" vertical="center"/>
      <protection locked="0"/>
    </xf>
    <xf numFmtId="0" fontId="4" fillId="0" borderId="17" xfId="64" applyFont="1" applyFill="1" applyBorder="1" applyAlignment="1" applyProtection="1">
      <alignment horizontal="center" vertical="center"/>
      <protection locked="0"/>
    </xf>
    <xf numFmtId="0" fontId="15" fillId="35" borderId="18" xfId="64" applyFont="1" applyFill="1" applyBorder="1" applyAlignment="1" applyProtection="1">
      <alignment horizontal="center" vertical="center"/>
      <protection locked="0"/>
    </xf>
    <xf numFmtId="0" fontId="15" fillId="35" borderId="0" xfId="64" applyFont="1" applyFill="1" applyBorder="1" applyAlignment="1" applyProtection="1">
      <alignment horizontal="center" vertical="center"/>
      <protection locked="0"/>
    </xf>
    <xf numFmtId="0" fontId="6" fillId="35" borderId="14" xfId="64" applyFont="1" applyFill="1" applyBorder="1" applyAlignment="1" applyProtection="1">
      <alignment vertical="center"/>
      <protection locked="0"/>
    </xf>
    <xf numFmtId="0" fontId="15" fillId="35" borderId="14" xfId="64" applyFont="1" applyFill="1" applyBorder="1" applyAlignment="1" applyProtection="1">
      <alignment horizontal="center" vertical="center"/>
      <protection locked="0"/>
    </xf>
    <xf numFmtId="0" fontId="15" fillId="35" borderId="19" xfId="64" applyFont="1" applyFill="1" applyBorder="1" applyAlignment="1" applyProtection="1">
      <alignment horizontal="center" vertical="center"/>
      <protection locked="0"/>
    </xf>
    <xf numFmtId="0" fontId="4" fillId="0" borderId="20" xfId="64" applyFont="1" applyFill="1" applyBorder="1" applyAlignment="1" applyProtection="1">
      <alignment horizontal="center" vertical="center"/>
      <protection locked="0"/>
    </xf>
    <xf numFmtId="0" fontId="3" fillId="0" borderId="10" xfId="63" applyFont="1" applyFill="1" applyBorder="1" applyAlignment="1" applyProtection="1">
      <alignment horizontal="center" vertical="center"/>
      <protection locked="0"/>
    </xf>
    <xf numFmtId="0" fontId="3" fillId="0" borderId="10" xfId="63" applyFill="1" applyBorder="1" applyAlignment="1" applyProtection="1">
      <alignment horizontal="center" vertical="center"/>
      <protection locked="0"/>
    </xf>
    <xf numFmtId="0" fontId="3" fillId="35" borderId="18" xfId="64" applyFont="1" applyFill="1" applyBorder="1" applyAlignment="1" applyProtection="1">
      <alignment horizontal="center" vertical="center"/>
      <protection locked="0"/>
    </xf>
    <xf numFmtId="0" fontId="9" fillId="35" borderId="0" xfId="64" applyFont="1" applyFill="1" applyBorder="1" applyAlignment="1" applyProtection="1">
      <alignment horizontal="center" vertical="center"/>
      <protection locked="0"/>
    </xf>
    <xf numFmtId="0" fontId="3" fillId="35" borderId="0" xfId="64" applyFont="1" applyFill="1" applyBorder="1" applyAlignment="1" applyProtection="1">
      <alignment horizontal="center" vertical="center"/>
      <protection locked="0"/>
    </xf>
    <xf numFmtId="0" fontId="3" fillId="35" borderId="21" xfId="64" applyFont="1" applyFill="1" applyBorder="1" applyAlignment="1" applyProtection="1">
      <alignment horizontal="center" vertical="center"/>
      <protection locked="0"/>
    </xf>
    <xf numFmtId="0" fontId="3" fillId="0" borderId="15" xfId="64" applyFont="1" applyFill="1" applyBorder="1" applyAlignment="1" applyProtection="1">
      <alignment horizontal="center" vertical="center"/>
      <protection locked="0"/>
    </xf>
    <xf numFmtId="0" fontId="9" fillId="0" borderId="22" xfId="64" applyFont="1" applyFill="1" applyBorder="1" applyAlignment="1" applyProtection="1">
      <alignment horizontal="center" vertical="center"/>
      <protection locked="0"/>
    </xf>
    <xf numFmtId="0" fontId="9" fillId="0" borderId="23" xfId="64" applyFont="1" applyFill="1" applyBorder="1" applyAlignment="1" applyProtection="1">
      <alignment horizontal="center" vertical="center"/>
      <protection locked="0"/>
    </xf>
    <xf numFmtId="0" fontId="9" fillId="0" borderId="16" xfId="64" applyFont="1" applyFill="1" applyBorder="1" applyAlignment="1" applyProtection="1">
      <alignment horizontal="center" vertical="center"/>
      <protection locked="0"/>
    </xf>
    <xf numFmtId="0" fontId="4" fillId="0" borderId="10" xfId="64" applyFont="1" applyFill="1" applyBorder="1" applyAlignment="1" applyProtection="1">
      <alignment horizontal="center" vertical="center"/>
      <protection locked="0"/>
    </xf>
    <xf numFmtId="0" fontId="3" fillId="0" borderId="11" xfId="63" applyFont="1" applyFill="1" applyBorder="1" applyAlignment="1" applyProtection="1">
      <alignment horizontal="center" vertical="center"/>
      <protection locked="0"/>
    </xf>
    <xf numFmtId="0" fontId="3" fillId="0" borderId="10" xfId="63" applyBorder="1" applyAlignment="1">
      <alignment horizontal="center" vertical="center"/>
      <protection/>
    </xf>
    <xf numFmtId="0" fontId="3" fillId="0" borderId="10" xfId="64" applyFont="1" applyFill="1" applyBorder="1" applyAlignment="1" applyProtection="1">
      <alignment horizontal="center" vertical="center"/>
      <protection locked="0"/>
    </xf>
    <xf numFmtId="0" fontId="3" fillId="0" borderId="10" xfId="63" applyBorder="1" applyAlignment="1">
      <alignment horizontal="center"/>
      <protection/>
    </xf>
    <xf numFmtId="0" fontId="3" fillId="0" borderId="10" xfId="62" applyFont="1" applyBorder="1" applyAlignment="1">
      <alignment horizontal="center" vertical="center"/>
      <protection/>
    </xf>
    <xf numFmtId="0" fontId="9" fillId="0" borderId="10" xfId="60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0" borderId="22" xfId="60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5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61" applyFont="1" applyFill="1" applyBorder="1" applyAlignment="1" applyProtection="1">
      <alignment horizontal="center" vertical="center"/>
      <protection locked="0"/>
    </xf>
    <xf numFmtId="0" fontId="7" fillId="0" borderId="13" xfId="64" applyFont="1" applyFill="1" applyBorder="1" applyAlignment="1" applyProtection="1">
      <alignment horizontal="center" vertical="center"/>
      <protection locked="0"/>
    </xf>
    <xf numFmtId="0" fontId="14" fillId="0" borderId="13" xfId="64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9" xfId="61"/>
    <cellStyle name="標準_50m3x20" xfId="62"/>
    <cellStyle name="標準_Excel 原本('07__各校配布用)" xfId="63"/>
    <cellStyle name="標準_Ｈ１９年　春関 最終版" xfId="64"/>
    <cellStyle name="良い" xfId="65"/>
  </cellStyles>
  <dxfs count="13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30"/>
  <sheetViews>
    <sheetView zoomScalePageLayoutView="0" workbookViewId="0" topLeftCell="A17">
      <selection activeCell="B24" sqref="B24:K24"/>
    </sheetView>
  </sheetViews>
  <sheetFormatPr defaultColWidth="9.140625" defaultRowHeight="15"/>
  <cols>
    <col min="1" max="1" width="3.28125" style="1" customWidth="1"/>
    <col min="2" max="2" width="10.28125" style="0" bestFit="1" customWidth="1"/>
  </cols>
  <sheetData>
    <row r="2" spans="2:11" ht="16.5">
      <c r="B2" s="71" t="s">
        <v>311</v>
      </c>
      <c r="C2" s="71"/>
      <c r="D2" s="71"/>
      <c r="E2" s="71"/>
      <c r="F2" s="71"/>
      <c r="G2" s="71"/>
      <c r="H2" s="71"/>
      <c r="I2" s="71"/>
      <c r="J2" s="71"/>
      <c r="K2" s="71"/>
    </row>
    <row r="4" spans="2:10" ht="18.75">
      <c r="B4" s="70" t="s">
        <v>18</v>
      </c>
      <c r="C4" s="70"/>
      <c r="D4" s="70"/>
      <c r="E4" s="70"/>
      <c r="F4" s="70"/>
      <c r="G4" s="70"/>
      <c r="H4" s="70"/>
      <c r="I4" s="70"/>
      <c r="J4" s="70"/>
    </row>
    <row r="6" spans="1:11" ht="12.75">
      <c r="A6" s="1" t="s">
        <v>0</v>
      </c>
      <c r="B6" s="69" t="s">
        <v>1</v>
      </c>
      <c r="C6" s="69"/>
      <c r="D6" s="69"/>
      <c r="E6" s="69"/>
      <c r="F6" s="69"/>
      <c r="G6" s="69"/>
      <c r="H6" s="69"/>
      <c r="I6" s="69"/>
      <c r="J6" s="69"/>
      <c r="K6" s="69"/>
    </row>
    <row r="7" spans="2:11" ht="12.7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.75">
      <c r="A8" s="1" t="s">
        <v>0</v>
      </c>
      <c r="B8" s="69" t="s">
        <v>2</v>
      </c>
      <c r="C8" s="69"/>
      <c r="D8" s="69"/>
      <c r="E8" s="69"/>
      <c r="F8" s="69"/>
      <c r="G8" s="69"/>
      <c r="H8" s="69"/>
      <c r="I8" s="69"/>
      <c r="J8" s="69"/>
      <c r="K8" s="69"/>
    </row>
    <row r="9" spans="2:11" ht="12.75"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2.75">
      <c r="A10" s="1" t="s">
        <v>3</v>
      </c>
      <c r="B10" s="69" t="s">
        <v>4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2:11" ht="12.75"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2.75">
      <c r="A12" s="1" t="s">
        <v>3</v>
      </c>
      <c r="B12" s="69" t="s">
        <v>5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2:11" ht="12.75">
      <c r="B13" s="69" t="s">
        <v>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2:11" ht="12.75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2.75">
      <c r="A15" s="1" t="s">
        <v>0</v>
      </c>
      <c r="B15" s="69" t="s">
        <v>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2:11" ht="12.75">
      <c r="B16" s="69" t="s">
        <v>7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2:11" ht="12.75">
      <c r="B17" s="69" t="s">
        <v>9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2:11" ht="12.75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.75">
      <c r="A19" s="1" t="s">
        <v>10</v>
      </c>
      <c r="B19" s="69" t="s">
        <v>11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2:11" ht="12.75">
      <c r="B20" s="69" t="s">
        <v>12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2:11" ht="12.75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2.75">
      <c r="A22" s="1" t="s">
        <v>3</v>
      </c>
      <c r="B22" s="69" t="s">
        <v>13</v>
      </c>
      <c r="C22" s="69"/>
      <c r="D22" s="69"/>
      <c r="E22" s="69"/>
      <c r="F22" s="69"/>
      <c r="G22" s="69"/>
      <c r="H22" s="69"/>
      <c r="I22" s="69"/>
      <c r="J22" s="69"/>
      <c r="K22" s="69"/>
    </row>
    <row r="23" spans="2:11" ht="12.75">
      <c r="B23" s="69" t="s">
        <v>14</v>
      </c>
      <c r="C23" s="69"/>
      <c r="D23" s="69"/>
      <c r="E23" s="69"/>
      <c r="F23" s="69"/>
      <c r="G23" s="69"/>
      <c r="H23" s="69"/>
      <c r="I23" s="69"/>
      <c r="J23" s="69"/>
      <c r="K23" s="69"/>
    </row>
    <row r="24" spans="2:11" ht="12.75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2.75">
      <c r="A25" s="1" t="s">
        <v>3</v>
      </c>
      <c r="B25" s="69" t="s">
        <v>15</v>
      </c>
      <c r="C25" s="69"/>
      <c r="D25" s="69"/>
      <c r="E25" s="69"/>
      <c r="F25" s="69"/>
      <c r="G25" s="69"/>
      <c r="H25" s="69"/>
      <c r="I25" s="69"/>
      <c r="J25" s="69"/>
      <c r="K25" s="69"/>
    </row>
    <row r="26" spans="2:11" ht="12.75">
      <c r="B26" s="69" t="s">
        <v>16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2:11" ht="12.75">
      <c r="B27" s="69" t="s">
        <v>17</v>
      </c>
      <c r="C27" s="69"/>
      <c r="D27" s="69"/>
      <c r="E27" s="69"/>
      <c r="F27" s="69"/>
      <c r="G27" s="69"/>
      <c r="H27" s="69"/>
      <c r="I27" s="69"/>
      <c r="J27" s="69"/>
      <c r="K27" s="69"/>
    </row>
    <row r="29" ht="12.75">
      <c r="B29" t="s">
        <v>19</v>
      </c>
    </row>
    <row r="30" ht="12.75">
      <c r="B30" s="66" t="s">
        <v>312</v>
      </c>
    </row>
  </sheetData>
  <sheetProtection/>
  <mergeCells count="24">
    <mergeCell ref="B24:K24"/>
    <mergeCell ref="B25:K25"/>
    <mergeCell ref="B26:K26"/>
    <mergeCell ref="B27:K27"/>
    <mergeCell ref="B4:J4"/>
    <mergeCell ref="B2:K2"/>
    <mergeCell ref="B18:K18"/>
    <mergeCell ref="B19:K19"/>
    <mergeCell ref="B20:K20"/>
    <mergeCell ref="B21:K21"/>
    <mergeCell ref="B22:K22"/>
    <mergeCell ref="B23:K23"/>
    <mergeCell ref="B12:K12"/>
    <mergeCell ref="B13:K13"/>
    <mergeCell ref="B14:K14"/>
    <mergeCell ref="B15:K15"/>
    <mergeCell ref="B16:K16"/>
    <mergeCell ref="B17:K17"/>
    <mergeCell ref="B6:K6"/>
    <mergeCell ref="B7:K7"/>
    <mergeCell ref="B8:K8"/>
    <mergeCell ref="B9:K9"/>
    <mergeCell ref="B10:K10"/>
    <mergeCell ref="B11:K1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2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100+B2</f>
        <v>100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742060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3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100+B3</f>
        <v>100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742060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3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100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742060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3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100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742060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3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100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742060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100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742060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100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742060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100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742060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100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742060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100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742060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100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742060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100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742060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100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742060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100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742060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100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742060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100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742060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100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742060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100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742060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100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742060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100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742060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100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742060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100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742060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100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742060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100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742060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100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742060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100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742060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100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742060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100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742060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100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742060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100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742060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100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742060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100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742060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100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742060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100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742060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100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742060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100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742060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100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742060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100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742060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100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742060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2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B2</f>
        <v>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810060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3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B3</f>
        <v>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810060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3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810060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3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810060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3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810060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810060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810060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810060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810060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810060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810060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810060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810060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810060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810060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810060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810060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810060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810060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810060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810060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810060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810060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810060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810060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810060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810060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810060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810060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810060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810060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810060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810060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810060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810060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810060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810060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810060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810060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2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B2</f>
        <v>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811040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3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B3</f>
        <v>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811040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3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811040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3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811040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3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811040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811040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811040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811040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811040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811040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811040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811040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811040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811040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811040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811040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811040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811040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811040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811040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811040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811040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811040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811040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811040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811040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811040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811040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811040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811040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811040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811040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811040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811040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811040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811040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811040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811040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811040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6">
      <selection activeCell="G25" sqref="G25"/>
    </sheetView>
  </sheetViews>
  <sheetFormatPr defaultColWidth="9.140625" defaultRowHeight="15"/>
  <sheetData>
    <row r="1" spans="1:9" s="18" customFormat="1" ht="12.75">
      <c r="A1" s="17"/>
      <c r="B1" s="17"/>
      <c r="C1" s="17"/>
      <c r="D1" s="17"/>
      <c r="E1" s="17"/>
      <c r="F1" s="17"/>
      <c r="G1" s="17"/>
      <c r="H1" s="17"/>
      <c r="I1" s="17"/>
    </row>
    <row r="2" spans="1:9" s="18" customFormat="1" ht="21" customHeight="1">
      <c r="A2" s="75" t="s">
        <v>64</v>
      </c>
      <c r="B2" s="75"/>
      <c r="C2" s="75"/>
      <c r="D2" s="75"/>
      <c r="E2" s="75"/>
      <c r="F2" s="75"/>
      <c r="G2" s="75"/>
      <c r="H2" s="75"/>
      <c r="I2" s="75"/>
    </row>
    <row r="3" spans="1:9" s="18" customFormat="1" ht="13.5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9" s="18" customFormat="1" ht="13.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s="18" customFormat="1" ht="13.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s="18" customFormat="1" ht="21" customHeight="1">
      <c r="A6" s="19"/>
      <c r="B6" s="19"/>
      <c r="C6" s="19"/>
      <c r="D6" s="76" t="s">
        <v>65</v>
      </c>
      <c r="E6" s="76"/>
      <c r="F6" s="76"/>
      <c r="G6" s="17"/>
      <c r="H6" s="17"/>
      <c r="I6" s="17"/>
    </row>
    <row r="7" spans="1:9" s="18" customFormat="1" ht="30" customHeight="1">
      <c r="A7" s="19"/>
      <c r="B7" s="19"/>
      <c r="C7" s="19"/>
      <c r="D7" s="76"/>
      <c r="E7" s="76"/>
      <c r="F7" s="76"/>
      <c r="G7" s="17"/>
      <c r="H7" s="17"/>
      <c r="I7" s="17"/>
    </row>
    <row r="8" spans="1:9" s="18" customFormat="1" ht="13.5" customHeight="1">
      <c r="A8" s="19"/>
      <c r="B8" s="19"/>
      <c r="C8" s="19"/>
      <c r="D8" s="20"/>
      <c r="E8" s="20"/>
      <c r="F8" s="20"/>
      <c r="G8" s="17"/>
      <c r="H8" s="17"/>
      <c r="I8" s="17"/>
    </row>
    <row r="9" spans="1:9" s="18" customFormat="1" ht="13.5" customHeight="1">
      <c r="A9" s="19"/>
      <c r="B9" s="19"/>
      <c r="C9" s="19"/>
      <c r="D9" s="20"/>
      <c r="E9" s="20"/>
      <c r="F9" s="20"/>
      <c r="G9" s="17"/>
      <c r="H9" s="17"/>
      <c r="I9" s="17"/>
    </row>
    <row r="10" spans="1:9" s="18" customFormat="1" ht="13.5" customHeight="1">
      <c r="A10" s="19"/>
      <c r="B10" s="19"/>
      <c r="C10" s="19"/>
      <c r="D10" s="20"/>
      <c r="E10" s="20"/>
      <c r="F10" s="20"/>
      <c r="G10" s="17"/>
      <c r="H10" s="17"/>
      <c r="I10" s="17"/>
    </row>
    <row r="11" spans="1:9" s="18" customFormat="1" ht="21" customHeight="1">
      <c r="A11" s="17"/>
      <c r="B11" s="17"/>
      <c r="C11" s="17"/>
      <c r="D11" s="76" t="s">
        <v>66</v>
      </c>
      <c r="E11" s="76"/>
      <c r="F11" s="76"/>
      <c r="G11" s="17"/>
      <c r="H11" s="17"/>
      <c r="I11" s="17"/>
    </row>
    <row r="12" spans="1:9" s="18" customFormat="1" ht="12.75">
      <c r="A12" s="17"/>
      <c r="B12" s="17"/>
      <c r="C12" s="17"/>
      <c r="D12" s="17"/>
      <c r="E12" s="17"/>
      <c r="F12" s="17"/>
      <c r="G12" s="17"/>
      <c r="H12" s="17"/>
      <c r="I12" s="17"/>
    </row>
    <row r="13" spans="1:9" s="18" customFormat="1" ht="30" customHeight="1">
      <c r="A13" s="21" t="s">
        <v>67</v>
      </c>
      <c r="B13" s="77"/>
      <c r="C13" s="77"/>
      <c r="D13" s="21" t="s">
        <v>67</v>
      </c>
      <c r="E13" s="77"/>
      <c r="F13" s="77"/>
      <c r="G13" s="21" t="s">
        <v>67</v>
      </c>
      <c r="H13" s="77"/>
      <c r="I13" s="77"/>
    </row>
    <row r="14" spans="1:9" s="18" customFormat="1" ht="30" customHeight="1">
      <c r="A14" s="21" t="s">
        <v>67</v>
      </c>
      <c r="B14" s="77"/>
      <c r="C14" s="77"/>
      <c r="D14" s="21" t="s">
        <v>67</v>
      </c>
      <c r="E14" s="77"/>
      <c r="F14" s="77"/>
      <c r="G14" s="21" t="s">
        <v>67</v>
      </c>
      <c r="H14" s="77"/>
      <c r="I14" s="77"/>
    </row>
    <row r="15" s="18" customFormat="1" ht="30" customHeight="1"/>
    <row r="16" s="18" customFormat="1" ht="12.75"/>
    <row r="17" spans="1:9" s="18" customFormat="1" ht="12.75">
      <c r="A17" s="17"/>
      <c r="B17" s="17"/>
      <c r="C17" s="17"/>
      <c r="D17" s="17"/>
      <c r="E17" s="17"/>
      <c r="F17" s="17"/>
      <c r="G17" s="17"/>
      <c r="H17" s="17"/>
      <c r="I17" s="17"/>
    </row>
    <row r="18" spans="1:9" s="18" customFormat="1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s="18" customFormat="1" ht="21" customHeight="1">
      <c r="A19" s="17"/>
      <c r="B19" s="17"/>
      <c r="C19" s="17"/>
      <c r="D19" s="76" t="s">
        <v>68</v>
      </c>
      <c r="E19" s="76"/>
      <c r="F19" s="76"/>
      <c r="G19" s="17"/>
      <c r="H19" s="17"/>
      <c r="I19" s="17"/>
    </row>
    <row r="20" spans="1:9" s="18" customFormat="1" ht="12.75">
      <c r="A20" s="17"/>
      <c r="B20" s="17"/>
      <c r="C20" s="17"/>
      <c r="D20" s="17"/>
      <c r="E20" s="17"/>
      <c r="F20" s="17"/>
      <c r="G20" s="17"/>
      <c r="H20" s="17"/>
      <c r="I20" s="17"/>
    </row>
    <row r="21" spans="1:9" s="18" customFormat="1" ht="30" customHeight="1">
      <c r="A21" s="21" t="s">
        <v>67</v>
      </c>
      <c r="B21" s="77"/>
      <c r="C21" s="77"/>
      <c r="D21" s="21" t="s">
        <v>67</v>
      </c>
      <c r="E21" s="77"/>
      <c r="F21" s="77"/>
      <c r="G21" s="21" t="s">
        <v>67</v>
      </c>
      <c r="H21" s="77"/>
      <c r="I21" s="77"/>
    </row>
    <row r="22" spans="1:9" s="18" customFormat="1" ht="30" customHeight="1">
      <c r="A22" s="21" t="s">
        <v>67</v>
      </c>
      <c r="B22" s="77"/>
      <c r="C22" s="77"/>
      <c r="D22" s="21" t="s">
        <v>67</v>
      </c>
      <c r="E22" s="77"/>
      <c r="F22" s="77"/>
      <c r="G22" s="21" t="s">
        <v>67</v>
      </c>
      <c r="H22" s="81"/>
      <c r="I22" s="77"/>
    </row>
    <row r="23" spans="1:9" s="18" customFormat="1" ht="12.75">
      <c r="A23" s="17"/>
      <c r="B23" s="17"/>
      <c r="C23" s="17"/>
      <c r="D23" s="17"/>
      <c r="E23" s="17"/>
      <c r="F23" s="17"/>
      <c r="G23" s="17"/>
      <c r="H23" s="17"/>
      <c r="I23" s="17"/>
    </row>
    <row r="24" spans="1:9" s="18" customFormat="1" ht="12.75">
      <c r="A24" s="17"/>
      <c r="B24" s="17"/>
      <c r="C24" s="17"/>
      <c r="D24" s="17"/>
      <c r="E24" s="17"/>
      <c r="F24" s="17"/>
      <c r="G24" s="17"/>
      <c r="H24" s="17"/>
      <c r="I24" s="17"/>
    </row>
    <row r="25" spans="1:9" s="18" customFormat="1" ht="12.75">
      <c r="A25" s="17"/>
      <c r="B25" s="17"/>
      <c r="C25" s="17"/>
      <c r="D25" s="17"/>
      <c r="E25" s="17"/>
      <c r="F25" s="17"/>
      <c r="G25" s="17"/>
      <c r="H25" s="17"/>
      <c r="I25" s="17"/>
    </row>
    <row r="26" spans="1:9" s="18" customFormat="1" ht="18.75">
      <c r="A26" s="79" t="s">
        <v>69</v>
      </c>
      <c r="B26" s="79"/>
      <c r="C26" s="79"/>
      <c r="D26" s="79"/>
      <c r="E26" s="79"/>
      <c r="F26" s="79"/>
      <c r="G26" s="79"/>
      <c r="H26" s="79"/>
      <c r="I26" s="79"/>
    </row>
    <row r="27" spans="1:9" s="18" customFormat="1" ht="13.5" customHeight="1">
      <c r="A27" s="22"/>
      <c r="B27" s="22"/>
      <c r="C27" s="22"/>
      <c r="D27" s="22"/>
      <c r="E27" s="22"/>
      <c r="F27" s="22"/>
      <c r="G27" s="22"/>
      <c r="H27" s="22"/>
      <c r="I27" s="22"/>
    </row>
    <row r="28" spans="1:9" s="18" customFormat="1" ht="13.5" customHeight="1">
      <c r="A28" s="22"/>
      <c r="B28" s="22"/>
      <c r="C28" s="22"/>
      <c r="D28" s="22"/>
      <c r="E28" s="22"/>
      <c r="F28" s="22"/>
      <c r="G28" s="22"/>
      <c r="H28" s="22"/>
      <c r="I28" s="22"/>
    </row>
    <row r="29" spans="1:9" s="18" customFormat="1" ht="12.75">
      <c r="A29" s="80" t="s">
        <v>313</v>
      </c>
      <c r="B29" s="80"/>
      <c r="C29" s="80"/>
      <c r="D29" s="80"/>
      <c r="E29" s="80"/>
      <c r="F29" s="80"/>
      <c r="G29" s="80"/>
      <c r="H29" s="80"/>
      <c r="I29" s="80"/>
    </row>
    <row r="30" s="18" customFormat="1" ht="12.75"/>
    <row r="31" spans="1:9" s="18" customFormat="1" ht="13.5" customHeight="1">
      <c r="A31" s="78" t="s">
        <v>70</v>
      </c>
      <c r="B31" s="78"/>
      <c r="C31" s="78"/>
      <c r="D31" s="78"/>
      <c r="E31" s="78"/>
      <c r="F31" s="78"/>
      <c r="G31" s="78"/>
      <c r="H31" s="78"/>
      <c r="I31" s="78"/>
    </row>
    <row r="32" spans="1:9" s="18" customFormat="1" ht="13.5" customHeight="1">
      <c r="A32" s="78" t="s">
        <v>71</v>
      </c>
      <c r="B32" s="78"/>
      <c r="C32" s="78"/>
      <c r="D32" s="78"/>
      <c r="E32" s="78"/>
      <c r="F32" s="78"/>
      <c r="G32" s="78"/>
      <c r="H32" s="78"/>
      <c r="I32" s="78"/>
    </row>
    <row r="33" s="18" customFormat="1" ht="12.75"/>
  </sheetData>
  <sheetProtection/>
  <mergeCells count="21">
    <mergeCell ref="A32:I32"/>
    <mergeCell ref="B22:C22"/>
    <mergeCell ref="E22:F22"/>
    <mergeCell ref="A26:I26"/>
    <mergeCell ref="A29:I29"/>
    <mergeCell ref="A31:I31"/>
    <mergeCell ref="H22:I22"/>
    <mergeCell ref="B14:C14"/>
    <mergeCell ref="E14:F14"/>
    <mergeCell ref="H14:I14"/>
    <mergeCell ref="D19:F19"/>
    <mergeCell ref="B21:C21"/>
    <mergeCell ref="E21:F21"/>
    <mergeCell ref="H21:I21"/>
    <mergeCell ref="A2:I2"/>
    <mergeCell ref="D6:F6"/>
    <mergeCell ref="D7:F7"/>
    <mergeCell ref="D11:F11"/>
    <mergeCell ref="B13:C13"/>
    <mergeCell ref="E13:F13"/>
    <mergeCell ref="H13:I13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2"/>
      <c r="B2" s="24"/>
      <c r="C2" s="24"/>
      <c r="D2" s="24"/>
    </row>
    <row r="3" spans="1:4" ht="13.5" customHeight="1">
      <c r="A3" s="82"/>
      <c r="B3" s="24"/>
      <c r="C3" s="24"/>
      <c r="D3" s="24"/>
    </row>
    <row r="4" spans="1:4" ht="13.5" customHeight="1">
      <c r="A4" s="82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2"/>
      <c r="B2" s="24"/>
      <c r="C2" s="24"/>
      <c r="D2" s="24"/>
    </row>
    <row r="3" spans="1:4" ht="13.5" customHeight="1">
      <c r="A3" s="82"/>
      <c r="B3" s="24"/>
      <c r="C3" s="24"/>
      <c r="D3" s="24"/>
    </row>
    <row r="4" spans="1:4" ht="13.5" customHeight="1">
      <c r="A4" s="82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2"/>
      <c r="B2" s="24"/>
      <c r="C2" s="24"/>
      <c r="D2" s="24"/>
    </row>
    <row r="3" spans="1:4" ht="13.5" customHeight="1">
      <c r="A3" s="82"/>
      <c r="B3" s="24"/>
      <c r="C3" s="24"/>
      <c r="D3" s="24"/>
    </row>
    <row r="4" spans="1:4" ht="13.5" customHeight="1">
      <c r="A4" s="82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2"/>
      <c r="B2" s="24"/>
      <c r="C2" s="24"/>
      <c r="D2" s="24"/>
    </row>
    <row r="3" spans="1:4" ht="13.5" customHeight="1">
      <c r="A3" s="82"/>
      <c r="B3" s="24"/>
      <c r="C3" s="24"/>
      <c r="D3" s="24"/>
    </row>
    <row r="4" spans="1:4" ht="13.5" customHeight="1">
      <c r="A4" s="82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2"/>
      <c r="B2" s="24"/>
      <c r="C2" s="24"/>
      <c r="D2" s="24"/>
    </row>
    <row r="3" spans="1:4" ht="13.5" customHeight="1">
      <c r="A3" s="82"/>
      <c r="B3" s="24"/>
      <c r="C3" s="24"/>
      <c r="D3" s="24"/>
    </row>
    <row r="4" spans="1:4" ht="13.5" customHeight="1">
      <c r="A4" s="82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R10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.00390625" style="0" customWidth="1"/>
    <col min="2" max="3" width="5.140625" style="0" customWidth="1"/>
    <col min="4" max="4" width="13.57421875" style="0" customWidth="1"/>
    <col min="5" max="16" width="5.57421875" style="0" customWidth="1"/>
    <col min="17" max="17" width="7.7109375" style="0" customWidth="1"/>
    <col min="18" max="18" width="7.421875" style="0" customWidth="1"/>
  </cols>
  <sheetData>
    <row r="2" spans="2:18" ht="23.25">
      <c r="B2" s="25" t="s">
        <v>73</v>
      </c>
      <c r="C2" s="83" t="s">
        <v>74</v>
      </c>
      <c r="D2" s="83"/>
      <c r="E2" s="83"/>
      <c r="F2" s="26" t="s">
        <v>75</v>
      </c>
      <c r="G2" s="26"/>
      <c r="H2" s="26"/>
      <c r="I2" s="27"/>
      <c r="J2" s="28" t="s">
        <v>76</v>
      </c>
      <c r="K2" s="28"/>
      <c r="L2" s="28"/>
      <c r="M2" s="84" t="s">
        <v>77</v>
      </c>
      <c r="N2" s="84"/>
      <c r="O2" s="29"/>
      <c r="P2" s="29"/>
      <c r="Q2" s="30">
        <f>SUM(R5,R9)</f>
        <v>0</v>
      </c>
      <c r="R2" s="31" t="s">
        <v>78</v>
      </c>
    </row>
    <row r="3" spans="2:18" ht="13.5">
      <c r="B3" s="32" t="s">
        <v>20</v>
      </c>
      <c r="C3" s="32" t="s">
        <v>21</v>
      </c>
      <c r="D3" s="32" t="s">
        <v>79</v>
      </c>
      <c r="E3" s="32" t="s">
        <v>80</v>
      </c>
      <c r="F3" s="32" t="s">
        <v>81</v>
      </c>
      <c r="G3" s="32" t="s">
        <v>82</v>
      </c>
      <c r="H3" s="32" t="s">
        <v>83</v>
      </c>
      <c r="I3" s="32" t="s">
        <v>84</v>
      </c>
      <c r="J3" s="33" t="s">
        <v>85</v>
      </c>
      <c r="K3" s="34"/>
      <c r="L3" s="35"/>
      <c r="M3" s="36"/>
      <c r="N3" s="36"/>
      <c r="O3" s="37"/>
      <c r="P3" s="38"/>
      <c r="Q3" s="39" t="s">
        <v>86</v>
      </c>
      <c r="R3" s="32" t="s">
        <v>87</v>
      </c>
    </row>
    <row r="4" spans="2:18" ht="12.75">
      <c r="B4" s="40"/>
      <c r="C4" s="40"/>
      <c r="D4" s="40"/>
      <c r="E4" s="41"/>
      <c r="F4" s="41"/>
      <c r="G4" s="41"/>
      <c r="H4" s="41"/>
      <c r="I4" s="41"/>
      <c r="J4" s="41"/>
      <c r="K4" s="42"/>
      <c r="L4" s="43"/>
      <c r="M4" s="44"/>
      <c r="N4" s="44"/>
      <c r="O4" s="44"/>
      <c r="P4" s="45"/>
      <c r="Q4" s="46">
        <f>SUM(E4:J4)</f>
        <v>0</v>
      </c>
      <c r="R4" s="47"/>
    </row>
    <row r="5" spans="2:18" ht="12.75">
      <c r="B5" s="40"/>
      <c r="C5" s="40"/>
      <c r="D5" s="40"/>
      <c r="E5" s="41"/>
      <c r="F5" s="41"/>
      <c r="G5" s="41"/>
      <c r="H5" s="41"/>
      <c r="I5" s="41"/>
      <c r="J5" s="41"/>
      <c r="K5" s="42"/>
      <c r="L5" s="43"/>
      <c r="M5" s="44"/>
      <c r="N5" s="44"/>
      <c r="O5" s="44"/>
      <c r="P5" s="45"/>
      <c r="Q5" s="46">
        <f>SUM(E5:J5)</f>
        <v>0</v>
      </c>
      <c r="R5" s="48">
        <f>SUM(Q4:Q6)</f>
        <v>0</v>
      </c>
    </row>
    <row r="6" spans="2:18" ht="12.75">
      <c r="B6" s="40"/>
      <c r="C6" s="40"/>
      <c r="D6" s="40"/>
      <c r="E6" s="41"/>
      <c r="F6" s="41"/>
      <c r="G6" s="41"/>
      <c r="H6" s="41"/>
      <c r="I6" s="41"/>
      <c r="J6" s="41"/>
      <c r="K6" s="42"/>
      <c r="L6" s="43"/>
      <c r="M6" s="44"/>
      <c r="N6" s="44"/>
      <c r="O6" s="44"/>
      <c r="P6" s="45"/>
      <c r="Q6" s="46">
        <f>SUM(E6:J6)</f>
        <v>0</v>
      </c>
      <c r="R6" s="49"/>
    </row>
    <row r="7" spans="2:18" ht="13.5">
      <c r="B7" s="50" t="s">
        <v>20</v>
      </c>
      <c r="C7" s="50" t="s">
        <v>21</v>
      </c>
      <c r="D7" s="50" t="s">
        <v>88</v>
      </c>
      <c r="E7" s="50" t="s">
        <v>89</v>
      </c>
      <c r="F7" s="50" t="s">
        <v>90</v>
      </c>
      <c r="G7" s="50" t="s">
        <v>91</v>
      </c>
      <c r="H7" s="50" t="s">
        <v>92</v>
      </c>
      <c r="I7" s="50" t="s">
        <v>93</v>
      </c>
      <c r="J7" s="50" t="s">
        <v>94</v>
      </c>
      <c r="K7" s="32" t="s">
        <v>95</v>
      </c>
      <c r="L7" s="32" t="s">
        <v>96</v>
      </c>
      <c r="M7" s="32" t="s">
        <v>97</v>
      </c>
      <c r="N7" s="32" t="s">
        <v>98</v>
      </c>
      <c r="O7" s="32" t="s">
        <v>99</v>
      </c>
      <c r="P7" s="32" t="s">
        <v>100</v>
      </c>
      <c r="Q7" s="50" t="s">
        <v>86</v>
      </c>
      <c r="R7" s="50" t="s">
        <v>87</v>
      </c>
    </row>
    <row r="8" spans="2:18" ht="12.75">
      <c r="B8" s="40"/>
      <c r="C8" s="51"/>
      <c r="D8" s="40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>
        <f>SUM(E8:P8)</f>
        <v>0</v>
      </c>
      <c r="R8" s="47"/>
    </row>
    <row r="9" spans="2:18" ht="12.75">
      <c r="B9" s="40"/>
      <c r="C9" s="51"/>
      <c r="D9" s="40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3">
        <f>SUM(E9:P9)</f>
        <v>0</v>
      </c>
      <c r="R9" s="48">
        <f>SUM(Q8:Q10)</f>
        <v>0</v>
      </c>
    </row>
    <row r="10" spans="2:18" ht="12.75">
      <c r="B10" s="40"/>
      <c r="C10" s="51"/>
      <c r="D10" s="55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3">
        <f>SUM(E10:P10)</f>
        <v>0</v>
      </c>
      <c r="R10" s="49"/>
    </row>
  </sheetData>
  <sheetProtection/>
  <mergeCells count="2">
    <mergeCell ref="C2:E2"/>
    <mergeCell ref="M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>
        <v>1</v>
      </c>
      <c r="B2" s="9">
        <v>5</v>
      </c>
      <c r="C2" s="9" t="s">
        <v>101</v>
      </c>
      <c r="D2" s="9" t="s">
        <v>111</v>
      </c>
      <c r="E2" s="9" t="s">
        <v>121</v>
      </c>
      <c r="F2" s="10" t="s">
        <v>122</v>
      </c>
      <c r="G2" s="11">
        <v>4</v>
      </c>
      <c r="H2" s="12">
        <v>105</v>
      </c>
      <c r="I2" s="12" t="s">
        <v>132</v>
      </c>
      <c r="J2" s="12" t="s">
        <v>133</v>
      </c>
      <c r="K2" s="12" t="s">
        <v>151</v>
      </c>
      <c r="L2" s="12" t="s">
        <v>63</v>
      </c>
      <c r="M2" s="72" t="s">
        <v>53</v>
      </c>
      <c r="N2" s="13">
        <f>H2</f>
        <v>105</v>
      </c>
      <c r="O2" s="13" t="str">
        <f>I2&amp;", "&amp;J2</f>
        <v>Machiba, Hiroyuki</v>
      </c>
      <c r="P2" s="13" t="str">
        <f>SUBSTITUTE(D2," ","")</f>
        <v>12345678</v>
      </c>
      <c r="Q2" s="13"/>
      <c r="R2" s="13">
        <v>0</v>
      </c>
      <c r="S2" s="13" t="str">
        <f>K2</f>
        <v>GakurenTeikokuUniv.</v>
      </c>
      <c r="T2" s="13">
        <v>0</v>
      </c>
      <c r="U2" s="13">
        <f>B2</f>
        <v>5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710060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>
        <v>1</v>
      </c>
      <c r="B3" s="9">
        <v>12</v>
      </c>
      <c r="C3" s="56" t="s">
        <v>102</v>
      </c>
      <c r="D3" s="9" t="s">
        <v>112</v>
      </c>
      <c r="E3" s="9" t="s">
        <v>121</v>
      </c>
      <c r="F3" s="10" t="s">
        <v>123</v>
      </c>
      <c r="G3" s="11">
        <v>3</v>
      </c>
      <c r="H3" s="12">
        <v>112</v>
      </c>
      <c r="I3" s="12" t="s">
        <v>134</v>
      </c>
      <c r="J3" s="12" t="s">
        <v>135</v>
      </c>
      <c r="K3" s="12" t="s">
        <v>151</v>
      </c>
      <c r="L3" s="12" t="s">
        <v>63</v>
      </c>
      <c r="M3" s="73"/>
      <c r="N3" s="13">
        <f aca="true" t="shared" si="0" ref="N3:N40">H3</f>
        <v>112</v>
      </c>
      <c r="O3" s="13" t="str">
        <f aca="true" t="shared" si="1" ref="O3:O40">I3&amp;", "&amp;J3</f>
        <v>Tagami, Hisaki</v>
      </c>
      <c r="P3" s="13" t="str">
        <f aca="true" t="shared" si="2" ref="P3:P40">SUBSTITUTE(D3," ","")</f>
        <v>90123456</v>
      </c>
      <c r="Q3" s="13"/>
      <c r="R3" s="13">
        <v>0</v>
      </c>
      <c r="S3" s="13" t="str">
        <f aca="true" t="shared" si="3" ref="S3:S40">K3</f>
        <v>GakurenTeikokuUniv.</v>
      </c>
      <c r="T3" s="13">
        <v>0</v>
      </c>
      <c r="U3" s="13">
        <f aca="true" t="shared" si="4" ref="U3:U40">B3</f>
        <v>12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710060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>
        <v>1</v>
      </c>
      <c r="B4" s="9">
        <v>25</v>
      </c>
      <c r="C4" s="9" t="s">
        <v>103</v>
      </c>
      <c r="D4" s="9" t="s">
        <v>113</v>
      </c>
      <c r="E4" s="9" t="s">
        <v>121</v>
      </c>
      <c r="F4" s="10" t="s">
        <v>124</v>
      </c>
      <c r="G4" s="11">
        <v>4</v>
      </c>
      <c r="H4" s="12">
        <v>125</v>
      </c>
      <c r="I4" s="12" t="s">
        <v>136</v>
      </c>
      <c r="J4" s="12" t="s">
        <v>137</v>
      </c>
      <c r="K4" s="12" t="s">
        <v>151</v>
      </c>
      <c r="L4" s="12" t="s">
        <v>63</v>
      </c>
      <c r="M4" s="73"/>
      <c r="N4" s="13">
        <f t="shared" si="0"/>
        <v>125</v>
      </c>
      <c r="O4" s="13" t="str">
        <f t="shared" si="1"/>
        <v>Hiruta, Yuma</v>
      </c>
      <c r="P4" s="13" t="str">
        <f t="shared" si="2"/>
        <v>78901234</v>
      </c>
      <c r="Q4" s="13"/>
      <c r="R4" s="13">
        <v>0</v>
      </c>
      <c r="S4" s="13" t="str">
        <f t="shared" si="3"/>
        <v>GakurenTeikokuUniv.</v>
      </c>
      <c r="T4" s="13">
        <v>0</v>
      </c>
      <c r="U4" s="13">
        <f t="shared" si="4"/>
        <v>25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710060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>
        <v>2</v>
      </c>
      <c r="B5" s="9">
        <v>5</v>
      </c>
      <c r="C5" s="9" t="s">
        <v>104</v>
      </c>
      <c r="D5" s="9" t="s">
        <v>114</v>
      </c>
      <c r="E5" s="9" t="s">
        <v>121</v>
      </c>
      <c r="F5" s="10" t="s">
        <v>125</v>
      </c>
      <c r="G5" s="11">
        <v>2</v>
      </c>
      <c r="H5" s="12">
        <v>205</v>
      </c>
      <c r="I5" s="12" t="s">
        <v>138</v>
      </c>
      <c r="J5" s="12" t="s">
        <v>139</v>
      </c>
      <c r="K5" s="12" t="s">
        <v>151</v>
      </c>
      <c r="L5" s="12" t="s">
        <v>63</v>
      </c>
      <c r="M5" s="73"/>
      <c r="N5" s="13">
        <f t="shared" si="0"/>
        <v>205</v>
      </c>
      <c r="O5" s="13" t="str">
        <f t="shared" si="1"/>
        <v>Hagihara, Shunya</v>
      </c>
      <c r="P5" s="13" t="str">
        <f t="shared" si="2"/>
        <v>56789012</v>
      </c>
      <c r="Q5" s="13"/>
      <c r="R5" s="13">
        <v>0</v>
      </c>
      <c r="S5" s="13" t="str">
        <f t="shared" si="3"/>
        <v>GakurenTeikokuUniv.</v>
      </c>
      <c r="T5" s="13">
        <v>0</v>
      </c>
      <c r="U5" s="13">
        <f t="shared" si="4"/>
        <v>5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710060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>
        <v>2</v>
      </c>
      <c r="B6" s="9">
        <v>12</v>
      </c>
      <c r="C6" s="56" t="s">
        <v>105</v>
      </c>
      <c r="D6" s="9" t="s">
        <v>115</v>
      </c>
      <c r="E6" s="9" t="s">
        <v>121</v>
      </c>
      <c r="F6" s="10" t="s">
        <v>126</v>
      </c>
      <c r="G6" s="11">
        <v>3</v>
      </c>
      <c r="H6" s="12">
        <v>212</v>
      </c>
      <c r="I6" s="12" t="s">
        <v>140</v>
      </c>
      <c r="J6" s="12" t="s">
        <v>141</v>
      </c>
      <c r="K6" s="12" t="s">
        <v>151</v>
      </c>
      <c r="L6" s="12" t="s">
        <v>63</v>
      </c>
      <c r="M6" s="73"/>
      <c r="N6" s="13">
        <f t="shared" si="0"/>
        <v>212</v>
      </c>
      <c r="O6" s="13" t="str">
        <f t="shared" si="1"/>
        <v>Nagao, Kyosuke</v>
      </c>
      <c r="P6" s="13" t="str">
        <f t="shared" si="2"/>
        <v>34567890</v>
      </c>
      <c r="Q6" s="13"/>
      <c r="R6" s="13">
        <v>0</v>
      </c>
      <c r="S6" s="13" t="str">
        <f t="shared" si="3"/>
        <v>GakurenTeikokuUniv.</v>
      </c>
      <c r="T6" s="13">
        <v>0</v>
      </c>
      <c r="U6" s="13">
        <f t="shared" si="4"/>
        <v>12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710060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>
        <v>2</v>
      </c>
      <c r="B7" s="9">
        <v>25</v>
      </c>
      <c r="C7" s="9" t="s">
        <v>106</v>
      </c>
      <c r="D7" s="9" t="s">
        <v>116</v>
      </c>
      <c r="E7" s="9" t="s">
        <v>121</v>
      </c>
      <c r="F7" s="10" t="s">
        <v>127</v>
      </c>
      <c r="G7" s="11">
        <v>1</v>
      </c>
      <c r="H7" s="12">
        <v>225</v>
      </c>
      <c r="I7" s="12" t="s">
        <v>142</v>
      </c>
      <c r="J7" s="12" t="s">
        <v>143</v>
      </c>
      <c r="K7" s="12" t="s">
        <v>151</v>
      </c>
      <c r="L7" s="12" t="s">
        <v>63</v>
      </c>
      <c r="N7" s="13">
        <f t="shared" si="0"/>
        <v>225</v>
      </c>
      <c r="O7" s="13" t="str">
        <f t="shared" si="1"/>
        <v>Kawamoto, Naoki</v>
      </c>
      <c r="P7" s="13" t="str">
        <f t="shared" si="2"/>
        <v>98765432</v>
      </c>
      <c r="Q7" s="13"/>
      <c r="R7" s="13">
        <v>0</v>
      </c>
      <c r="S7" s="13" t="str">
        <f t="shared" si="3"/>
        <v>GakurenTeikokuUniv.</v>
      </c>
      <c r="T7" s="13">
        <v>0</v>
      </c>
      <c r="U7" s="13">
        <f t="shared" si="4"/>
        <v>25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710060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>
        <v>3</v>
      </c>
      <c r="B8" s="9">
        <v>12</v>
      </c>
      <c r="C8" s="9" t="s">
        <v>107</v>
      </c>
      <c r="D8" s="9" t="s">
        <v>117</v>
      </c>
      <c r="E8" s="9" t="s">
        <v>121</v>
      </c>
      <c r="F8" s="10" t="s">
        <v>128</v>
      </c>
      <c r="G8" s="11">
        <v>2</v>
      </c>
      <c r="H8" s="12">
        <v>312</v>
      </c>
      <c r="I8" s="12" t="s">
        <v>144</v>
      </c>
      <c r="J8" s="12" t="s">
        <v>135</v>
      </c>
      <c r="K8" s="12" t="s">
        <v>151</v>
      </c>
      <c r="L8" s="12" t="s">
        <v>63</v>
      </c>
      <c r="N8" s="13">
        <f t="shared" si="0"/>
        <v>312</v>
      </c>
      <c r="O8" s="13" t="str">
        <f t="shared" si="1"/>
        <v>Okamoto, Hisaki</v>
      </c>
      <c r="P8" s="13" t="str">
        <f t="shared" si="2"/>
        <v>10987654</v>
      </c>
      <c r="Q8" s="13"/>
      <c r="R8" s="13">
        <v>0</v>
      </c>
      <c r="S8" s="13" t="str">
        <f t="shared" si="3"/>
        <v>GakurenTeikokuUniv.</v>
      </c>
      <c r="T8" s="13">
        <v>0</v>
      </c>
      <c r="U8" s="13">
        <f t="shared" si="4"/>
        <v>12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710060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>
        <v>3</v>
      </c>
      <c r="B9" s="9">
        <v>25</v>
      </c>
      <c r="C9" s="9" t="s">
        <v>108</v>
      </c>
      <c r="D9" s="9" t="s">
        <v>118</v>
      </c>
      <c r="E9" s="9" t="s">
        <v>121</v>
      </c>
      <c r="F9" s="10" t="s">
        <v>129</v>
      </c>
      <c r="G9" s="11">
        <v>3</v>
      </c>
      <c r="H9" s="12">
        <v>325</v>
      </c>
      <c r="I9" s="12" t="s">
        <v>145</v>
      </c>
      <c r="J9" s="12" t="s">
        <v>146</v>
      </c>
      <c r="K9" s="12" t="s">
        <v>151</v>
      </c>
      <c r="L9" s="12" t="s">
        <v>63</v>
      </c>
      <c r="N9" s="13">
        <f t="shared" si="0"/>
        <v>325</v>
      </c>
      <c r="O9" s="13" t="str">
        <f t="shared" si="1"/>
        <v>Kumano, Daiki</v>
      </c>
      <c r="P9" s="13" t="str">
        <f t="shared" si="2"/>
        <v>32109876</v>
      </c>
      <c r="Q9" s="13"/>
      <c r="R9" s="13">
        <v>0</v>
      </c>
      <c r="S9" s="13" t="str">
        <f t="shared" si="3"/>
        <v>GakurenTeikokuUniv.</v>
      </c>
      <c r="T9" s="13">
        <v>0</v>
      </c>
      <c r="U9" s="13">
        <f t="shared" si="4"/>
        <v>25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710060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>
        <v>4</v>
      </c>
      <c r="B10" s="9">
        <v>12</v>
      </c>
      <c r="C10" s="56" t="s">
        <v>109</v>
      </c>
      <c r="D10" s="9" t="s">
        <v>119</v>
      </c>
      <c r="E10" s="9" t="s">
        <v>121</v>
      </c>
      <c r="F10" s="10" t="s">
        <v>130</v>
      </c>
      <c r="G10" s="11">
        <v>2</v>
      </c>
      <c r="H10" s="12">
        <v>412</v>
      </c>
      <c r="I10" s="12" t="s">
        <v>147</v>
      </c>
      <c r="J10" s="12" t="s">
        <v>148</v>
      </c>
      <c r="K10" s="12" t="s">
        <v>151</v>
      </c>
      <c r="L10" s="12" t="s">
        <v>63</v>
      </c>
      <c r="N10" s="13">
        <f t="shared" si="0"/>
        <v>412</v>
      </c>
      <c r="O10" s="13" t="str">
        <f t="shared" si="1"/>
        <v>Tai, Naohiro</v>
      </c>
      <c r="P10" s="13" t="str">
        <f t="shared" si="2"/>
        <v>54321098</v>
      </c>
      <c r="Q10" s="13"/>
      <c r="R10" s="13">
        <v>0</v>
      </c>
      <c r="S10" s="13" t="str">
        <f t="shared" si="3"/>
        <v>GakurenTeikokuUniv.</v>
      </c>
      <c r="T10" s="13">
        <v>0</v>
      </c>
      <c r="U10" s="13">
        <f t="shared" si="4"/>
        <v>12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710060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>
        <v>5</v>
      </c>
      <c r="B11" s="9">
        <v>12</v>
      </c>
      <c r="C11" s="9" t="s">
        <v>110</v>
      </c>
      <c r="D11" s="9" t="s">
        <v>120</v>
      </c>
      <c r="E11" s="9" t="s">
        <v>121</v>
      </c>
      <c r="F11" s="10" t="s">
        <v>131</v>
      </c>
      <c r="G11" s="11">
        <v>4</v>
      </c>
      <c r="H11" s="12">
        <v>512</v>
      </c>
      <c r="I11" s="12" t="s">
        <v>149</v>
      </c>
      <c r="J11" s="12" t="s">
        <v>150</v>
      </c>
      <c r="K11" s="12" t="s">
        <v>151</v>
      </c>
      <c r="L11" s="12" t="s">
        <v>63</v>
      </c>
      <c r="N11" s="13">
        <f t="shared" si="0"/>
        <v>512</v>
      </c>
      <c r="O11" s="13" t="str">
        <f t="shared" si="1"/>
        <v>Mori, Ryo</v>
      </c>
      <c r="P11" s="13" t="str">
        <f t="shared" si="2"/>
        <v>76543210</v>
      </c>
      <c r="Q11" s="13"/>
      <c r="R11" s="13">
        <v>0</v>
      </c>
      <c r="S11" s="13" t="str">
        <f t="shared" si="3"/>
        <v>GakurenTeikokuUniv.</v>
      </c>
      <c r="T11" s="13">
        <v>0</v>
      </c>
      <c r="U11" s="13">
        <f t="shared" si="4"/>
        <v>12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710060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710060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710060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710060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710060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710060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710060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710060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710060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710060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710060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710060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710060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710060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710060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710060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710060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710060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710060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710060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710060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710060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710060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710060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710060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710060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710060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710060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710060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710060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2:R10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6.00390625" style="67" customWidth="1"/>
    <col min="2" max="3" width="5.140625" style="67" customWidth="1"/>
    <col min="4" max="4" width="13.57421875" style="67" customWidth="1"/>
    <col min="5" max="16" width="5.57421875" style="67" customWidth="1"/>
    <col min="17" max="17" width="7.7109375" style="67" customWidth="1"/>
    <col min="18" max="18" width="7.421875" style="67" customWidth="1"/>
    <col min="19" max="16384" width="8.7109375" style="67" customWidth="1"/>
  </cols>
  <sheetData>
    <row r="2" spans="2:18" ht="23.25">
      <c r="B2" s="25" t="s">
        <v>73</v>
      </c>
      <c r="C2" s="83" t="s">
        <v>74</v>
      </c>
      <c r="D2" s="83"/>
      <c r="E2" s="83"/>
      <c r="F2" s="26" t="s">
        <v>75</v>
      </c>
      <c r="G2" s="26"/>
      <c r="H2" s="26"/>
      <c r="I2" s="27"/>
      <c r="J2" s="28" t="s">
        <v>76</v>
      </c>
      <c r="K2" s="28"/>
      <c r="L2" s="28"/>
      <c r="M2" s="84" t="s">
        <v>77</v>
      </c>
      <c r="N2" s="84"/>
      <c r="O2" s="29"/>
      <c r="P2" s="29"/>
      <c r="Q2" s="30">
        <f>SUM(R5,R9)</f>
        <v>0</v>
      </c>
      <c r="R2" s="31" t="s">
        <v>78</v>
      </c>
    </row>
    <row r="3" spans="2:18" ht="13.5">
      <c r="B3" s="32" t="s">
        <v>20</v>
      </c>
      <c r="C3" s="32" t="s">
        <v>21</v>
      </c>
      <c r="D3" s="32" t="s">
        <v>79</v>
      </c>
      <c r="E3" s="32" t="s">
        <v>80</v>
      </c>
      <c r="F3" s="32" t="s">
        <v>81</v>
      </c>
      <c r="G3" s="32" t="s">
        <v>82</v>
      </c>
      <c r="H3" s="32" t="s">
        <v>83</v>
      </c>
      <c r="I3" s="32" t="s">
        <v>84</v>
      </c>
      <c r="J3" s="33" t="s">
        <v>85</v>
      </c>
      <c r="K3" s="34"/>
      <c r="L3" s="35"/>
      <c r="M3" s="36"/>
      <c r="N3" s="36"/>
      <c r="O3" s="37"/>
      <c r="P3" s="38"/>
      <c r="Q3" s="39" t="s">
        <v>86</v>
      </c>
      <c r="R3" s="32" t="s">
        <v>87</v>
      </c>
    </row>
    <row r="4" spans="2:18" ht="12.75">
      <c r="B4" s="40"/>
      <c r="C4" s="40"/>
      <c r="D4" s="40"/>
      <c r="E4" s="41"/>
      <c r="F4" s="41"/>
      <c r="G4" s="41"/>
      <c r="H4" s="41"/>
      <c r="I4" s="41"/>
      <c r="J4" s="41"/>
      <c r="K4" s="42"/>
      <c r="L4" s="43"/>
      <c r="M4" s="44"/>
      <c r="N4" s="44"/>
      <c r="O4" s="44"/>
      <c r="P4" s="45"/>
      <c r="Q4" s="46">
        <f>SUM(E4:J4)</f>
        <v>0</v>
      </c>
      <c r="R4" s="47"/>
    </row>
    <row r="5" spans="2:18" ht="12.75">
      <c r="B5" s="40"/>
      <c r="C5" s="40"/>
      <c r="D5" s="40"/>
      <c r="E5" s="41"/>
      <c r="F5" s="41"/>
      <c r="G5" s="41"/>
      <c r="H5" s="41"/>
      <c r="I5" s="41"/>
      <c r="J5" s="41"/>
      <c r="K5" s="42"/>
      <c r="L5" s="43"/>
      <c r="M5" s="44"/>
      <c r="N5" s="44"/>
      <c r="O5" s="44"/>
      <c r="P5" s="45"/>
      <c r="Q5" s="46">
        <f>SUM(E5:J5)</f>
        <v>0</v>
      </c>
      <c r="R5" s="48">
        <f>SUM(Q4:Q6)</f>
        <v>0</v>
      </c>
    </row>
    <row r="6" spans="2:18" ht="12.75">
      <c r="B6" s="40"/>
      <c r="C6" s="40"/>
      <c r="D6" s="40"/>
      <c r="E6" s="41"/>
      <c r="F6" s="41"/>
      <c r="G6" s="41"/>
      <c r="H6" s="41"/>
      <c r="I6" s="41"/>
      <c r="J6" s="41"/>
      <c r="K6" s="42"/>
      <c r="L6" s="43"/>
      <c r="M6" s="44"/>
      <c r="N6" s="44"/>
      <c r="O6" s="44"/>
      <c r="P6" s="45"/>
      <c r="Q6" s="46">
        <f>SUM(E6:J6)</f>
        <v>0</v>
      </c>
      <c r="R6" s="49"/>
    </row>
    <row r="7" spans="2:18" ht="13.5">
      <c r="B7" s="50" t="s">
        <v>20</v>
      </c>
      <c r="C7" s="50" t="s">
        <v>21</v>
      </c>
      <c r="D7" s="50" t="s">
        <v>88</v>
      </c>
      <c r="E7" s="50" t="s">
        <v>89</v>
      </c>
      <c r="F7" s="50" t="s">
        <v>90</v>
      </c>
      <c r="G7" s="50" t="s">
        <v>91</v>
      </c>
      <c r="H7" s="50" t="s">
        <v>92</v>
      </c>
      <c r="I7" s="50" t="s">
        <v>93</v>
      </c>
      <c r="J7" s="50" t="s">
        <v>94</v>
      </c>
      <c r="K7" s="32" t="s">
        <v>95</v>
      </c>
      <c r="L7" s="32" t="s">
        <v>96</v>
      </c>
      <c r="M7" s="32" t="s">
        <v>97</v>
      </c>
      <c r="N7" s="32" t="s">
        <v>98</v>
      </c>
      <c r="O7" s="32" t="s">
        <v>99</v>
      </c>
      <c r="P7" s="32" t="s">
        <v>100</v>
      </c>
      <c r="Q7" s="50" t="s">
        <v>86</v>
      </c>
      <c r="R7" s="50" t="s">
        <v>87</v>
      </c>
    </row>
    <row r="8" spans="2:18" ht="12.75">
      <c r="B8" s="40"/>
      <c r="C8" s="51"/>
      <c r="D8" s="40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>
        <f>SUM(E8:P8)</f>
        <v>0</v>
      </c>
      <c r="R8" s="47"/>
    </row>
    <row r="9" spans="2:18" ht="12.75">
      <c r="B9" s="40"/>
      <c r="C9" s="51"/>
      <c r="D9" s="40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3">
        <f>SUM(E9:P9)</f>
        <v>0</v>
      </c>
      <c r="R9" s="48">
        <f>SUM(Q8:Q10)</f>
        <v>0</v>
      </c>
    </row>
    <row r="10" spans="2:18" ht="12.75">
      <c r="B10" s="40"/>
      <c r="C10" s="51"/>
      <c r="D10" s="55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3">
        <f>SUM(E10:P10)</f>
        <v>0</v>
      </c>
      <c r="R10" s="49"/>
    </row>
  </sheetData>
  <sheetProtection/>
  <mergeCells count="2">
    <mergeCell ref="C2:E2"/>
    <mergeCell ref="M2:N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</cols>
  <sheetData>
    <row r="1" spans="1:7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3" t="s">
        <v>25</v>
      </c>
      <c r="G1" s="16" t="s">
        <v>26</v>
      </c>
    </row>
    <row r="2" spans="1:7" s="15" customFormat="1" ht="15" customHeight="1">
      <c r="A2" s="9"/>
      <c r="B2" s="9"/>
      <c r="C2" s="9"/>
      <c r="D2" s="9"/>
      <c r="E2" s="9"/>
      <c r="F2" s="11"/>
      <c r="G2" s="12"/>
    </row>
    <row r="3" spans="1:7" s="15" customFormat="1" ht="15" customHeight="1">
      <c r="A3" s="9"/>
      <c r="B3" s="9"/>
      <c r="C3" s="9"/>
      <c r="D3" s="9"/>
      <c r="E3" s="9"/>
      <c r="F3" s="11"/>
      <c r="G3" s="12"/>
    </row>
    <row r="4" spans="1:7" s="15" customFormat="1" ht="15" customHeight="1">
      <c r="A4" s="9"/>
      <c r="B4" s="9"/>
      <c r="C4" s="9"/>
      <c r="D4" s="9"/>
      <c r="E4" s="9"/>
      <c r="F4" s="11"/>
      <c r="G4" s="12"/>
    </row>
    <row r="5" spans="1:7" s="15" customFormat="1" ht="15" customHeight="1">
      <c r="A5" s="9"/>
      <c r="B5" s="9"/>
      <c r="C5" s="9"/>
      <c r="D5" s="9"/>
      <c r="E5" s="9"/>
      <c r="F5" s="11"/>
      <c r="G5" s="12"/>
    </row>
    <row r="6" spans="1:7" s="15" customFormat="1" ht="15" customHeight="1">
      <c r="A6" s="9"/>
      <c r="B6" s="9"/>
      <c r="C6" s="9"/>
      <c r="D6" s="9"/>
      <c r="E6" s="9"/>
      <c r="F6" s="11"/>
      <c r="G6" s="12"/>
    </row>
    <row r="7" spans="1:7" s="15" customFormat="1" ht="15" customHeight="1">
      <c r="A7" s="9"/>
      <c r="B7" s="9"/>
      <c r="C7" s="9"/>
      <c r="D7" s="9"/>
      <c r="E7" s="9"/>
      <c r="F7" s="11"/>
      <c r="G7" s="12"/>
    </row>
    <row r="8" spans="1:7" s="15" customFormat="1" ht="15" customHeight="1">
      <c r="A8" s="9"/>
      <c r="B8" s="9"/>
      <c r="C8" s="9"/>
      <c r="D8" s="9"/>
      <c r="E8" s="9"/>
      <c r="F8" s="11"/>
      <c r="G8" s="12"/>
    </row>
    <row r="9" spans="1:7" s="15" customFormat="1" ht="15" customHeight="1">
      <c r="A9" s="9"/>
      <c r="B9" s="9"/>
      <c r="C9" s="9"/>
      <c r="D9" s="9"/>
      <c r="E9" s="9"/>
      <c r="F9" s="11"/>
      <c r="G9" s="12"/>
    </row>
    <row r="10" spans="1:7" s="15" customFormat="1" ht="15" customHeight="1">
      <c r="A10" s="9"/>
      <c r="B10" s="9"/>
      <c r="C10" s="9"/>
      <c r="D10" s="9"/>
      <c r="E10" s="9"/>
      <c r="F10" s="11"/>
      <c r="G10" s="12"/>
    </row>
    <row r="11" spans="1:7" s="15" customFormat="1" ht="15" customHeight="1">
      <c r="A11" s="9"/>
      <c r="B11" s="9"/>
      <c r="C11" s="9"/>
      <c r="D11" s="9"/>
      <c r="E11" s="9"/>
      <c r="F11" s="11"/>
      <c r="G11" s="12"/>
    </row>
    <row r="12" spans="1:7" s="15" customFormat="1" ht="15" customHeight="1">
      <c r="A12" s="9"/>
      <c r="B12" s="9"/>
      <c r="C12" s="9"/>
      <c r="D12" s="9"/>
      <c r="E12" s="9"/>
      <c r="F12" s="11"/>
      <c r="G12" s="12"/>
    </row>
    <row r="13" spans="1:7" s="15" customFormat="1" ht="15" customHeight="1">
      <c r="A13" s="9"/>
      <c r="B13" s="9"/>
      <c r="C13" s="9"/>
      <c r="D13" s="9"/>
      <c r="E13" s="9"/>
      <c r="F13" s="11"/>
      <c r="G13" s="12"/>
    </row>
    <row r="14" spans="1:7" s="15" customFormat="1" ht="15" customHeight="1">
      <c r="A14" s="9"/>
      <c r="B14" s="9"/>
      <c r="C14" s="9"/>
      <c r="D14" s="9"/>
      <c r="E14" s="9"/>
      <c r="F14" s="11"/>
      <c r="G14" s="12"/>
    </row>
    <row r="15" spans="1:7" s="15" customFormat="1" ht="15" customHeight="1">
      <c r="A15" s="9"/>
      <c r="B15" s="9"/>
      <c r="C15" s="9"/>
      <c r="D15" s="9"/>
      <c r="E15" s="9"/>
      <c r="F15" s="11"/>
      <c r="G15" s="12"/>
    </row>
    <row r="16" spans="1:7" s="15" customFormat="1" ht="15" customHeight="1">
      <c r="A16" s="9"/>
      <c r="B16" s="9"/>
      <c r="C16" s="9"/>
      <c r="D16" s="9"/>
      <c r="E16" s="9"/>
      <c r="F16" s="11"/>
      <c r="G16" s="12"/>
    </row>
    <row r="17" spans="1:7" s="15" customFormat="1" ht="15" customHeight="1">
      <c r="A17" s="9"/>
      <c r="B17" s="9"/>
      <c r="C17" s="9"/>
      <c r="D17" s="9"/>
      <c r="E17" s="9"/>
      <c r="F17" s="11"/>
      <c r="G17" s="12"/>
    </row>
    <row r="18" spans="1:7" s="15" customFormat="1" ht="15" customHeight="1">
      <c r="A18" s="9"/>
      <c r="B18" s="9"/>
      <c r="C18" s="9"/>
      <c r="D18" s="9"/>
      <c r="E18" s="9"/>
      <c r="F18" s="11"/>
      <c r="G18" s="12"/>
    </row>
    <row r="19" spans="1:7" s="15" customFormat="1" ht="15" customHeight="1">
      <c r="A19" s="9"/>
      <c r="B19" s="9"/>
      <c r="C19" s="9"/>
      <c r="D19" s="9"/>
      <c r="E19" s="9"/>
      <c r="F19" s="11"/>
      <c r="G19" s="12"/>
    </row>
    <row r="20" spans="1:7" s="15" customFormat="1" ht="15" customHeight="1">
      <c r="A20" s="9"/>
      <c r="B20" s="9"/>
      <c r="C20" s="9"/>
      <c r="D20" s="9"/>
      <c r="E20" s="9"/>
      <c r="F20" s="11"/>
      <c r="G20" s="12"/>
    </row>
    <row r="21" spans="1:7" s="15" customFormat="1" ht="15" customHeight="1">
      <c r="A21" s="9"/>
      <c r="B21" s="9"/>
      <c r="C21" s="9"/>
      <c r="D21" s="9"/>
      <c r="E21" s="9"/>
      <c r="F21" s="11"/>
      <c r="G21" s="12"/>
    </row>
    <row r="22" spans="1:7" s="15" customFormat="1" ht="15" customHeight="1">
      <c r="A22" s="9"/>
      <c r="B22" s="9"/>
      <c r="C22" s="9"/>
      <c r="D22" s="9"/>
      <c r="E22" s="9"/>
      <c r="F22" s="11"/>
      <c r="G22" s="12"/>
    </row>
    <row r="23" spans="1:7" s="15" customFormat="1" ht="15" customHeight="1">
      <c r="A23" s="9"/>
      <c r="B23" s="9"/>
      <c r="C23" s="9"/>
      <c r="D23" s="9"/>
      <c r="E23" s="9"/>
      <c r="F23" s="11"/>
      <c r="G23" s="12"/>
    </row>
    <row r="24" spans="1:7" s="15" customFormat="1" ht="15" customHeight="1">
      <c r="A24" s="9"/>
      <c r="B24" s="9"/>
      <c r="C24" s="9"/>
      <c r="D24" s="9"/>
      <c r="E24" s="9"/>
      <c r="F24" s="11"/>
      <c r="G24" s="12"/>
    </row>
    <row r="25" spans="1:7" s="15" customFormat="1" ht="15" customHeight="1">
      <c r="A25" s="9"/>
      <c r="B25" s="9"/>
      <c r="C25" s="9"/>
      <c r="D25" s="9"/>
      <c r="E25" s="9"/>
      <c r="F25" s="11"/>
      <c r="G25" s="12"/>
    </row>
    <row r="26" spans="1:7" s="15" customFormat="1" ht="15" customHeight="1">
      <c r="A26" s="9"/>
      <c r="B26" s="9"/>
      <c r="C26" s="9"/>
      <c r="D26" s="9"/>
      <c r="E26" s="9"/>
      <c r="F26" s="11"/>
      <c r="G26" s="12"/>
    </row>
    <row r="27" spans="1:7" s="15" customFormat="1" ht="15" customHeight="1">
      <c r="A27" s="9"/>
      <c r="B27" s="9"/>
      <c r="C27" s="9"/>
      <c r="D27" s="9"/>
      <c r="E27" s="9"/>
      <c r="F27" s="11"/>
      <c r="G27" s="12"/>
    </row>
    <row r="28" spans="1:7" s="15" customFormat="1" ht="15" customHeight="1">
      <c r="A28" s="9"/>
      <c r="B28" s="9"/>
      <c r="C28" s="9"/>
      <c r="D28" s="9"/>
      <c r="E28" s="9"/>
      <c r="F28" s="11"/>
      <c r="G28" s="12"/>
    </row>
    <row r="29" spans="1:7" s="15" customFormat="1" ht="15" customHeight="1">
      <c r="A29" s="9"/>
      <c r="B29" s="9"/>
      <c r="C29" s="9"/>
      <c r="D29" s="9"/>
      <c r="E29" s="9"/>
      <c r="F29" s="11"/>
      <c r="G29" s="12"/>
    </row>
    <row r="30" spans="1:7" s="15" customFormat="1" ht="15" customHeight="1">
      <c r="A30" s="9"/>
      <c r="B30" s="9"/>
      <c r="C30" s="9"/>
      <c r="D30" s="9"/>
      <c r="E30" s="9"/>
      <c r="F30" s="11"/>
      <c r="G30" s="12"/>
    </row>
    <row r="31" spans="1:7" s="15" customFormat="1" ht="15" customHeight="1">
      <c r="A31" s="9"/>
      <c r="B31" s="9"/>
      <c r="C31" s="9"/>
      <c r="D31" s="9"/>
      <c r="E31" s="9"/>
      <c r="F31" s="11"/>
      <c r="G31" s="12"/>
    </row>
    <row r="32" spans="1:7" s="15" customFormat="1" ht="15" customHeight="1">
      <c r="A32" s="9"/>
      <c r="B32" s="9"/>
      <c r="C32" s="9"/>
      <c r="D32" s="9"/>
      <c r="E32" s="9"/>
      <c r="F32" s="11"/>
      <c r="G32" s="12"/>
    </row>
    <row r="33" spans="1:7" s="15" customFormat="1" ht="15" customHeight="1">
      <c r="A33" s="9"/>
      <c r="B33" s="9"/>
      <c r="C33" s="9"/>
      <c r="D33" s="9"/>
      <c r="E33" s="9"/>
      <c r="F33" s="11"/>
      <c r="G33" s="12"/>
    </row>
    <row r="34" spans="1:7" s="15" customFormat="1" ht="15" customHeight="1">
      <c r="A34" s="9"/>
      <c r="B34" s="9"/>
      <c r="C34" s="9"/>
      <c r="D34" s="9"/>
      <c r="E34" s="9"/>
      <c r="F34" s="11"/>
      <c r="G34" s="12"/>
    </row>
    <row r="35" spans="1:7" s="15" customFormat="1" ht="15" customHeight="1">
      <c r="A35" s="9"/>
      <c r="B35" s="9"/>
      <c r="C35" s="9"/>
      <c r="D35" s="9"/>
      <c r="E35" s="9"/>
      <c r="F35" s="11"/>
      <c r="G35" s="12"/>
    </row>
    <row r="36" spans="1:7" s="15" customFormat="1" ht="15" customHeight="1">
      <c r="A36" s="9"/>
      <c r="B36" s="9"/>
      <c r="C36" s="9"/>
      <c r="D36" s="9"/>
      <c r="E36" s="9"/>
      <c r="F36" s="11"/>
      <c r="G36" s="12"/>
    </row>
    <row r="37" spans="1:7" s="15" customFormat="1" ht="15" customHeight="1">
      <c r="A37" s="9"/>
      <c r="B37" s="9"/>
      <c r="C37" s="9"/>
      <c r="D37" s="9"/>
      <c r="E37" s="9"/>
      <c r="F37" s="11"/>
      <c r="G37" s="12"/>
    </row>
    <row r="38" spans="1:7" s="15" customFormat="1" ht="15" customHeight="1">
      <c r="A38" s="9"/>
      <c r="B38" s="9"/>
      <c r="C38" s="9"/>
      <c r="D38" s="9"/>
      <c r="E38" s="9"/>
      <c r="F38" s="11"/>
      <c r="G38" s="12"/>
    </row>
    <row r="39" spans="1:7" s="15" customFormat="1" ht="15" customHeight="1">
      <c r="A39" s="9"/>
      <c r="B39" s="9"/>
      <c r="C39" s="9"/>
      <c r="D39" s="9"/>
      <c r="E39" s="9"/>
      <c r="F39" s="11"/>
      <c r="G39" s="12"/>
    </row>
    <row r="40" spans="1:7" s="15" customFormat="1" ht="15" customHeight="1">
      <c r="A40" s="9"/>
      <c r="B40" s="9"/>
      <c r="C40" s="9"/>
      <c r="D40" s="9"/>
      <c r="E40" s="9"/>
      <c r="F40" s="11"/>
      <c r="G40" s="12"/>
    </row>
  </sheetData>
  <sheetProtection/>
  <conditionalFormatting sqref="G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IF2:IF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</cols>
  <sheetData>
    <row r="1" spans="1:7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3" t="s">
        <v>25</v>
      </c>
      <c r="G1" s="16" t="s">
        <v>26</v>
      </c>
    </row>
    <row r="2" spans="1:7" s="15" customFormat="1" ht="15" customHeight="1">
      <c r="A2" s="9"/>
      <c r="B2" s="9"/>
      <c r="C2" s="9"/>
      <c r="D2" s="9"/>
      <c r="E2" s="9"/>
      <c r="F2" s="11"/>
      <c r="G2" s="12"/>
    </row>
    <row r="3" spans="1:7" s="15" customFormat="1" ht="15" customHeight="1">
      <c r="A3" s="9"/>
      <c r="B3" s="9"/>
      <c r="C3" s="9"/>
      <c r="D3" s="9"/>
      <c r="E3" s="9"/>
      <c r="F3" s="11"/>
      <c r="G3" s="12"/>
    </row>
    <row r="4" spans="1:7" s="15" customFormat="1" ht="15" customHeight="1">
      <c r="A4" s="9"/>
      <c r="B4" s="9"/>
      <c r="C4" s="9"/>
      <c r="D4" s="9"/>
      <c r="E4" s="9"/>
      <c r="F4" s="11"/>
      <c r="G4" s="12"/>
    </row>
    <row r="5" spans="1:7" s="15" customFormat="1" ht="15" customHeight="1">
      <c r="A5" s="9"/>
      <c r="B5" s="9"/>
      <c r="C5" s="9"/>
      <c r="D5" s="9"/>
      <c r="E5" s="9"/>
      <c r="F5" s="11"/>
      <c r="G5" s="12"/>
    </row>
    <row r="6" spans="1:7" s="15" customFormat="1" ht="15" customHeight="1">
      <c r="A6" s="9"/>
      <c r="B6" s="9"/>
      <c r="C6" s="9"/>
      <c r="D6" s="9"/>
      <c r="E6" s="9"/>
      <c r="F6" s="11"/>
      <c r="G6" s="12"/>
    </row>
    <row r="7" spans="1:7" s="15" customFormat="1" ht="15" customHeight="1">
      <c r="A7" s="9"/>
      <c r="B7" s="9"/>
      <c r="C7" s="9"/>
      <c r="D7" s="9"/>
      <c r="E7" s="9"/>
      <c r="F7" s="11"/>
      <c r="G7" s="12"/>
    </row>
    <row r="8" spans="1:7" s="15" customFormat="1" ht="15" customHeight="1">
      <c r="A8" s="9"/>
      <c r="B8" s="9"/>
      <c r="C8" s="9"/>
      <c r="D8" s="9"/>
      <c r="E8" s="9"/>
      <c r="F8" s="11"/>
      <c r="G8" s="12"/>
    </row>
    <row r="9" spans="1:7" s="15" customFormat="1" ht="15" customHeight="1">
      <c r="A9" s="9"/>
      <c r="B9" s="9"/>
      <c r="C9" s="9"/>
      <c r="D9" s="9"/>
      <c r="E9" s="9"/>
      <c r="F9" s="11"/>
      <c r="G9" s="12"/>
    </row>
    <row r="10" spans="1:7" s="15" customFormat="1" ht="15" customHeight="1">
      <c r="A10" s="9"/>
      <c r="B10" s="9"/>
      <c r="C10" s="9"/>
      <c r="D10" s="9"/>
      <c r="E10" s="9"/>
      <c r="F10" s="11"/>
      <c r="G10" s="12"/>
    </row>
    <row r="11" spans="1:7" s="15" customFormat="1" ht="15" customHeight="1">
      <c r="A11" s="9"/>
      <c r="B11" s="9"/>
      <c r="C11" s="9"/>
      <c r="D11" s="9"/>
      <c r="E11" s="9"/>
      <c r="F11" s="11"/>
      <c r="G11" s="12"/>
    </row>
    <row r="12" spans="1:7" s="15" customFormat="1" ht="15" customHeight="1">
      <c r="A12" s="9"/>
      <c r="B12" s="9"/>
      <c r="C12" s="9"/>
      <c r="D12" s="9"/>
      <c r="E12" s="9"/>
      <c r="F12" s="11"/>
      <c r="G12" s="12"/>
    </row>
    <row r="13" spans="1:7" s="15" customFormat="1" ht="15" customHeight="1">
      <c r="A13" s="9"/>
      <c r="B13" s="9"/>
      <c r="C13" s="9"/>
      <c r="D13" s="9"/>
      <c r="E13" s="9"/>
      <c r="F13" s="11"/>
      <c r="G13" s="12"/>
    </row>
    <row r="14" spans="1:7" s="15" customFormat="1" ht="15" customHeight="1">
      <c r="A14" s="9"/>
      <c r="B14" s="9"/>
      <c r="C14" s="9"/>
      <c r="D14" s="9"/>
      <c r="E14" s="9"/>
      <c r="F14" s="11"/>
      <c r="G14" s="12"/>
    </row>
    <row r="15" spans="1:7" s="15" customFormat="1" ht="15" customHeight="1">
      <c r="A15" s="9"/>
      <c r="B15" s="9"/>
      <c r="C15" s="9"/>
      <c r="D15" s="9"/>
      <c r="E15" s="9"/>
      <c r="F15" s="11"/>
      <c r="G15" s="12"/>
    </row>
    <row r="16" spans="1:7" s="15" customFormat="1" ht="15" customHeight="1">
      <c r="A16" s="9"/>
      <c r="B16" s="9"/>
      <c r="C16" s="9"/>
      <c r="D16" s="9"/>
      <c r="E16" s="9"/>
      <c r="F16" s="11"/>
      <c r="G16" s="12"/>
    </row>
    <row r="17" spans="1:7" s="15" customFormat="1" ht="15" customHeight="1">
      <c r="A17" s="9"/>
      <c r="B17" s="9"/>
      <c r="C17" s="9"/>
      <c r="D17" s="9"/>
      <c r="E17" s="9"/>
      <c r="F17" s="11"/>
      <c r="G17" s="12"/>
    </row>
    <row r="18" spans="1:7" s="15" customFormat="1" ht="15" customHeight="1">
      <c r="A18" s="9"/>
      <c r="B18" s="9"/>
      <c r="C18" s="9"/>
      <c r="D18" s="9"/>
      <c r="E18" s="9"/>
      <c r="F18" s="11"/>
      <c r="G18" s="12"/>
    </row>
    <row r="19" spans="1:7" s="15" customFormat="1" ht="15" customHeight="1">
      <c r="A19" s="9"/>
      <c r="B19" s="9"/>
      <c r="C19" s="9"/>
      <c r="D19" s="9"/>
      <c r="E19" s="9"/>
      <c r="F19" s="11"/>
      <c r="G19" s="12"/>
    </row>
    <row r="20" spans="1:7" s="15" customFormat="1" ht="15" customHeight="1">
      <c r="A20" s="9"/>
      <c r="B20" s="9"/>
      <c r="C20" s="9"/>
      <c r="D20" s="9"/>
      <c r="E20" s="9"/>
      <c r="F20" s="11"/>
      <c r="G20" s="12"/>
    </row>
    <row r="21" spans="1:7" s="15" customFormat="1" ht="15" customHeight="1">
      <c r="A21" s="9"/>
      <c r="B21" s="9"/>
      <c r="C21" s="9"/>
      <c r="D21" s="9"/>
      <c r="E21" s="9"/>
      <c r="F21" s="11"/>
      <c r="G21" s="12"/>
    </row>
    <row r="22" spans="1:7" s="15" customFormat="1" ht="15" customHeight="1">
      <c r="A22" s="9"/>
      <c r="B22" s="9"/>
      <c r="C22" s="9"/>
      <c r="D22" s="9"/>
      <c r="E22" s="9"/>
      <c r="F22" s="11"/>
      <c r="G22" s="12"/>
    </row>
    <row r="23" spans="1:7" s="15" customFormat="1" ht="15" customHeight="1">
      <c r="A23" s="9"/>
      <c r="B23" s="9"/>
      <c r="C23" s="9"/>
      <c r="D23" s="9"/>
      <c r="E23" s="9"/>
      <c r="F23" s="11"/>
      <c r="G23" s="12"/>
    </row>
    <row r="24" spans="1:7" s="15" customFormat="1" ht="15" customHeight="1">
      <c r="A24" s="9"/>
      <c r="B24" s="9"/>
      <c r="C24" s="9"/>
      <c r="D24" s="9"/>
      <c r="E24" s="9"/>
      <c r="F24" s="11"/>
      <c r="G24" s="12"/>
    </row>
    <row r="25" spans="1:7" s="15" customFormat="1" ht="15" customHeight="1">
      <c r="A25" s="9"/>
      <c r="B25" s="9"/>
      <c r="C25" s="9"/>
      <c r="D25" s="9"/>
      <c r="E25" s="9"/>
      <c r="F25" s="11"/>
      <c r="G25" s="12"/>
    </row>
    <row r="26" spans="1:7" s="15" customFormat="1" ht="15" customHeight="1">
      <c r="A26" s="9"/>
      <c r="B26" s="9"/>
      <c r="C26" s="9"/>
      <c r="D26" s="9"/>
      <c r="E26" s="9"/>
      <c r="F26" s="11"/>
      <c r="G26" s="12"/>
    </row>
    <row r="27" spans="1:7" s="15" customFormat="1" ht="15" customHeight="1">
      <c r="A27" s="9"/>
      <c r="B27" s="9"/>
      <c r="C27" s="9"/>
      <c r="D27" s="9"/>
      <c r="E27" s="9"/>
      <c r="F27" s="11"/>
      <c r="G27" s="12"/>
    </row>
    <row r="28" spans="1:7" s="15" customFormat="1" ht="15" customHeight="1">
      <c r="A28" s="9"/>
      <c r="B28" s="9"/>
      <c r="C28" s="9"/>
      <c r="D28" s="9"/>
      <c r="E28" s="9"/>
      <c r="F28" s="11"/>
      <c r="G28" s="12"/>
    </row>
    <row r="29" spans="1:7" s="15" customFormat="1" ht="15" customHeight="1">
      <c r="A29" s="9"/>
      <c r="B29" s="9"/>
      <c r="C29" s="9"/>
      <c r="D29" s="9"/>
      <c r="E29" s="9"/>
      <c r="F29" s="11"/>
      <c r="G29" s="12"/>
    </row>
    <row r="30" spans="1:7" s="15" customFormat="1" ht="15" customHeight="1">
      <c r="A30" s="9"/>
      <c r="B30" s="9"/>
      <c r="C30" s="9"/>
      <c r="D30" s="9"/>
      <c r="E30" s="9"/>
      <c r="F30" s="11"/>
      <c r="G30" s="12"/>
    </row>
    <row r="31" spans="1:7" s="15" customFormat="1" ht="15" customHeight="1">
      <c r="A31" s="9"/>
      <c r="B31" s="9"/>
      <c r="C31" s="9"/>
      <c r="D31" s="9"/>
      <c r="E31" s="9"/>
      <c r="F31" s="11"/>
      <c r="G31" s="12"/>
    </row>
    <row r="32" spans="1:7" s="15" customFormat="1" ht="15" customHeight="1">
      <c r="A32" s="9"/>
      <c r="B32" s="9"/>
      <c r="C32" s="9"/>
      <c r="D32" s="9"/>
      <c r="E32" s="9"/>
      <c r="F32" s="11"/>
      <c r="G32" s="12"/>
    </row>
    <row r="33" spans="1:7" s="15" customFormat="1" ht="15" customHeight="1">
      <c r="A33" s="9"/>
      <c r="B33" s="9"/>
      <c r="C33" s="9"/>
      <c r="D33" s="9"/>
      <c r="E33" s="9"/>
      <c r="F33" s="11"/>
      <c r="G33" s="12"/>
    </row>
    <row r="34" spans="1:7" s="15" customFormat="1" ht="15" customHeight="1">
      <c r="A34" s="9"/>
      <c r="B34" s="9"/>
      <c r="C34" s="9"/>
      <c r="D34" s="9"/>
      <c r="E34" s="9"/>
      <c r="F34" s="11"/>
      <c r="G34" s="12"/>
    </row>
    <row r="35" spans="1:7" s="15" customFormat="1" ht="15" customHeight="1">
      <c r="A35" s="9"/>
      <c r="B35" s="9"/>
      <c r="C35" s="9"/>
      <c r="D35" s="9"/>
      <c r="E35" s="9"/>
      <c r="F35" s="11"/>
      <c r="G35" s="12"/>
    </row>
    <row r="36" spans="1:7" s="15" customFormat="1" ht="15" customHeight="1">
      <c r="A36" s="9"/>
      <c r="B36" s="9"/>
      <c r="C36" s="9"/>
      <c r="D36" s="9"/>
      <c r="E36" s="9"/>
      <c r="F36" s="11"/>
      <c r="G36" s="12"/>
    </row>
    <row r="37" spans="1:7" s="15" customFormat="1" ht="15" customHeight="1">
      <c r="A37" s="9"/>
      <c r="B37" s="9"/>
      <c r="C37" s="9"/>
      <c r="D37" s="9"/>
      <c r="E37" s="9"/>
      <c r="F37" s="11"/>
      <c r="G37" s="12"/>
    </row>
    <row r="38" spans="1:7" s="15" customFormat="1" ht="15" customHeight="1">
      <c r="A38" s="9"/>
      <c r="B38" s="9"/>
      <c r="C38" s="9"/>
      <c r="D38" s="9"/>
      <c r="E38" s="9"/>
      <c r="F38" s="11"/>
      <c r="G38" s="12"/>
    </row>
    <row r="39" spans="1:7" s="15" customFormat="1" ht="15" customHeight="1">
      <c r="A39" s="9"/>
      <c r="B39" s="9"/>
      <c r="C39" s="9"/>
      <c r="D39" s="9"/>
      <c r="E39" s="9"/>
      <c r="F39" s="11"/>
      <c r="G39" s="12"/>
    </row>
    <row r="40" spans="1:7" s="15" customFormat="1" ht="15" customHeight="1">
      <c r="A40" s="9"/>
      <c r="B40" s="9"/>
      <c r="C40" s="9"/>
      <c r="D40" s="9"/>
      <c r="E40" s="9"/>
      <c r="F40" s="11"/>
      <c r="G40" s="12"/>
    </row>
  </sheetData>
  <sheetProtection/>
  <conditionalFormatting sqref="G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IF2:IF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2"/>
      <c r="B2" s="24"/>
      <c r="C2" s="24"/>
      <c r="D2" s="24"/>
    </row>
    <row r="3" spans="1:4" ht="13.5" customHeight="1">
      <c r="A3" s="82"/>
      <c r="B3" s="24"/>
      <c r="C3" s="24"/>
      <c r="D3" s="24"/>
    </row>
    <row r="4" spans="1:4" ht="13.5" customHeight="1">
      <c r="A4" s="82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8.421875" style="0" customWidth="1"/>
    <col min="2" max="3" width="6.00390625" style="0" bestFit="1" customWidth="1"/>
    <col min="4" max="4" width="16.7109375" style="0" customWidth="1"/>
  </cols>
  <sheetData>
    <row r="1" spans="1:4" ht="14.25" customHeight="1">
      <c r="A1" s="23" t="s">
        <v>72</v>
      </c>
      <c r="B1" s="23" t="s">
        <v>20</v>
      </c>
      <c r="C1" s="23" t="s">
        <v>21</v>
      </c>
      <c r="D1" s="23" t="s">
        <v>22</v>
      </c>
    </row>
    <row r="2" spans="1:4" ht="13.5" customHeight="1">
      <c r="A2" s="82"/>
      <c r="B2" s="24"/>
      <c r="C2" s="24"/>
      <c r="D2" s="24"/>
    </row>
    <row r="3" spans="1:4" ht="13.5" customHeight="1">
      <c r="A3" s="82"/>
      <c r="B3" s="24"/>
      <c r="C3" s="24"/>
      <c r="D3" s="24"/>
    </row>
    <row r="4" spans="1:4" ht="13.5" customHeight="1">
      <c r="A4" s="82"/>
      <c r="B4" s="24"/>
      <c r="C4" s="24"/>
      <c r="D4" s="24"/>
    </row>
  </sheetData>
  <sheetProtection/>
  <mergeCells count="1">
    <mergeCell ref="A2: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7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7.28125" style="0" bestFit="1" customWidth="1"/>
    <col min="2" max="2" width="35.28125" style="0" bestFit="1" customWidth="1"/>
    <col min="3" max="3" width="3.8515625" style="63" customWidth="1"/>
  </cols>
  <sheetData>
    <row r="1" spans="1:2" ht="12.75">
      <c r="A1" s="74" t="s">
        <v>274</v>
      </c>
      <c r="B1" s="74"/>
    </row>
    <row r="3" spans="1:3" s="5" customFormat="1" ht="15" customHeight="1">
      <c r="A3" s="2" t="s">
        <v>24</v>
      </c>
      <c r="B3" s="4" t="s">
        <v>29</v>
      </c>
      <c r="C3" s="64"/>
    </row>
    <row r="4" spans="1:3" s="15" customFormat="1" ht="15" customHeight="1">
      <c r="A4" s="57" t="s">
        <v>152</v>
      </c>
      <c r="B4" s="58" t="s">
        <v>153</v>
      </c>
      <c r="C4" s="65" t="s">
        <v>301</v>
      </c>
    </row>
    <row r="5" spans="1:3" s="15" customFormat="1" ht="15" customHeight="1">
      <c r="A5" s="57" t="s">
        <v>154</v>
      </c>
      <c r="B5" s="58" t="s">
        <v>155</v>
      </c>
      <c r="C5" s="65"/>
    </row>
    <row r="6" spans="1:3" s="15" customFormat="1" ht="15" customHeight="1">
      <c r="A6" s="57" t="s">
        <v>156</v>
      </c>
      <c r="B6" s="58" t="s">
        <v>157</v>
      </c>
      <c r="C6" s="65"/>
    </row>
    <row r="7" spans="1:3" s="15" customFormat="1" ht="15" customHeight="1">
      <c r="A7" s="57" t="s">
        <v>158</v>
      </c>
      <c r="B7" s="58" t="s">
        <v>159</v>
      </c>
      <c r="C7" s="65"/>
    </row>
    <row r="8" spans="1:3" s="15" customFormat="1" ht="15" customHeight="1">
      <c r="A8" s="57" t="s">
        <v>289</v>
      </c>
      <c r="B8" s="58" t="s">
        <v>290</v>
      </c>
      <c r="C8" s="65"/>
    </row>
    <row r="9" spans="1:3" s="15" customFormat="1" ht="15" customHeight="1">
      <c r="A9" s="57" t="s">
        <v>160</v>
      </c>
      <c r="B9" s="58" t="s">
        <v>161</v>
      </c>
      <c r="C9" s="65"/>
    </row>
    <row r="10" spans="1:3" s="15" customFormat="1" ht="15" customHeight="1">
      <c r="A10" s="57" t="s">
        <v>162</v>
      </c>
      <c r="B10" s="58" t="s">
        <v>163</v>
      </c>
      <c r="C10" s="65"/>
    </row>
    <row r="11" spans="1:3" s="15" customFormat="1" ht="15" customHeight="1">
      <c r="A11" s="57" t="s">
        <v>164</v>
      </c>
      <c r="B11" s="58" t="s">
        <v>165</v>
      </c>
      <c r="C11" s="65"/>
    </row>
    <row r="12" spans="1:3" s="15" customFormat="1" ht="15" customHeight="1">
      <c r="A12" s="57" t="s">
        <v>166</v>
      </c>
      <c r="B12" s="58" t="s">
        <v>167</v>
      </c>
      <c r="C12" s="65"/>
    </row>
    <row r="13" spans="1:3" s="15" customFormat="1" ht="15" customHeight="1">
      <c r="A13" s="57" t="s">
        <v>168</v>
      </c>
      <c r="B13" s="58" t="s">
        <v>169</v>
      </c>
      <c r="C13" s="65" t="s">
        <v>302</v>
      </c>
    </row>
    <row r="14" spans="1:3" s="15" customFormat="1" ht="15" customHeight="1">
      <c r="A14" s="57" t="s">
        <v>170</v>
      </c>
      <c r="B14" s="58" t="s">
        <v>171</v>
      </c>
      <c r="C14" s="65"/>
    </row>
    <row r="15" spans="1:3" s="15" customFormat="1" ht="15" customHeight="1">
      <c r="A15" s="57" t="s">
        <v>172</v>
      </c>
      <c r="B15" s="58" t="s">
        <v>279</v>
      </c>
      <c r="C15" s="65"/>
    </row>
    <row r="16" spans="1:3" s="15" customFormat="1" ht="15" customHeight="1">
      <c r="A16" s="57" t="s">
        <v>173</v>
      </c>
      <c r="B16" s="58" t="s">
        <v>174</v>
      </c>
      <c r="C16" s="65"/>
    </row>
    <row r="17" spans="1:3" s="15" customFormat="1" ht="15" customHeight="1">
      <c r="A17" s="57" t="s">
        <v>175</v>
      </c>
      <c r="B17" s="58" t="s">
        <v>176</v>
      </c>
      <c r="C17" s="65"/>
    </row>
    <row r="18" spans="1:3" s="15" customFormat="1" ht="15" customHeight="1">
      <c r="A18" s="57" t="s">
        <v>282</v>
      </c>
      <c r="B18" s="58" t="s">
        <v>283</v>
      </c>
      <c r="C18" s="65"/>
    </row>
    <row r="19" spans="1:3" s="15" customFormat="1" ht="15" customHeight="1">
      <c r="A19" s="57" t="s">
        <v>284</v>
      </c>
      <c r="B19" s="58" t="s">
        <v>285</v>
      </c>
      <c r="C19" s="65"/>
    </row>
    <row r="20" spans="1:3" s="15" customFormat="1" ht="15" customHeight="1">
      <c r="A20" s="57" t="s">
        <v>177</v>
      </c>
      <c r="B20" s="58" t="s">
        <v>178</v>
      </c>
      <c r="C20" s="65"/>
    </row>
    <row r="21" spans="1:3" s="15" customFormat="1" ht="15" customHeight="1">
      <c r="A21" s="57" t="s">
        <v>179</v>
      </c>
      <c r="B21" s="58" t="s">
        <v>180</v>
      </c>
      <c r="C21" s="65"/>
    </row>
    <row r="22" spans="1:3" s="15" customFormat="1" ht="15" customHeight="1">
      <c r="A22" s="57" t="s">
        <v>293</v>
      </c>
      <c r="B22" s="58" t="s">
        <v>294</v>
      </c>
      <c r="C22" s="65"/>
    </row>
    <row r="23" spans="1:3" s="15" customFormat="1" ht="15" customHeight="1">
      <c r="A23" s="57" t="s">
        <v>181</v>
      </c>
      <c r="B23" s="58" t="s">
        <v>182</v>
      </c>
      <c r="C23" s="65"/>
    </row>
    <row r="24" spans="1:3" s="15" customFormat="1" ht="15" customHeight="1">
      <c r="A24" s="57" t="s">
        <v>61</v>
      </c>
      <c r="B24" s="58" t="s">
        <v>62</v>
      </c>
      <c r="C24" s="65"/>
    </row>
    <row r="25" spans="1:3" s="15" customFormat="1" ht="15" customHeight="1">
      <c r="A25" s="57" t="s">
        <v>183</v>
      </c>
      <c r="B25" s="58" t="s">
        <v>288</v>
      </c>
      <c r="C25" s="65"/>
    </row>
    <row r="26" spans="1:3" s="15" customFormat="1" ht="15" customHeight="1">
      <c r="A26" s="57" t="s">
        <v>184</v>
      </c>
      <c r="B26" s="58" t="s">
        <v>185</v>
      </c>
      <c r="C26" s="65"/>
    </row>
    <row r="27" spans="1:3" s="15" customFormat="1" ht="15" customHeight="1">
      <c r="A27" s="57" t="s">
        <v>186</v>
      </c>
      <c r="B27" s="58" t="s">
        <v>187</v>
      </c>
      <c r="C27" s="65"/>
    </row>
    <row r="28" spans="1:3" s="15" customFormat="1" ht="15" customHeight="1">
      <c r="A28" s="57" t="s">
        <v>188</v>
      </c>
      <c r="B28" s="58" t="s">
        <v>189</v>
      </c>
      <c r="C28" s="65"/>
    </row>
    <row r="29" spans="1:3" s="15" customFormat="1" ht="15" customHeight="1">
      <c r="A29" s="57" t="s">
        <v>190</v>
      </c>
      <c r="B29" s="58" t="s">
        <v>191</v>
      </c>
      <c r="C29" s="65"/>
    </row>
    <row r="30" spans="1:3" s="15" customFormat="1" ht="15" customHeight="1">
      <c r="A30" s="57" t="s">
        <v>275</v>
      </c>
      <c r="B30" s="58" t="s">
        <v>276</v>
      </c>
      <c r="C30" s="65"/>
    </row>
    <row r="31" spans="1:3" s="15" customFormat="1" ht="15" customHeight="1">
      <c r="A31" s="57" t="s">
        <v>192</v>
      </c>
      <c r="B31" s="58" t="s">
        <v>193</v>
      </c>
      <c r="C31" s="65"/>
    </row>
    <row r="32" spans="1:3" s="15" customFormat="1" ht="15" customHeight="1">
      <c r="A32" s="57" t="s">
        <v>194</v>
      </c>
      <c r="B32" s="58" t="s">
        <v>195</v>
      </c>
      <c r="C32" s="65"/>
    </row>
    <row r="33" spans="1:3" s="15" customFormat="1" ht="15" customHeight="1">
      <c r="A33" s="57" t="s">
        <v>196</v>
      </c>
      <c r="B33" s="58" t="s">
        <v>197</v>
      </c>
      <c r="C33" s="65"/>
    </row>
    <row r="34" spans="1:3" s="15" customFormat="1" ht="15" customHeight="1">
      <c r="A34" s="57" t="s">
        <v>198</v>
      </c>
      <c r="B34" s="58" t="s">
        <v>199</v>
      </c>
      <c r="C34" s="65" t="s">
        <v>303</v>
      </c>
    </row>
    <row r="35" spans="1:3" s="15" customFormat="1" ht="15" customHeight="1">
      <c r="A35" s="57" t="s">
        <v>200</v>
      </c>
      <c r="B35" s="58" t="s">
        <v>201</v>
      </c>
      <c r="C35" s="65"/>
    </row>
    <row r="36" spans="1:3" s="15" customFormat="1" ht="15" customHeight="1">
      <c r="A36" s="57" t="s">
        <v>202</v>
      </c>
      <c r="B36" s="58" t="s">
        <v>203</v>
      </c>
      <c r="C36" s="65"/>
    </row>
    <row r="37" spans="1:3" s="15" customFormat="1" ht="15" customHeight="1">
      <c r="A37" s="57" t="s">
        <v>277</v>
      </c>
      <c r="B37" s="58" t="s">
        <v>278</v>
      </c>
      <c r="C37" s="65"/>
    </row>
    <row r="38" spans="1:3" s="15" customFormat="1" ht="15" customHeight="1">
      <c r="A38" s="57" t="s">
        <v>204</v>
      </c>
      <c r="B38" s="58" t="s">
        <v>205</v>
      </c>
      <c r="C38" s="65"/>
    </row>
    <row r="39" spans="1:3" s="15" customFormat="1" ht="15" customHeight="1">
      <c r="A39" s="57" t="s">
        <v>206</v>
      </c>
      <c r="B39" s="58" t="s">
        <v>207</v>
      </c>
      <c r="C39" s="65"/>
    </row>
    <row r="40" spans="1:3" s="15" customFormat="1" ht="15" customHeight="1">
      <c r="A40" s="57" t="s">
        <v>208</v>
      </c>
      <c r="B40" s="58" t="s">
        <v>209</v>
      </c>
      <c r="C40" s="65" t="s">
        <v>304</v>
      </c>
    </row>
    <row r="41" spans="1:3" s="15" customFormat="1" ht="15" customHeight="1">
      <c r="A41" s="57" t="s">
        <v>210</v>
      </c>
      <c r="B41" s="58" t="s">
        <v>211</v>
      </c>
      <c r="C41" s="65"/>
    </row>
    <row r="42" spans="1:3" s="15" customFormat="1" ht="15" customHeight="1">
      <c r="A42" s="57" t="s">
        <v>212</v>
      </c>
      <c r="B42" s="58" t="s">
        <v>213</v>
      </c>
      <c r="C42" s="65"/>
    </row>
    <row r="43" spans="1:3" s="15" customFormat="1" ht="15" customHeight="1">
      <c r="A43" s="57" t="s">
        <v>297</v>
      </c>
      <c r="B43" s="58" t="s">
        <v>298</v>
      </c>
      <c r="C43" s="65"/>
    </row>
    <row r="44" spans="1:3" s="15" customFormat="1" ht="15" customHeight="1">
      <c r="A44" s="57" t="s">
        <v>214</v>
      </c>
      <c r="B44" s="58" t="s">
        <v>215</v>
      </c>
      <c r="C44" s="65"/>
    </row>
    <row r="45" spans="1:3" s="15" customFormat="1" ht="15" customHeight="1">
      <c r="A45" s="57" t="s">
        <v>216</v>
      </c>
      <c r="B45" s="58" t="s">
        <v>217</v>
      </c>
      <c r="C45" s="65"/>
    </row>
    <row r="46" spans="1:3" s="15" customFormat="1" ht="15" customHeight="1">
      <c r="A46" s="57" t="s">
        <v>218</v>
      </c>
      <c r="B46" s="58" t="s">
        <v>219</v>
      </c>
      <c r="C46" s="65"/>
    </row>
    <row r="47" spans="1:3" s="15" customFormat="1" ht="15" customHeight="1">
      <c r="A47" s="57" t="s">
        <v>220</v>
      </c>
      <c r="B47" s="58" t="s">
        <v>221</v>
      </c>
      <c r="C47" s="65"/>
    </row>
    <row r="48" spans="1:3" s="15" customFormat="1" ht="15" customHeight="1">
      <c r="A48" s="57" t="s">
        <v>295</v>
      </c>
      <c r="B48" s="58" t="s">
        <v>296</v>
      </c>
      <c r="C48" s="65"/>
    </row>
    <row r="49" spans="1:3" s="15" customFormat="1" ht="15" customHeight="1">
      <c r="A49" s="57" t="s">
        <v>222</v>
      </c>
      <c r="B49" s="58" t="s">
        <v>223</v>
      </c>
      <c r="C49" s="65"/>
    </row>
    <row r="50" spans="1:3" s="15" customFormat="1" ht="15" customHeight="1">
      <c r="A50" s="59" t="s">
        <v>224</v>
      </c>
      <c r="B50" s="60" t="s">
        <v>225</v>
      </c>
      <c r="C50" s="65"/>
    </row>
    <row r="51" spans="1:2" ht="12.75">
      <c r="A51" s="61" t="s">
        <v>226</v>
      </c>
      <c r="B51" s="61" t="s">
        <v>227</v>
      </c>
    </row>
    <row r="52" spans="1:2" ht="12.75">
      <c r="A52" s="61" t="s">
        <v>228</v>
      </c>
      <c r="B52" s="61" t="s">
        <v>229</v>
      </c>
    </row>
    <row r="53" spans="1:2" ht="12.75">
      <c r="A53" s="61" t="s">
        <v>230</v>
      </c>
      <c r="B53" s="61" t="s">
        <v>231</v>
      </c>
    </row>
    <row r="54" spans="1:2" ht="12.75">
      <c r="A54" s="61" t="s">
        <v>232</v>
      </c>
      <c r="B54" s="61" t="s">
        <v>233</v>
      </c>
    </row>
    <row r="55" spans="1:2" ht="12.75">
      <c r="A55" s="61" t="s">
        <v>286</v>
      </c>
      <c r="B55" s="61" t="s">
        <v>287</v>
      </c>
    </row>
    <row r="56" spans="1:3" s="62" customFormat="1" ht="12.75">
      <c r="A56" s="61" t="s">
        <v>299</v>
      </c>
      <c r="B56" s="61" t="s">
        <v>300</v>
      </c>
      <c r="C56" s="63"/>
    </row>
    <row r="57" spans="1:3" ht="12.75">
      <c r="A57" s="61" t="s">
        <v>234</v>
      </c>
      <c r="B57" s="61" t="s">
        <v>235</v>
      </c>
      <c r="C57" s="63" t="s">
        <v>305</v>
      </c>
    </row>
    <row r="58" spans="1:2" ht="12.75">
      <c r="A58" s="61" t="s">
        <v>236</v>
      </c>
      <c r="B58" s="61" t="s">
        <v>237</v>
      </c>
    </row>
    <row r="59" spans="1:2" ht="12.75">
      <c r="A59" s="61" t="s">
        <v>238</v>
      </c>
      <c r="B59" s="61" t="s">
        <v>239</v>
      </c>
    </row>
    <row r="60" spans="1:3" s="62" customFormat="1" ht="12.75">
      <c r="A60" s="61" t="s">
        <v>291</v>
      </c>
      <c r="B60" s="61" t="s">
        <v>292</v>
      </c>
      <c r="C60" s="63"/>
    </row>
    <row r="61" spans="1:2" ht="12.75">
      <c r="A61" s="61" t="s">
        <v>240</v>
      </c>
      <c r="B61" s="61" t="s">
        <v>241</v>
      </c>
    </row>
    <row r="62" spans="1:2" ht="12.75">
      <c r="A62" s="61" t="s">
        <v>242</v>
      </c>
      <c r="B62" s="61" t="s">
        <v>243</v>
      </c>
    </row>
    <row r="63" spans="1:3" ht="12.75">
      <c r="A63" s="61" t="s">
        <v>244</v>
      </c>
      <c r="B63" s="61" t="s">
        <v>245</v>
      </c>
      <c r="C63" s="63" t="s">
        <v>306</v>
      </c>
    </row>
    <row r="64" spans="1:2" ht="12.75">
      <c r="A64" s="61" t="s">
        <v>246</v>
      </c>
      <c r="B64" s="61" t="s">
        <v>247</v>
      </c>
    </row>
    <row r="65" spans="1:2" ht="12.75">
      <c r="A65" s="61" t="s">
        <v>248</v>
      </c>
      <c r="B65" s="61" t="s">
        <v>249</v>
      </c>
    </row>
    <row r="66" spans="1:2" ht="12.75">
      <c r="A66" s="61" t="s">
        <v>250</v>
      </c>
      <c r="B66" s="61" t="s">
        <v>251</v>
      </c>
    </row>
    <row r="67" spans="1:2" ht="12.75">
      <c r="A67" s="61" t="s">
        <v>252</v>
      </c>
      <c r="B67" s="61" t="s">
        <v>253</v>
      </c>
    </row>
    <row r="68" spans="1:2" ht="12.75">
      <c r="A68" s="61" t="s">
        <v>254</v>
      </c>
      <c r="B68" s="61" t="s">
        <v>255</v>
      </c>
    </row>
    <row r="69" spans="1:3" ht="12.75">
      <c r="A69" s="61" t="s">
        <v>256</v>
      </c>
      <c r="B69" s="61" t="s">
        <v>257</v>
      </c>
      <c r="C69" s="63" t="s">
        <v>307</v>
      </c>
    </row>
    <row r="70" spans="1:2" ht="12.75">
      <c r="A70" s="61" t="s">
        <v>258</v>
      </c>
      <c r="B70" s="61" t="s">
        <v>259</v>
      </c>
    </row>
    <row r="71" spans="1:2" ht="12.75">
      <c r="A71" s="61" t="s">
        <v>260</v>
      </c>
      <c r="B71" s="61" t="s">
        <v>261</v>
      </c>
    </row>
    <row r="72" spans="1:2" ht="12.75">
      <c r="A72" s="61" t="s">
        <v>262</v>
      </c>
      <c r="B72" s="61" t="s">
        <v>263</v>
      </c>
    </row>
    <row r="73" spans="1:3" ht="12.75">
      <c r="A73" s="61" t="s">
        <v>264</v>
      </c>
      <c r="B73" s="61" t="s">
        <v>265</v>
      </c>
      <c r="C73" s="63" t="s">
        <v>308</v>
      </c>
    </row>
    <row r="74" spans="1:3" ht="12.75">
      <c r="A74" s="61" t="s">
        <v>266</v>
      </c>
      <c r="B74" s="61" t="s">
        <v>267</v>
      </c>
      <c r="C74" s="63" t="s">
        <v>309</v>
      </c>
    </row>
    <row r="75" spans="1:2" ht="12.75">
      <c r="A75" s="61" t="s">
        <v>268</v>
      </c>
      <c r="B75" s="61" t="s">
        <v>269</v>
      </c>
    </row>
    <row r="76" spans="1:2" ht="12.75">
      <c r="A76" s="61" t="s">
        <v>270</v>
      </c>
      <c r="B76" s="61" t="s">
        <v>271</v>
      </c>
    </row>
    <row r="77" spans="1:2" ht="12.75">
      <c r="A77" s="61" t="s">
        <v>280</v>
      </c>
      <c r="B77" s="61" t="s">
        <v>281</v>
      </c>
    </row>
    <row r="78" spans="1:3" ht="12.75">
      <c r="A78" s="61" t="s">
        <v>272</v>
      </c>
      <c r="B78" s="61" t="s">
        <v>273</v>
      </c>
      <c r="C78" s="63" t="s">
        <v>310</v>
      </c>
    </row>
  </sheetData>
  <sheetProtection/>
  <mergeCells count="1">
    <mergeCell ref="A1:B1"/>
  </mergeCells>
  <dataValidations count="1">
    <dataValidation type="list" allowBlank="1" showInputMessage="1" showErrorMessage="1" sqref="HZ4:HZ50">
      <formula1>"男,女"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E9" sqref="E9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2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B2</f>
        <v>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710060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3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B3</f>
        <v>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710060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3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710060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3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710060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3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710060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710060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710060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710060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710060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710060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710060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710060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710060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710060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710060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710060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710060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710060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710060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710060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710060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710060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710060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710060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710060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710060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710060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710060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710060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710060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710060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710060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710060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710060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710060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710060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710060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710060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710060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H23" sqref="H23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2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B2</f>
        <v>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711040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3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B3</f>
        <v>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711040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3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711040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3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711040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3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711040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711040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711040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711040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711040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711040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711040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711040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711040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711040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711040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711040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711040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711040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711040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711040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711040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711040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711040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711040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711040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711040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711040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711040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711040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711040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711040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711040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711040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711040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711040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711040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711040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711040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711040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2" width="6.00390625" style="68" bestFit="1" customWidth="1"/>
    <col min="3" max="3" width="14.7109375" style="68" customWidth="1"/>
    <col min="4" max="4" width="12.28125" style="68" customWidth="1"/>
    <col min="5" max="5" width="13.28125" style="68" customWidth="1"/>
    <col min="6" max="6" width="16.8515625" style="68" customWidth="1"/>
    <col min="7" max="7" width="6.00390625" style="68" bestFit="1" customWidth="1"/>
    <col min="8" max="8" width="17.57421875" style="68" bestFit="1" customWidth="1"/>
    <col min="9" max="10" width="17.421875" style="68" bestFit="1" customWidth="1"/>
    <col min="11" max="11" width="25.7109375" style="68" bestFit="1" customWidth="1"/>
    <col min="12" max="12" width="5.7109375" style="68" bestFit="1" customWidth="1"/>
    <col min="13" max="13" width="31.140625" style="68" customWidth="1"/>
    <col min="14" max="14" width="8.7109375" style="68" customWidth="1"/>
    <col min="15" max="15" width="11.140625" style="68" bestFit="1" customWidth="1"/>
    <col min="16" max="16" width="9.421875" style="68" bestFit="1" customWidth="1"/>
    <col min="17" max="17" width="6.57421875" style="68" bestFit="1" customWidth="1"/>
    <col min="18" max="18" width="5.421875" style="68" bestFit="1" customWidth="1"/>
    <col min="19" max="19" width="16.421875" style="68" bestFit="1" customWidth="1"/>
    <col min="20" max="20" width="5.57421875" style="68" bestFit="1" customWidth="1"/>
    <col min="21" max="21" width="6.57421875" style="68" bestFit="1" customWidth="1"/>
    <col min="22" max="22" width="8.28125" style="68" bestFit="1" customWidth="1"/>
    <col min="23" max="23" width="8.7109375" style="68" customWidth="1"/>
    <col min="24" max="24" width="6.57421875" style="68" bestFit="1" customWidth="1"/>
    <col min="25" max="25" width="6.140625" style="68" bestFit="1" customWidth="1"/>
    <col min="26" max="26" width="11.421875" style="68" bestFit="1" customWidth="1"/>
    <col min="27" max="27" width="7.8515625" style="68" bestFit="1" customWidth="1"/>
    <col min="28" max="28" width="10.421875" style="68" bestFit="1" customWidth="1"/>
    <col min="29" max="30" width="7.421875" style="68" bestFit="1" customWidth="1"/>
    <col min="31" max="31" width="11.140625" style="68" bestFit="1" customWidth="1"/>
    <col min="32" max="32" width="6.00390625" style="68" bestFit="1" customWidth="1"/>
    <col min="33" max="33" width="10.8515625" style="68" bestFit="1" customWidth="1"/>
    <col min="34" max="34" width="5.8515625" style="68" bestFit="1" customWidth="1"/>
    <col min="35" max="35" width="6.57421875" style="68" bestFit="1" customWidth="1"/>
    <col min="36" max="16384" width="8.7109375" style="68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2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B2</f>
        <v>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711040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3"/>
      <c r="N3" s="13">
        <f aca="true" t="shared" si="0" ref="N3:N10">H3</f>
        <v>0</v>
      </c>
      <c r="O3" s="13" t="str">
        <f aca="true" t="shared" si="1" ref="O3:O10">I3&amp;", "&amp;J3</f>
        <v>, </v>
      </c>
      <c r="P3" s="13">
        <f aca="true" t="shared" si="2" ref="P3:P10">SUBSTITUTE(D3," ","")</f>
      </c>
      <c r="Q3" s="13"/>
      <c r="R3" s="13">
        <v>0</v>
      </c>
      <c r="S3" s="13">
        <f aca="true" t="shared" si="3" ref="S3:S10">K3</f>
        <v>0</v>
      </c>
      <c r="T3" s="13">
        <v>0</v>
      </c>
      <c r="U3" s="13">
        <f aca="true" t="shared" si="4" ref="U3:U10">B3</f>
        <v>0</v>
      </c>
      <c r="V3" s="13" t="str">
        <f aca="true" t="shared" si="5" ref="V3:V10">IF(L3="女","-L","-G")</f>
        <v>-G</v>
      </c>
      <c r="W3" s="13">
        <v>0</v>
      </c>
      <c r="X3" s="13" t="str">
        <f aca="true" t="shared" si="6" ref="X3:X10">"-c"</f>
        <v>-c</v>
      </c>
      <c r="Y3" s="13">
        <v>0</v>
      </c>
      <c r="Z3" s="13" t="str">
        <f aca="true" t="shared" si="7" ref="Z3:Z10">"-N"</f>
        <v>-N</v>
      </c>
      <c r="AA3" s="13" t="s">
        <v>54</v>
      </c>
      <c r="AB3" s="13" t="str">
        <f aca="true" t="shared" si="8" ref="AB3:AB10">"-m"</f>
        <v>-m</v>
      </c>
      <c r="AC3" s="13">
        <v>711040</v>
      </c>
      <c r="AD3" s="13"/>
      <c r="AE3" s="13"/>
      <c r="AF3" s="13">
        <f aca="true" t="shared" si="9" ref="AF3:AF10">IF(AG3="","","-D")</f>
      </c>
      <c r="AG3" s="14"/>
      <c r="AH3" s="13" t="str">
        <f aca="true" t="shared" si="10" ref="AH3:AH1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3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54</v>
      </c>
      <c r="AB4" s="13" t="str">
        <f t="shared" si="8"/>
        <v>-m</v>
      </c>
      <c r="AC4" s="13">
        <v>711040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3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54</v>
      </c>
      <c r="AB5" s="13" t="str">
        <f t="shared" si="8"/>
        <v>-m</v>
      </c>
      <c r="AC5" s="13">
        <v>711040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3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54</v>
      </c>
      <c r="AB6" s="13" t="str">
        <f t="shared" si="8"/>
        <v>-m</v>
      </c>
      <c r="AC6" s="13">
        <v>711040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54</v>
      </c>
      <c r="AB7" s="13" t="str">
        <f t="shared" si="8"/>
        <v>-m</v>
      </c>
      <c r="AC7" s="13">
        <v>711040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54</v>
      </c>
      <c r="AB8" s="13" t="str">
        <f t="shared" si="8"/>
        <v>-m</v>
      </c>
      <c r="AC8" s="13">
        <v>711040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54</v>
      </c>
      <c r="AB9" s="13" t="str">
        <f t="shared" si="8"/>
        <v>-m</v>
      </c>
      <c r="AC9" s="13">
        <v>711040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54</v>
      </c>
      <c r="AB10" s="13" t="str">
        <f t="shared" si="8"/>
        <v>-m</v>
      </c>
      <c r="AC10" s="13">
        <v>711040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</sheetData>
  <sheetProtection/>
  <mergeCells count="1">
    <mergeCell ref="M2:M6"/>
  </mergeCells>
  <conditionalFormatting sqref="G2:H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L2:L10">
      <formula1>"男,女"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2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100+B2</f>
        <v>100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740120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3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100+B3</f>
        <v>100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740120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3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100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740120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3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100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740120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3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100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740120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100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740120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100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740120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100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740120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100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740120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100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740120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100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740120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100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740120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100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740120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100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740120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100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740120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100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740120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100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740120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100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740120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100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740120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100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740120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100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740120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100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740120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100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740120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100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740120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100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740120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100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740120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100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740120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100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740120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100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740120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100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740120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100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740120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100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740120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100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740120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100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740120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100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740120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100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740120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100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740120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100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740120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100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740120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2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100+B2</f>
        <v>100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741060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3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100+B3</f>
        <v>100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741060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3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100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741060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3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100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741060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3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100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741060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100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741060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100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741060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100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741060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100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741060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100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741060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100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741060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100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741060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100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741060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100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741060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100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741060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100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741060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100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741060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100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741060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100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741060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100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741060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100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741060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100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741060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100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741060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100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741060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100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741060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100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741060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100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741060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100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741060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100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741060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100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741060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100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741060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100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741060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100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741060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100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741060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100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741060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100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741060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100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741060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100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741060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100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741060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4.7109375" style="0" customWidth="1"/>
    <col min="4" max="4" width="12.28125" style="0" customWidth="1"/>
    <col min="5" max="5" width="13.28125" style="0" customWidth="1"/>
    <col min="6" max="6" width="16.8515625" style="0" customWidth="1"/>
    <col min="7" max="7" width="6.00390625" style="0" bestFit="1" customWidth="1"/>
    <col min="8" max="8" width="17.57421875" style="0" bestFit="1" customWidth="1"/>
    <col min="9" max="10" width="17.421875" style="0" bestFit="1" customWidth="1"/>
    <col min="11" max="11" width="25.7109375" style="0" bestFit="1" customWidth="1"/>
    <col min="12" max="12" width="5.7109375" style="0" bestFit="1" customWidth="1"/>
    <col min="13" max="13" width="31.140625" style="0" customWidth="1"/>
    <col min="15" max="15" width="11.140625" style="0" bestFit="1" customWidth="1"/>
    <col min="16" max="16" width="9.421875" style="0" bestFit="1" customWidth="1"/>
    <col min="17" max="17" width="6.57421875" style="0" bestFit="1" customWidth="1"/>
    <col min="18" max="18" width="5.421875" style="0" bestFit="1" customWidth="1"/>
    <col min="19" max="19" width="16.421875" style="0" bestFit="1" customWidth="1"/>
    <col min="20" max="20" width="5.57421875" style="0" bestFit="1" customWidth="1"/>
    <col min="21" max="21" width="6.57421875" style="0" bestFit="1" customWidth="1"/>
    <col min="22" max="22" width="8.28125" style="0" bestFit="1" customWidth="1"/>
    <col min="24" max="24" width="6.57421875" style="0" bestFit="1" customWidth="1"/>
    <col min="25" max="25" width="6.140625" style="0" bestFit="1" customWidth="1"/>
    <col min="26" max="26" width="11.421875" style="0" bestFit="1" customWidth="1"/>
    <col min="27" max="27" width="7.8515625" style="0" bestFit="1" customWidth="1"/>
    <col min="28" max="28" width="10.421875" style="0" bestFit="1" customWidth="1"/>
    <col min="29" max="30" width="7.421875" style="0" bestFit="1" customWidth="1"/>
    <col min="31" max="31" width="11.140625" style="0" bestFit="1" customWidth="1"/>
    <col min="32" max="32" width="6.00390625" style="0" bestFit="1" customWidth="1"/>
    <col min="33" max="33" width="10.8515625" style="0" bestFit="1" customWidth="1"/>
    <col min="34" max="34" width="5.8515625" style="0" bestFit="1" customWidth="1"/>
    <col min="35" max="35" width="6.57421875" style="0" bestFit="1" customWidth="1"/>
  </cols>
  <sheetData>
    <row r="1" spans="1:35" s="5" customFormat="1" ht="15" customHeight="1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3" t="s">
        <v>26</v>
      </c>
      <c r="H1" s="16" t="s">
        <v>60</v>
      </c>
      <c r="I1" s="4" t="s">
        <v>27</v>
      </c>
      <c r="J1" s="4" t="s">
        <v>28</v>
      </c>
      <c r="K1" s="4" t="s">
        <v>29</v>
      </c>
      <c r="L1" s="4" t="s">
        <v>30</v>
      </c>
      <c r="N1" s="6" t="s">
        <v>31</v>
      </c>
      <c r="O1" s="6" t="s">
        <v>32</v>
      </c>
      <c r="P1" s="7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  <c r="V1" s="6" t="s">
        <v>39</v>
      </c>
      <c r="W1" s="6" t="s">
        <v>40</v>
      </c>
      <c r="X1" s="6" t="s">
        <v>41</v>
      </c>
      <c r="Y1" s="6" t="s">
        <v>42</v>
      </c>
      <c r="Z1" s="6" t="s">
        <v>43</v>
      </c>
      <c r="AA1" s="6" t="s">
        <v>44</v>
      </c>
      <c r="AB1" s="6" t="s">
        <v>45</v>
      </c>
      <c r="AC1" s="6" t="s">
        <v>46</v>
      </c>
      <c r="AD1" s="6" t="s">
        <v>47</v>
      </c>
      <c r="AE1" s="6" t="s">
        <v>48</v>
      </c>
      <c r="AF1" s="6" t="s">
        <v>49</v>
      </c>
      <c r="AG1" s="8" t="s">
        <v>50</v>
      </c>
      <c r="AH1" s="6" t="s">
        <v>51</v>
      </c>
      <c r="AI1" s="6" t="s">
        <v>52</v>
      </c>
    </row>
    <row r="2" spans="1:35" s="15" customFormat="1" ht="15" customHeight="1">
      <c r="A2" s="9"/>
      <c r="B2" s="9"/>
      <c r="C2" s="9"/>
      <c r="D2" s="9"/>
      <c r="E2" s="9"/>
      <c r="F2" s="10"/>
      <c r="G2" s="11"/>
      <c r="H2" s="12"/>
      <c r="I2" s="12"/>
      <c r="J2" s="12"/>
      <c r="K2" s="12"/>
      <c r="L2" s="12"/>
      <c r="M2" s="72" t="s">
        <v>53</v>
      </c>
      <c r="N2" s="13">
        <f>H2</f>
        <v>0</v>
      </c>
      <c r="O2" s="13" t="str">
        <f>I2&amp;", "&amp;J2</f>
        <v>, </v>
      </c>
      <c r="P2" s="13">
        <f>SUBSTITUTE(D2," ","")</f>
      </c>
      <c r="Q2" s="13"/>
      <c r="R2" s="13">
        <v>0</v>
      </c>
      <c r="S2" s="13">
        <f>K2</f>
        <v>0</v>
      </c>
      <c r="T2" s="13">
        <v>0</v>
      </c>
      <c r="U2" s="13">
        <f>100+B2</f>
        <v>100</v>
      </c>
      <c r="V2" s="13" t="str">
        <f>IF(L2="女","-L","-G")</f>
        <v>-G</v>
      </c>
      <c r="W2" s="13">
        <v>0</v>
      </c>
      <c r="X2" s="13" t="str">
        <f>"-c"</f>
        <v>-c</v>
      </c>
      <c r="Y2" s="13">
        <v>0</v>
      </c>
      <c r="Z2" s="13" t="str">
        <f>"-N"</f>
        <v>-N</v>
      </c>
      <c r="AA2" s="13" t="s">
        <v>54</v>
      </c>
      <c r="AB2" s="13" t="str">
        <f>"-m"</f>
        <v>-m</v>
      </c>
      <c r="AC2" s="13">
        <v>742060</v>
      </c>
      <c r="AD2" s="13"/>
      <c r="AE2" s="13"/>
      <c r="AF2" s="13">
        <f>IF(AG2="","","-D")</f>
      </c>
      <c r="AG2" s="14"/>
      <c r="AH2" s="13" t="str">
        <f>"-q"</f>
        <v>-q</v>
      </c>
      <c r="AI2" s="13">
        <v>0</v>
      </c>
    </row>
    <row r="3" spans="1:35" s="15" customFormat="1" ht="15" customHeight="1">
      <c r="A3" s="9"/>
      <c r="B3" s="9"/>
      <c r="C3" s="9"/>
      <c r="D3" s="9"/>
      <c r="E3" s="9"/>
      <c r="F3" s="10"/>
      <c r="G3" s="11"/>
      <c r="H3" s="12"/>
      <c r="I3" s="12"/>
      <c r="J3" s="12"/>
      <c r="K3" s="12"/>
      <c r="L3" s="12"/>
      <c r="M3" s="73"/>
      <c r="N3" s="13">
        <f aca="true" t="shared" si="0" ref="N3:N40">H3</f>
        <v>0</v>
      </c>
      <c r="O3" s="13" t="str">
        <f aca="true" t="shared" si="1" ref="O3:O40">I3&amp;", "&amp;J3</f>
        <v>, </v>
      </c>
      <c r="P3" s="13">
        <f aca="true" t="shared" si="2" ref="P3:P40">SUBSTITUTE(D3," ","")</f>
      </c>
      <c r="Q3" s="13"/>
      <c r="R3" s="13">
        <v>0</v>
      </c>
      <c r="S3" s="13">
        <f aca="true" t="shared" si="3" ref="S3:S40">K3</f>
        <v>0</v>
      </c>
      <c r="T3" s="13">
        <v>0</v>
      </c>
      <c r="U3" s="13">
        <f aca="true" t="shared" si="4" ref="U3:U40">100+B3</f>
        <v>100</v>
      </c>
      <c r="V3" s="13" t="str">
        <f aca="true" t="shared" si="5" ref="V3:V40">IF(L3="女","-L","-G")</f>
        <v>-G</v>
      </c>
      <c r="W3" s="13">
        <v>0</v>
      </c>
      <c r="X3" s="13" t="str">
        <f aca="true" t="shared" si="6" ref="X3:X40">"-c"</f>
        <v>-c</v>
      </c>
      <c r="Y3" s="13">
        <v>0</v>
      </c>
      <c r="Z3" s="13" t="str">
        <f aca="true" t="shared" si="7" ref="Z3:Z40">"-N"</f>
        <v>-N</v>
      </c>
      <c r="AA3" s="13" t="s">
        <v>55</v>
      </c>
      <c r="AB3" s="13" t="str">
        <f aca="true" t="shared" si="8" ref="AB3:AB40">"-m"</f>
        <v>-m</v>
      </c>
      <c r="AC3" s="13">
        <v>742060</v>
      </c>
      <c r="AD3" s="13"/>
      <c r="AE3" s="13"/>
      <c r="AF3" s="13">
        <f aca="true" t="shared" si="9" ref="AF3:AF40">IF(AG3="","","-D")</f>
      </c>
      <c r="AG3" s="14"/>
      <c r="AH3" s="13" t="str">
        <f aca="true" t="shared" si="10" ref="AH3:AH40">"-q"</f>
        <v>-q</v>
      </c>
      <c r="AI3" s="13">
        <v>0</v>
      </c>
    </row>
    <row r="4" spans="1:35" s="15" customFormat="1" ht="15" customHeight="1">
      <c r="A4" s="9"/>
      <c r="B4" s="9"/>
      <c r="C4" s="9"/>
      <c r="D4" s="9"/>
      <c r="E4" s="9"/>
      <c r="F4" s="10"/>
      <c r="G4" s="11"/>
      <c r="H4" s="12"/>
      <c r="I4" s="12"/>
      <c r="J4" s="12"/>
      <c r="K4" s="12"/>
      <c r="L4" s="12"/>
      <c r="M4" s="73"/>
      <c r="N4" s="13">
        <f t="shared" si="0"/>
        <v>0</v>
      </c>
      <c r="O4" s="13" t="str">
        <f t="shared" si="1"/>
        <v>, </v>
      </c>
      <c r="P4" s="13">
        <f t="shared" si="2"/>
      </c>
      <c r="Q4" s="13"/>
      <c r="R4" s="13">
        <v>0</v>
      </c>
      <c r="S4" s="13">
        <f t="shared" si="3"/>
        <v>0</v>
      </c>
      <c r="T4" s="13">
        <v>0</v>
      </c>
      <c r="U4" s="13">
        <f t="shared" si="4"/>
        <v>100</v>
      </c>
      <c r="V4" s="13" t="str">
        <f t="shared" si="5"/>
        <v>-G</v>
      </c>
      <c r="W4" s="13">
        <v>0</v>
      </c>
      <c r="X4" s="13" t="str">
        <f t="shared" si="6"/>
        <v>-c</v>
      </c>
      <c r="Y4" s="13">
        <v>0</v>
      </c>
      <c r="Z4" s="13" t="str">
        <f t="shared" si="7"/>
        <v>-N</v>
      </c>
      <c r="AA4" s="13" t="s">
        <v>56</v>
      </c>
      <c r="AB4" s="13" t="str">
        <f t="shared" si="8"/>
        <v>-m</v>
      </c>
      <c r="AC4" s="13">
        <v>742060</v>
      </c>
      <c r="AD4" s="13"/>
      <c r="AE4" s="13"/>
      <c r="AF4" s="13">
        <f t="shared" si="9"/>
      </c>
      <c r="AG4" s="14"/>
      <c r="AH4" s="13" t="str">
        <f t="shared" si="10"/>
        <v>-q</v>
      </c>
      <c r="AI4" s="13">
        <v>0</v>
      </c>
    </row>
    <row r="5" spans="1:35" s="15" customFormat="1" ht="15" customHeight="1">
      <c r="A5" s="9"/>
      <c r="B5" s="9"/>
      <c r="C5" s="9"/>
      <c r="D5" s="9"/>
      <c r="E5" s="9"/>
      <c r="F5" s="10"/>
      <c r="G5" s="11"/>
      <c r="H5" s="12"/>
      <c r="I5" s="12"/>
      <c r="J5" s="12"/>
      <c r="K5" s="12"/>
      <c r="L5" s="12"/>
      <c r="M5" s="73"/>
      <c r="N5" s="13">
        <f t="shared" si="0"/>
        <v>0</v>
      </c>
      <c r="O5" s="13" t="str">
        <f t="shared" si="1"/>
        <v>, </v>
      </c>
      <c r="P5" s="13">
        <f t="shared" si="2"/>
      </c>
      <c r="Q5" s="13"/>
      <c r="R5" s="13">
        <v>0</v>
      </c>
      <c r="S5" s="13">
        <f t="shared" si="3"/>
        <v>0</v>
      </c>
      <c r="T5" s="13">
        <v>0</v>
      </c>
      <c r="U5" s="13">
        <f t="shared" si="4"/>
        <v>100</v>
      </c>
      <c r="V5" s="13" t="str">
        <f t="shared" si="5"/>
        <v>-G</v>
      </c>
      <c r="W5" s="13">
        <v>0</v>
      </c>
      <c r="X5" s="13" t="str">
        <f t="shared" si="6"/>
        <v>-c</v>
      </c>
      <c r="Y5" s="13">
        <v>0</v>
      </c>
      <c r="Z5" s="13" t="str">
        <f t="shared" si="7"/>
        <v>-N</v>
      </c>
      <c r="AA5" s="13" t="s">
        <v>56</v>
      </c>
      <c r="AB5" s="13" t="str">
        <f t="shared" si="8"/>
        <v>-m</v>
      </c>
      <c r="AC5" s="13">
        <v>742060</v>
      </c>
      <c r="AD5" s="13"/>
      <c r="AE5" s="13"/>
      <c r="AF5" s="13">
        <f t="shared" si="9"/>
      </c>
      <c r="AG5" s="14"/>
      <c r="AH5" s="13" t="str">
        <f t="shared" si="10"/>
        <v>-q</v>
      </c>
      <c r="AI5" s="13">
        <v>0</v>
      </c>
    </row>
    <row r="6" spans="1:35" s="15" customFormat="1" ht="15" customHeight="1">
      <c r="A6" s="9"/>
      <c r="B6" s="9"/>
      <c r="C6" s="9"/>
      <c r="D6" s="9"/>
      <c r="E6" s="9"/>
      <c r="F6" s="10"/>
      <c r="G6" s="11"/>
      <c r="H6" s="12"/>
      <c r="I6" s="12"/>
      <c r="J6" s="12"/>
      <c r="K6" s="12"/>
      <c r="L6" s="12"/>
      <c r="M6" s="73"/>
      <c r="N6" s="13">
        <f t="shared" si="0"/>
        <v>0</v>
      </c>
      <c r="O6" s="13" t="str">
        <f t="shared" si="1"/>
        <v>, </v>
      </c>
      <c r="P6" s="13">
        <f t="shared" si="2"/>
      </c>
      <c r="Q6" s="13"/>
      <c r="R6" s="13">
        <v>0</v>
      </c>
      <c r="S6" s="13">
        <f t="shared" si="3"/>
        <v>0</v>
      </c>
      <c r="T6" s="13">
        <v>0</v>
      </c>
      <c r="U6" s="13">
        <f t="shared" si="4"/>
        <v>100</v>
      </c>
      <c r="V6" s="13" t="str">
        <f t="shared" si="5"/>
        <v>-G</v>
      </c>
      <c r="W6" s="13">
        <v>0</v>
      </c>
      <c r="X6" s="13" t="str">
        <f t="shared" si="6"/>
        <v>-c</v>
      </c>
      <c r="Y6" s="13">
        <v>0</v>
      </c>
      <c r="Z6" s="13" t="str">
        <f t="shared" si="7"/>
        <v>-N</v>
      </c>
      <c r="AA6" s="13" t="s">
        <v>55</v>
      </c>
      <c r="AB6" s="13" t="str">
        <f t="shared" si="8"/>
        <v>-m</v>
      </c>
      <c r="AC6" s="13">
        <v>742060</v>
      </c>
      <c r="AD6" s="13"/>
      <c r="AE6" s="13"/>
      <c r="AF6" s="13">
        <f t="shared" si="9"/>
      </c>
      <c r="AG6" s="14"/>
      <c r="AH6" s="13" t="str">
        <f t="shared" si="10"/>
        <v>-q</v>
      </c>
      <c r="AI6" s="13">
        <v>0</v>
      </c>
    </row>
    <row r="7" spans="1:35" s="15" customFormat="1" ht="15" customHeight="1">
      <c r="A7" s="9"/>
      <c r="B7" s="9"/>
      <c r="C7" s="9"/>
      <c r="D7" s="9"/>
      <c r="E7" s="9"/>
      <c r="F7" s="10"/>
      <c r="G7" s="11"/>
      <c r="H7" s="12"/>
      <c r="I7" s="12"/>
      <c r="J7" s="12"/>
      <c r="K7" s="12"/>
      <c r="L7" s="12"/>
      <c r="N7" s="13">
        <f t="shared" si="0"/>
        <v>0</v>
      </c>
      <c r="O7" s="13" t="str">
        <f t="shared" si="1"/>
        <v>, </v>
      </c>
      <c r="P7" s="13">
        <f t="shared" si="2"/>
      </c>
      <c r="Q7" s="13"/>
      <c r="R7" s="13">
        <v>0</v>
      </c>
      <c r="S7" s="13">
        <f t="shared" si="3"/>
        <v>0</v>
      </c>
      <c r="T7" s="13">
        <v>0</v>
      </c>
      <c r="U7" s="13">
        <f t="shared" si="4"/>
        <v>100</v>
      </c>
      <c r="V7" s="13" t="str">
        <f t="shared" si="5"/>
        <v>-G</v>
      </c>
      <c r="W7" s="13">
        <v>0</v>
      </c>
      <c r="X7" s="13" t="str">
        <f t="shared" si="6"/>
        <v>-c</v>
      </c>
      <c r="Y7" s="13">
        <v>0</v>
      </c>
      <c r="Z7" s="13" t="str">
        <f t="shared" si="7"/>
        <v>-N</v>
      </c>
      <c r="AA7" s="13" t="s">
        <v>55</v>
      </c>
      <c r="AB7" s="13" t="str">
        <f t="shared" si="8"/>
        <v>-m</v>
      </c>
      <c r="AC7" s="13">
        <v>742060</v>
      </c>
      <c r="AD7" s="13"/>
      <c r="AE7" s="13"/>
      <c r="AF7" s="13">
        <f t="shared" si="9"/>
      </c>
      <c r="AG7" s="14"/>
      <c r="AH7" s="13" t="str">
        <f t="shared" si="10"/>
        <v>-q</v>
      </c>
      <c r="AI7" s="13">
        <v>0</v>
      </c>
    </row>
    <row r="8" spans="1:35" s="15" customFormat="1" ht="15" customHeight="1">
      <c r="A8" s="9"/>
      <c r="B8" s="9"/>
      <c r="C8" s="9"/>
      <c r="D8" s="9"/>
      <c r="E8" s="9"/>
      <c r="F8" s="10"/>
      <c r="G8" s="11"/>
      <c r="H8" s="12"/>
      <c r="I8" s="12"/>
      <c r="J8" s="12"/>
      <c r="K8" s="12"/>
      <c r="L8" s="12"/>
      <c r="N8" s="13">
        <f t="shared" si="0"/>
        <v>0</v>
      </c>
      <c r="O8" s="13" t="str">
        <f t="shared" si="1"/>
        <v>, </v>
      </c>
      <c r="P8" s="13">
        <f t="shared" si="2"/>
      </c>
      <c r="Q8" s="13"/>
      <c r="R8" s="13">
        <v>0</v>
      </c>
      <c r="S8" s="13">
        <f t="shared" si="3"/>
        <v>0</v>
      </c>
      <c r="T8" s="13">
        <v>0</v>
      </c>
      <c r="U8" s="13">
        <f t="shared" si="4"/>
        <v>100</v>
      </c>
      <c r="V8" s="13" t="str">
        <f t="shared" si="5"/>
        <v>-G</v>
      </c>
      <c r="W8" s="13">
        <v>0</v>
      </c>
      <c r="X8" s="13" t="str">
        <f t="shared" si="6"/>
        <v>-c</v>
      </c>
      <c r="Y8" s="13">
        <v>0</v>
      </c>
      <c r="Z8" s="13" t="str">
        <f t="shared" si="7"/>
        <v>-N</v>
      </c>
      <c r="AA8" s="13" t="s">
        <v>55</v>
      </c>
      <c r="AB8" s="13" t="str">
        <f t="shared" si="8"/>
        <v>-m</v>
      </c>
      <c r="AC8" s="13">
        <v>742060</v>
      </c>
      <c r="AD8" s="13"/>
      <c r="AE8" s="13"/>
      <c r="AF8" s="13">
        <f t="shared" si="9"/>
      </c>
      <c r="AG8" s="14"/>
      <c r="AH8" s="13" t="str">
        <f t="shared" si="10"/>
        <v>-q</v>
      </c>
      <c r="AI8" s="13">
        <v>0</v>
      </c>
    </row>
    <row r="9" spans="1:35" s="15" customFormat="1" ht="15" customHeight="1">
      <c r="A9" s="9"/>
      <c r="B9" s="9"/>
      <c r="C9" s="9"/>
      <c r="D9" s="9"/>
      <c r="E9" s="9"/>
      <c r="F9" s="10"/>
      <c r="G9" s="11"/>
      <c r="H9" s="12"/>
      <c r="I9" s="12"/>
      <c r="J9" s="12"/>
      <c r="K9" s="12"/>
      <c r="L9" s="12"/>
      <c r="N9" s="13">
        <f t="shared" si="0"/>
        <v>0</v>
      </c>
      <c r="O9" s="13" t="str">
        <f t="shared" si="1"/>
        <v>, </v>
      </c>
      <c r="P9" s="13">
        <f t="shared" si="2"/>
      </c>
      <c r="Q9" s="13"/>
      <c r="R9" s="13">
        <v>0</v>
      </c>
      <c r="S9" s="13">
        <f t="shared" si="3"/>
        <v>0</v>
      </c>
      <c r="T9" s="13">
        <v>0</v>
      </c>
      <c r="U9" s="13">
        <f t="shared" si="4"/>
        <v>100</v>
      </c>
      <c r="V9" s="13" t="str">
        <f t="shared" si="5"/>
        <v>-G</v>
      </c>
      <c r="W9" s="13">
        <v>0</v>
      </c>
      <c r="X9" s="13" t="str">
        <f t="shared" si="6"/>
        <v>-c</v>
      </c>
      <c r="Y9" s="13">
        <v>0</v>
      </c>
      <c r="Z9" s="13" t="str">
        <f t="shared" si="7"/>
        <v>-N</v>
      </c>
      <c r="AA9" s="13" t="s">
        <v>55</v>
      </c>
      <c r="AB9" s="13" t="str">
        <f t="shared" si="8"/>
        <v>-m</v>
      </c>
      <c r="AC9" s="13">
        <v>742060</v>
      </c>
      <c r="AD9" s="13"/>
      <c r="AE9" s="13"/>
      <c r="AF9" s="13">
        <f t="shared" si="9"/>
      </c>
      <c r="AG9" s="14"/>
      <c r="AH9" s="13" t="str">
        <f t="shared" si="10"/>
        <v>-q</v>
      </c>
      <c r="AI9" s="13">
        <v>0</v>
      </c>
    </row>
    <row r="10" spans="1:35" s="15" customFormat="1" ht="15" customHeight="1">
      <c r="A10" s="9"/>
      <c r="B10" s="9"/>
      <c r="C10" s="9"/>
      <c r="D10" s="9"/>
      <c r="E10" s="9"/>
      <c r="F10" s="10"/>
      <c r="G10" s="11"/>
      <c r="H10" s="12"/>
      <c r="I10" s="12"/>
      <c r="J10" s="12"/>
      <c r="K10" s="12"/>
      <c r="L10" s="12"/>
      <c r="N10" s="13">
        <f t="shared" si="0"/>
        <v>0</v>
      </c>
      <c r="O10" s="13" t="str">
        <f t="shared" si="1"/>
        <v>, </v>
      </c>
      <c r="P10" s="13">
        <f t="shared" si="2"/>
      </c>
      <c r="Q10" s="13"/>
      <c r="R10" s="13">
        <v>0</v>
      </c>
      <c r="S10" s="13">
        <f t="shared" si="3"/>
        <v>0</v>
      </c>
      <c r="T10" s="13">
        <v>0</v>
      </c>
      <c r="U10" s="13">
        <f t="shared" si="4"/>
        <v>100</v>
      </c>
      <c r="V10" s="13" t="str">
        <f t="shared" si="5"/>
        <v>-G</v>
      </c>
      <c r="W10" s="13">
        <v>0</v>
      </c>
      <c r="X10" s="13" t="str">
        <f t="shared" si="6"/>
        <v>-c</v>
      </c>
      <c r="Y10" s="13">
        <v>0</v>
      </c>
      <c r="Z10" s="13" t="str">
        <f t="shared" si="7"/>
        <v>-N</v>
      </c>
      <c r="AA10" s="13" t="s">
        <v>57</v>
      </c>
      <c r="AB10" s="13" t="str">
        <f t="shared" si="8"/>
        <v>-m</v>
      </c>
      <c r="AC10" s="13">
        <v>742060</v>
      </c>
      <c r="AD10" s="13"/>
      <c r="AE10" s="13"/>
      <c r="AF10" s="13">
        <f t="shared" si="9"/>
      </c>
      <c r="AG10" s="14"/>
      <c r="AH10" s="13" t="str">
        <f t="shared" si="10"/>
        <v>-q</v>
      </c>
      <c r="AI10" s="13">
        <v>0</v>
      </c>
    </row>
    <row r="11" spans="1:35" s="15" customFormat="1" ht="15" customHeight="1">
      <c r="A11" s="9"/>
      <c r="B11" s="9"/>
      <c r="C11" s="9"/>
      <c r="D11" s="9"/>
      <c r="E11" s="9"/>
      <c r="F11" s="10"/>
      <c r="G11" s="11"/>
      <c r="H11" s="12"/>
      <c r="I11" s="12"/>
      <c r="J11" s="12"/>
      <c r="K11" s="12"/>
      <c r="L11" s="12"/>
      <c r="N11" s="13">
        <f t="shared" si="0"/>
        <v>0</v>
      </c>
      <c r="O11" s="13" t="str">
        <f t="shared" si="1"/>
        <v>, </v>
      </c>
      <c r="P11" s="13">
        <f t="shared" si="2"/>
      </c>
      <c r="Q11" s="13"/>
      <c r="R11" s="13">
        <v>0</v>
      </c>
      <c r="S11" s="13">
        <f t="shared" si="3"/>
        <v>0</v>
      </c>
      <c r="T11" s="13">
        <v>0</v>
      </c>
      <c r="U11" s="13">
        <f t="shared" si="4"/>
        <v>100</v>
      </c>
      <c r="V11" s="13" t="str">
        <f t="shared" si="5"/>
        <v>-G</v>
      </c>
      <c r="W11" s="13">
        <v>0</v>
      </c>
      <c r="X11" s="13" t="str">
        <f t="shared" si="6"/>
        <v>-c</v>
      </c>
      <c r="Y11" s="13">
        <v>0</v>
      </c>
      <c r="Z11" s="13" t="str">
        <f t="shared" si="7"/>
        <v>-N</v>
      </c>
      <c r="AA11" s="13" t="s">
        <v>58</v>
      </c>
      <c r="AB11" s="13" t="str">
        <f t="shared" si="8"/>
        <v>-m</v>
      </c>
      <c r="AC11" s="13">
        <v>742060</v>
      </c>
      <c r="AD11" s="13"/>
      <c r="AE11" s="13"/>
      <c r="AF11" s="13">
        <f t="shared" si="9"/>
      </c>
      <c r="AG11" s="14"/>
      <c r="AH11" s="13" t="str">
        <f t="shared" si="10"/>
        <v>-q</v>
      </c>
      <c r="AI11" s="13">
        <v>0</v>
      </c>
    </row>
    <row r="12" spans="1:35" s="15" customFormat="1" ht="15" customHeight="1">
      <c r="A12" s="9"/>
      <c r="B12" s="9"/>
      <c r="C12" s="9"/>
      <c r="D12" s="9"/>
      <c r="E12" s="9"/>
      <c r="F12" s="10"/>
      <c r="G12" s="11"/>
      <c r="H12" s="12"/>
      <c r="I12" s="12"/>
      <c r="J12" s="12"/>
      <c r="K12" s="12"/>
      <c r="L12" s="12"/>
      <c r="N12" s="13">
        <f t="shared" si="0"/>
        <v>0</v>
      </c>
      <c r="O12" s="13" t="str">
        <f t="shared" si="1"/>
        <v>, </v>
      </c>
      <c r="P12" s="13">
        <f t="shared" si="2"/>
      </c>
      <c r="Q12" s="13"/>
      <c r="R12" s="13">
        <v>0</v>
      </c>
      <c r="S12" s="13">
        <f t="shared" si="3"/>
        <v>0</v>
      </c>
      <c r="T12" s="13">
        <v>0</v>
      </c>
      <c r="U12" s="13">
        <f t="shared" si="4"/>
        <v>100</v>
      </c>
      <c r="V12" s="13" t="str">
        <f t="shared" si="5"/>
        <v>-G</v>
      </c>
      <c r="W12" s="13">
        <v>0</v>
      </c>
      <c r="X12" s="13" t="str">
        <f t="shared" si="6"/>
        <v>-c</v>
      </c>
      <c r="Y12" s="13">
        <v>0</v>
      </c>
      <c r="Z12" s="13" t="str">
        <f t="shared" si="7"/>
        <v>-N</v>
      </c>
      <c r="AA12" s="13" t="s">
        <v>56</v>
      </c>
      <c r="AB12" s="13" t="str">
        <f t="shared" si="8"/>
        <v>-m</v>
      </c>
      <c r="AC12" s="13">
        <v>742060</v>
      </c>
      <c r="AD12" s="13"/>
      <c r="AE12" s="13"/>
      <c r="AF12" s="13">
        <f t="shared" si="9"/>
      </c>
      <c r="AG12" s="14"/>
      <c r="AH12" s="13" t="str">
        <f t="shared" si="10"/>
        <v>-q</v>
      </c>
      <c r="AI12" s="13">
        <v>0</v>
      </c>
    </row>
    <row r="13" spans="1:35" s="15" customFormat="1" ht="15" customHeight="1">
      <c r="A13" s="9"/>
      <c r="B13" s="9"/>
      <c r="C13" s="9"/>
      <c r="D13" s="9"/>
      <c r="E13" s="9"/>
      <c r="F13" s="10"/>
      <c r="G13" s="11"/>
      <c r="H13" s="12"/>
      <c r="I13" s="12"/>
      <c r="J13" s="12"/>
      <c r="K13" s="12"/>
      <c r="L13" s="12"/>
      <c r="N13" s="13">
        <f t="shared" si="0"/>
        <v>0</v>
      </c>
      <c r="O13" s="13" t="str">
        <f t="shared" si="1"/>
        <v>, </v>
      </c>
      <c r="P13" s="13">
        <f t="shared" si="2"/>
      </c>
      <c r="Q13" s="13"/>
      <c r="R13" s="13">
        <v>0</v>
      </c>
      <c r="S13" s="13">
        <f t="shared" si="3"/>
        <v>0</v>
      </c>
      <c r="T13" s="13">
        <v>0</v>
      </c>
      <c r="U13" s="13">
        <f t="shared" si="4"/>
        <v>100</v>
      </c>
      <c r="V13" s="13" t="str">
        <f t="shared" si="5"/>
        <v>-G</v>
      </c>
      <c r="W13" s="13">
        <v>0</v>
      </c>
      <c r="X13" s="13" t="str">
        <f t="shared" si="6"/>
        <v>-c</v>
      </c>
      <c r="Y13" s="13">
        <v>0</v>
      </c>
      <c r="Z13" s="13" t="str">
        <f t="shared" si="7"/>
        <v>-N</v>
      </c>
      <c r="AA13" s="13" t="s">
        <v>56</v>
      </c>
      <c r="AB13" s="13" t="str">
        <f t="shared" si="8"/>
        <v>-m</v>
      </c>
      <c r="AC13" s="13">
        <v>742060</v>
      </c>
      <c r="AD13" s="13"/>
      <c r="AE13" s="13"/>
      <c r="AF13" s="13">
        <f t="shared" si="9"/>
      </c>
      <c r="AG13" s="14"/>
      <c r="AH13" s="13" t="str">
        <f t="shared" si="10"/>
        <v>-q</v>
      </c>
      <c r="AI13" s="13">
        <v>0</v>
      </c>
    </row>
    <row r="14" spans="1:35" s="15" customFormat="1" ht="15" customHeight="1">
      <c r="A14" s="9"/>
      <c r="B14" s="9"/>
      <c r="C14" s="9"/>
      <c r="D14" s="9"/>
      <c r="E14" s="9"/>
      <c r="F14" s="10"/>
      <c r="G14" s="11"/>
      <c r="H14" s="12"/>
      <c r="I14" s="12"/>
      <c r="J14" s="12"/>
      <c r="K14" s="12"/>
      <c r="L14" s="12"/>
      <c r="N14" s="13">
        <f t="shared" si="0"/>
        <v>0</v>
      </c>
      <c r="O14" s="13" t="str">
        <f t="shared" si="1"/>
        <v>, </v>
      </c>
      <c r="P14" s="13">
        <f t="shared" si="2"/>
      </c>
      <c r="Q14" s="13"/>
      <c r="R14" s="13">
        <v>0</v>
      </c>
      <c r="S14" s="13">
        <f t="shared" si="3"/>
        <v>0</v>
      </c>
      <c r="T14" s="13">
        <v>0</v>
      </c>
      <c r="U14" s="13">
        <f t="shared" si="4"/>
        <v>100</v>
      </c>
      <c r="V14" s="13" t="str">
        <f t="shared" si="5"/>
        <v>-G</v>
      </c>
      <c r="W14" s="13">
        <v>0</v>
      </c>
      <c r="X14" s="13" t="str">
        <f t="shared" si="6"/>
        <v>-c</v>
      </c>
      <c r="Y14" s="13">
        <v>0</v>
      </c>
      <c r="Z14" s="13" t="str">
        <f t="shared" si="7"/>
        <v>-N</v>
      </c>
      <c r="AA14" s="13" t="s">
        <v>56</v>
      </c>
      <c r="AB14" s="13" t="str">
        <f t="shared" si="8"/>
        <v>-m</v>
      </c>
      <c r="AC14" s="13">
        <v>742060</v>
      </c>
      <c r="AD14" s="13"/>
      <c r="AE14" s="13"/>
      <c r="AF14" s="13">
        <f t="shared" si="9"/>
      </c>
      <c r="AG14" s="14"/>
      <c r="AH14" s="13" t="str">
        <f t="shared" si="10"/>
        <v>-q</v>
      </c>
      <c r="AI14" s="13">
        <v>0</v>
      </c>
    </row>
    <row r="15" spans="1:35" s="15" customFormat="1" ht="15" customHeight="1">
      <c r="A15" s="9"/>
      <c r="B15" s="9"/>
      <c r="C15" s="9"/>
      <c r="D15" s="9"/>
      <c r="E15" s="9"/>
      <c r="F15" s="10"/>
      <c r="G15" s="11"/>
      <c r="H15" s="12"/>
      <c r="I15" s="12"/>
      <c r="J15" s="12"/>
      <c r="K15" s="12"/>
      <c r="L15" s="12"/>
      <c r="N15" s="13">
        <f t="shared" si="0"/>
        <v>0</v>
      </c>
      <c r="O15" s="13" t="str">
        <f t="shared" si="1"/>
        <v>, </v>
      </c>
      <c r="P15" s="13">
        <f t="shared" si="2"/>
      </c>
      <c r="Q15" s="13"/>
      <c r="R15" s="13">
        <v>0</v>
      </c>
      <c r="S15" s="13">
        <f t="shared" si="3"/>
        <v>0</v>
      </c>
      <c r="T15" s="13">
        <v>0</v>
      </c>
      <c r="U15" s="13">
        <f t="shared" si="4"/>
        <v>100</v>
      </c>
      <c r="V15" s="13" t="str">
        <f t="shared" si="5"/>
        <v>-G</v>
      </c>
      <c r="W15" s="13">
        <v>0</v>
      </c>
      <c r="X15" s="13" t="str">
        <f t="shared" si="6"/>
        <v>-c</v>
      </c>
      <c r="Y15" s="13">
        <v>0</v>
      </c>
      <c r="Z15" s="13" t="str">
        <f t="shared" si="7"/>
        <v>-N</v>
      </c>
      <c r="AA15" s="13" t="s">
        <v>54</v>
      </c>
      <c r="AB15" s="13" t="str">
        <f t="shared" si="8"/>
        <v>-m</v>
      </c>
      <c r="AC15" s="13">
        <v>742060</v>
      </c>
      <c r="AD15" s="13"/>
      <c r="AE15" s="13"/>
      <c r="AF15" s="13">
        <f t="shared" si="9"/>
      </c>
      <c r="AG15" s="14"/>
      <c r="AH15" s="13" t="str">
        <f t="shared" si="10"/>
        <v>-q</v>
      </c>
      <c r="AI15" s="13">
        <v>0</v>
      </c>
    </row>
    <row r="16" spans="1:35" s="15" customFormat="1" ht="15" customHeight="1">
      <c r="A16" s="9"/>
      <c r="B16" s="9"/>
      <c r="C16" s="9"/>
      <c r="D16" s="9"/>
      <c r="E16" s="9"/>
      <c r="F16" s="10"/>
      <c r="G16" s="11"/>
      <c r="H16" s="12"/>
      <c r="I16" s="12"/>
      <c r="J16" s="12"/>
      <c r="K16" s="12"/>
      <c r="L16" s="12"/>
      <c r="N16" s="13">
        <f t="shared" si="0"/>
        <v>0</v>
      </c>
      <c r="O16" s="13" t="str">
        <f t="shared" si="1"/>
        <v>, </v>
      </c>
      <c r="P16" s="13">
        <f t="shared" si="2"/>
      </c>
      <c r="Q16" s="13"/>
      <c r="R16" s="13">
        <v>0</v>
      </c>
      <c r="S16" s="13">
        <f t="shared" si="3"/>
        <v>0</v>
      </c>
      <c r="T16" s="13">
        <v>0</v>
      </c>
      <c r="U16" s="13">
        <f t="shared" si="4"/>
        <v>100</v>
      </c>
      <c r="V16" s="13" t="str">
        <f t="shared" si="5"/>
        <v>-G</v>
      </c>
      <c r="W16" s="13">
        <v>0</v>
      </c>
      <c r="X16" s="13" t="str">
        <f t="shared" si="6"/>
        <v>-c</v>
      </c>
      <c r="Y16" s="13">
        <v>0</v>
      </c>
      <c r="Z16" s="13" t="str">
        <f t="shared" si="7"/>
        <v>-N</v>
      </c>
      <c r="AA16" s="13" t="s">
        <v>56</v>
      </c>
      <c r="AB16" s="13" t="str">
        <f t="shared" si="8"/>
        <v>-m</v>
      </c>
      <c r="AC16" s="13">
        <v>742060</v>
      </c>
      <c r="AD16" s="13"/>
      <c r="AE16" s="13"/>
      <c r="AF16" s="13">
        <f t="shared" si="9"/>
      </c>
      <c r="AG16" s="14"/>
      <c r="AH16" s="13" t="str">
        <f t="shared" si="10"/>
        <v>-q</v>
      </c>
      <c r="AI16" s="13">
        <v>0</v>
      </c>
    </row>
    <row r="17" spans="1:35" s="15" customFormat="1" ht="15" customHeight="1">
      <c r="A17" s="9"/>
      <c r="B17" s="9"/>
      <c r="C17" s="9"/>
      <c r="D17" s="9"/>
      <c r="E17" s="9"/>
      <c r="F17" s="10"/>
      <c r="G17" s="11"/>
      <c r="H17" s="12"/>
      <c r="I17" s="12"/>
      <c r="J17" s="12"/>
      <c r="K17" s="12"/>
      <c r="L17" s="12"/>
      <c r="N17" s="13">
        <f t="shared" si="0"/>
        <v>0</v>
      </c>
      <c r="O17" s="13" t="str">
        <f t="shared" si="1"/>
        <v>, </v>
      </c>
      <c r="P17" s="13">
        <f t="shared" si="2"/>
      </c>
      <c r="Q17" s="13"/>
      <c r="R17" s="13">
        <v>0</v>
      </c>
      <c r="S17" s="13">
        <f t="shared" si="3"/>
        <v>0</v>
      </c>
      <c r="T17" s="13">
        <v>0</v>
      </c>
      <c r="U17" s="13">
        <f t="shared" si="4"/>
        <v>100</v>
      </c>
      <c r="V17" s="13" t="str">
        <f t="shared" si="5"/>
        <v>-G</v>
      </c>
      <c r="W17" s="13">
        <v>0</v>
      </c>
      <c r="X17" s="13" t="str">
        <f t="shared" si="6"/>
        <v>-c</v>
      </c>
      <c r="Y17" s="13">
        <v>0</v>
      </c>
      <c r="Z17" s="13" t="str">
        <f t="shared" si="7"/>
        <v>-N</v>
      </c>
      <c r="AA17" s="13" t="s">
        <v>55</v>
      </c>
      <c r="AB17" s="13" t="str">
        <f t="shared" si="8"/>
        <v>-m</v>
      </c>
      <c r="AC17" s="13">
        <v>742060</v>
      </c>
      <c r="AD17" s="13"/>
      <c r="AE17" s="13"/>
      <c r="AF17" s="13">
        <f t="shared" si="9"/>
      </c>
      <c r="AG17" s="14"/>
      <c r="AH17" s="13" t="str">
        <f t="shared" si="10"/>
        <v>-q</v>
      </c>
      <c r="AI17" s="13">
        <v>0</v>
      </c>
    </row>
    <row r="18" spans="1:35" s="15" customFormat="1" ht="15" customHeight="1">
      <c r="A18" s="9"/>
      <c r="B18" s="9"/>
      <c r="C18" s="9"/>
      <c r="D18" s="9"/>
      <c r="E18" s="9"/>
      <c r="F18" s="10"/>
      <c r="G18" s="11"/>
      <c r="H18" s="12"/>
      <c r="I18" s="12"/>
      <c r="J18" s="12"/>
      <c r="K18" s="12"/>
      <c r="L18" s="12"/>
      <c r="N18" s="13">
        <f t="shared" si="0"/>
        <v>0</v>
      </c>
      <c r="O18" s="13" t="str">
        <f t="shared" si="1"/>
        <v>, </v>
      </c>
      <c r="P18" s="13">
        <f t="shared" si="2"/>
      </c>
      <c r="Q18" s="13"/>
      <c r="R18" s="13">
        <v>0</v>
      </c>
      <c r="S18" s="13">
        <f t="shared" si="3"/>
        <v>0</v>
      </c>
      <c r="T18" s="13">
        <v>0</v>
      </c>
      <c r="U18" s="13">
        <f t="shared" si="4"/>
        <v>100</v>
      </c>
      <c r="V18" s="13" t="str">
        <f t="shared" si="5"/>
        <v>-G</v>
      </c>
      <c r="W18" s="13">
        <v>0</v>
      </c>
      <c r="X18" s="13" t="str">
        <f t="shared" si="6"/>
        <v>-c</v>
      </c>
      <c r="Y18" s="13">
        <v>0</v>
      </c>
      <c r="Z18" s="13" t="str">
        <f t="shared" si="7"/>
        <v>-N</v>
      </c>
      <c r="AA18" s="13" t="s">
        <v>56</v>
      </c>
      <c r="AB18" s="13" t="str">
        <f t="shared" si="8"/>
        <v>-m</v>
      </c>
      <c r="AC18" s="13">
        <v>742060</v>
      </c>
      <c r="AD18" s="13"/>
      <c r="AE18" s="13"/>
      <c r="AF18" s="13">
        <f t="shared" si="9"/>
      </c>
      <c r="AG18" s="14"/>
      <c r="AH18" s="13" t="str">
        <f t="shared" si="10"/>
        <v>-q</v>
      </c>
      <c r="AI18" s="13">
        <v>0</v>
      </c>
    </row>
    <row r="19" spans="1:35" s="15" customFormat="1" ht="15" customHeight="1">
      <c r="A19" s="9"/>
      <c r="B19" s="9"/>
      <c r="C19" s="9"/>
      <c r="D19" s="9"/>
      <c r="E19" s="9"/>
      <c r="F19" s="10"/>
      <c r="G19" s="11"/>
      <c r="H19" s="12"/>
      <c r="I19" s="12"/>
      <c r="J19" s="12"/>
      <c r="K19" s="12"/>
      <c r="L19" s="12"/>
      <c r="N19" s="13">
        <f t="shared" si="0"/>
        <v>0</v>
      </c>
      <c r="O19" s="13" t="str">
        <f t="shared" si="1"/>
        <v>, </v>
      </c>
      <c r="P19" s="13">
        <f t="shared" si="2"/>
      </c>
      <c r="Q19" s="13"/>
      <c r="R19" s="13">
        <v>0</v>
      </c>
      <c r="S19" s="13">
        <f t="shared" si="3"/>
        <v>0</v>
      </c>
      <c r="T19" s="13">
        <v>0</v>
      </c>
      <c r="U19" s="13">
        <f t="shared" si="4"/>
        <v>100</v>
      </c>
      <c r="V19" s="13" t="str">
        <f t="shared" si="5"/>
        <v>-G</v>
      </c>
      <c r="W19" s="13">
        <v>0</v>
      </c>
      <c r="X19" s="13" t="str">
        <f t="shared" si="6"/>
        <v>-c</v>
      </c>
      <c r="Y19" s="13">
        <v>0</v>
      </c>
      <c r="Z19" s="13" t="str">
        <f t="shared" si="7"/>
        <v>-N</v>
      </c>
      <c r="AA19" s="13" t="s">
        <v>55</v>
      </c>
      <c r="AB19" s="13" t="str">
        <f t="shared" si="8"/>
        <v>-m</v>
      </c>
      <c r="AC19" s="13">
        <v>742060</v>
      </c>
      <c r="AD19" s="13"/>
      <c r="AE19" s="13"/>
      <c r="AF19" s="13">
        <f t="shared" si="9"/>
      </c>
      <c r="AG19" s="14"/>
      <c r="AH19" s="13" t="str">
        <f t="shared" si="10"/>
        <v>-q</v>
      </c>
      <c r="AI19" s="13">
        <v>0</v>
      </c>
    </row>
    <row r="20" spans="1:35" s="15" customFormat="1" ht="15" customHeight="1">
      <c r="A20" s="9"/>
      <c r="B20" s="9"/>
      <c r="C20" s="9"/>
      <c r="D20" s="9"/>
      <c r="E20" s="9"/>
      <c r="F20" s="10"/>
      <c r="G20" s="11"/>
      <c r="H20" s="12"/>
      <c r="I20" s="12"/>
      <c r="J20" s="12"/>
      <c r="K20" s="12"/>
      <c r="L20" s="12"/>
      <c r="N20" s="13">
        <f t="shared" si="0"/>
        <v>0</v>
      </c>
      <c r="O20" s="13" t="str">
        <f t="shared" si="1"/>
        <v>, </v>
      </c>
      <c r="P20" s="13">
        <f t="shared" si="2"/>
      </c>
      <c r="Q20" s="13"/>
      <c r="R20" s="13">
        <v>0</v>
      </c>
      <c r="S20" s="13">
        <f t="shared" si="3"/>
        <v>0</v>
      </c>
      <c r="T20" s="13">
        <v>0</v>
      </c>
      <c r="U20" s="13">
        <f t="shared" si="4"/>
        <v>100</v>
      </c>
      <c r="V20" s="13" t="str">
        <f t="shared" si="5"/>
        <v>-G</v>
      </c>
      <c r="W20" s="13">
        <v>0</v>
      </c>
      <c r="X20" s="13" t="str">
        <f t="shared" si="6"/>
        <v>-c</v>
      </c>
      <c r="Y20" s="13">
        <v>0</v>
      </c>
      <c r="Z20" s="13" t="str">
        <f t="shared" si="7"/>
        <v>-N</v>
      </c>
      <c r="AA20" s="13" t="s">
        <v>56</v>
      </c>
      <c r="AB20" s="13" t="str">
        <f t="shared" si="8"/>
        <v>-m</v>
      </c>
      <c r="AC20" s="13">
        <v>742060</v>
      </c>
      <c r="AD20" s="13"/>
      <c r="AE20" s="13"/>
      <c r="AF20" s="13">
        <f t="shared" si="9"/>
      </c>
      <c r="AG20" s="14"/>
      <c r="AH20" s="13" t="str">
        <f t="shared" si="10"/>
        <v>-q</v>
      </c>
      <c r="AI20" s="13">
        <v>0</v>
      </c>
    </row>
    <row r="21" spans="1:35" s="15" customFormat="1" ht="15" customHeight="1">
      <c r="A21" s="9"/>
      <c r="B21" s="9"/>
      <c r="C21" s="9"/>
      <c r="D21" s="9"/>
      <c r="E21" s="9"/>
      <c r="F21" s="10"/>
      <c r="G21" s="11"/>
      <c r="H21" s="12"/>
      <c r="I21" s="12"/>
      <c r="J21" s="12"/>
      <c r="K21" s="12"/>
      <c r="L21" s="12"/>
      <c r="N21" s="13">
        <f t="shared" si="0"/>
        <v>0</v>
      </c>
      <c r="O21" s="13" t="str">
        <f t="shared" si="1"/>
        <v>, </v>
      </c>
      <c r="P21" s="13">
        <f t="shared" si="2"/>
      </c>
      <c r="Q21" s="13"/>
      <c r="R21" s="13">
        <v>0</v>
      </c>
      <c r="S21" s="13">
        <f t="shared" si="3"/>
        <v>0</v>
      </c>
      <c r="T21" s="13">
        <v>0</v>
      </c>
      <c r="U21" s="13">
        <f t="shared" si="4"/>
        <v>100</v>
      </c>
      <c r="V21" s="13" t="str">
        <f t="shared" si="5"/>
        <v>-G</v>
      </c>
      <c r="W21" s="13">
        <v>0</v>
      </c>
      <c r="X21" s="13" t="str">
        <f t="shared" si="6"/>
        <v>-c</v>
      </c>
      <c r="Y21" s="13">
        <v>0</v>
      </c>
      <c r="Z21" s="13" t="str">
        <f t="shared" si="7"/>
        <v>-N</v>
      </c>
      <c r="AA21" s="13" t="s">
        <v>55</v>
      </c>
      <c r="AB21" s="13" t="str">
        <f t="shared" si="8"/>
        <v>-m</v>
      </c>
      <c r="AC21" s="13">
        <v>742060</v>
      </c>
      <c r="AD21" s="13"/>
      <c r="AE21" s="13"/>
      <c r="AF21" s="13">
        <f t="shared" si="9"/>
      </c>
      <c r="AG21" s="14"/>
      <c r="AH21" s="13" t="str">
        <f t="shared" si="10"/>
        <v>-q</v>
      </c>
      <c r="AI21" s="13">
        <v>0</v>
      </c>
    </row>
    <row r="22" spans="1:35" s="15" customFormat="1" ht="15" customHeight="1">
      <c r="A22" s="9"/>
      <c r="B22" s="9"/>
      <c r="C22" s="9"/>
      <c r="D22" s="9"/>
      <c r="E22" s="9"/>
      <c r="F22" s="10"/>
      <c r="G22" s="11"/>
      <c r="H22" s="12"/>
      <c r="I22" s="12"/>
      <c r="J22" s="12"/>
      <c r="K22" s="12"/>
      <c r="L22" s="12"/>
      <c r="N22" s="13">
        <f t="shared" si="0"/>
        <v>0</v>
      </c>
      <c r="O22" s="13" t="str">
        <f t="shared" si="1"/>
        <v>, </v>
      </c>
      <c r="P22" s="13">
        <f t="shared" si="2"/>
      </c>
      <c r="Q22" s="13"/>
      <c r="R22" s="13">
        <v>0</v>
      </c>
      <c r="S22" s="13">
        <f t="shared" si="3"/>
        <v>0</v>
      </c>
      <c r="T22" s="13">
        <v>0</v>
      </c>
      <c r="U22" s="13">
        <f t="shared" si="4"/>
        <v>100</v>
      </c>
      <c r="V22" s="13" t="str">
        <f t="shared" si="5"/>
        <v>-G</v>
      </c>
      <c r="W22" s="13">
        <v>0</v>
      </c>
      <c r="X22" s="13" t="str">
        <f t="shared" si="6"/>
        <v>-c</v>
      </c>
      <c r="Y22" s="13">
        <v>0</v>
      </c>
      <c r="Z22" s="13" t="str">
        <f t="shared" si="7"/>
        <v>-N</v>
      </c>
      <c r="AA22" s="13" t="s">
        <v>54</v>
      </c>
      <c r="AB22" s="13" t="str">
        <f t="shared" si="8"/>
        <v>-m</v>
      </c>
      <c r="AC22" s="13">
        <v>742060</v>
      </c>
      <c r="AD22" s="13"/>
      <c r="AE22" s="13"/>
      <c r="AF22" s="13">
        <f t="shared" si="9"/>
      </c>
      <c r="AG22" s="14"/>
      <c r="AH22" s="13" t="str">
        <f t="shared" si="10"/>
        <v>-q</v>
      </c>
      <c r="AI22" s="13">
        <v>0</v>
      </c>
    </row>
    <row r="23" spans="1:35" s="15" customFormat="1" ht="15" customHeight="1">
      <c r="A23" s="9"/>
      <c r="B23" s="9"/>
      <c r="C23" s="9"/>
      <c r="D23" s="9"/>
      <c r="E23" s="9"/>
      <c r="F23" s="10"/>
      <c r="G23" s="11"/>
      <c r="H23" s="12"/>
      <c r="I23" s="12"/>
      <c r="J23" s="12"/>
      <c r="K23" s="12"/>
      <c r="L23" s="12"/>
      <c r="N23" s="13">
        <f t="shared" si="0"/>
        <v>0</v>
      </c>
      <c r="O23" s="13" t="str">
        <f t="shared" si="1"/>
        <v>, </v>
      </c>
      <c r="P23" s="13">
        <f t="shared" si="2"/>
      </c>
      <c r="Q23" s="13"/>
      <c r="R23" s="13">
        <v>0</v>
      </c>
      <c r="S23" s="13">
        <f t="shared" si="3"/>
        <v>0</v>
      </c>
      <c r="T23" s="13">
        <v>0</v>
      </c>
      <c r="U23" s="13">
        <f t="shared" si="4"/>
        <v>100</v>
      </c>
      <c r="V23" s="13" t="str">
        <f t="shared" si="5"/>
        <v>-G</v>
      </c>
      <c r="W23" s="13">
        <v>0</v>
      </c>
      <c r="X23" s="13" t="str">
        <f t="shared" si="6"/>
        <v>-c</v>
      </c>
      <c r="Y23" s="13">
        <v>0</v>
      </c>
      <c r="Z23" s="13" t="str">
        <f t="shared" si="7"/>
        <v>-N</v>
      </c>
      <c r="AA23" s="13" t="s">
        <v>56</v>
      </c>
      <c r="AB23" s="13" t="str">
        <f t="shared" si="8"/>
        <v>-m</v>
      </c>
      <c r="AC23" s="13">
        <v>742060</v>
      </c>
      <c r="AD23" s="13"/>
      <c r="AE23" s="13"/>
      <c r="AF23" s="13">
        <f t="shared" si="9"/>
      </c>
      <c r="AG23" s="14"/>
      <c r="AH23" s="13" t="str">
        <f t="shared" si="10"/>
        <v>-q</v>
      </c>
      <c r="AI23" s="13">
        <v>0</v>
      </c>
    </row>
    <row r="24" spans="1:35" s="15" customFormat="1" ht="15" customHeight="1">
      <c r="A24" s="9"/>
      <c r="B24" s="9"/>
      <c r="C24" s="9"/>
      <c r="D24" s="9"/>
      <c r="E24" s="9"/>
      <c r="F24" s="10"/>
      <c r="G24" s="11"/>
      <c r="H24" s="12"/>
      <c r="I24" s="12"/>
      <c r="J24" s="12"/>
      <c r="K24" s="12"/>
      <c r="L24" s="12"/>
      <c r="N24" s="13">
        <f t="shared" si="0"/>
        <v>0</v>
      </c>
      <c r="O24" s="13" t="str">
        <f t="shared" si="1"/>
        <v>, </v>
      </c>
      <c r="P24" s="13">
        <f t="shared" si="2"/>
      </c>
      <c r="Q24" s="13"/>
      <c r="R24" s="13">
        <v>0</v>
      </c>
      <c r="S24" s="13">
        <f t="shared" si="3"/>
        <v>0</v>
      </c>
      <c r="T24" s="13">
        <v>0</v>
      </c>
      <c r="U24" s="13">
        <f t="shared" si="4"/>
        <v>100</v>
      </c>
      <c r="V24" s="13" t="str">
        <f t="shared" si="5"/>
        <v>-G</v>
      </c>
      <c r="W24" s="13">
        <v>0</v>
      </c>
      <c r="X24" s="13" t="str">
        <f t="shared" si="6"/>
        <v>-c</v>
      </c>
      <c r="Y24" s="13">
        <v>0</v>
      </c>
      <c r="Z24" s="13" t="str">
        <f t="shared" si="7"/>
        <v>-N</v>
      </c>
      <c r="AA24" s="13" t="s">
        <v>55</v>
      </c>
      <c r="AB24" s="13" t="str">
        <f t="shared" si="8"/>
        <v>-m</v>
      </c>
      <c r="AC24" s="13">
        <v>742060</v>
      </c>
      <c r="AD24" s="13"/>
      <c r="AE24" s="13"/>
      <c r="AF24" s="13">
        <f t="shared" si="9"/>
      </c>
      <c r="AG24" s="14"/>
      <c r="AH24" s="13" t="str">
        <f t="shared" si="10"/>
        <v>-q</v>
      </c>
      <c r="AI24" s="13">
        <v>0</v>
      </c>
    </row>
    <row r="25" spans="1:35" s="15" customFormat="1" ht="15" customHeight="1">
      <c r="A25" s="9"/>
      <c r="B25" s="9"/>
      <c r="C25" s="9"/>
      <c r="D25" s="9"/>
      <c r="E25" s="9"/>
      <c r="F25" s="10"/>
      <c r="G25" s="11"/>
      <c r="H25" s="12"/>
      <c r="I25" s="12"/>
      <c r="J25" s="12"/>
      <c r="K25" s="12"/>
      <c r="L25" s="12"/>
      <c r="N25" s="13">
        <f t="shared" si="0"/>
        <v>0</v>
      </c>
      <c r="O25" s="13" t="str">
        <f t="shared" si="1"/>
        <v>, </v>
      </c>
      <c r="P25" s="13">
        <f t="shared" si="2"/>
      </c>
      <c r="Q25" s="13"/>
      <c r="R25" s="13">
        <v>0</v>
      </c>
      <c r="S25" s="13">
        <f t="shared" si="3"/>
        <v>0</v>
      </c>
      <c r="T25" s="13">
        <v>0</v>
      </c>
      <c r="U25" s="13">
        <f t="shared" si="4"/>
        <v>100</v>
      </c>
      <c r="V25" s="13" t="str">
        <f t="shared" si="5"/>
        <v>-G</v>
      </c>
      <c r="W25" s="13">
        <v>0</v>
      </c>
      <c r="X25" s="13" t="str">
        <f t="shared" si="6"/>
        <v>-c</v>
      </c>
      <c r="Y25" s="13">
        <v>0</v>
      </c>
      <c r="Z25" s="13" t="str">
        <f t="shared" si="7"/>
        <v>-N</v>
      </c>
      <c r="AA25" s="13" t="s">
        <v>55</v>
      </c>
      <c r="AB25" s="13" t="str">
        <f t="shared" si="8"/>
        <v>-m</v>
      </c>
      <c r="AC25" s="13">
        <v>742060</v>
      </c>
      <c r="AD25" s="13"/>
      <c r="AE25" s="13"/>
      <c r="AF25" s="13">
        <f t="shared" si="9"/>
      </c>
      <c r="AG25" s="14"/>
      <c r="AH25" s="13" t="str">
        <f t="shared" si="10"/>
        <v>-q</v>
      </c>
      <c r="AI25" s="13">
        <v>0</v>
      </c>
    </row>
    <row r="26" spans="1:35" s="15" customFormat="1" ht="15" customHeight="1">
      <c r="A26" s="9"/>
      <c r="B26" s="9"/>
      <c r="C26" s="9"/>
      <c r="D26" s="9"/>
      <c r="E26" s="9"/>
      <c r="F26" s="10"/>
      <c r="G26" s="11"/>
      <c r="H26" s="12"/>
      <c r="I26" s="12"/>
      <c r="J26" s="12"/>
      <c r="K26" s="12"/>
      <c r="L26" s="12"/>
      <c r="N26" s="13">
        <f t="shared" si="0"/>
        <v>0</v>
      </c>
      <c r="O26" s="13" t="str">
        <f t="shared" si="1"/>
        <v>, </v>
      </c>
      <c r="P26" s="13">
        <f t="shared" si="2"/>
      </c>
      <c r="Q26" s="13"/>
      <c r="R26" s="13">
        <v>0</v>
      </c>
      <c r="S26" s="13">
        <f t="shared" si="3"/>
        <v>0</v>
      </c>
      <c r="T26" s="13">
        <v>0</v>
      </c>
      <c r="U26" s="13">
        <f t="shared" si="4"/>
        <v>100</v>
      </c>
      <c r="V26" s="13" t="str">
        <f t="shared" si="5"/>
        <v>-G</v>
      </c>
      <c r="W26" s="13">
        <v>0</v>
      </c>
      <c r="X26" s="13" t="str">
        <f t="shared" si="6"/>
        <v>-c</v>
      </c>
      <c r="Y26" s="13">
        <v>0</v>
      </c>
      <c r="Z26" s="13" t="str">
        <f t="shared" si="7"/>
        <v>-N</v>
      </c>
      <c r="AA26" s="13" t="s">
        <v>55</v>
      </c>
      <c r="AB26" s="13" t="str">
        <f t="shared" si="8"/>
        <v>-m</v>
      </c>
      <c r="AC26" s="13">
        <v>742060</v>
      </c>
      <c r="AD26" s="13"/>
      <c r="AE26" s="13"/>
      <c r="AF26" s="13">
        <f t="shared" si="9"/>
      </c>
      <c r="AG26" s="14"/>
      <c r="AH26" s="13" t="str">
        <f t="shared" si="10"/>
        <v>-q</v>
      </c>
      <c r="AI26" s="13">
        <v>0</v>
      </c>
    </row>
    <row r="27" spans="1:35" s="15" customFormat="1" ht="15" customHeight="1">
      <c r="A27" s="9"/>
      <c r="B27" s="9"/>
      <c r="C27" s="9"/>
      <c r="D27" s="9"/>
      <c r="E27" s="9"/>
      <c r="F27" s="10"/>
      <c r="G27" s="11"/>
      <c r="H27" s="12"/>
      <c r="I27" s="12"/>
      <c r="J27" s="12"/>
      <c r="K27" s="12"/>
      <c r="L27" s="12"/>
      <c r="N27" s="13">
        <f t="shared" si="0"/>
        <v>0</v>
      </c>
      <c r="O27" s="13" t="str">
        <f t="shared" si="1"/>
        <v>, </v>
      </c>
      <c r="P27" s="13">
        <f t="shared" si="2"/>
      </c>
      <c r="Q27" s="13"/>
      <c r="R27" s="13">
        <v>0</v>
      </c>
      <c r="S27" s="13">
        <f t="shared" si="3"/>
        <v>0</v>
      </c>
      <c r="T27" s="13">
        <v>0</v>
      </c>
      <c r="U27" s="13">
        <f t="shared" si="4"/>
        <v>100</v>
      </c>
      <c r="V27" s="13" t="str">
        <f t="shared" si="5"/>
        <v>-G</v>
      </c>
      <c r="W27" s="13">
        <v>0</v>
      </c>
      <c r="X27" s="13" t="str">
        <f t="shared" si="6"/>
        <v>-c</v>
      </c>
      <c r="Y27" s="13">
        <v>0</v>
      </c>
      <c r="Z27" s="13" t="str">
        <f t="shared" si="7"/>
        <v>-N</v>
      </c>
      <c r="AA27" s="13" t="s">
        <v>55</v>
      </c>
      <c r="AB27" s="13" t="str">
        <f t="shared" si="8"/>
        <v>-m</v>
      </c>
      <c r="AC27" s="13">
        <v>742060</v>
      </c>
      <c r="AD27" s="13"/>
      <c r="AE27" s="13"/>
      <c r="AF27" s="13">
        <f t="shared" si="9"/>
      </c>
      <c r="AG27" s="14"/>
      <c r="AH27" s="13" t="str">
        <f t="shared" si="10"/>
        <v>-q</v>
      </c>
      <c r="AI27" s="13">
        <v>0</v>
      </c>
    </row>
    <row r="28" spans="1:35" s="15" customFormat="1" ht="15" customHeight="1">
      <c r="A28" s="9"/>
      <c r="B28" s="9"/>
      <c r="C28" s="9"/>
      <c r="D28" s="9"/>
      <c r="E28" s="9"/>
      <c r="F28" s="10"/>
      <c r="G28" s="11"/>
      <c r="H28" s="12"/>
      <c r="I28" s="12"/>
      <c r="J28" s="12"/>
      <c r="K28" s="12"/>
      <c r="L28" s="12"/>
      <c r="N28" s="13">
        <f t="shared" si="0"/>
        <v>0</v>
      </c>
      <c r="O28" s="13" t="str">
        <f t="shared" si="1"/>
        <v>, </v>
      </c>
      <c r="P28" s="13">
        <f t="shared" si="2"/>
      </c>
      <c r="Q28" s="13"/>
      <c r="R28" s="13">
        <v>0</v>
      </c>
      <c r="S28" s="13">
        <f t="shared" si="3"/>
        <v>0</v>
      </c>
      <c r="T28" s="13">
        <v>0</v>
      </c>
      <c r="U28" s="13">
        <f t="shared" si="4"/>
        <v>100</v>
      </c>
      <c r="V28" s="13" t="str">
        <f t="shared" si="5"/>
        <v>-G</v>
      </c>
      <c r="W28" s="13">
        <v>0</v>
      </c>
      <c r="X28" s="13" t="str">
        <f t="shared" si="6"/>
        <v>-c</v>
      </c>
      <c r="Y28" s="13">
        <v>0</v>
      </c>
      <c r="Z28" s="13" t="str">
        <f t="shared" si="7"/>
        <v>-N</v>
      </c>
      <c r="AA28" s="13" t="s">
        <v>58</v>
      </c>
      <c r="AB28" s="13" t="str">
        <f t="shared" si="8"/>
        <v>-m</v>
      </c>
      <c r="AC28" s="13">
        <v>742060</v>
      </c>
      <c r="AD28" s="13"/>
      <c r="AE28" s="13"/>
      <c r="AF28" s="13">
        <f t="shared" si="9"/>
      </c>
      <c r="AG28" s="14"/>
      <c r="AH28" s="13" t="str">
        <f t="shared" si="10"/>
        <v>-q</v>
      </c>
      <c r="AI28" s="13">
        <v>0</v>
      </c>
    </row>
    <row r="29" spans="1:35" s="15" customFormat="1" ht="15" customHeight="1">
      <c r="A29" s="9"/>
      <c r="B29" s="9"/>
      <c r="C29" s="9"/>
      <c r="D29" s="9"/>
      <c r="E29" s="9"/>
      <c r="F29" s="10"/>
      <c r="G29" s="11"/>
      <c r="H29" s="12"/>
      <c r="I29" s="12"/>
      <c r="J29" s="12"/>
      <c r="K29" s="12"/>
      <c r="L29" s="12"/>
      <c r="N29" s="13">
        <f t="shared" si="0"/>
        <v>0</v>
      </c>
      <c r="O29" s="13" t="str">
        <f t="shared" si="1"/>
        <v>, </v>
      </c>
      <c r="P29" s="13">
        <f t="shared" si="2"/>
      </c>
      <c r="Q29" s="13"/>
      <c r="R29" s="13">
        <v>0</v>
      </c>
      <c r="S29" s="13">
        <f t="shared" si="3"/>
        <v>0</v>
      </c>
      <c r="T29" s="13">
        <v>0</v>
      </c>
      <c r="U29" s="13">
        <f t="shared" si="4"/>
        <v>100</v>
      </c>
      <c r="V29" s="13" t="str">
        <f t="shared" si="5"/>
        <v>-G</v>
      </c>
      <c r="W29" s="13">
        <v>0</v>
      </c>
      <c r="X29" s="13" t="str">
        <f t="shared" si="6"/>
        <v>-c</v>
      </c>
      <c r="Y29" s="13">
        <v>0</v>
      </c>
      <c r="Z29" s="13" t="str">
        <f t="shared" si="7"/>
        <v>-N</v>
      </c>
      <c r="AA29" s="13" t="s">
        <v>56</v>
      </c>
      <c r="AB29" s="13" t="str">
        <f t="shared" si="8"/>
        <v>-m</v>
      </c>
      <c r="AC29" s="13">
        <v>742060</v>
      </c>
      <c r="AD29" s="13"/>
      <c r="AE29" s="13"/>
      <c r="AF29" s="13">
        <f t="shared" si="9"/>
      </c>
      <c r="AG29" s="14"/>
      <c r="AH29" s="13" t="str">
        <f t="shared" si="10"/>
        <v>-q</v>
      </c>
      <c r="AI29" s="13">
        <v>0</v>
      </c>
    </row>
    <row r="30" spans="1:35" s="15" customFormat="1" ht="15" customHeight="1">
      <c r="A30" s="9"/>
      <c r="B30" s="9"/>
      <c r="C30" s="9"/>
      <c r="D30" s="9"/>
      <c r="E30" s="9"/>
      <c r="F30" s="10"/>
      <c r="G30" s="11"/>
      <c r="H30" s="12"/>
      <c r="I30" s="12"/>
      <c r="J30" s="12"/>
      <c r="K30" s="12"/>
      <c r="L30" s="12"/>
      <c r="N30" s="13">
        <f t="shared" si="0"/>
        <v>0</v>
      </c>
      <c r="O30" s="13" t="str">
        <f t="shared" si="1"/>
        <v>, </v>
      </c>
      <c r="P30" s="13">
        <f t="shared" si="2"/>
      </c>
      <c r="Q30" s="13"/>
      <c r="R30" s="13">
        <v>0</v>
      </c>
      <c r="S30" s="13">
        <f t="shared" si="3"/>
        <v>0</v>
      </c>
      <c r="T30" s="13">
        <v>0</v>
      </c>
      <c r="U30" s="13">
        <f t="shared" si="4"/>
        <v>100</v>
      </c>
      <c r="V30" s="13" t="str">
        <f t="shared" si="5"/>
        <v>-G</v>
      </c>
      <c r="W30" s="13">
        <v>0</v>
      </c>
      <c r="X30" s="13" t="str">
        <f t="shared" si="6"/>
        <v>-c</v>
      </c>
      <c r="Y30" s="13">
        <v>0</v>
      </c>
      <c r="Z30" s="13" t="str">
        <f t="shared" si="7"/>
        <v>-N</v>
      </c>
      <c r="AA30" s="13" t="s">
        <v>56</v>
      </c>
      <c r="AB30" s="13" t="str">
        <f t="shared" si="8"/>
        <v>-m</v>
      </c>
      <c r="AC30" s="13">
        <v>742060</v>
      </c>
      <c r="AD30" s="13"/>
      <c r="AE30" s="13"/>
      <c r="AF30" s="13">
        <f t="shared" si="9"/>
      </c>
      <c r="AG30" s="14"/>
      <c r="AH30" s="13" t="str">
        <f t="shared" si="10"/>
        <v>-q</v>
      </c>
      <c r="AI30" s="13">
        <v>0</v>
      </c>
    </row>
    <row r="31" spans="1:35" s="15" customFormat="1" ht="15" customHeight="1">
      <c r="A31" s="9"/>
      <c r="B31" s="9"/>
      <c r="C31" s="9"/>
      <c r="D31" s="9"/>
      <c r="E31" s="9"/>
      <c r="F31" s="10"/>
      <c r="G31" s="11"/>
      <c r="H31" s="12"/>
      <c r="I31" s="12"/>
      <c r="J31" s="12"/>
      <c r="K31" s="12"/>
      <c r="L31" s="12"/>
      <c r="N31" s="13">
        <f t="shared" si="0"/>
        <v>0</v>
      </c>
      <c r="O31" s="13" t="str">
        <f t="shared" si="1"/>
        <v>, </v>
      </c>
      <c r="P31" s="13">
        <f t="shared" si="2"/>
      </c>
      <c r="Q31" s="13"/>
      <c r="R31" s="13">
        <v>0</v>
      </c>
      <c r="S31" s="13">
        <f t="shared" si="3"/>
        <v>0</v>
      </c>
      <c r="T31" s="13">
        <v>0</v>
      </c>
      <c r="U31" s="13">
        <f t="shared" si="4"/>
        <v>100</v>
      </c>
      <c r="V31" s="13" t="str">
        <f t="shared" si="5"/>
        <v>-G</v>
      </c>
      <c r="W31" s="13">
        <v>0</v>
      </c>
      <c r="X31" s="13" t="str">
        <f t="shared" si="6"/>
        <v>-c</v>
      </c>
      <c r="Y31" s="13">
        <v>0</v>
      </c>
      <c r="Z31" s="13" t="str">
        <f t="shared" si="7"/>
        <v>-N</v>
      </c>
      <c r="AA31" s="13" t="s">
        <v>59</v>
      </c>
      <c r="AB31" s="13" t="str">
        <f t="shared" si="8"/>
        <v>-m</v>
      </c>
      <c r="AC31" s="13">
        <v>742060</v>
      </c>
      <c r="AD31" s="13"/>
      <c r="AE31" s="13"/>
      <c r="AF31" s="13">
        <f t="shared" si="9"/>
      </c>
      <c r="AG31" s="14"/>
      <c r="AH31" s="13" t="str">
        <f t="shared" si="10"/>
        <v>-q</v>
      </c>
      <c r="AI31" s="13">
        <v>0</v>
      </c>
    </row>
    <row r="32" spans="1:35" s="15" customFormat="1" ht="15" customHeight="1">
      <c r="A32" s="9"/>
      <c r="B32" s="9"/>
      <c r="C32" s="9"/>
      <c r="D32" s="9"/>
      <c r="E32" s="9"/>
      <c r="F32" s="10"/>
      <c r="G32" s="11"/>
      <c r="H32" s="12"/>
      <c r="I32" s="12"/>
      <c r="J32" s="12"/>
      <c r="K32" s="12"/>
      <c r="L32" s="12"/>
      <c r="N32" s="13">
        <f t="shared" si="0"/>
        <v>0</v>
      </c>
      <c r="O32" s="13" t="str">
        <f t="shared" si="1"/>
        <v>, </v>
      </c>
      <c r="P32" s="13">
        <f t="shared" si="2"/>
      </c>
      <c r="Q32" s="13"/>
      <c r="R32" s="13">
        <v>0</v>
      </c>
      <c r="S32" s="13">
        <f t="shared" si="3"/>
        <v>0</v>
      </c>
      <c r="T32" s="13">
        <v>0</v>
      </c>
      <c r="U32" s="13">
        <f t="shared" si="4"/>
        <v>100</v>
      </c>
      <c r="V32" s="13" t="str">
        <f t="shared" si="5"/>
        <v>-G</v>
      </c>
      <c r="W32" s="13">
        <v>0</v>
      </c>
      <c r="X32" s="13" t="str">
        <f t="shared" si="6"/>
        <v>-c</v>
      </c>
      <c r="Y32" s="13">
        <v>0</v>
      </c>
      <c r="Z32" s="13" t="str">
        <f t="shared" si="7"/>
        <v>-N</v>
      </c>
      <c r="AA32" s="13" t="s">
        <v>56</v>
      </c>
      <c r="AB32" s="13" t="str">
        <f t="shared" si="8"/>
        <v>-m</v>
      </c>
      <c r="AC32" s="13">
        <v>742060</v>
      </c>
      <c r="AD32" s="13"/>
      <c r="AE32" s="13"/>
      <c r="AF32" s="13">
        <f t="shared" si="9"/>
      </c>
      <c r="AG32" s="14"/>
      <c r="AH32" s="13" t="str">
        <f t="shared" si="10"/>
        <v>-q</v>
      </c>
      <c r="AI32" s="13">
        <v>0</v>
      </c>
    </row>
    <row r="33" spans="1:35" s="15" customFormat="1" ht="15" customHeight="1">
      <c r="A33" s="9"/>
      <c r="B33" s="9"/>
      <c r="C33" s="9"/>
      <c r="D33" s="9"/>
      <c r="E33" s="9"/>
      <c r="F33" s="10"/>
      <c r="G33" s="11"/>
      <c r="H33" s="12"/>
      <c r="I33" s="12"/>
      <c r="J33" s="12"/>
      <c r="K33" s="12"/>
      <c r="L33" s="12"/>
      <c r="N33" s="13">
        <f t="shared" si="0"/>
        <v>0</v>
      </c>
      <c r="O33" s="13" t="str">
        <f t="shared" si="1"/>
        <v>, </v>
      </c>
      <c r="P33" s="13">
        <f t="shared" si="2"/>
      </c>
      <c r="Q33" s="13"/>
      <c r="R33" s="13">
        <v>0</v>
      </c>
      <c r="S33" s="13">
        <f t="shared" si="3"/>
        <v>0</v>
      </c>
      <c r="T33" s="13">
        <v>0</v>
      </c>
      <c r="U33" s="13">
        <f t="shared" si="4"/>
        <v>100</v>
      </c>
      <c r="V33" s="13" t="str">
        <f t="shared" si="5"/>
        <v>-G</v>
      </c>
      <c r="W33" s="13">
        <v>0</v>
      </c>
      <c r="X33" s="13" t="str">
        <f t="shared" si="6"/>
        <v>-c</v>
      </c>
      <c r="Y33" s="13">
        <v>0</v>
      </c>
      <c r="Z33" s="13" t="str">
        <f t="shared" si="7"/>
        <v>-N</v>
      </c>
      <c r="AA33" s="13" t="s">
        <v>56</v>
      </c>
      <c r="AB33" s="13" t="str">
        <f t="shared" si="8"/>
        <v>-m</v>
      </c>
      <c r="AC33" s="13">
        <v>742060</v>
      </c>
      <c r="AD33" s="13"/>
      <c r="AE33" s="13"/>
      <c r="AF33" s="13">
        <f t="shared" si="9"/>
      </c>
      <c r="AG33" s="14"/>
      <c r="AH33" s="13" t="str">
        <f t="shared" si="10"/>
        <v>-q</v>
      </c>
      <c r="AI33" s="13">
        <v>0</v>
      </c>
    </row>
    <row r="34" spans="1:35" s="15" customFormat="1" ht="15" customHeight="1">
      <c r="A34" s="9"/>
      <c r="B34" s="9"/>
      <c r="C34" s="9"/>
      <c r="D34" s="9"/>
      <c r="E34" s="9"/>
      <c r="F34" s="10"/>
      <c r="G34" s="11"/>
      <c r="H34" s="12"/>
      <c r="I34" s="12"/>
      <c r="J34" s="12"/>
      <c r="K34" s="12"/>
      <c r="L34" s="12"/>
      <c r="N34" s="13">
        <f t="shared" si="0"/>
        <v>0</v>
      </c>
      <c r="O34" s="13" t="str">
        <f t="shared" si="1"/>
        <v>, </v>
      </c>
      <c r="P34" s="13">
        <f t="shared" si="2"/>
      </c>
      <c r="Q34" s="13"/>
      <c r="R34" s="13">
        <v>0</v>
      </c>
      <c r="S34" s="13">
        <f t="shared" si="3"/>
        <v>0</v>
      </c>
      <c r="T34" s="13">
        <v>0</v>
      </c>
      <c r="U34" s="13">
        <f t="shared" si="4"/>
        <v>100</v>
      </c>
      <c r="V34" s="13" t="str">
        <f t="shared" si="5"/>
        <v>-G</v>
      </c>
      <c r="W34" s="13">
        <v>0</v>
      </c>
      <c r="X34" s="13" t="str">
        <f t="shared" si="6"/>
        <v>-c</v>
      </c>
      <c r="Y34" s="13">
        <v>0</v>
      </c>
      <c r="Z34" s="13" t="str">
        <f t="shared" si="7"/>
        <v>-N</v>
      </c>
      <c r="AA34" s="13" t="s">
        <v>56</v>
      </c>
      <c r="AB34" s="13" t="str">
        <f t="shared" si="8"/>
        <v>-m</v>
      </c>
      <c r="AC34" s="13">
        <v>742060</v>
      </c>
      <c r="AD34" s="13"/>
      <c r="AE34" s="13"/>
      <c r="AF34" s="13">
        <f t="shared" si="9"/>
      </c>
      <c r="AG34" s="14"/>
      <c r="AH34" s="13" t="str">
        <f t="shared" si="10"/>
        <v>-q</v>
      </c>
      <c r="AI34" s="13">
        <v>0</v>
      </c>
    </row>
    <row r="35" spans="1:35" s="15" customFormat="1" ht="15" customHeight="1">
      <c r="A35" s="9"/>
      <c r="B35" s="9"/>
      <c r="C35" s="9"/>
      <c r="D35" s="9"/>
      <c r="E35" s="9"/>
      <c r="F35" s="10"/>
      <c r="G35" s="11"/>
      <c r="H35" s="12"/>
      <c r="I35" s="12"/>
      <c r="J35" s="12"/>
      <c r="K35" s="12"/>
      <c r="L35" s="12"/>
      <c r="N35" s="13">
        <f t="shared" si="0"/>
        <v>0</v>
      </c>
      <c r="O35" s="13" t="str">
        <f t="shared" si="1"/>
        <v>, </v>
      </c>
      <c r="P35" s="13">
        <f t="shared" si="2"/>
      </c>
      <c r="Q35" s="13"/>
      <c r="R35" s="13">
        <v>0</v>
      </c>
      <c r="S35" s="13">
        <f t="shared" si="3"/>
        <v>0</v>
      </c>
      <c r="T35" s="13">
        <v>0</v>
      </c>
      <c r="U35" s="13">
        <f t="shared" si="4"/>
        <v>100</v>
      </c>
      <c r="V35" s="13" t="str">
        <f t="shared" si="5"/>
        <v>-G</v>
      </c>
      <c r="W35" s="13">
        <v>0</v>
      </c>
      <c r="X35" s="13" t="str">
        <f t="shared" si="6"/>
        <v>-c</v>
      </c>
      <c r="Y35" s="13">
        <v>0</v>
      </c>
      <c r="Z35" s="13" t="str">
        <f t="shared" si="7"/>
        <v>-N</v>
      </c>
      <c r="AA35" s="13" t="s">
        <v>59</v>
      </c>
      <c r="AB35" s="13" t="str">
        <f t="shared" si="8"/>
        <v>-m</v>
      </c>
      <c r="AC35" s="13">
        <v>742060</v>
      </c>
      <c r="AD35" s="13"/>
      <c r="AE35" s="13"/>
      <c r="AF35" s="13">
        <f t="shared" si="9"/>
      </c>
      <c r="AG35" s="14"/>
      <c r="AH35" s="13" t="str">
        <f t="shared" si="10"/>
        <v>-q</v>
      </c>
      <c r="AI35" s="13">
        <v>0</v>
      </c>
    </row>
    <row r="36" spans="1:35" s="15" customFormat="1" ht="15" customHeight="1">
      <c r="A36" s="9"/>
      <c r="B36" s="9"/>
      <c r="C36" s="9"/>
      <c r="D36" s="9"/>
      <c r="E36" s="9"/>
      <c r="F36" s="10"/>
      <c r="G36" s="11"/>
      <c r="H36" s="12"/>
      <c r="I36" s="12"/>
      <c r="J36" s="12"/>
      <c r="K36" s="12"/>
      <c r="L36" s="12"/>
      <c r="N36" s="13">
        <f t="shared" si="0"/>
        <v>0</v>
      </c>
      <c r="O36" s="13" t="str">
        <f t="shared" si="1"/>
        <v>, </v>
      </c>
      <c r="P36" s="13">
        <f t="shared" si="2"/>
      </c>
      <c r="Q36" s="13"/>
      <c r="R36" s="13">
        <v>0</v>
      </c>
      <c r="S36" s="13">
        <f t="shared" si="3"/>
        <v>0</v>
      </c>
      <c r="T36" s="13">
        <v>0</v>
      </c>
      <c r="U36" s="13">
        <f t="shared" si="4"/>
        <v>100</v>
      </c>
      <c r="V36" s="13" t="str">
        <f t="shared" si="5"/>
        <v>-G</v>
      </c>
      <c r="W36" s="13">
        <v>0</v>
      </c>
      <c r="X36" s="13" t="str">
        <f t="shared" si="6"/>
        <v>-c</v>
      </c>
      <c r="Y36" s="13">
        <v>0</v>
      </c>
      <c r="Z36" s="13" t="str">
        <f t="shared" si="7"/>
        <v>-N</v>
      </c>
      <c r="AA36" s="13" t="s">
        <v>56</v>
      </c>
      <c r="AB36" s="13" t="str">
        <f t="shared" si="8"/>
        <v>-m</v>
      </c>
      <c r="AC36" s="13">
        <v>742060</v>
      </c>
      <c r="AD36" s="13"/>
      <c r="AE36" s="13"/>
      <c r="AF36" s="13">
        <f t="shared" si="9"/>
      </c>
      <c r="AG36" s="14"/>
      <c r="AH36" s="13" t="str">
        <f t="shared" si="10"/>
        <v>-q</v>
      </c>
      <c r="AI36" s="13">
        <v>0</v>
      </c>
    </row>
    <row r="37" spans="1:35" s="15" customFormat="1" ht="15" customHeight="1">
      <c r="A37" s="9"/>
      <c r="B37" s="9"/>
      <c r="C37" s="9"/>
      <c r="D37" s="9"/>
      <c r="E37" s="9"/>
      <c r="F37" s="10"/>
      <c r="G37" s="11"/>
      <c r="H37" s="12"/>
      <c r="I37" s="12"/>
      <c r="J37" s="12"/>
      <c r="K37" s="12"/>
      <c r="L37" s="12"/>
      <c r="N37" s="13">
        <f t="shared" si="0"/>
        <v>0</v>
      </c>
      <c r="O37" s="13" t="str">
        <f t="shared" si="1"/>
        <v>, </v>
      </c>
      <c r="P37" s="13">
        <f t="shared" si="2"/>
      </c>
      <c r="Q37" s="13"/>
      <c r="R37" s="13">
        <v>0</v>
      </c>
      <c r="S37" s="13">
        <f t="shared" si="3"/>
        <v>0</v>
      </c>
      <c r="T37" s="13">
        <v>0</v>
      </c>
      <c r="U37" s="13">
        <f t="shared" si="4"/>
        <v>100</v>
      </c>
      <c r="V37" s="13" t="str">
        <f t="shared" si="5"/>
        <v>-G</v>
      </c>
      <c r="W37" s="13">
        <v>0</v>
      </c>
      <c r="X37" s="13" t="str">
        <f t="shared" si="6"/>
        <v>-c</v>
      </c>
      <c r="Y37" s="13">
        <v>0</v>
      </c>
      <c r="Z37" s="13" t="str">
        <f t="shared" si="7"/>
        <v>-N</v>
      </c>
      <c r="AA37" s="13" t="s">
        <v>56</v>
      </c>
      <c r="AB37" s="13" t="str">
        <f t="shared" si="8"/>
        <v>-m</v>
      </c>
      <c r="AC37" s="13">
        <v>742060</v>
      </c>
      <c r="AD37" s="13"/>
      <c r="AE37" s="13"/>
      <c r="AF37" s="13">
        <f t="shared" si="9"/>
      </c>
      <c r="AG37" s="14"/>
      <c r="AH37" s="13" t="str">
        <f t="shared" si="10"/>
        <v>-q</v>
      </c>
      <c r="AI37" s="13">
        <v>0</v>
      </c>
    </row>
    <row r="38" spans="1:35" s="15" customFormat="1" ht="15" customHeight="1">
      <c r="A38" s="9"/>
      <c r="B38" s="9"/>
      <c r="C38" s="9"/>
      <c r="D38" s="9"/>
      <c r="E38" s="9"/>
      <c r="F38" s="10"/>
      <c r="G38" s="11"/>
      <c r="H38" s="12"/>
      <c r="I38" s="12"/>
      <c r="J38" s="12"/>
      <c r="K38" s="12"/>
      <c r="L38" s="12"/>
      <c r="N38" s="13">
        <f t="shared" si="0"/>
        <v>0</v>
      </c>
      <c r="O38" s="13" t="str">
        <f t="shared" si="1"/>
        <v>, </v>
      </c>
      <c r="P38" s="13">
        <f t="shared" si="2"/>
      </c>
      <c r="Q38" s="13"/>
      <c r="R38" s="13">
        <v>0</v>
      </c>
      <c r="S38" s="13">
        <f t="shared" si="3"/>
        <v>0</v>
      </c>
      <c r="T38" s="13">
        <v>0</v>
      </c>
      <c r="U38" s="13">
        <f t="shared" si="4"/>
        <v>100</v>
      </c>
      <c r="V38" s="13" t="str">
        <f t="shared" si="5"/>
        <v>-G</v>
      </c>
      <c r="W38" s="13">
        <v>0</v>
      </c>
      <c r="X38" s="13" t="str">
        <f t="shared" si="6"/>
        <v>-c</v>
      </c>
      <c r="Y38" s="13">
        <v>0</v>
      </c>
      <c r="Z38" s="13" t="str">
        <f t="shared" si="7"/>
        <v>-N</v>
      </c>
      <c r="AA38" s="13" t="s">
        <v>56</v>
      </c>
      <c r="AB38" s="13" t="str">
        <f t="shared" si="8"/>
        <v>-m</v>
      </c>
      <c r="AC38" s="13">
        <v>742060</v>
      </c>
      <c r="AD38" s="13"/>
      <c r="AE38" s="13"/>
      <c r="AF38" s="13">
        <f t="shared" si="9"/>
      </c>
      <c r="AG38" s="14"/>
      <c r="AH38" s="13" t="str">
        <f t="shared" si="10"/>
        <v>-q</v>
      </c>
      <c r="AI38" s="13">
        <v>0</v>
      </c>
    </row>
    <row r="39" spans="1:35" s="15" customFormat="1" ht="15" customHeight="1">
      <c r="A39" s="9"/>
      <c r="B39" s="9"/>
      <c r="C39" s="9"/>
      <c r="D39" s="9"/>
      <c r="E39" s="9"/>
      <c r="F39" s="10"/>
      <c r="G39" s="11"/>
      <c r="H39" s="12"/>
      <c r="I39" s="12"/>
      <c r="J39" s="12"/>
      <c r="K39" s="12"/>
      <c r="L39" s="12"/>
      <c r="N39" s="13">
        <f t="shared" si="0"/>
        <v>0</v>
      </c>
      <c r="O39" s="13" t="str">
        <f t="shared" si="1"/>
        <v>, </v>
      </c>
      <c r="P39" s="13">
        <f t="shared" si="2"/>
      </c>
      <c r="Q39" s="13"/>
      <c r="R39" s="13">
        <v>0</v>
      </c>
      <c r="S39" s="13">
        <f t="shared" si="3"/>
        <v>0</v>
      </c>
      <c r="T39" s="13">
        <v>0</v>
      </c>
      <c r="U39" s="13">
        <f t="shared" si="4"/>
        <v>100</v>
      </c>
      <c r="V39" s="13" t="str">
        <f t="shared" si="5"/>
        <v>-G</v>
      </c>
      <c r="W39" s="13">
        <v>0</v>
      </c>
      <c r="X39" s="13" t="str">
        <f t="shared" si="6"/>
        <v>-c</v>
      </c>
      <c r="Y39" s="13">
        <v>0</v>
      </c>
      <c r="Z39" s="13" t="str">
        <f t="shared" si="7"/>
        <v>-N</v>
      </c>
      <c r="AA39" s="13" t="s">
        <v>59</v>
      </c>
      <c r="AB39" s="13" t="str">
        <f t="shared" si="8"/>
        <v>-m</v>
      </c>
      <c r="AC39" s="13">
        <v>742060</v>
      </c>
      <c r="AD39" s="13"/>
      <c r="AE39" s="13"/>
      <c r="AF39" s="13">
        <f t="shared" si="9"/>
      </c>
      <c r="AG39" s="14"/>
      <c r="AH39" s="13" t="str">
        <f t="shared" si="10"/>
        <v>-q</v>
      </c>
      <c r="AI39" s="13">
        <v>0</v>
      </c>
    </row>
    <row r="40" spans="1:35" s="15" customFormat="1" ht="15" customHeight="1">
      <c r="A40" s="9"/>
      <c r="B40" s="9"/>
      <c r="C40" s="9"/>
      <c r="D40" s="9"/>
      <c r="E40" s="9"/>
      <c r="F40" s="10"/>
      <c r="G40" s="11"/>
      <c r="H40" s="12"/>
      <c r="I40" s="12"/>
      <c r="J40" s="12"/>
      <c r="K40" s="12"/>
      <c r="L40" s="12"/>
      <c r="N40" s="13">
        <f t="shared" si="0"/>
        <v>0</v>
      </c>
      <c r="O40" s="13" t="str">
        <f t="shared" si="1"/>
        <v>, </v>
      </c>
      <c r="P40" s="13">
        <f t="shared" si="2"/>
      </c>
      <c r="Q40" s="13"/>
      <c r="R40" s="13">
        <v>0</v>
      </c>
      <c r="S40" s="13">
        <f t="shared" si="3"/>
        <v>0</v>
      </c>
      <c r="T40" s="13">
        <v>0</v>
      </c>
      <c r="U40" s="13">
        <f t="shared" si="4"/>
        <v>100</v>
      </c>
      <c r="V40" s="13" t="str">
        <f t="shared" si="5"/>
        <v>-G</v>
      </c>
      <c r="W40" s="13">
        <v>0</v>
      </c>
      <c r="X40" s="13" t="str">
        <f t="shared" si="6"/>
        <v>-c</v>
      </c>
      <c r="Y40" s="13">
        <v>0</v>
      </c>
      <c r="Z40" s="13" t="str">
        <f t="shared" si="7"/>
        <v>-N</v>
      </c>
      <c r="AA40" s="13" t="s">
        <v>59</v>
      </c>
      <c r="AB40" s="13" t="str">
        <f t="shared" si="8"/>
        <v>-m</v>
      </c>
      <c r="AC40" s="13">
        <v>742060</v>
      </c>
      <c r="AD40" s="13"/>
      <c r="AE40" s="13"/>
      <c r="AF40" s="13">
        <f t="shared" si="9"/>
      </c>
      <c r="AG40" s="14"/>
      <c r="AH40" s="13" t="str">
        <f t="shared" si="10"/>
        <v>-q</v>
      </c>
      <c r="AI40" s="13">
        <v>0</v>
      </c>
    </row>
  </sheetData>
  <sheetProtection/>
  <mergeCells count="1">
    <mergeCell ref="M2:M6"/>
  </mergeCells>
  <conditionalFormatting sqref="G2:H2">
    <cfRule type="cellIs" priority="1" dxfId="12" operator="equal" stopIfTrue="1">
      <formula>10</formula>
    </cfRule>
  </conditionalFormatting>
  <dataValidations count="1">
    <dataValidation type="list" allowBlank="1" showInputMessage="1" showErrorMessage="1" sqref="L2:L40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日本学生ライフル射撃連盟関西支部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記録提出用データ</dc:title>
  <dc:subject>記録提出用データ</dc:subject>
  <dc:creator>日本学生ライフル射撃連盟関西支部</dc:creator>
  <cp:keywords/>
  <dc:description>学連の皆様、頑張ってください。(H28 田上)</dc:description>
  <cp:lastModifiedBy>daisuke05qed@outlook.jp</cp:lastModifiedBy>
  <cp:lastPrinted>2016-04-18T14:47:14Z</cp:lastPrinted>
  <dcterms:created xsi:type="dcterms:W3CDTF">2016-04-18T14:15:55Z</dcterms:created>
  <dcterms:modified xsi:type="dcterms:W3CDTF">2018-03-29T11:30:28Z</dcterms:modified>
  <cp:category/>
  <cp:version/>
  <cp:contentType/>
  <cp:contentStatus/>
</cp:coreProperties>
</file>