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75" windowWidth="19320" windowHeight="4620" tabRatio="950" activeTab="0"/>
  </bookViews>
  <sheets>
    <sheet name="10mS60M" sheetId="1" r:id="rId1"/>
    <sheet name="10mS60M Shoot off" sheetId="2" r:id="rId2"/>
    <sheet name="10mS60M FINAL" sheetId="3" r:id="rId3"/>
    <sheet name="10mS60M 団体" sheetId="4" r:id="rId4"/>
    <sheet name="10mS40W" sheetId="5" r:id="rId5"/>
    <sheet name="10mS40W Shoot off" sheetId="6" r:id="rId6"/>
    <sheet name="10mS40W FINAL" sheetId="7" r:id="rId7"/>
    <sheet name="10mS40W 団体" sheetId="8" r:id="rId8"/>
    <sheet name="APS60M" sheetId="9" r:id="rId9"/>
    <sheet name="APS40W " sheetId="10" r:id="rId10"/>
    <sheet name="50m3x40M" sheetId="11" r:id="rId11"/>
    <sheet name="50m3x40M 団体" sheetId="12" r:id="rId12"/>
    <sheet name="50m3x40M FINAL" sheetId="13" r:id="rId13"/>
    <sheet name="50m3x20W" sheetId="14" r:id="rId14"/>
    <sheet name="50m3x20W 団体" sheetId="15" r:id="rId15"/>
    <sheet name="50m3x20W FINAL" sheetId="16" r:id="rId16"/>
    <sheet name="50mP60M" sheetId="17" r:id="rId17"/>
    <sheet name="50mP60M 団体" sheetId="18" r:id="rId18"/>
    <sheet name="50mP60M Shoot off" sheetId="19" r:id="rId19"/>
    <sheet name="50mP60M FINAL" sheetId="20" r:id="rId20"/>
    <sheet name="50mP60W" sheetId="21" r:id="rId21"/>
    <sheet name="50mP60W FINAL" sheetId="22" r:id="rId22"/>
    <sheet name="10mDPS40M" sheetId="23" r:id="rId23"/>
    <sheet name="10mDPS40M 団体" sheetId="24" r:id="rId24"/>
    <sheet name="10mDPS60M FINAL" sheetId="25" r:id="rId25"/>
    <sheet name="10mDPS40W" sheetId="26" r:id="rId26"/>
    <sheet name="10mDPS40W 団体" sheetId="27" r:id="rId27"/>
    <sheet name="10mDPS60W FINAL" sheetId="28" r:id="rId28"/>
    <sheet name="男子団体" sheetId="29" r:id="rId29"/>
    <sheet name="女子団体" sheetId="30" r:id="rId30"/>
  </sheets>
  <definedNames>
    <definedName name="_xlnm.Print_Area" localSheetId="22">'10mDPS40M'!$A$1:$K$115,'10mDPS40M'!#REF!</definedName>
    <definedName name="_xlnm.Print_Area" localSheetId="23">'10mDPS40M 団体'!$A$41:$L$50</definedName>
    <definedName name="_xlnm.Print_Area" localSheetId="25">'10mDPS40W'!$A$1:$K$37,'10mDPS40W'!#REF!</definedName>
    <definedName name="_xlnm.Print_Area" localSheetId="26">'10mDPS40W 団体'!$A$26:$L$29</definedName>
    <definedName name="_xlnm.Print_Area" localSheetId="4">'10mS40W'!$A$1:$M$50</definedName>
    <definedName name="_xlnm.Print_Area" localSheetId="7">'10mS40W 団体'!$A$6:$M$29</definedName>
    <definedName name="_xlnm.Print_Area" localSheetId="0">'10mS60M'!$A$1:$N$119</definedName>
    <definedName name="_xlnm.Print_Area" localSheetId="3">'10mS60M 団体'!$A$36:$O$45</definedName>
    <definedName name="_xlnm.Print_Area" localSheetId="13">'50m3x20W'!$A$1:$N$21</definedName>
    <definedName name="_xlnm.Print_Area" localSheetId="14">'50m3x20W 団体'!$A$1:$O$19</definedName>
    <definedName name="_xlnm.Print_Area" localSheetId="10">'50m3x40M'!$A$1:$T$17</definedName>
    <definedName name="_xlnm.Print_Area" localSheetId="11">'50m3x40M 団体'!$A$6:$U$19</definedName>
    <definedName name="_xlnm.Print_Area" localSheetId="16">'50mP60M'!$A$1:$N$22</definedName>
    <definedName name="_xlnm.Print_Area" localSheetId="17">'50mP60M 団体'!$A$6:$O$20</definedName>
    <definedName name="_xlnm.Print_Area" localSheetId="20">'50mP60W'!$A$1:$N$21</definedName>
    <definedName name="_xlnm.Print_Area" localSheetId="9">'APS40W '!$A$1:$K$2</definedName>
    <definedName name="_xlnm.Print_Area" localSheetId="8">'APS60M'!$A$1:$M$3</definedName>
    <definedName name="_xlnm.Print_Area" localSheetId="29">'女子団体'!$B$22:$M$41</definedName>
    <definedName name="_xlnm.Print_Area" localSheetId="28">'男子団体'!$B$44:$S$57</definedName>
  </definedNames>
  <calcPr fullCalcOnLoad="1"/>
</workbook>
</file>

<file path=xl/sharedStrings.xml><?xml version="1.0" encoding="utf-8"?>
<sst xmlns="http://schemas.openxmlformats.org/spreadsheetml/2006/main" count="3073" uniqueCount="688">
  <si>
    <t>[</t>
  </si>
  <si>
    <t>京都大学</t>
  </si>
  <si>
    <t>]</t>
  </si>
  <si>
    <t>位</t>
  </si>
  <si>
    <t>総合計</t>
  </si>
  <si>
    <t>点</t>
  </si>
  <si>
    <t>射群</t>
  </si>
  <si>
    <t>射座</t>
  </si>
  <si>
    <t>10mS60</t>
  </si>
  <si>
    <t>Ｓ１</t>
  </si>
  <si>
    <t>Ｓ２</t>
  </si>
  <si>
    <t>Ｓ３</t>
  </si>
  <si>
    <t>Ｓ４</t>
  </si>
  <si>
    <t>Ｓ５</t>
  </si>
  <si>
    <t>Ｓ６</t>
  </si>
  <si>
    <t>得　点</t>
  </si>
  <si>
    <t>X</t>
  </si>
  <si>
    <t>合計</t>
  </si>
  <si>
    <t>菅原 康之</t>
  </si>
  <si>
    <t>白堀 慎一郎</t>
  </si>
  <si>
    <t>白井 智也</t>
  </si>
  <si>
    <t>50mP60</t>
  </si>
  <si>
    <t>Ｐ１</t>
  </si>
  <si>
    <t>Ｐ２</t>
  </si>
  <si>
    <t>Ｐ３</t>
  </si>
  <si>
    <t>Ｐ４</t>
  </si>
  <si>
    <t>Ｐ５</t>
  </si>
  <si>
    <t>Ｐ６</t>
  </si>
  <si>
    <t>α</t>
  </si>
  <si>
    <t>成田 和央</t>
  </si>
  <si>
    <t>中田 大介</t>
  </si>
  <si>
    <t>γ</t>
  </si>
  <si>
    <t>中村 太一</t>
  </si>
  <si>
    <t>50m3×40</t>
  </si>
  <si>
    <t>Ｋ１</t>
  </si>
  <si>
    <t>Ｋ２</t>
  </si>
  <si>
    <t>Ｋ３</t>
  </si>
  <si>
    <t>Ｋ４</t>
  </si>
  <si>
    <t>x</t>
  </si>
  <si>
    <t>y</t>
  </si>
  <si>
    <t>立命館大学</t>
  </si>
  <si>
    <t>X</t>
  </si>
  <si>
    <t>須貝 大樹</t>
  </si>
  <si>
    <t>古田 晃希</t>
  </si>
  <si>
    <t>入山 真之</t>
  </si>
  <si>
    <t>吉村 一希</t>
  </si>
  <si>
    <t>β</t>
  </si>
  <si>
    <t>山森 信人</t>
  </si>
  <si>
    <t>竹田 朋広</t>
  </si>
  <si>
    <t>吉村 一希</t>
  </si>
  <si>
    <t>山森 信人</t>
  </si>
  <si>
    <t>関西大学</t>
  </si>
  <si>
    <t>藤平 卓也</t>
  </si>
  <si>
    <t>髙木 章雄</t>
  </si>
  <si>
    <t>有澤 健吾</t>
  </si>
  <si>
    <t>α</t>
  </si>
  <si>
    <t>β</t>
  </si>
  <si>
    <t>γ</t>
  </si>
  <si>
    <t>x</t>
  </si>
  <si>
    <t>y</t>
  </si>
  <si>
    <t>同志社大学</t>
  </si>
  <si>
    <t>坂本 嵩彰</t>
  </si>
  <si>
    <t>岩崎 貴文</t>
  </si>
  <si>
    <t>西内 章博</t>
  </si>
  <si>
    <t>ｙ</t>
  </si>
  <si>
    <t>位</t>
  </si>
  <si>
    <t>総合計</t>
  </si>
  <si>
    <t>10mS40</t>
  </si>
  <si>
    <t>Ⅰ</t>
  </si>
  <si>
    <t>横山 小夜香</t>
  </si>
  <si>
    <t>Ⅱ</t>
  </si>
  <si>
    <t>原 朋美</t>
  </si>
  <si>
    <t>足立 佳奈子</t>
  </si>
  <si>
    <t>50m3×20</t>
  </si>
  <si>
    <t>X</t>
  </si>
  <si>
    <t>X</t>
  </si>
  <si>
    <t>Y</t>
  </si>
  <si>
    <t>II</t>
  </si>
  <si>
    <t>久保 結子</t>
  </si>
  <si>
    <t>Ⅲ</t>
  </si>
  <si>
    <t>冬木 翔子</t>
  </si>
  <si>
    <t>和田 渚</t>
  </si>
  <si>
    <t>生島 美月</t>
  </si>
  <si>
    <t>溝口 弥冬</t>
  </si>
  <si>
    <t>Ⅰ</t>
  </si>
  <si>
    <t>永田 聖菜美</t>
  </si>
  <si>
    <t>村上 典子</t>
  </si>
  <si>
    <t>松本 靖世</t>
  </si>
  <si>
    <t>黄瀬 優稀</t>
  </si>
  <si>
    <t>Y</t>
  </si>
  <si>
    <t>山川 七海</t>
  </si>
  <si>
    <t>内嶋 佳子</t>
  </si>
  <si>
    <t>森岡 加南子</t>
  </si>
  <si>
    <t>綾戸 真美</t>
  </si>
  <si>
    <t>森 瑞希</t>
  </si>
  <si>
    <t>安井 美紗貴</t>
  </si>
  <si>
    <t>D.N.S</t>
  </si>
  <si>
    <t>関西学院大学</t>
  </si>
  <si>
    <t>三田 里絵子</t>
  </si>
  <si>
    <t>D</t>
  </si>
  <si>
    <t>甲南大学</t>
  </si>
  <si>
    <t>秋山 優美</t>
  </si>
  <si>
    <t>A</t>
  </si>
  <si>
    <t>大阪大学</t>
  </si>
  <si>
    <t>長谷川 愛</t>
  </si>
  <si>
    <t>B</t>
  </si>
  <si>
    <t>渡邉 舞</t>
  </si>
  <si>
    <t>A</t>
  </si>
  <si>
    <t>山本 佳奈</t>
  </si>
  <si>
    <t>S4=29</t>
  </si>
  <si>
    <t>高木 悠</t>
  </si>
  <si>
    <t>B</t>
  </si>
  <si>
    <t>S4=36</t>
  </si>
  <si>
    <t>京都大学</t>
  </si>
  <si>
    <t>村田 彩貴</t>
  </si>
  <si>
    <t>やまだ しいな</t>
  </si>
  <si>
    <t>甲南女子大学</t>
  </si>
  <si>
    <t>山田 詩日奈</t>
  </si>
  <si>
    <t>S4=50</t>
  </si>
  <si>
    <t>京都産業大学</t>
  </si>
  <si>
    <t>平中 史華</t>
  </si>
  <si>
    <t>C</t>
  </si>
  <si>
    <t>S4=53</t>
  </si>
  <si>
    <t>雪本 千尋</t>
  </si>
  <si>
    <t>田村 理沙</t>
  </si>
  <si>
    <t>D</t>
  </si>
  <si>
    <t>奥村 泉</t>
  </si>
  <si>
    <t>関西大学</t>
  </si>
  <si>
    <t>土田　三友紀</t>
  </si>
  <si>
    <t>はら ともみ</t>
  </si>
  <si>
    <t>徳廣 愛</t>
  </si>
  <si>
    <t>泉 万祐子</t>
  </si>
  <si>
    <t>渡辺 美織</t>
  </si>
  <si>
    <t>小堀 阿子</t>
  </si>
  <si>
    <t>村上 桃子</t>
  </si>
  <si>
    <t>S4=60</t>
  </si>
  <si>
    <t>植田 百々子</t>
  </si>
  <si>
    <t>C</t>
  </si>
  <si>
    <t>S4=69</t>
  </si>
  <si>
    <t>薮内 那奈</t>
  </si>
  <si>
    <t>あだち かなこ</t>
  </si>
  <si>
    <t>高根 麻衣</t>
  </si>
  <si>
    <t>田尻 美都</t>
  </si>
  <si>
    <t>同志社大学</t>
  </si>
  <si>
    <t>鈴木 幸子</t>
  </si>
  <si>
    <t>S4=66</t>
  </si>
  <si>
    <t>千里金蘭大学</t>
  </si>
  <si>
    <t>荒木 七生</t>
  </si>
  <si>
    <t>S4=72</t>
  </si>
  <si>
    <t>ふゆき しょうこ</t>
  </si>
  <si>
    <t>藁科 宥美</t>
  </si>
  <si>
    <t>ふじもと かのん</t>
  </si>
  <si>
    <t>藤本 花音</t>
  </si>
  <si>
    <t>F</t>
  </si>
  <si>
    <t>S4=67</t>
  </si>
  <si>
    <t>くにえだ けいこ</t>
  </si>
  <si>
    <t>國枝 桂子</t>
  </si>
  <si>
    <t>S4=76</t>
  </si>
  <si>
    <t>おおにし あんな</t>
  </si>
  <si>
    <t>大西 杏奈</t>
  </si>
  <si>
    <t>くぼ ゆいこ</t>
  </si>
  <si>
    <t>もりおか かなこ</t>
  </si>
  <si>
    <t>同志社大学</t>
  </si>
  <si>
    <t>橋本 美佳</t>
  </si>
  <si>
    <t>ひだ ゆきこ</t>
  </si>
  <si>
    <t>肥田 友紀子</t>
  </si>
  <si>
    <t>おくだ ゆか</t>
  </si>
  <si>
    <t>奥田 有香</t>
  </si>
  <si>
    <t>備考</t>
  </si>
  <si>
    <t>合 計</t>
  </si>
  <si>
    <t>S４</t>
  </si>
  <si>
    <t>S３</t>
  </si>
  <si>
    <t>S２</t>
  </si>
  <si>
    <t>S１</t>
  </si>
  <si>
    <t>学年</t>
  </si>
  <si>
    <t>学校名</t>
  </si>
  <si>
    <t>名　前</t>
  </si>
  <si>
    <t>順位</t>
  </si>
  <si>
    <t>備考</t>
  </si>
  <si>
    <t>順位</t>
  </si>
  <si>
    <t>合　計</t>
  </si>
  <si>
    <t>名　前</t>
  </si>
  <si>
    <t>学　校　名</t>
  </si>
  <si>
    <t>D</t>
  </si>
  <si>
    <t>C</t>
  </si>
  <si>
    <t>B</t>
  </si>
  <si>
    <t>Ｄ</t>
  </si>
  <si>
    <t>Ｃ</t>
  </si>
  <si>
    <t>Ａ</t>
  </si>
  <si>
    <t>甲南大学</t>
  </si>
  <si>
    <t>D</t>
  </si>
  <si>
    <t>大阪大学</t>
  </si>
  <si>
    <t>Ｓ３</t>
  </si>
  <si>
    <t>須貝 大樹</t>
  </si>
  <si>
    <t>にしうち あきひろ</t>
  </si>
  <si>
    <t>同志社大学</t>
  </si>
  <si>
    <t>榎本 昌保</t>
  </si>
  <si>
    <t>y</t>
  </si>
  <si>
    <t>なかた だいすけ</t>
  </si>
  <si>
    <t>大西 佑治</t>
  </si>
  <si>
    <r>
      <rPr>
        <sz val="11"/>
        <rFont val="ＭＳ Ｐゴシック"/>
        <family val="3"/>
      </rPr>
      <t xml:space="preserve">ルールブックP157 6.11.7.1.1
</t>
    </r>
    <r>
      <rPr>
        <sz val="11"/>
        <color theme="1"/>
        <rFont val="Calibri"/>
        <family val="3"/>
      </rPr>
      <t>41発目超過弾によりS１より2点減点</t>
    </r>
  </si>
  <si>
    <t>さかもと たかあき</t>
  </si>
  <si>
    <t>いりやま まさゆき</t>
  </si>
  <si>
    <t>入山 真之</t>
  </si>
  <si>
    <t>x</t>
  </si>
  <si>
    <t>よしむら かずき</t>
  </si>
  <si>
    <t>吉村 一希</t>
  </si>
  <si>
    <t>やまもり のぶひと</t>
  </si>
  <si>
    <t>山森 信人</t>
  </si>
  <si>
    <t>いわさき たかふみ</t>
  </si>
  <si>
    <t>たけだ ともひろ</t>
  </si>
  <si>
    <t>K4</t>
  </si>
  <si>
    <t>K3</t>
  </si>
  <si>
    <t>K2</t>
  </si>
  <si>
    <t>K1</t>
  </si>
  <si>
    <t>S4</t>
  </si>
  <si>
    <t>S3</t>
  </si>
  <si>
    <t>S2</t>
  </si>
  <si>
    <t>S1</t>
  </si>
  <si>
    <t>P4</t>
  </si>
  <si>
    <t>P3</t>
  </si>
  <si>
    <t>P2</t>
  </si>
  <si>
    <t>P1</t>
  </si>
  <si>
    <t>射群</t>
  </si>
  <si>
    <t>小林 将大</t>
  </si>
  <si>
    <t>β</t>
  </si>
  <si>
    <t>胤森 雄太</t>
  </si>
  <si>
    <t>X=8</t>
  </si>
  <si>
    <t>小濱 孝之</t>
  </si>
  <si>
    <t>X=13</t>
  </si>
  <si>
    <t>谷 紀俊</t>
  </si>
  <si>
    <t>近畿大学</t>
  </si>
  <si>
    <t>西田 康佑</t>
  </si>
  <si>
    <t>α</t>
  </si>
  <si>
    <t>γ</t>
  </si>
  <si>
    <t xml:space="preserve">入山 真之 </t>
  </si>
  <si>
    <t>Shoot Off</t>
  </si>
  <si>
    <t>P6</t>
  </si>
  <si>
    <t>P5</t>
  </si>
  <si>
    <t>もり みずき</t>
  </si>
  <si>
    <t>溝口 弥冬</t>
  </si>
  <si>
    <t>いしばし ゆい</t>
  </si>
  <si>
    <t>石橋 唯</t>
  </si>
  <si>
    <t>永田 聖菜美</t>
  </si>
  <si>
    <t>渡辺 緩子</t>
  </si>
  <si>
    <t>X=9</t>
  </si>
  <si>
    <t>X=16</t>
  </si>
  <si>
    <t>黄瀬 優稀</t>
  </si>
  <si>
    <t>和田 渚</t>
  </si>
  <si>
    <t>X=21</t>
  </si>
  <si>
    <t>光畑 綾香</t>
  </si>
  <si>
    <t>いくしま みづき</t>
  </si>
  <si>
    <t>生島 美月</t>
  </si>
  <si>
    <t>冬木 翔子</t>
  </si>
  <si>
    <t>あやど まみ</t>
  </si>
  <si>
    <t>池上 由里子</t>
  </si>
  <si>
    <t>松本 靖世</t>
  </si>
  <si>
    <t>射群</t>
  </si>
  <si>
    <t>γ</t>
  </si>
  <si>
    <t>β</t>
  </si>
  <si>
    <t>α</t>
  </si>
  <si>
    <t>D.N.S.</t>
  </si>
  <si>
    <t>近畿大学</t>
  </si>
  <si>
    <t>山本 晃</t>
  </si>
  <si>
    <t>i</t>
  </si>
  <si>
    <t>椎屋 利夫</t>
  </si>
  <si>
    <t>h</t>
  </si>
  <si>
    <t>上田 悠太</t>
  </si>
  <si>
    <t>g</t>
  </si>
  <si>
    <t>大阪産業大学</t>
  </si>
  <si>
    <t>澤野井 将之</t>
  </si>
  <si>
    <t>e</t>
  </si>
  <si>
    <t>日向 正明</t>
  </si>
  <si>
    <t>j</t>
  </si>
  <si>
    <t>池田 智一</t>
  </si>
  <si>
    <t>f</t>
  </si>
  <si>
    <t>京都工芸繊維大学</t>
  </si>
  <si>
    <t>稲本 裕介</t>
  </si>
  <si>
    <t>k</t>
  </si>
  <si>
    <t>片山 彰吾</t>
  </si>
  <si>
    <t>i</t>
  </si>
  <si>
    <t>S4=0,S3=15</t>
  </si>
  <si>
    <t>鵜飼 雅典</t>
  </si>
  <si>
    <t>S4=0,S3=49</t>
  </si>
  <si>
    <t>古川 剛士</t>
  </si>
  <si>
    <t>c</t>
  </si>
  <si>
    <t>高橋 孝介</t>
  </si>
  <si>
    <t>d</t>
  </si>
  <si>
    <t>豊田 太郎</t>
  </si>
  <si>
    <t>後藤 陸</t>
  </si>
  <si>
    <t>m</t>
  </si>
  <si>
    <t>山本 裕士</t>
  </si>
  <si>
    <t>小林 知広</t>
  </si>
  <si>
    <t>西田 昂平</t>
  </si>
  <si>
    <t>g</t>
  </si>
  <si>
    <t>石原 祐亮</t>
  </si>
  <si>
    <t>片山 裕介</t>
  </si>
  <si>
    <t>b</t>
  </si>
  <si>
    <t>國本 隆弘</t>
  </si>
  <si>
    <t>樋口 翔太</t>
  </si>
  <si>
    <t>西本 佑樹</t>
  </si>
  <si>
    <t>l</t>
  </si>
  <si>
    <t>孝橋 諄</t>
  </si>
  <si>
    <t>e</t>
  </si>
  <si>
    <t>S4=41</t>
  </si>
  <si>
    <t>有本 樹</t>
  </si>
  <si>
    <t>S4=49</t>
  </si>
  <si>
    <t>森元 祐太</t>
  </si>
  <si>
    <t>S4=62</t>
  </si>
  <si>
    <t>渡邉 武之</t>
  </si>
  <si>
    <t>i</t>
  </si>
  <si>
    <t>S4=46</t>
  </si>
  <si>
    <t>栗岡 亮太</t>
  </si>
  <si>
    <t>S4=59</t>
  </si>
  <si>
    <t>鷹取 幹基</t>
  </si>
  <si>
    <t>出雲 晟</t>
  </si>
  <si>
    <t>a</t>
  </si>
  <si>
    <t>山口 雅史</t>
  </si>
  <si>
    <t>S4=57,S3=49</t>
  </si>
  <si>
    <t>柿本 祥明</t>
  </si>
  <si>
    <t>S4=57,S3=51</t>
  </si>
  <si>
    <t>小島 宏基</t>
  </si>
  <si>
    <t>k</t>
  </si>
  <si>
    <t>大月 崇史</t>
  </si>
  <si>
    <t>川村 勇太</t>
  </si>
  <si>
    <t>沖元 俊樹</t>
  </si>
  <si>
    <t>三木 大輔</t>
  </si>
  <si>
    <t>j</t>
  </si>
  <si>
    <t>後藤 良隆</t>
  </si>
  <si>
    <t>S4=58</t>
  </si>
  <si>
    <t>高木 謙太</t>
  </si>
  <si>
    <t>g</t>
  </si>
  <si>
    <t>村野 智弘</t>
  </si>
  <si>
    <t>貴志 亮飛</t>
  </si>
  <si>
    <t>S4=38</t>
  </si>
  <si>
    <t>森 雪彦</t>
  </si>
  <si>
    <t>f</t>
  </si>
  <si>
    <t>S4=44</t>
  </si>
  <si>
    <t>中村 雄太</t>
  </si>
  <si>
    <t>米田 勢那</t>
  </si>
  <si>
    <t>宮川 直也</t>
  </si>
  <si>
    <t>l</t>
  </si>
  <si>
    <t>中村 風渡</t>
  </si>
  <si>
    <t>高橋 祥太</t>
  </si>
  <si>
    <t>副島 隆志</t>
  </si>
  <si>
    <t>小林 舜典</t>
  </si>
  <si>
    <t>S4=52</t>
  </si>
  <si>
    <t>石田 直記</t>
  </si>
  <si>
    <t>鈴木 元太</t>
  </si>
  <si>
    <t>S4=47</t>
  </si>
  <si>
    <t>S4=66</t>
  </si>
  <si>
    <t>福田 哲史</t>
  </si>
  <si>
    <t>東保 亮平</t>
  </si>
  <si>
    <t>m</t>
  </si>
  <si>
    <t>d</t>
  </si>
  <si>
    <t>大林 秀行</t>
  </si>
  <si>
    <t>S4=61</t>
  </si>
  <si>
    <t>　山口 彰紀</t>
  </si>
  <si>
    <t>S4=69</t>
  </si>
  <si>
    <t>首藤 薫</t>
  </si>
  <si>
    <t>澤田 陵</t>
  </si>
  <si>
    <t>a</t>
  </si>
  <si>
    <t>京都産業大学</t>
  </si>
  <si>
    <t>都築 麟太郎</t>
  </si>
  <si>
    <t>前田 敏徳</t>
  </si>
  <si>
    <t>S4=70,S3=64</t>
  </si>
  <si>
    <t>楢橋 広基</t>
  </si>
  <si>
    <t>S4=70,S3=74</t>
  </si>
  <si>
    <t>中谷 彬彦</t>
  </si>
  <si>
    <t>谷川 聡基</t>
  </si>
  <si>
    <t>S4=73</t>
  </si>
  <si>
    <t>山本 恭平</t>
  </si>
  <si>
    <t>細川 悠希也</t>
  </si>
  <si>
    <t>S4=63</t>
  </si>
  <si>
    <t>S4=69</t>
  </si>
  <si>
    <t>景山 拓朗</t>
  </si>
  <si>
    <t>森下 悠太</t>
  </si>
  <si>
    <t>k</t>
  </si>
  <si>
    <t>大澤 貴弘</t>
  </si>
  <si>
    <t>S4=79</t>
  </si>
  <si>
    <t>桑原 凌</t>
  </si>
  <si>
    <t>j</t>
  </si>
  <si>
    <t>S4=64</t>
  </si>
  <si>
    <t xml:space="preserve">加茂 克基 </t>
  </si>
  <si>
    <t>田中 大暁</t>
  </si>
  <si>
    <t>亀井 勇人</t>
  </si>
  <si>
    <t>鐙 貴之</t>
  </si>
  <si>
    <t>比舎 昌志</t>
  </si>
  <si>
    <t>武部 公亮</t>
  </si>
  <si>
    <t>S4=67</t>
  </si>
  <si>
    <t>薮内 一希</t>
  </si>
  <si>
    <t>S4=70</t>
  </si>
  <si>
    <t>上野 幹士</t>
  </si>
  <si>
    <t>久戸瀬 昂明</t>
  </si>
  <si>
    <t>S4=68,S3=61</t>
  </si>
  <si>
    <t>松原 周平</t>
  </si>
  <si>
    <t>S4=68,S3=82</t>
  </si>
  <si>
    <t>日野 祐允</t>
  </si>
  <si>
    <t>h</t>
  </si>
  <si>
    <t>S4=71</t>
  </si>
  <si>
    <t>坊 大輔</t>
  </si>
  <si>
    <t>S4=76</t>
  </si>
  <si>
    <t>岸本 賢哉</t>
  </si>
  <si>
    <t>清水 雅明</t>
  </si>
  <si>
    <t>S4=60</t>
  </si>
  <si>
    <t>太田 拓樹</t>
  </si>
  <si>
    <t>S4=72</t>
  </si>
  <si>
    <t>多田 裕樹</t>
  </si>
  <si>
    <t>北橋 直志</t>
  </si>
  <si>
    <t>平田 皓太</t>
  </si>
  <si>
    <t>c</t>
  </si>
  <si>
    <t>高岸 秀平</t>
  </si>
  <si>
    <t>伊場 勇気</t>
  </si>
  <si>
    <t>勝田 祥太</t>
  </si>
  <si>
    <t>ｌ</t>
  </si>
  <si>
    <t>澤下 俊亮</t>
  </si>
  <si>
    <t>ｆ</t>
  </si>
  <si>
    <t>大霜 拓哉</t>
  </si>
  <si>
    <t>ｆ</t>
  </si>
  <si>
    <t>田尾 亮太郎</t>
  </si>
  <si>
    <t>大谷 秀</t>
  </si>
  <si>
    <t>S4=77,S3=74</t>
  </si>
  <si>
    <t>西田 雅崇</t>
  </si>
  <si>
    <t>S4=77,S3=81</t>
  </si>
  <si>
    <t>内山 大地</t>
  </si>
  <si>
    <t>本間 脩史</t>
  </si>
  <si>
    <t>西田 寛</t>
  </si>
  <si>
    <t>尾上 司</t>
  </si>
  <si>
    <t>松田 真吾</t>
  </si>
  <si>
    <t>黒瀬 隼人</t>
  </si>
  <si>
    <t>山本 将義</t>
  </si>
  <si>
    <t>生嶋 顕</t>
  </si>
  <si>
    <t>b</t>
  </si>
  <si>
    <t>高橋 皓太朗</t>
  </si>
  <si>
    <t>F</t>
  </si>
  <si>
    <t>なかじま てっぺい</t>
  </si>
  <si>
    <t>仲嶋 哲平</t>
  </si>
  <si>
    <t>S4=83</t>
  </si>
  <si>
    <t>すがわら やすゆき</t>
  </si>
  <si>
    <t>おかだ なおや</t>
  </si>
  <si>
    <t>岡田 直也</t>
  </si>
  <si>
    <t>やすもと たかし</t>
  </si>
  <si>
    <t>安本 尚史</t>
  </si>
  <si>
    <t>S4=84</t>
  </si>
  <si>
    <t>おおとも けんろう</t>
  </si>
  <si>
    <t>大友 健郎</t>
  </si>
  <si>
    <t>やなぎさわ こうた</t>
  </si>
  <si>
    <t>柳澤 康太</t>
  </si>
  <si>
    <t>名　前</t>
  </si>
  <si>
    <t>j</t>
  </si>
  <si>
    <t>i</t>
  </si>
  <si>
    <t>h</t>
  </si>
  <si>
    <t>ｊ</t>
  </si>
  <si>
    <t>中谷 彬彦</t>
  </si>
  <si>
    <t>神吉 能宜</t>
  </si>
  <si>
    <t>a</t>
  </si>
  <si>
    <t>Ｓ３</t>
  </si>
  <si>
    <t>l</t>
  </si>
  <si>
    <t>ｆ</t>
  </si>
  <si>
    <t>b</t>
  </si>
  <si>
    <t>西田 寛</t>
  </si>
  <si>
    <t>c</t>
  </si>
  <si>
    <t>神吉 能宜</t>
  </si>
  <si>
    <t>柳澤 康太</t>
  </si>
  <si>
    <t>大阪産業大学</t>
  </si>
  <si>
    <t>安本 尚史</t>
  </si>
  <si>
    <t>岡田 直也</t>
  </si>
  <si>
    <t>仲嶋 哲平</t>
  </si>
  <si>
    <t>京都産業大学</t>
  </si>
  <si>
    <t>X=9</t>
  </si>
  <si>
    <t>わだ　なぎさ</t>
  </si>
  <si>
    <t>X=10</t>
  </si>
  <si>
    <t>Y</t>
  </si>
  <si>
    <t>X=10,K2=86</t>
  </si>
  <si>
    <t>X=10,K2=91</t>
  </si>
  <si>
    <t>X=12</t>
  </si>
  <si>
    <t>X</t>
  </si>
  <si>
    <t>X=10,K2=90</t>
  </si>
  <si>
    <t>F</t>
  </si>
  <si>
    <t>おおい めいこ</t>
  </si>
  <si>
    <t>同志社女子大学</t>
  </si>
  <si>
    <t>大井 盟子</t>
  </si>
  <si>
    <t>X</t>
  </si>
  <si>
    <t>K2</t>
  </si>
  <si>
    <t>K1</t>
  </si>
  <si>
    <t>S2</t>
  </si>
  <si>
    <t>S1</t>
  </si>
  <si>
    <t>P2</t>
  </si>
  <si>
    <t>P1</t>
  </si>
  <si>
    <t>名　前</t>
  </si>
  <si>
    <t>Y</t>
  </si>
  <si>
    <t>X</t>
  </si>
  <si>
    <t>國枝 桂子</t>
  </si>
  <si>
    <t>大阪大学</t>
  </si>
  <si>
    <t>大西 杏奈</t>
  </si>
  <si>
    <t>甲南大学</t>
  </si>
  <si>
    <t>立命館大学</t>
  </si>
  <si>
    <t>藤本 花音</t>
  </si>
  <si>
    <t>京都大学</t>
  </si>
  <si>
    <t>橋本 美佳</t>
  </si>
  <si>
    <t>関西学院大学</t>
  </si>
  <si>
    <t>はしもと みか</t>
  </si>
  <si>
    <t>森岡 加南子</t>
  </si>
  <si>
    <t>同志社大学</t>
  </si>
  <si>
    <t>肥田 友紀子</t>
  </si>
  <si>
    <t>合計点</t>
  </si>
  <si>
    <t>得点</t>
  </si>
  <si>
    <t>素点</t>
  </si>
  <si>
    <t>所属</t>
  </si>
  <si>
    <t>No</t>
  </si>
  <si>
    <t>髙木 章雄</t>
  </si>
  <si>
    <t>関西大学</t>
  </si>
  <si>
    <t>たかぎ あきお</t>
  </si>
  <si>
    <t>No</t>
  </si>
  <si>
    <t>西内 章博</t>
  </si>
  <si>
    <t>中田 大介</t>
  </si>
  <si>
    <t>有澤 健吾</t>
  </si>
  <si>
    <t>ありさわ けんご</t>
  </si>
  <si>
    <t>岩崎 貴文</t>
  </si>
  <si>
    <t>藤平 卓也</t>
  </si>
  <si>
    <t>とうへい たくや</t>
  </si>
  <si>
    <t>竹田 朋広</t>
  </si>
  <si>
    <t>S５</t>
  </si>
  <si>
    <t>S６</t>
  </si>
  <si>
    <t>田邊 伊織</t>
  </si>
  <si>
    <t>小武家 裕介</t>
  </si>
  <si>
    <t>ふるた こうき</t>
  </si>
  <si>
    <t>Shoot off</t>
  </si>
  <si>
    <t>畑 昂希</t>
  </si>
  <si>
    <t>X=29</t>
  </si>
  <si>
    <t>X=26</t>
  </si>
  <si>
    <t>山本 将義</t>
  </si>
  <si>
    <t>X=23</t>
  </si>
  <si>
    <t>小島 和敏</t>
  </si>
  <si>
    <t>X=25</t>
  </si>
  <si>
    <t>X=27</t>
  </si>
  <si>
    <t>X=24,S6=94</t>
  </si>
  <si>
    <t>X=24,S6=93</t>
  </si>
  <si>
    <t>X=21</t>
  </si>
  <si>
    <t>越野 雄大</t>
  </si>
  <si>
    <t>多田 裕樹</t>
  </si>
  <si>
    <t>氏原 将人</t>
  </si>
  <si>
    <t>X=19</t>
  </si>
  <si>
    <t>X=18</t>
  </si>
  <si>
    <t>笠原 卓也</t>
  </si>
  <si>
    <t>田中 裕也</t>
  </si>
  <si>
    <t>X=22</t>
  </si>
  <si>
    <t>X=22</t>
  </si>
  <si>
    <t>X=15</t>
  </si>
  <si>
    <t>弟子丸 悟</t>
  </si>
  <si>
    <t>X=16</t>
  </si>
  <si>
    <t>X=12</t>
  </si>
  <si>
    <t>北尾 悠太</t>
  </si>
  <si>
    <t>黒瀬 隼人</t>
  </si>
  <si>
    <t>X=20</t>
  </si>
  <si>
    <t>X=17</t>
  </si>
  <si>
    <t>上田 章雄</t>
  </si>
  <si>
    <t>X=14</t>
  </si>
  <si>
    <t>青木 駿尭</t>
  </si>
  <si>
    <t>秦 勝宏</t>
  </si>
  <si>
    <t>大阪商業大学</t>
  </si>
  <si>
    <t>X=13</t>
  </si>
  <si>
    <t>X=10</t>
  </si>
  <si>
    <t>田野 綾人</t>
  </si>
  <si>
    <t>X=11</t>
  </si>
  <si>
    <t>出雲　晟</t>
  </si>
  <si>
    <t>山本 光輝</t>
  </si>
  <si>
    <t>髙橋 祐介</t>
  </si>
  <si>
    <t>X=13,S6=88</t>
  </si>
  <si>
    <t>X=13,S6=85</t>
  </si>
  <si>
    <t>坪井 綾吾</t>
  </si>
  <si>
    <t>中村 風渡</t>
  </si>
  <si>
    <t>X=7</t>
  </si>
  <si>
    <t>X=11,S6=90,S5=88</t>
  </si>
  <si>
    <t>X=11,S6=90,S5=86</t>
  </si>
  <si>
    <t>X=9</t>
  </si>
  <si>
    <t>鈴木 完</t>
  </si>
  <si>
    <t>向井 逸人</t>
  </si>
  <si>
    <t>片山 雄登</t>
  </si>
  <si>
    <t>X=11,S6=87</t>
  </si>
  <si>
    <t>X=11,S6=85</t>
  </si>
  <si>
    <t>青山 綾希</t>
  </si>
  <si>
    <t>栗巣 脩平</t>
  </si>
  <si>
    <t>X=4</t>
  </si>
  <si>
    <t>X=8</t>
  </si>
  <si>
    <t>高岸 秀平</t>
  </si>
  <si>
    <t>川崎 浩輝</t>
  </si>
  <si>
    <t>阪口 仁崇</t>
  </si>
  <si>
    <t>X=9,S6=84</t>
  </si>
  <si>
    <t>寺本 卓矢</t>
  </si>
  <si>
    <t>X=9,S6=81,S5=93</t>
  </si>
  <si>
    <t>X=9,S6=81,S5=84</t>
  </si>
  <si>
    <t>中濱 幸紀</t>
  </si>
  <si>
    <t>X=3</t>
  </si>
  <si>
    <t>石川 大地</t>
  </si>
  <si>
    <t>大澤 貴弘</t>
  </si>
  <si>
    <t>近藤 翔伍</t>
  </si>
  <si>
    <t>藤井 一毅</t>
  </si>
  <si>
    <t>多田 恭平</t>
  </si>
  <si>
    <t>森田 薫大</t>
  </si>
  <si>
    <t>平 晴斗</t>
  </si>
  <si>
    <t>加茂 克基</t>
  </si>
  <si>
    <t>西田 康佑</t>
  </si>
  <si>
    <t>X=7,S6=87,S5=85</t>
  </si>
  <si>
    <t>松井 義章</t>
  </si>
  <si>
    <t>X=7,S6=87,S5=81</t>
  </si>
  <si>
    <t>田中 勝也</t>
  </si>
  <si>
    <t>田邉　聡</t>
  </si>
  <si>
    <t>秋山 啓則</t>
  </si>
  <si>
    <t>東保 亮平</t>
  </si>
  <si>
    <t>柏木 朗伸</t>
  </si>
  <si>
    <t>6.11.8及び6.11.7.1.1より減点</t>
  </si>
  <si>
    <t>浅野 大司</t>
  </si>
  <si>
    <t>6.11.8より減点</t>
  </si>
  <si>
    <t>D.N.S.</t>
  </si>
  <si>
    <t>椎屋　利夫</t>
  </si>
  <si>
    <t>同志社大学</t>
  </si>
  <si>
    <t>髙橋 祐介</t>
  </si>
  <si>
    <t>Ⅱ</t>
  </si>
  <si>
    <t>X=28</t>
  </si>
  <si>
    <t>Ⅲ</t>
  </si>
  <si>
    <t>Ⅰ</t>
  </si>
  <si>
    <t>F</t>
  </si>
  <si>
    <t>Ⅲ</t>
  </si>
  <si>
    <t>Ⅱ</t>
  </si>
  <si>
    <t>X=18,S4=95</t>
  </si>
  <si>
    <t>X=18,S4=94</t>
  </si>
  <si>
    <t>田中 美穂</t>
  </si>
  <si>
    <t>神田 美紀</t>
  </si>
  <si>
    <t>小橋 祐美</t>
  </si>
  <si>
    <t>柿沼 彩</t>
  </si>
  <si>
    <t>Ⅰ</t>
  </si>
  <si>
    <t>井上 真美子</t>
  </si>
  <si>
    <t>竹形 幸樹</t>
  </si>
  <si>
    <t>川上 遥</t>
  </si>
  <si>
    <t>川崎 麻以</t>
  </si>
  <si>
    <t>吉牟禮 彩夏</t>
  </si>
  <si>
    <t>川崎 麻衣</t>
  </si>
  <si>
    <t>D.N.F.</t>
  </si>
  <si>
    <t>Ⅰ</t>
  </si>
  <si>
    <t>竹形 幸樹</t>
  </si>
  <si>
    <t>小橋 祐美</t>
  </si>
  <si>
    <t>薮内 那奈</t>
  </si>
  <si>
    <t>ア</t>
  </si>
  <si>
    <t>小原 啓介</t>
  </si>
  <si>
    <t>あ</t>
  </si>
  <si>
    <t>高橋 皓太朗</t>
  </si>
  <si>
    <t>たかはし こうたろう</t>
  </si>
  <si>
    <t>神吉 能宜</t>
  </si>
  <si>
    <t>かんき よしなり</t>
  </si>
  <si>
    <t>菅原 康之</t>
  </si>
  <si>
    <t>綾戸 真美</t>
  </si>
  <si>
    <t>足立 佳奈子</t>
  </si>
  <si>
    <t>山川 七海</t>
  </si>
  <si>
    <t>やまかわ ななみ</t>
  </si>
  <si>
    <t>池上 由里子</t>
  </si>
  <si>
    <t>いけがみ ゆりこ</t>
  </si>
  <si>
    <t>松本 靖世</t>
  </si>
  <si>
    <t>まつもと やすよ</t>
  </si>
  <si>
    <t>大友 健郎</t>
  </si>
  <si>
    <t>坂本 嵩彰</t>
  </si>
  <si>
    <t>競射2</t>
  </si>
  <si>
    <t>競射1</t>
  </si>
  <si>
    <t>No</t>
  </si>
  <si>
    <t>甲南女子大学</t>
  </si>
  <si>
    <t>きせ ゆうき</t>
  </si>
  <si>
    <t>みつはた あやか</t>
  </si>
  <si>
    <t>ながた せなみ</t>
  </si>
  <si>
    <t>久保 結子</t>
  </si>
  <si>
    <t>綾戸 真美</t>
  </si>
  <si>
    <t>和田 渚</t>
  </si>
  <si>
    <t>石橋 唯</t>
  </si>
  <si>
    <t>永田 聖菜美</t>
  </si>
  <si>
    <t>光畑 綾香</t>
  </si>
  <si>
    <t>黄瀬 優稀</t>
  </si>
  <si>
    <t>山田 詩日奈</t>
  </si>
  <si>
    <t>P174 6.16.5 ファイナル手順「同点の順位決定」及び　P165 6.14.2.1より</t>
  </si>
  <si>
    <t>森 瑞希</t>
  </si>
  <si>
    <t>原 朋美</t>
  </si>
  <si>
    <t>同志社女子大学</t>
  </si>
  <si>
    <t>大井 盟子</t>
  </si>
  <si>
    <t>はた こうき</t>
  </si>
  <si>
    <t>畑 昂希</t>
  </si>
  <si>
    <t>たなべ いおり</t>
  </si>
  <si>
    <t>田邊 伊織</t>
  </si>
  <si>
    <t>こぶけ ゆうすけ</t>
  </si>
  <si>
    <t>小武家 裕介</t>
  </si>
  <si>
    <t>山田 詩日奈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</si>
</sst>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_);[Red]\(0.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20"/>
      <name val="$ＪＳゴシック"/>
      <family val="1"/>
    </font>
    <font>
      <sz val="18"/>
      <name val="ＭＳ ゴシック"/>
      <family val="3"/>
    </font>
    <font>
      <b/>
      <sz val="18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60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22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HG正楷書体-PRO"/>
      <family val="4"/>
    </font>
    <font>
      <b/>
      <sz val="16"/>
      <name val="HG正楷書体-PRO"/>
      <family val="4"/>
    </font>
    <font>
      <b/>
      <sz val="12"/>
      <color indexed="9"/>
      <name val="ＭＳ Ｐゴシック"/>
      <family val="3"/>
    </font>
    <font>
      <sz val="10"/>
      <name val="HG正楷書体-PRO"/>
      <family val="4"/>
    </font>
    <font>
      <b/>
      <sz val="10"/>
      <name val="ＭＳ Ｐゴシック"/>
      <family val="3"/>
    </font>
    <font>
      <b/>
      <sz val="10"/>
      <name val="ＭＳ Ｐ明朝"/>
      <family val="1"/>
    </font>
    <font>
      <b/>
      <sz val="2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mbria"/>
      <family val="3"/>
    </font>
    <font>
      <b/>
      <sz val="12"/>
      <name val="Calibri"/>
      <family val="3"/>
    </font>
    <font>
      <sz val="11"/>
      <name val="Calibri"/>
      <family val="3"/>
    </font>
    <font>
      <b/>
      <sz val="12"/>
      <color theme="1"/>
      <name val="Calibri"/>
      <family val="3"/>
    </font>
    <font>
      <sz val="20"/>
      <color theme="1"/>
      <name val="Calibri"/>
      <family val="3"/>
    </font>
    <font>
      <sz val="11"/>
      <color indexed="8"/>
      <name val="Calibri"/>
      <family val="3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medium"/>
      <right style="medium"/>
      <top style="thin"/>
      <bottom style="double"/>
    </border>
    <border>
      <left style="thin">
        <color indexed="8"/>
      </left>
      <right style="medium"/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 style="medium"/>
    </border>
    <border>
      <left style="double">
        <color indexed="8"/>
      </left>
      <right style="thin">
        <color indexed="8"/>
      </right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double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double">
        <color indexed="8"/>
      </right>
      <top style="medium"/>
      <bottom style="double"/>
    </border>
    <border>
      <left style="medium"/>
      <right style="thin">
        <color indexed="8"/>
      </right>
      <top style="medium"/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double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medium"/>
      <bottom style="double"/>
    </border>
    <border>
      <left style="thin">
        <color indexed="8"/>
      </left>
      <right/>
      <top style="thin"/>
      <bottom style="double"/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/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/>
      <bottom style="double"/>
    </border>
    <border>
      <left style="double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medium"/>
      <right style="medium"/>
      <top/>
      <bottom style="double"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double"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/>
      <bottom style="medium"/>
    </border>
    <border>
      <left style="thin">
        <color indexed="8"/>
      </left>
      <right style="thin">
        <color indexed="8"/>
      </right>
      <top style="double"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/>
      <bottom style="double"/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double">
        <color indexed="8"/>
      </right>
      <top/>
      <bottom style="medium"/>
    </border>
    <border>
      <left style="medium"/>
      <right style="thin">
        <color indexed="8"/>
      </right>
      <top/>
      <bottom style="double"/>
    </border>
    <border>
      <left style="thin">
        <color indexed="8"/>
      </left>
      <right/>
      <top/>
      <bottom style="medium"/>
    </border>
    <border>
      <left style="medium"/>
      <right style="thin">
        <color indexed="8"/>
      </right>
      <top style="medium">
        <color indexed="8"/>
      </top>
      <bottom/>
    </border>
    <border>
      <left style="medium"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/>
      <top style="double">
        <color indexed="8"/>
      </top>
      <bottom/>
    </border>
    <border>
      <left style="thin">
        <color indexed="8"/>
      </left>
      <right style="thin"/>
      <top/>
      <bottom style="double">
        <color indexed="8"/>
      </bottom>
    </border>
    <border>
      <left style="thin"/>
      <right style="thin">
        <color indexed="8"/>
      </right>
      <top style="double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medium"/>
      <right style="thin">
        <color indexed="8"/>
      </right>
      <top style="double"/>
      <bottom/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medium"/>
      <right style="medium"/>
      <top style="double"/>
      <bottom/>
    </border>
    <border>
      <left style="thin">
        <color indexed="8"/>
      </left>
      <right style="medium"/>
      <top style="double"/>
      <bottom/>
    </border>
    <border>
      <left style="thin">
        <color indexed="8"/>
      </left>
      <right style="medium"/>
      <top/>
      <bottom style="double"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double"/>
    </border>
    <border>
      <left style="thin"/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>
        <color indexed="8"/>
      </bottom>
    </border>
    <border>
      <left style="thin">
        <color indexed="8"/>
      </left>
      <right style="thin"/>
      <top/>
      <bottom style="medium"/>
    </border>
    <border>
      <left style="medium">
        <color indexed="8"/>
      </left>
      <right style="thin">
        <color indexed="8"/>
      </right>
      <top style="double"/>
      <bottom/>
    </border>
    <border>
      <left/>
      <right/>
      <top style="medium"/>
      <bottom style="thin">
        <color indexed="8"/>
      </bottom>
    </border>
  </borders>
  <cellStyleXfs count="111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Protection="0">
      <alignment vertical="center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Protection="0">
      <alignment vertical="center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Protection="0">
      <alignment vertical="center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Protection="0">
      <alignment vertical="center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Protection="0">
      <alignment vertical="center"/>
    </xf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Protection="0">
      <alignment vertical="center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Protection="0">
      <alignment vertical="center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Protection="0">
      <alignment vertical="center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Protection="0">
      <alignment vertical="center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Protection="0">
      <alignment vertical="center"/>
    </xf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Protection="0">
      <alignment vertic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Protection="0">
      <alignment vertic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Protection="0">
      <alignment vertic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Protection="0">
      <alignment vertic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Protection="0">
      <alignment vertical="center"/>
    </xf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Protection="0">
      <alignment vertical="center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Protection="0">
      <alignment vertical="center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Protection="0">
      <alignment vertical="center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Protection="0">
      <alignment vertical="center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Protection="0">
      <alignment vertical="center"/>
    </xf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Protection="0">
      <alignment vertical="center"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Protection="0">
      <alignment vertical="center"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Protection="0">
      <alignment vertical="center"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Protection="0">
      <alignment vertical="center"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Protection="0">
      <alignment vertical="center"/>
    </xf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Protection="0">
      <alignment vertical="center"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Protection="0">
      <alignment vertical="center"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Protection="0">
      <alignment vertical="center"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Protection="0">
      <alignment vertical="center"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Protection="0">
      <alignment vertical="center"/>
    </xf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Protection="0">
      <alignment vertical="center"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Protection="0">
      <alignment vertical="center"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Protection="0">
      <alignment vertical="center"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Protection="0">
      <alignment vertical="center"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Protection="0">
      <alignment vertical="center"/>
    </xf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Protection="0">
      <alignment vertical="center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Protection="0">
      <alignment vertical="center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Protection="0">
      <alignment vertical="center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Protection="0">
      <alignment vertical="center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Protection="0">
      <alignment vertical="center"/>
    </xf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Protection="0">
      <alignment vertical="center"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Protection="0">
      <alignment vertical="center"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Protection="0">
      <alignment vertical="center"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Protection="0">
      <alignment vertical="center"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Protection="0">
      <alignment vertical="center"/>
    </xf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Protection="0">
      <alignment vertical="center"/>
    </xf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Protection="0">
      <alignment vertical="center"/>
    </xf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Protection="0">
      <alignment vertical="center"/>
    </xf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Protection="0">
      <alignment vertical="center"/>
    </xf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Protection="0">
      <alignment vertical="center"/>
    </xf>
    <xf numFmtId="0" fontId="1" fillId="32" borderId="0" applyNumberFormat="0" applyBorder="0" applyAlignment="0" applyProtection="0"/>
    <xf numFmtId="0" fontId="41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Protection="0">
      <alignment vertical="center"/>
    </xf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Protection="0">
      <alignment vertical="center"/>
    </xf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Protection="0">
      <alignment vertical="center"/>
    </xf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Protection="0">
      <alignment vertical="center"/>
    </xf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Protection="0">
      <alignment vertical="center"/>
    </xf>
    <xf numFmtId="0" fontId="15" fillId="35" borderId="0" applyNumberFormat="0" applyBorder="0" applyAlignment="0" applyProtection="0"/>
    <xf numFmtId="0" fontId="41" fillId="37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Protection="0">
      <alignment vertical="center"/>
    </xf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Protection="0">
      <alignment vertical="center"/>
    </xf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Protection="0">
      <alignment vertical="center"/>
    </xf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Protection="0">
      <alignment vertical="center"/>
    </xf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Protection="0">
      <alignment vertical="center"/>
    </xf>
    <xf numFmtId="0" fontId="15" fillId="24" borderId="0" applyNumberFormat="0" applyBorder="0" applyAlignment="0" applyProtection="0"/>
    <xf numFmtId="0" fontId="41" fillId="38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Protection="0">
      <alignment vertical="center"/>
    </xf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Protection="0">
      <alignment vertical="center"/>
    </xf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Protection="0">
      <alignment vertical="center"/>
    </xf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Protection="0">
      <alignment vertical="center"/>
    </xf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Protection="0">
      <alignment vertical="center"/>
    </xf>
    <xf numFmtId="0" fontId="15" fillId="27" borderId="0" applyNumberFormat="0" applyBorder="0" applyAlignment="0" applyProtection="0"/>
    <xf numFmtId="0" fontId="41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Protection="0">
      <alignment vertical="center"/>
    </xf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Protection="0">
      <alignment vertical="center"/>
    </xf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Protection="0">
      <alignment vertical="center"/>
    </xf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Protection="0">
      <alignment vertical="center"/>
    </xf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Protection="0">
      <alignment vertical="center"/>
    </xf>
    <xf numFmtId="0" fontId="15" fillId="40" borderId="0" applyNumberFormat="0" applyBorder="0" applyAlignment="0" applyProtection="0"/>
    <xf numFmtId="0" fontId="4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Protection="0">
      <alignment vertical="center"/>
    </xf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Protection="0">
      <alignment vertical="center"/>
    </xf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Protection="0">
      <alignment vertical="center"/>
    </xf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Protection="0">
      <alignment vertical="center"/>
    </xf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Protection="0">
      <alignment vertical="center"/>
    </xf>
    <xf numFmtId="0" fontId="15" fillId="43" borderId="0" applyNumberFormat="0" applyBorder="0" applyAlignment="0" applyProtection="0"/>
    <xf numFmtId="0" fontId="41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Protection="0">
      <alignment vertical="center"/>
    </xf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Protection="0">
      <alignment vertical="center"/>
    </xf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Protection="0">
      <alignment vertical="center"/>
    </xf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Protection="0">
      <alignment vertical="center"/>
    </xf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Protection="0">
      <alignment vertical="center"/>
    </xf>
    <xf numFmtId="0" fontId="15" fillId="46" borderId="0" applyNumberFormat="0" applyBorder="0" applyAlignment="0" applyProtection="0"/>
    <xf numFmtId="0" fontId="3" fillId="0" borderId="0">
      <alignment/>
      <protection/>
    </xf>
    <xf numFmtId="0" fontId="41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Protection="0">
      <alignment vertical="center"/>
    </xf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Protection="0">
      <alignment vertical="center"/>
    </xf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Protection="0">
      <alignment vertical="center"/>
    </xf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Protection="0">
      <alignment vertical="center"/>
    </xf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Protection="0">
      <alignment vertical="center"/>
    </xf>
    <xf numFmtId="0" fontId="15" fillId="49" borderId="0" applyNumberFormat="0" applyBorder="0" applyAlignment="0" applyProtection="0"/>
    <xf numFmtId="0" fontId="41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Protection="0">
      <alignment vertical="center"/>
    </xf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Protection="0">
      <alignment vertical="center"/>
    </xf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Protection="0">
      <alignment vertical="center"/>
    </xf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Protection="0">
      <alignment vertical="center"/>
    </xf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Protection="0">
      <alignment vertical="center"/>
    </xf>
    <xf numFmtId="0" fontId="15" fillId="52" borderId="0" applyNumberFormat="0" applyBorder="0" applyAlignment="0" applyProtection="0"/>
    <xf numFmtId="0" fontId="41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Protection="0">
      <alignment vertical="center"/>
    </xf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Protection="0">
      <alignment vertical="center"/>
    </xf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Protection="0">
      <alignment vertical="center"/>
    </xf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Protection="0">
      <alignment vertical="center"/>
    </xf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Protection="0">
      <alignment vertical="center"/>
    </xf>
    <xf numFmtId="0" fontId="15" fillId="55" borderId="0" applyNumberFormat="0" applyBorder="0" applyAlignment="0" applyProtection="0"/>
    <xf numFmtId="0" fontId="41" fillId="57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Protection="0">
      <alignment vertical="center"/>
    </xf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Protection="0">
      <alignment vertical="center"/>
    </xf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Protection="0">
      <alignment vertical="center"/>
    </xf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Protection="0">
      <alignment vertical="center"/>
    </xf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Protection="0">
      <alignment vertical="center"/>
    </xf>
    <xf numFmtId="0" fontId="15" fillId="40" borderId="0" applyNumberFormat="0" applyBorder="0" applyAlignment="0" applyProtection="0"/>
    <xf numFmtId="0" fontId="41" fillId="58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Protection="0">
      <alignment vertical="center"/>
    </xf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Protection="0">
      <alignment vertical="center"/>
    </xf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Protection="0">
      <alignment vertical="center"/>
    </xf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Protection="0">
      <alignment vertical="center"/>
    </xf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Protection="0">
      <alignment vertical="center"/>
    </xf>
    <xf numFmtId="0" fontId="15" fillId="43" borderId="0" applyNumberFormat="0" applyBorder="0" applyAlignment="0" applyProtection="0"/>
    <xf numFmtId="0" fontId="41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Protection="0">
      <alignment vertical="center"/>
    </xf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Protection="0">
      <alignment vertical="center"/>
    </xf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Protection="0">
      <alignment vertical="center"/>
    </xf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Protection="0">
      <alignment vertical="center"/>
    </xf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Protection="0">
      <alignment vertical="center"/>
    </xf>
    <xf numFmtId="0" fontId="15" fillId="60" borderId="0" applyNumberFormat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Alignment="0" applyProtection="0"/>
    <xf numFmtId="0" fontId="43" fillId="62" borderId="1" applyNumberFormat="0" applyAlignment="0" applyProtection="0"/>
    <xf numFmtId="0" fontId="17" fillId="63" borderId="2" applyNumberFormat="0" applyAlignment="0" applyProtection="0"/>
    <xf numFmtId="0" fontId="17" fillId="64" borderId="2" applyNumberFormat="0" applyProtection="0">
      <alignment vertical="center"/>
    </xf>
    <xf numFmtId="0" fontId="17" fillId="63" borderId="2" applyNumberFormat="0" applyAlignment="0" applyProtection="0"/>
    <xf numFmtId="0" fontId="17" fillId="63" borderId="2" applyNumberFormat="0" applyAlignment="0" applyProtection="0"/>
    <xf numFmtId="0" fontId="17" fillId="64" borderId="2" applyNumberFormat="0" applyProtection="0">
      <alignment vertical="center"/>
    </xf>
    <xf numFmtId="0" fontId="17" fillId="63" borderId="2" applyNumberFormat="0" applyAlignment="0" applyProtection="0"/>
    <xf numFmtId="0" fontId="17" fillId="63" borderId="2" applyNumberFormat="0" applyAlignment="0" applyProtection="0"/>
    <xf numFmtId="0" fontId="17" fillId="64" borderId="2" applyNumberFormat="0" applyProtection="0">
      <alignment vertical="center"/>
    </xf>
    <xf numFmtId="0" fontId="17" fillId="63" borderId="2" applyNumberFormat="0" applyAlignment="0" applyProtection="0"/>
    <xf numFmtId="0" fontId="17" fillId="63" borderId="2" applyNumberFormat="0" applyAlignment="0" applyProtection="0"/>
    <xf numFmtId="0" fontId="17" fillId="64" borderId="2" applyNumberFormat="0" applyProtection="0">
      <alignment vertical="center"/>
    </xf>
    <xf numFmtId="0" fontId="17" fillId="63" borderId="2" applyNumberFormat="0" applyAlignment="0" applyProtection="0"/>
    <xf numFmtId="0" fontId="17" fillId="63" borderId="2" applyNumberFormat="0" applyAlignment="0" applyProtection="0"/>
    <xf numFmtId="0" fontId="17" fillId="64" borderId="2" applyNumberFormat="0" applyProtection="0">
      <alignment vertical="center"/>
    </xf>
    <xf numFmtId="0" fontId="17" fillId="63" borderId="2" applyNumberFormat="0" applyAlignment="0" applyProtection="0"/>
    <xf numFmtId="0" fontId="44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7" borderId="0" applyNumberFormat="0" applyBorder="0" applyProtection="0">
      <alignment vertical="center"/>
    </xf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7" borderId="0" applyNumberFormat="0" applyBorder="0" applyProtection="0">
      <alignment vertical="center"/>
    </xf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7" borderId="0" applyNumberFormat="0" applyBorder="0" applyProtection="0">
      <alignment vertical="center"/>
    </xf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7" borderId="0" applyNumberFormat="0" applyBorder="0" applyProtection="0">
      <alignment vertical="center"/>
    </xf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7" borderId="0" applyNumberFormat="0" applyBorder="0" applyProtection="0">
      <alignment vertical="center"/>
    </xf>
    <xf numFmtId="0" fontId="13" fillId="66" borderId="0" applyNumberFormat="0" applyBorder="0" applyAlignment="0" applyProtection="0"/>
    <xf numFmtId="9" fontId="0" fillId="0" borderId="0" applyFont="0" applyFill="0" applyBorder="0" applyAlignment="0" applyProtection="0"/>
    <xf numFmtId="0" fontId="0" fillId="68" borderId="3" applyNumberFormat="0" applyFont="0" applyAlignment="0" applyProtection="0"/>
    <xf numFmtId="0" fontId="3" fillId="69" borderId="4" applyNumberFormat="0" applyFont="0" applyAlignment="0" applyProtection="0"/>
    <xf numFmtId="0" fontId="1" fillId="70" borderId="4" applyNumberFormat="0" applyProtection="0">
      <alignment vertical="center"/>
    </xf>
    <xf numFmtId="0" fontId="3" fillId="69" borderId="4" applyNumberFormat="0" applyFont="0" applyAlignment="0" applyProtection="0"/>
    <xf numFmtId="0" fontId="3" fillId="69" borderId="4" applyNumberFormat="0" applyFont="0" applyAlignment="0" applyProtection="0"/>
    <xf numFmtId="0" fontId="1" fillId="70" borderId="4" applyNumberFormat="0" applyProtection="0">
      <alignment vertical="center"/>
    </xf>
    <xf numFmtId="0" fontId="3" fillId="69" borderId="4" applyNumberFormat="0" applyFont="0" applyAlignment="0" applyProtection="0"/>
    <xf numFmtId="0" fontId="3" fillId="69" borderId="4" applyNumberFormat="0" applyFont="0" applyAlignment="0" applyProtection="0"/>
    <xf numFmtId="0" fontId="1" fillId="70" borderId="4" applyNumberFormat="0" applyProtection="0">
      <alignment vertical="center"/>
    </xf>
    <xf numFmtId="0" fontId="3" fillId="69" borderId="4" applyNumberFormat="0" applyFont="0" applyAlignment="0" applyProtection="0"/>
    <xf numFmtId="0" fontId="3" fillId="69" borderId="4" applyNumberFormat="0" applyFont="0" applyAlignment="0" applyProtection="0"/>
    <xf numFmtId="0" fontId="1" fillId="70" borderId="4" applyNumberFormat="0" applyProtection="0">
      <alignment vertical="center"/>
    </xf>
    <xf numFmtId="0" fontId="3" fillId="69" borderId="4" applyNumberFormat="0" applyFont="0" applyAlignment="0" applyProtection="0"/>
    <xf numFmtId="0" fontId="3" fillId="69" borderId="4" applyNumberFormat="0" applyFont="0" applyAlignment="0" applyProtection="0"/>
    <xf numFmtId="0" fontId="1" fillId="70" borderId="4" applyNumberFormat="0" applyProtection="0">
      <alignment vertical="center"/>
    </xf>
    <xf numFmtId="0" fontId="3" fillId="69" borderId="4" applyNumberFormat="0" applyFont="0" applyAlignment="0" applyProtection="0"/>
    <xf numFmtId="0" fontId="45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Protection="0">
      <alignment vertical="center"/>
    </xf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Protection="0">
      <alignment vertical="center"/>
    </xf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Protection="0">
      <alignment vertical="center"/>
    </xf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Protection="0">
      <alignment vertical="center"/>
    </xf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Protection="0">
      <alignment vertical="center"/>
    </xf>
    <xf numFmtId="0" fontId="18" fillId="0" borderId="6" applyNumberFormat="0" applyFill="0" applyAlignment="0" applyProtection="0"/>
    <xf numFmtId="0" fontId="46" fillId="71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Protection="0">
      <alignment vertical="center"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Protection="0">
      <alignment vertical="center"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Protection="0">
      <alignment vertical="center"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Protection="0">
      <alignment vertical="center"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Protection="0">
      <alignment vertical="center"/>
    </xf>
    <xf numFmtId="0" fontId="19" fillId="6" borderId="0" applyNumberFormat="0" applyBorder="0" applyAlignment="0" applyProtection="0"/>
    <xf numFmtId="0" fontId="47" fillId="72" borderId="7" applyNumberFormat="0" applyAlignment="0" applyProtection="0"/>
    <xf numFmtId="0" fontId="20" fillId="73" borderId="8" applyNumberFormat="0" applyAlignment="0" applyProtection="0"/>
    <xf numFmtId="0" fontId="20" fillId="74" borderId="8" applyNumberFormat="0" applyProtection="0">
      <alignment vertical="center"/>
    </xf>
    <xf numFmtId="0" fontId="20" fillId="73" borderId="8" applyNumberFormat="0" applyAlignment="0" applyProtection="0"/>
    <xf numFmtId="0" fontId="20" fillId="73" borderId="8" applyNumberFormat="0" applyAlignment="0" applyProtection="0"/>
    <xf numFmtId="0" fontId="20" fillId="74" borderId="8" applyNumberFormat="0" applyProtection="0">
      <alignment vertical="center"/>
    </xf>
    <xf numFmtId="0" fontId="20" fillId="73" borderId="8" applyNumberFormat="0" applyAlignment="0" applyProtection="0"/>
    <xf numFmtId="0" fontId="20" fillId="73" borderId="8" applyNumberFormat="0" applyAlignment="0" applyProtection="0"/>
    <xf numFmtId="0" fontId="20" fillId="74" borderId="8" applyNumberFormat="0" applyProtection="0">
      <alignment vertical="center"/>
    </xf>
    <xf numFmtId="0" fontId="20" fillId="73" borderId="8" applyNumberFormat="0" applyAlignment="0" applyProtection="0"/>
    <xf numFmtId="0" fontId="20" fillId="73" borderId="8" applyNumberFormat="0" applyAlignment="0" applyProtection="0"/>
    <xf numFmtId="0" fontId="20" fillId="74" borderId="8" applyNumberFormat="0" applyProtection="0">
      <alignment vertical="center"/>
    </xf>
    <xf numFmtId="0" fontId="20" fillId="73" borderId="8" applyNumberFormat="0" applyAlignment="0" applyProtection="0"/>
    <xf numFmtId="0" fontId="20" fillId="73" borderId="8" applyNumberFormat="0" applyAlignment="0" applyProtection="0"/>
    <xf numFmtId="0" fontId="20" fillId="74" borderId="8" applyNumberFormat="0" applyProtection="0">
      <alignment vertical="center"/>
    </xf>
    <xf numFmtId="0" fontId="20" fillId="73" borderId="8" applyNumberFormat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1" applyNumberFormat="0" applyFill="0" applyProtection="0">
      <alignment vertical="center"/>
    </xf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1" applyNumberFormat="0" applyFill="0" applyProtection="0">
      <alignment vertical="center"/>
    </xf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1" applyNumberFormat="0" applyFill="0" applyProtection="0">
      <alignment vertical="center"/>
    </xf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1" applyNumberFormat="0" applyFill="0" applyProtection="0">
      <alignment vertical="center"/>
    </xf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1" applyNumberFormat="0" applyFill="0" applyProtection="0">
      <alignment vertical="center"/>
    </xf>
    <xf numFmtId="0" fontId="22" fillId="0" borderId="10" applyNumberFormat="0" applyFill="0" applyAlignment="0" applyProtection="0"/>
    <xf numFmtId="0" fontId="50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14" applyNumberFormat="0" applyFill="0" applyProtection="0">
      <alignment vertical="center"/>
    </xf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4" applyNumberFormat="0" applyFill="0" applyProtection="0">
      <alignment vertical="center"/>
    </xf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4" applyNumberFormat="0" applyFill="0" applyProtection="0">
      <alignment vertical="center"/>
    </xf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4" applyNumberFormat="0" applyFill="0" applyProtection="0">
      <alignment vertical="center"/>
    </xf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4" applyNumberFormat="0" applyFill="0" applyProtection="0">
      <alignment vertical="center"/>
    </xf>
    <xf numFmtId="0" fontId="23" fillId="0" borderId="13" applyNumberFormat="0" applyFill="0" applyAlignment="0" applyProtection="0"/>
    <xf numFmtId="0" fontId="51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17" applyNumberFormat="0" applyFill="0" applyProtection="0">
      <alignment vertical="center"/>
    </xf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7" applyNumberFormat="0" applyFill="0" applyProtection="0">
      <alignment vertical="center"/>
    </xf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7" applyNumberFormat="0" applyFill="0" applyProtection="0">
      <alignment vertical="center"/>
    </xf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7" applyNumberFormat="0" applyFill="0" applyProtection="0">
      <alignment vertical="center"/>
    </xf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7" applyNumberFormat="0" applyFill="0" applyProtection="0">
      <alignment vertical="center"/>
    </xf>
    <xf numFmtId="0" fontId="24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Protection="0">
      <alignment vertical="center"/>
    </xf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Protection="0">
      <alignment vertical="center"/>
    </xf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Protection="0">
      <alignment vertical="center"/>
    </xf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Protection="0">
      <alignment vertical="center"/>
    </xf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Protection="0">
      <alignment vertical="center"/>
    </xf>
    <xf numFmtId="0" fontId="25" fillId="0" borderId="19" applyNumberFormat="0" applyFill="0" applyAlignment="0" applyProtection="0"/>
    <xf numFmtId="0" fontId="53" fillId="72" borderId="20" applyNumberFormat="0" applyAlignment="0" applyProtection="0"/>
    <xf numFmtId="0" fontId="26" fillId="73" borderId="21" applyNumberFormat="0" applyAlignment="0" applyProtection="0"/>
    <xf numFmtId="0" fontId="26" fillId="74" borderId="21" applyNumberFormat="0" applyProtection="0">
      <alignment vertical="center"/>
    </xf>
    <xf numFmtId="0" fontId="26" fillId="73" borderId="21" applyNumberFormat="0" applyAlignment="0" applyProtection="0"/>
    <xf numFmtId="0" fontId="26" fillId="73" borderId="21" applyNumberFormat="0" applyAlignment="0" applyProtection="0"/>
    <xf numFmtId="0" fontId="26" fillId="74" borderId="21" applyNumberFormat="0" applyProtection="0">
      <alignment vertical="center"/>
    </xf>
    <xf numFmtId="0" fontId="26" fillId="73" borderId="21" applyNumberFormat="0" applyAlignment="0" applyProtection="0"/>
    <xf numFmtId="0" fontId="26" fillId="73" borderId="21" applyNumberFormat="0" applyAlignment="0" applyProtection="0"/>
    <xf numFmtId="0" fontId="26" fillId="74" borderId="21" applyNumberFormat="0" applyProtection="0">
      <alignment vertical="center"/>
    </xf>
    <xf numFmtId="0" fontId="26" fillId="73" borderId="21" applyNumberFormat="0" applyAlignment="0" applyProtection="0"/>
    <xf numFmtId="0" fontId="26" fillId="73" borderId="21" applyNumberFormat="0" applyAlignment="0" applyProtection="0"/>
    <xf numFmtId="0" fontId="26" fillId="74" borderId="21" applyNumberFormat="0" applyProtection="0">
      <alignment vertical="center"/>
    </xf>
    <xf numFmtId="0" fontId="26" fillId="73" borderId="21" applyNumberFormat="0" applyAlignment="0" applyProtection="0"/>
    <xf numFmtId="0" fontId="26" fillId="73" borderId="21" applyNumberFormat="0" applyAlignment="0" applyProtection="0"/>
    <xf numFmtId="0" fontId="26" fillId="74" borderId="21" applyNumberFormat="0" applyProtection="0">
      <alignment vertical="center"/>
    </xf>
    <xf numFmtId="0" fontId="26" fillId="73" borderId="21" applyNumberFormat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5" fillId="75" borderId="7" applyNumberFormat="0" applyAlignment="0" applyProtection="0"/>
    <xf numFmtId="0" fontId="28" fillId="18" borderId="8" applyNumberFormat="0" applyAlignment="0" applyProtection="0"/>
    <xf numFmtId="0" fontId="28" fillId="19" borderId="8" applyNumberFormat="0" applyProtection="0">
      <alignment vertical="center"/>
    </xf>
    <xf numFmtId="0" fontId="28" fillId="18" borderId="8" applyNumberFormat="0" applyAlignment="0" applyProtection="0"/>
    <xf numFmtId="0" fontId="28" fillId="18" borderId="8" applyNumberFormat="0" applyAlignment="0" applyProtection="0"/>
    <xf numFmtId="0" fontId="28" fillId="19" borderId="8" applyNumberFormat="0" applyProtection="0">
      <alignment vertical="center"/>
    </xf>
    <xf numFmtId="0" fontId="28" fillId="18" borderId="8" applyNumberFormat="0" applyAlignment="0" applyProtection="0"/>
    <xf numFmtId="0" fontId="28" fillId="18" borderId="8" applyNumberFormat="0" applyAlignment="0" applyProtection="0"/>
    <xf numFmtId="0" fontId="28" fillId="19" borderId="8" applyNumberFormat="0" applyProtection="0">
      <alignment vertical="center"/>
    </xf>
    <xf numFmtId="0" fontId="28" fillId="18" borderId="8" applyNumberFormat="0" applyAlignment="0" applyProtection="0"/>
    <xf numFmtId="0" fontId="28" fillId="18" borderId="8" applyNumberFormat="0" applyAlignment="0" applyProtection="0"/>
    <xf numFmtId="0" fontId="28" fillId="19" borderId="8" applyNumberFormat="0" applyProtection="0">
      <alignment vertical="center"/>
    </xf>
    <xf numFmtId="0" fontId="28" fillId="18" borderId="8" applyNumberFormat="0" applyAlignment="0" applyProtection="0"/>
    <xf numFmtId="0" fontId="28" fillId="18" borderId="8" applyNumberFormat="0" applyAlignment="0" applyProtection="0"/>
    <xf numFmtId="0" fontId="28" fillId="19" borderId="8" applyNumberFormat="0" applyProtection="0">
      <alignment vertical="center"/>
    </xf>
    <xf numFmtId="0" fontId="28" fillId="18" borderId="8" applyNumberFormat="0" applyAlignment="0" applyProtection="0"/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56" fillId="7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Protection="0">
      <alignment vertical="center"/>
    </xf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Protection="0">
      <alignment vertical="center"/>
    </xf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Protection="0">
      <alignment vertical="center"/>
    </xf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Protection="0">
      <alignment vertical="center"/>
    </xf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Protection="0">
      <alignment vertical="center"/>
    </xf>
    <xf numFmtId="0" fontId="29" fillId="9" borderId="0" applyNumberFormat="0" applyBorder="0" applyAlignment="0" applyProtection="0"/>
  </cellStyleXfs>
  <cellXfs count="326">
    <xf numFmtId="0" fontId="0" fillId="0" borderId="0" xfId="0" applyFont="1" applyAlignment="1">
      <alignment vertical="center"/>
    </xf>
    <xf numFmtId="0" fontId="0" fillId="0" borderId="0" xfId="675" applyAlignment="1">
      <alignment horizontal="center" vertical="center"/>
      <protection/>
    </xf>
    <xf numFmtId="0" fontId="4" fillId="0" borderId="22" xfId="1101" applyFont="1" applyFill="1" applyBorder="1" applyAlignment="1" applyProtection="1">
      <alignment horizontal="right" vertical="center"/>
      <protection locked="0"/>
    </xf>
    <xf numFmtId="0" fontId="4" fillId="0" borderId="23" xfId="1101" applyFont="1" applyFill="1" applyBorder="1" applyAlignment="1" applyProtection="1">
      <alignment horizontal="center" vertical="center"/>
      <protection locked="0"/>
    </xf>
    <xf numFmtId="0" fontId="6" fillId="0" borderId="23" xfId="1101" applyFont="1" applyFill="1" applyBorder="1" applyAlignment="1" applyProtection="1">
      <alignment horizontal="center" vertical="center"/>
      <protection locked="0"/>
    </xf>
    <xf numFmtId="0" fontId="7" fillId="0" borderId="23" xfId="1101" applyFont="1" applyFill="1" applyBorder="1" applyAlignment="1" applyProtection="1">
      <alignment horizontal="center" vertical="center"/>
      <protection locked="0"/>
    </xf>
    <xf numFmtId="0" fontId="7" fillId="0" borderId="24" xfId="1101" applyFont="1" applyFill="1" applyBorder="1" applyAlignment="1" applyProtection="1">
      <alignment horizontal="center" vertical="center"/>
      <protection locked="0"/>
    </xf>
    <xf numFmtId="0" fontId="7" fillId="0" borderId="25" xfId="1101" applyFont="1" applyFill="1" applyBorder="1" applyAlignment="1" applyProtection="1">
      <alignment horizontal="center" vertical="center"/>
      <protection locked="0"/>
    </xf>
    <xf numFmtId="0" fontId="9" fillId="0" borderId="26" xfId="1101" applyFont="1" applyFill="1" applyBorder="1" applyAlignment="1" applyProtection="1">
      <alignment horizontal="center" vertical="center"/>
      <protection locked="0"/>
    </xf>
    <xf numFmtId="0" fontId="9" fillId="0" borderId="27" xfId="1101" applyFont="1" applyFill="1" applyBorder="1" applyAlignment="1" applyProtection="1">
      <alignment horizontal="center" vertical="center"/>
      <protection locked="0"/>
    </xf>
    <xf numFmtId="0" fontId="57" fillId="0" borderId="28" xfId="1101" applyFont="1" applyFill="1" applyBorder="1" applyAlignment="1" applyProtection="1">
      <alignment horizontal="center" vertical="center"/>
      <protection locked="0"/>
    </xf>
    <xf numFmtId="0" fontId="57" fillId="0" borderId="29" xfId="1101" applyFont="1" applyFill="1" applyBorder="1" applyAlignment="1" applyProtection="1">
      <alignment horizontal="center" vertical="center"/>
      <protection locked="0"/>
    </xf>
    <xf numFmtId="0" fontId="10" fillId="73" borderId="30" xfId="1101" applyFont="1" applyFill="1" applyBorder="1" applyAlignment="1" applyProtection="1">
      <alignment horizontal="center" vertical="center"/>
      <protection locked="0"/>
    </xf>
    <xf numFmtId="0" fontId="10" fillId="73" borderId="0" xfId="1101" applyFont="1" applyFill="1" applyBorder="1" applyAlignment="1" applyProtection="1">
      <alignment horizontal="center" vertical="center"/>
      <protection locked="0"/>
    </xf>
    <xf numFmtId="0" fontId="11" fillId="73" borderId="31" xfId="1101" applyFont="1" applyFill="1" applyBorder="1" applyAlignment="1" applyProtection="1">
      <alignment horizontal="center" vertical="center"/>
      <protection locked="0"/>
    </xf>
    <xf numFmtId="0" fontId="10" fillId="73" borderId="31" xfId="1101" applyFont="1" applyFill="1" applyBorder="1" applyAlignment="1" applyProtection="1">
      <alignment horizontal="center" vertical="center"/>
      <protection locked="0"/>
    </xf>
    <xf numFmtId="0" fontId="10" fillId="73" borderId="32" xfId="1101" applyFont="1" applyFill="1" applyBorder="1" applyAlignment="1" applyProtection="1">
      <alignment horizontal="center" vertical="center"/>
      <protection locked="0"/>
    </xf>
    <xf numFmtId="0" fontId="58" fillId="0" borderId="33" xfId="1101" applyFont="1" applyFill="1" applyBorder="1" applyAlignment="1" applyProtection="1">
      <alignment horizontal="center" vertical="center"/>
      <protection locked="0"/>
    </xf>
    <xf numFmtId="0" fontId="58" fillId="0" borderId="34" xfId="1101" applyFont="1" applyFill="1" applyBorder="1" applyAlignment="1" applyProtection="1">
      <alignment horizontal="center" vertical="center"/>
      <protection locked="0"/>
    </xf>
    <xf numFmtId="0" fontId="58" fillId="0" borderId="35" xfId="1101" applyFont="1" applyFill="1" applyBorder="1" applyAlignment="1" applyProtection="1">
      <alignment horizontal="center" vertical="center"/>
      <protection locked="0"/>
    </xf>
    <xf numFmtId="0" fontId="3" fillId="0" borderId="36" xfId="674" applyFont="1" applyFill="1" applyBorder="1" applyAlignment="1" applyProtection="1">
      <alignment horizontal="center" vertical="center"/>
      <protection locked="0"/>
    </xf>
    <xf numFmtId="0" fontId="3" fillId="0" borderId="37" xfId="674" applyFont="1" applyFill="1" applyBorder="1" applyAlignment="1" applyProtection="1">
      <alignment horizontal="center" vertical="center"/>
      <protection locked="0"/>
    </xf>
    <xf numFmtId="0" fontId="3" fillId="73" borderId="30" xfId="1101" applyFont="1" applyFill="1" applyBorder="1" applyAlignment="1" applyProtection="1">
      <alignment horizontal="center" vertical="center"/>
      <protection locked="0"/>
    </xf>
    <xf numFmtId="0" fontId="12" fillId="73" borderId="0" xfId="1101" applyFont="1" applyFill="1" applyBorder="1" applyAlignment="1" applyProtection="1">
      <alignment horizontal="center" vertical="center"/>
      <protection locked="0"/>
    </xf>
    <xf numFmtId="0" fontId="3" fillId="73" borderId="0" xfId="1101" applyFont="1" applyFill="1" applyBorder="1" applyAlignment="1" applyProtection="1">
      <alignment horizontal="center" vertical="center"/>
      <protection locked="0"/>
    </xf>
    <xf numFmtId="0" fontId="3" fillId="73" borderId="38" xfId="1101" applyFont="1" applyFill="1" applyBorder="1" applyAlignment="1" applyProtection="1">
      <alignment horizontal="center" vertical="center"/>
      <protection locked="0"/>
    </xf>
    <xf numFmtId="0" fontId="3" fillId="0" borderId="39" xfId="1101" applyFont="1" applyFill="1" applyBorder="1" applyAlignment="1" applyProtection="1">
      <alignment horizontal="center" vertical="center"/>
      <protection locked="0"/>
    </xf>
    <xf numFmtId="0" fontId="3" fillId="0" borderId="40" xfId="1101" applyFont="1" applyFill="1" applyBorder="1" applyAlignment="1" applyProtection="1">
      <alignment horizontal="center" vertical="center"/>
      <protection locked="0"/>
    </xf>
    <xf numFmtId="0" fontId="12" fillId="0" borderId="41" xfId="1101" applyFont="1" applyFill="1" applyBorder="1" applyAlignment="1" applyProtection="1">
      <alignment horizontal="center" vertical="center"/>
      <protection locked="0"/>
    </xf>
    <xf numFmtId="0" fontId="12" fillId="0" borderId="42" xfId="1101" applyFont="1" applyFill="1" applyBorder="1" applyAlignment="1" applyProtection="1">
      <alignment horizontal="center" vertical="center"/>
      <protection locked="0"/>
    </xf>
    <xf numFmtId="0" fontId="12" fillId="0" borderId="35" xfId="1101" applyFont="1" applyFill="1" applyBorder="1" applyAlignment="1" applyProtection="1">
      <alignment horizontal="center" vertical="center"/>
      <protection locked="0"/>
    </xf>
    <xf numFmtId="0" fontId="9" fillId="0" borderId="36" xfId="1101" applyFont="1" applyFill="1" applyBorder="1" applyAlignment="1" applyProtection="1">
      <alignment horizontal="center" vertical="center"/>
      <protection locked="0"/>
    </xf>
    <xf numFmtId="0" fontId="9" fillId="0" borderId="37" xfId="1101" applyFont="1" applyFill="1" applyBorder="1" applyAlignment="1" applyProtection="1">
      <alignment horizontal="center" vertical="center"/>
      <protection locked="0"/>
    </xf>
    <xf numFmtId="0" fontId="58" fillId="0" borderId="40" xfId="1101" applyFont="1" applyFill="1" applyBorder="1" applyAlignment="1" applyProtection="1">
      <alignment horizontal="center" vertical="center"/>
      <protection locked="0"/>
    </xf>
    <xf numFmtId="0" fontId="10" fillId="73" borderId="38" xfId="1101" applyFont="1" applyFill="1" applyBorder="1" applyAlignment="1" applyProtection="1">
      <alignment horizontal="center" vertical="center"/>
      <protection locked="0"/>
    </xf>
    <xf numFmtId="0" fontId="58" fillId="0" borderId="39" xfId="1101" applyFont="1" applyFill="1" applyBorder="1" applyAlignment="1" applyProtection="1">
      <alignment horizontal="center" vertical="center"/>
      <protection locked="0"/>
    </xf>
    <xf numFmtId="0" fontId="58" fillId="0" borderId="43" xfId="1101" applyFont="1" applyFill="1" applyBorder="1" applyAlignment="1" applyProtection="1">
      <alignment horizontal="center" vertical="center"/>
      <protection locked="0"/>
    </xf>
    <xf numFmtId="0" fontId="58" fillId="0" borderId="28" xfId="1101" applyFont="1" applyFill="1" applyBorder="1" applyAlignment="1" applyProtection="1">
      <alignment horizontal="center" vertical="center"/>
      <protection locked="0"/>
    </xf>
    <xf numFmtId="0" fontId="3" fillId="0" borderId="44" xfId="674" applyFont="1" applyFill="1" applyBorder="1" applyAlignment="1" applyProtection="1">
      <alignment horizontal="center" vertical="center"/>
      <protection locked="0"/>
    </xf>
    <xf numFmtId="0" fontId="3" fillId="0" borderId="45" xfId="674" applyFont="1" applyFill="1" applyBorder="1" applyAlignment="1" applyProtection="1">
      <alignment horizontal="center" vertical="center"/>
      <protection locked="0"/>
    </xf>
    <xf numFmtId="0" fontId="3" fillId="0" borderId="46" xfId="1101" applyFont="1" applyFill="1" applyBorder="1" applyAlignment="1" applyProtection="1">
      <alignment horizontal="center" vertical="center"/>
      <protection locked="0"/>
    </xf>
    <xf numFmtId="0" fontId="12" fillId="0" borderId="47" xfId="1101" applyFont="1" applyFill="1" applyBorder="1" applyAlignment="1" applyProtection="1">
      <alignment horizontal="center" vertical="center"/>
      <protection locked="0"/>
    </xf>
    <xf numFmtId="0" fontId="3" fillId="0" borderId="0" xfId="668" applyAlignment="1">
      <alignment horizontal="center" vertical="center"/>
      <protection/>
    </xf>
    <xf numFmtId="0" fontId="3" fillId="0" borderId="48" xfId="674" applyFont="1" applyFill="1" applyBorder="1" applyAlignment="1" applyProtection="1">
      <alignment horizontal="center" vertical="center"/>
      <protection locked="0"/>
    </xf>
    <xf numFmtId="0" fontId="3" fillId="0" borderId="49" xfId="674" applyFont="1" applyFill="1" applyBorder="1" applyAlignment="1" applyProtection="1">
      <alignment horizontal="center" vertical="center"/>
      <protection locked="0"/>
    </xf>
    <xf numFmtId="0" fontId="3" fillId="0" borderId="50" xfId="674" applyFont="1" applyFill="1" applyBorder="1" applyAlignment="1" applyProtection="1">
      <alignment horizontal="center" vertical="center"/>
      <protection locked="0"/>
    </xf>
    <xf numFmtId="0" fontId="3" fillId="0" borderId="51" xfId="674" applyFont="1" applyFill="1" applyBorder="1" applyAlignment="1" applyProtection="1">
      <alignment horizontal="center" vertical="center"/>
      <protection locked="0"/>
    </xf>
    <xf numFmtId="0" fontId="3" fillId="0" borderId="52" xfId="674" applyFont="1" applyFill="1" applyBorder="1" applyAlignment="1" applyProtection="1">
      <alignment horizontal="center" vertical="center"/>
      <protection locked="0"/>
    </xf>
    <xf numFmtId="0" fontId="3" fillId="0" borderId="53" xfId="674" applyFont="1" applyFill="1" applyBorder="1" applyAlignment="1" applyProtection="1">
      <alignment horizontal="center" vertical="center"/>
      <protection locked="0"/>
    </xf>
    <xf numFmtId="0" fontId="3" fillId="0" borderId="46" xfId="674" applyFont="1" applyFill="1" applyBorder="1" applyAlignment="1" applyProtection="1">
      <alignment horizontal="center" vertical="center"/>
      <protection locked="0"/>
    </xf>
    <xf numFmtId="0" fontId="3" fillId="0" borderId="36" xfId="1100" applyFont="1" applyFill="1" applyBorder="1" applyAlignment="1" applyProtection="1">
      <alignment horizontal="center" vertical="center"/>
      <protection locked="0"/>
    </xf>
    <xf numFmtId="0" fontId="3" fillId="0" borderId="37" xfId="1100" applyFont="1" applyFill="1" applyBorder="1" applyAlignment="1" applyProtection="1">
      <alignment horizontal="center" vertical="center"/>
      <protection locked="0"/>
    </xf>
    <xf numFmtId="0" fontId="3" fillId="0" borderId="54" xfId="1100" applyFont="1" applyFill="1" applyBorder="1" applyAlignment="1" applyProtection="1">
      <alignment horizontal="center" vertical="center"/>
      <protection locked="0"/>
    </xf>
    <xf numFmtId="0" fontId="3" fillId="0" borderId="44" xfId="1100" applyFont="1" applyFill="1" applyBorder="1" applyAlignment="1" applyProtection="1">
      <alignment horizontal="center" vertical="center"/>
      <protection locked="0"/>
    </xf>
    <xf numFmtId="0" fontId="3" fillId="0" borderId="55" xfId="1100" applyFont="1" applyFill="1" applyBorder="1" applyAlignment="1" applyProtection="1">
      <alignment horizontal="center" vertical="center"/>
      <protection locked="0"/>
    </xf>
    <xf numFmtId="0" fontId="3" fillId="0" borderId="45" xfId="1099" applyFont="1" applyBorder="1" applyAlignment="1">
      <alignment horizontal="center" vertical="center"/>
      <protection/>
    </xf>
    <xf numFmtId="0" fontId="0" fillId="0" borderId="0" xfId="675">
      <alignment vertical="center"/>
      <protection/>
    </xf>
    <xf numFmtId="0" fontId="4" fillId="0" borderId="23" xfId="1101" applyFont="1" applyFill="1" applyBorder="1" applyAlignment="1" applyProtection="1">
      <alignment horizontal="left" vertical="center"/>
      <protection locked="0"/>
    </xf>
    <xf numFmtId="0" fontId="6" fillId="0" borderId="23" xfId="1101" applyFont="1" applyFill="1" applyBorder="1" applyAlignment="1" applyProtection="1">
      <alignment horizontal="center" vertical="center"/>
      <protection/>
    </xf>
    <xf numFmtId="0" fontId="7" fillId="0" borderId="23" xfId="1101" applyFont="1" applyFill="1" applyBorder="1" applyAlignment="1" applyProtection="1">
      <alignment horizontal="left" vertical="center"/>
      <protection/>
    </xf>
    <xf numFmtId="0" fontId="7" fillId="0" borderId="23" xfId="1101" applyFont="1" applyFill="1" applyBorder="1" applyAlignment="1" applyProtection="1">
      <alignment horizontal="center" vertical="center"/>
      <protection/>
    </xf>
    <xf numFmtId="0" fontId="14" fillId="0" borderId="25" xfId="1101" applyFont="1" applyFill="1" applyBorder="1" applyAlignment="1" applyProtection="1">
      <alignment horizontal="left" vertical="center"/>
      <protection/>
    </xf>
    <xf numFmtId="0" fontId="9" fillId="0" borderId="26" xfId="1101" applyNumberFormat="1" applyFont="1" applyFill="1" applyBorder="1" applyAlignment="1" applyProtection="1">
      <alignment horizontal="center" vertical="center"/>
      <protection/>
    </xf>
    <xf numFmtId="0" fontId="9" fillId="0" borderId="27" xfId="1101" applyFont="1" applyFill="1" applyBorder="1" applyAlignment="1" applyProtection="1">
      <alignment horizontal="center" vertical="center"/>
      <protection/>
    </xf>
    <xf numFmtId="0" fontId="9" fillId="0" borderId="27" xfId="1101" applyNumberFormat="1" applyFont="1" applyFill="1" applyBorder="1" applyAlignment="1" applyProtection="1">
      <alignment horizontal="center" vertical="center"/>
      <protection/>
    </xf>
    <xf numFmtId="0" fontId="58" fillId="0" borderId="27" xfId="1101" applyNumberFormat="1" applyFont="1" applyFill="1" applyBorder="1" applyAlignment="1" applyProtection="1">
      <alignment horizontal="center" vertical="center"/>
      <protection/>
    </xf>
    <xf numFmtId="0" fontId="58" fillId="0" borderId="28" xfId="1101" applyFont="1" applyFill="1" applyBorder="1" applyAlignment="1" applyProtection="1">
      <alignment horizontal="center" vertical="center"/>
      <protection/>
    </xf>
    <xf numFmtId="0" fontId="10" fillId="73" borderId="30" xfId="1101" applyFont="1" applyFill="1" applyBorder="1" applyAlignment="1" applyProtection="1">
      <alignment horizontal="center" vertical="center"/>
      <protection/>
    </xf>
    <xf numFmtId="0" fontId="10" fillId="73" borderId="38" xfId="1101" applyFont="1" applyFill="1" applyBorder="1" applyAlignment="1" applyProtection="1">
      <alignment horizontal="center" vertical="center"/>
      <protection/>
    </xf>
    <xf numFmtId="0" fontId="57" fillId="0" borderId="33" xfId="1101" applyFont="1" applyFill="1" applyBorder="1" applyAlignment="1" applyProtection="1">
      <alignment horizontal="center" vertical="center"/>
      <protection/>
    </xf>
    <xf numFmtId="0" fontId="57" fillId="0" borderId="34" xfId="1101" applyFont="1" applyFill="1" applyBorder="1" applyAlignment="1" applyProtection="1">
      <alignment horizontal="center" vertical="center"/>
      <protection/>
    </xf>
    <xf numFmtId="0" fontId="57" fillId="0" borderId="35" xfId="1101" applyFont="1" applyFill="1" applyBorder="1" applyAlignment="1" applyProtection="1">
      <alignment horizontal="center" vertical="center"/>
      <protection/>
    </xf>
    <xf numFmtId="0" fontId="3" fillId="0" borderId="39" xfId="1101" applyFont="1" applyFill="1" applyBorder="1" applyAlignment="1" applyProtection="1">
      <alignment horizontal="center" vertical="center"/>
      <protection/>
    </xf>
    <xf numFmtId="0" fontId="12" fillId="0" borderId="41" xfId="1101" applyFont="1" applyFill="1" applyBorder="1" applyAlignment="1" applyProtection="1">
      <alignment horizontal="center" vertical="center"/>
      <protection/>
    </xf>
    <xf numFmtId="0" fontId="12" fillId="0" borderId="42" xfId="1101" applyFont="1" applyFill="1" applyBorder="1" applyAlignment="1" applyProtection="1">
      <alignment horizontal="center" vertical="center"/>
      <protection/>
    </xf>
    <xf numFmtId="0" fontId="3" fillId="73" borderId="29" xfId="1101" applyFont="1" applyFill="1" applyBorder="1" applyAlignment="1" applyProtection="1">
      <alignment horizontal="center" vertical="center"/>
      <protection locked="0"/>
    </xf>
    <xf numFmtId="0" fontId="3" fillId="73" borderId="33" xfId="1101" applyFont="1" applyFill="1" applyBorder="1" applyAlignment="1" applyProtection="1">
      <alignment horizontal="center" vertical="center"/>
      <protection locked="0"/>
    </xf>
    <xf numFmtId="0" fontId="12" fillId="0" borderId="35" xfId="1101" applyFont="1" applyFill="1" applyBorder="1" applyAlignment="1" applyProtection="1">
      <alignment horizontal="center" vertical="center"/>
      <protection/>
    </xf>
    <xf numFmtId="0" fontId="9" fillId="0" borderId="36" xfId="1101" applyFont="1" applyFill="1" applyBorder="1" applyAlignment="1" applyProtection="1">
      <alignment horizontal="center" vertical="center"/>
      <protection/>
    </xf>
    <xf numFmtId="0" fontId="9" fillId="0" borderId="37" xfId="1101" applyFont="1" applyFill="1" applyBorder="1" applyAlignment="1" applyProtection="1">
      <alignment horizontal="center" vertical="center"/>
      <protection/>
    </xf>
    <xf numFmtId="0" fontId="58" fillId="0" borderId="40" xfId="1101" applyFont="1" applyFill="1" applyBorder="1" applyAlignment="1" applyProtection="1">
      <alignment horizontal="center" vertical="center"/>
      <protection/>
    </xf>
    <xf numFmtId="0" fontId="58" fillId="0" borderId="37" xfId="1101" applyNumberFormat="1" applyFont="1" applyFill="1" applyBorder="1" applyAlignment="1" applyProtection="1">
      <alignment horizontal="center" vertical="center"/>
      <protection/>
    </xf>
    <xf numFmtId="0" fontId="58" fillId="0" borderId="56" xfId="1101" applyNumberFormat="1" applyFont="1" applyFill="1" applyBorder="1" applyAlignment="1" applyProtection="1">
      <alignment horizontal="center" vertical="center"/>
      <protection/>
    </xf>
    <xf numFmtId="0" fontId="58" fillId="0" borderId="41" xfId="1101" applyFont="1" applyFill="1" applyBorder="1" applyAlignment="1" applyProtection="1">
      <alignment horizontal="center" vertical="center"/>
      <protection/>
    </xf>
    <xf numFmtId="0" fontId="3" fillId="0" borderId="37" xfId="1101" applyFill="1" applyBorder="1" applyAlignment="1" applyProtection="1">
      <alignment horizontal="center" vertical="center"/>
      <protection/>
    </xf>
    <xf numFmtId="0" fontId="12" fillId="0" borderId="57" xfId="1101" applyFont="1" applyFill="1" applyBorder="1" applyAlignment="1" applyProtection="1">
      <alignment horizontal="center" vertical="center"/>
      <protection/>
    </xf>
    <xf numFmtId="0" fontId="12" fillId="0" borderId="58" xfId="1101" applyFont="1" applyFill="1" applyBorder="1" applyAlignment="1" applyProtection="1">
      <alignment horizontal="center" vertical="center"/>
      <protection/>
    </xf>
    <xf numFmtId="0" fontId="3" fillId="0" borderId="55" xfId="674" applyFont="1" applyFill="1" applyBorder="1" applyAlignment="1" applyProtection="1">
      <alignment horizontal="center" vertical="center"/>
      <protection locked="0"/>
    </xf>
    <xf numFmtId="0" fontId="3" fillId="0" borderId="45" xfId="1101" applyFill="1" applyBorder="1" applyAlignment="1" applyProtection="1">
      <alignment horizontal="center" vertical="center"/>
      <protection/>
    </xf>
    <xf numFmtId="0" fontId="12" fillId="0" borderId="59" xfId="1101" applyFont="1" applyFill="1" applyBorder="1" applyAlignment="1" applyProtection="1">
      <alignment horizontal="center" vertical="center"/>
      <protection/>
    </xf>
    <xf numFmtId="0" fontId="3" fillId="0" borderId="0" xfId="669">
      <alignment/>
      <protection/>
    </xf>
    <xf numFmtId="0" fontId="6" fillId="0" borderId="0" xfId="1101" applyFont="1" applyFill="1" applyBorder="1" applyAlignment="1" applyProtection="1">
      <alignment horizontal="center" vertical="center"/>
      <protection/>
    </xf>
    <xf numFmtId="0" fontId="3" fillId="0" borderId="52" xfId="1100" applyFont="1" applyFill="1" applyBorder="1" applyAlignment="1" applyProtection="1">
      <alignment horizontal="center" vertical="center"/>
      <protection locked="0"/>
    </xf>
    <xf numFmtId="0" fontId="59" fillId="77" borderId="4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37" xfId="1098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1" fillId="0" borderId="37" xfId="663" applyFont="1" applyBorder="1" applyAlignment="1">
      <alignment horizontal="center" vertical="center"/>
      <protection/>
    </xf>
    <xf numFmtId="0" fontId="12" fillId="0" borderId="37" xfId="674" applyFont="1" applyFill="1" applyBorder="1" applyAlignment="1" applyProtection="1">
      <alignment horizontal="center" vertical="center"/>
      <protection locked="0"/>
    </xf>
    <xf numFmtId="0" fontId="1" fillId="0" borderId="40" xfId="663" applyFont="1" applyBorder="1" applyAlignment="1">
      <alignment horizontal="center" vertical="center"/>
      <protection/>
    </xf>
    <xf numFmtId="0" fontId="3" fillId="0" borderId="40" xfId="674" applyFont="1" applyFill="1" applyBorder="1" applyAlignment="1" applyProtection="1">
      <alignment horizontal="center" vertical="center"/>
      <protection locked="0"/>
    </xf>
    <xf numFmtId="0" fontId="1" fillId="0" borderId="37" xfId="663" applyBorder="1" applyAlignment="1">
      <alignment horizontal="center" vertical="center"/>
      <protection/>
    </xf>
    <xf numFmtId="0" fontId="1" fillId="0" borderId="37" xfId="1102" applyNumberFormat="1" applyFont="1" applyFill="1" applyBorder="1" applyAlignment="1" applyProtection="1">
      <alignment horizontal="center" vertical="center"/>
      <protection/>
    </xf>
    <xf numFmtId="0" fontId="12" fillId="0" borderId="40" xfId="674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>
      <alignment horizontal="center" vertical="center"/>
    </xf>
    <xf numFmtId="0" fontId="12" fillId="0" borderId="52" xfId="674" applyFont="1" applyFill="1" applyBorder="1" applyAlignment="1" applyProtection="1">
      <alignment horizontal="center" vertical="center"/>
      <protection locked="0"/>
    </xf>
    <xf numFmtId="0" fontId="12" fillId="0" borderId="54" xfId="674" applyFont="1" applyFill="1" applyBorder="1" applyAlignment="1" applyProtection="1">
      <alignment horizontal="center" vertical="center"/>
      <protection locked="0"/>
    </xf>
    <xf numFmtId="0" fontId="3" fillId="0" borderId="0" xfId="674" applyFont="1" applyFill="1" applyBorder="1" applyAlignment="1" applyProtection="1">
      <alignment horizontal="center" vertical="center"/>
      <protection locked="0"/>
    </xf>
    <xf numFmtId="0" fontId="25" fillId="0" borderId="40" xfId="1080" applyFont="1" applyBorder="1" applyAlignment="1">
      <alignment horizontal="center" vertical="center"/>
      <protection/>
    </xf>
    <xf numFmtId="0" fontId="9" fillId="0" borderId="40" xfId="674" applyFont="1" applyFill="1" applyBorder="1" applyAlignment="1" applyProtection="1">
      <alignment horizontal="center" vertical="center"/>
      <protection/>
    </xf>
    <xf numFmtId="0" fontId="9" fillId="77" borderId="40" xfId="674" applyFont="1" applyFill="1" applyBorder="1" applyAlignment="1" applyProtection="1">
      <alignment horizontal="center" vertical="center"/>
      <protection/>
    </xf>
    <xf numFmtId="0" fontId="60" fillId="0" borderId="40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3" fillId="0" borderId="37" xfId="1098" applyFill="1" applyBorder="1" applyAlignment="1" applyProtection="1">
      <alignment horizontal="center" vertical="center"/>
      <protection/>
    </xf>
    <xf numFmtId="0" fontId="9" fillId="0" borderId="40" xfId="1098" applyFont="1" applyFill="1" applyBorder="1" applyAlignment="1" applyProtection="1">
      <alignment horizontal="center" vertical="center"/>
      <protection/>
    </xf>
    <xf numFmtId="0" fontId="9" fillId="0" borderId="37" xfId="1098" applyFont="1" applyFill="1" applyBorder="1" applyAlignment="1" applyProtection="1">
      <alignment horizontal="center" vertical="center"/>
      <protection/>
    </xf>
    <xf numFmtId="0" fontId="3" fillId="0" borderId="37" xfId="662" applyFill="1" applyBorder="1" applyAlignment="1" applyProtection="1">
      <alignment horizontal="center" vertical="center"/>
      <protection locked="0"/>
    </xf>
    <xf numFmtId="0" fontId="3" fillId="0" borderId="60" xfId="674" applyFont="1" applyFill="1" applyBorder="1" applyAlignment="1" applyProtection="1">
      <alignment horizontal="center" vertical="center"/>
      <protection locked="0"/>
    </xf>
    <xf numFmtId="0" fontId="3" fillId="0" borderId="54" xfId="674" applyFont="1" applyFill="1" applyBorder="1" applyAlignment="1" applyProtection="1">
      <alignment horizontal="center" vertical="center"/>
      <protection locked="0"/>
    </xf>
    <xf numFmtId="0" fontId="0" fillId="0" borderId="6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9" fillId="77" borderId="28" xfId="0" applyFont="1" applyFill="1" applyBorder="1" applyAlignment="1">
      <alignment horizontal="center" vertical="center"/>
    </xf>
    <xf numFmtId="0" fontId="0" fillId="0" borderId="40" xfId="0" applyBorder="1" applyAlignment="1">
      <alignment vertical="center" wrapText="1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59" fillId="77" borderId="62" xfId="0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9" fillId="0" borderId="61" xfId="674" applyFont="1" applyFill="1" applyBorder="1" applyAlignment="1" applyProtection="1">
      <alignment horizontal="center" vertical="center"/>
      <protection/>
    </xf>
    <xf numFmtId="0" fontId="3" fillId="0" borderId="37" xfId="1099" applyFont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3" fillId="0" borderId="37" xfId="667" applyFill="1" applyBorder="1" applyAlignment="1" applyProtection="1">
      <alignment horizontal="center" vertical="center"/>
      <protection locked="0"/>
    </xf>
    <xf numFmtId="0" fontId="0" fillId="0" borderId="37" xfId="0" applyFont="1" applyBorder="1" applyAlignment="1">
      <alignment horizontal="center"/>
    </xf>
    <xf numFmtId="0" fontId="1" fillId="0" borderId="37" xfId="1102" applyFont="1" applyFill="1" applyBorder="1" applyAlignment="1" applyProtection="1">
      <alignment horizontal="center" vertical="center"/>
      <protection/>
    </xf>
    <xf numFmtId="0" fontId="1" fillId="0" borderId="40" xfId="1102" applyNumberFormat="1" applyFont="1" applyFill="1" applyBorder="1" applyAlignment="1" applyProtection="1">
      <alignment horizontal="center" vertical="center"/>
      <protection/>
    </xf>
    <xf numFmtId="0" fontId="3" fillId="0" borderId="37" xfId="674" applyFont="1" applyFill="1" applyBorder="1" applyAlignment="1" applyProtection="1">
      <alignment horizontal="center" vertical="center"/>
      <protection locked="0"/>
    </xf>
    <xf numFmtId="0" fontId="25" fillId="0" borderId="37" xfId="1102" applyNumberFormat="1" applyFont="1" applyFill="1" applyBorder="1" applyAlignment="1" applyProtection="1">
      <alignment horizontal="center" vertical="center"/>
      <protection/>
    </xf>
    <xf numFmtId="0" fontId="25" fillId="0" borderId="37" xfId="0" applyFont="1" applyBorder="1" applyAlignment="1">
      <alignment horizontal="center"/>
    </xf>
    <xf numFmtId="0" fontId="3" fillId="0" borderId="37" xfId="1098" applyFont="1" applyFill="1" applyBorder="1" applyAlignment="1" applyProtection="1">
      <alignment horizontal="center" vertical="center"/>
      <protection locked="0"/>
    </xf>
    <xf numFmtId="0" fontId="3" fillId="0" borderId="37" xfId="666" applyFill="1" applyBorder="1" applyAlignment="1" applyProtection="1">
      <alignment horizontal="center" vertical="center"/>
      <protection locked="0"/>
    </xf>
    <xf numFmtId="0" fontId="59" fillId="77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45" xfId="1098" applyFill="1" applyBorder="1" applyAlignment="1" applyProtection="1">
      <alignment horizontal="center" vertical="center"/>
      <protection locked="0"/>
    </xf>
    <xf numFmtId="0" fontId="3" fillId="0" borderId="45" xfId="1098" applyFill="1" applyBorder="1" applyAlignment="1" applyProtection="1">
      <alignment horizontal="center" vertical="center"/>
      <protection/>
    </xf>
    <xf numFmtId="0" fontId="0" fillId="0" borderId="0" xfId="675" applyFill="1" applyAlignment="1">
      <alignment horizontal="center" vertical="center"/>
      <protection/>
    </xf>
    <xf numFmtId="176" fontId="25" fillId="0" borderId="64" xfId="675" applyNumberFormat="1" applyFont="1" applyFill="1" applyBorder="1" applyAlignment="1" applyProtection="1">
      <alignment horizontal="center" vertical="center"/>
      <protection/>
    </xf>
    <xf numFmtId="176" fontId="25" fillId="78" borderId="64" xfId="675" applyNumberFormat="1" applyFont="1" applyFill="1" applyBorder="1" applyAlignment="1" applyProtection="1">
      <alignment horizontal="center" vertical="center"/>
      <protection/>
    </xf>
    <xf numFmtId="176" fontId="25" fillId="78" borderId="65" xfId="675" applyNumberFormat="1" applyFont="1" applyFill="1" applyBorder="1" applyAlignment="1" applyProtection="1">
      <alignment horizontal="center" vertical="center"/>
      <protection/>
    </xf>
    <xf numFmtId="0" fontId="37" fillId="0" borderId="66" xfId="675" applyNumberFormat="1" applyFont="1" applyFill="1" applyBorder="1" applyAlignment="1">
      <alignment horizontal="center" vertical="center"/>
      <protection/>
    </xf>
    <xf numFmtId="0" fontId="25" fillId="0" borderId="67" xfId="675" applyFont="1" applyFill="1" applyBorder="1" applyAlignment="1">
      <alignment horizontal="center" vertical="center"/>
      <protection/>
    </xf>
    <xf numFmtId="0" fontId="9" fillId="0" borderId="68" xfId="675" applyFont="1" applyFill="1" applyBorder="1" applyAlignment="1">
      <alignment horizontal="center" vertical="center"/>
      <protection/>
    </xf>
    <xf numFmtId="0" fontId="25" fillId="66" borderId="69" xfId="675" applyFont="1" applyFill="1" applyBorder="1" applyAlignment="1">
      <alignment horizontal="center" vertical="center"/>
      <protection/>
    </xf>
    <xf numFmtId="0" fontId="38" fillId="66" borderId="70" xfId="675" applyFont="1" applyFill="1" applyBorder="1" applyAlignment="1">
      <alignment horizontal="center" vertical="center"/>
      <protection/>
    </xf>
    <xf numFmtId="0" fontId="9" fillId="0" borderId="70" xfId="675" applyFont="1" applyFill="1" applyBorder="1" applyAlignment="1">
      <alignment horizontal="center" vertical="center"/>
      <protection/>
    </xf>
    <xf numFmtId="0" fontId="9" fillId="78" borderId="70" xfId="675" applyFont="1" applyFill="1" applyBorder="1" applyAlignment="1">
      <alignment horizontal="center" vertical="center"/>
      <protection/>
    </xf>
    <xf numFmtId="0" fontId="9" fillId="78" borderId="71" xfId="675" applyFont="1" applyFill="1" applyBorder="1" applyAlignment="1">
      <alignment horizontal="center" vertical="center"/>
      <protection/>
    </xf>
    <xf numFmtId="0" fontId="38" fillId="66" borderId="72" xfId="675" applyFont="1" applyFill="1" applyBorder="1" applyAlignment="1">
      <alignment horizontal="center" vertical="center"/>
      <protection/>
    </xf>
    <xf numFmtId="0" fontId="39" fillId="0" borderId="69" xfId="675" applyFont="1" applyFill="1" applyBorder="1" applyAlignment="1">
      <alignment horizontal="center" vertical="center"/>
      <protection/>
    </xf>
    <xf numFmtId="0" fontId="39" fillId="0" borderId="70" xfId="675" applyFont="1" applyFill="1" applyBorder="1" applyAlignment="1">
      <alignment horizontal="center" vertical="center"/>
      <protection/>
    </xf>
    <xf numFmtId="177" fontId="36" fillId="79" borderId="73" xfId="675" applyNumberFormat="1" applyFont="1" applyFill="1" applyBorder="1" applyAlignment="1">
      <alignment horizontal="center" vertical="center"/>
      <protection/>
    </xf>
    <xf numFmtId="176" fontId="25" fillId="15" borderId="64" xfId="675" applyNumberFormat="1" applyFont="1" applyFill="1" applyBorder="1" applyAlignment="1" applyProtection="1">
      <alignment horizontal="center" vertical="center"/>
      <protection/>
    </xf>
    <xf numFmtId="176" fontId="25" fillId="78" borderId="74" xfId="675" applyNumberFormat="1" applyFont="1" applyFill="1" applyBorder="1" applyAlignment="1" applyProtection="1">
      <alignment horizontal="center" vertical="center"/>
      <protection/>
    </xf>
    <xf numFmtId="176" fontId="25" fillId="15" borderId="69" xfId="675" applyNumberFormat="1" applyFont="1" applyFill="1" applyBorder="1" applyAlignment="1" applyProtection="1">
      <alignment horizontal="center" vertical="center"/>
      <protection/>
    </xf>
    <xf numFmtId="176" fontId="25" fillId="0" borderId="69" xfId="675" applyNumberFormat="1" applyFont="1" applyFill="1" applyBorder="1" applyAlignment="1" applyProtection="1">
      <alignment horizontal="center" vertical="center"/>
      <protection/>
    </xf>
    <xf numFmtId="176" fontId="25" fillId="78" borderId="75" xfId="675" applyNumberFormat="1" applyFont="1" applyFill="1" applyBorder="1" applyAlignment="1" applyProtection="1">
      <alignment horizontal="center" vertical="center"/>
      <protection/>
    </xf>
    <xf numFmtId="0" fontId="37" fillId="0" borderId="76" xfId="675" applyNumberFormat="1" applyFont="1" applyFill="1" applyBorder="1" applyAlignment="1">
      <alignment horizontal="center" vertical="center"/>
      <protection/>
    </xf>
    <xf numFmtId="176" fontId="25" fillId="15" borderId="77" xfId="675" applyNumberFormat="1" applyFont="1" applyFill="1" applyBorder="1" applyAlignment="1" applyProtection="1">
      <alignment horizontal="center" vertical="center"/>
      <protection/>
    </xf>
    <xf numFmtId="176" fontId="25" fillId="0" borderId="77" xfId="675" applyNumberFormat="1" applyFont="1" applyFill="1" applyBorder="1" applyAlignment="1" applyProtection="1">
      <alignment horizontal="center" vertical="center"/>
      <protection/>
    </xf>
    <xf numFmtId="176" fontId="25" fillId="78" borderId="78" xfId="675" applyNumberFormat="1" applyFont="1" applyFill="1" applyBorder="1" applyAlignment="1" applyProtection="1">
      <alignment horizontal="center" vertical="center"/>
      <protection/>
    </xf>
    <xf numFmtId="0" fontId="9" fillId="0" borderId="79" xfId="675" applyFont="1" applyFill="1" applyBorder="1" applyAlignment="1">
      <alignment horizontal="center" vertical="center"/>
      <protection/>
    </xf>
    <xf numFmtId="0" fontId="38" fillId="66" borderId="80" xfId="675" applyFont="1" applyFill="1" applyBorder="1" applyAlignment="1">
      <alignment horizontal="center" vertical="center"/>
      <protection/>
    </xf>
    <xf numFmtId="0" fontId="9" fillId="15" borderId="81" xfId="675" applyFont="1" applyFill="1" applyBorder="1" applyAlignment="1">
      <alignment horizontal="center" vertical="center"/>
      <protection/>
    </xf>
    <xf numFmtId="0" fontId="9" fillId="0" borderId="81" xfId="675" applyFont="1" applyFill="1" applyBorder="1" applyAlignment="1">
      <alignment horizontal="center" vertical="center"/>
      <protection/>
    </xf>
    <xf numFmtId="0" fontId="9" fillId="78" borderId="82" xfId="675" applyFont="1" applyFill="1" applyBorder="1" applyAlignment="1">
      <alignment horizontal="center" vertical="center"/>
      <protection/>
    </xf>
    <xf numFmtId="0" fontId="39" fillId="0" borderId="83" xfId="675" applyFont="1" applyFill="1" applyBorder="1" applyAlignment="1">
      <alignment horizontal="center" vertical="center"/>
      <protection/>
    </xf>
    <xf numFmtId="0" fontId="39" fillId="0" borderId="81" xfId="675" applyFont="1" applyFill="1" applyBorder="1" applyAlignment="1">
      <alignment horizontal="center" vertical="center"/>
      <protection/>
    </xf>
    <xf numFmtId="0" fontId="36" fillId="79" borderId="84" xfId="675" applyFont="1" applyFill="1" applyBorder="1" applyAlignment="1">
      <alignment horizontal="center" vertical="center"/>
      <protection/>
    </xf>
    <xf numFmtId="176" fontId="25" fillId="0" borderId="45" xfId="675" applyNumberFormat="1" applyFont="1" applyFill="1" applyBorder="1" applyAlignment="1" applyProtection="1">
      <alignment horizontal="center" vertical="center"/>
      <protection/>
    </xf>
    <xf numFmtId="176" fontId="25" fillId="78" borderId="45" xfId="675" applyNumberFormat="1" applyFont="1" applyFill="1" applyBorder="1" applyAlignment="1" applyProtection="1">
      <alignment horizontal="center" vertical="center"/>
      <protection/>
    </xf>
    <xf numFmtId="176" fontId="25" fillId="78" borderId="85" xfId="675" applyNumberFormat="1" applyFont="1" applyFill="1" applyBorder="1" applyAlignment="1" applyProtection="1">
      <alignment horizontal="center" vertical="center"/>
      <protection/>
    </xf>
    <xf numFmtId="0" fontId="25" fillId="0" borderId="86" xfId="675" applyFont="1" applyFill="1" applyBorder="1" applyAlignment="1">
      <alignment horizontal="center" vertical="center"/>
      <protection/>
    </xf>
    <xf numFmtId="0" fontId="9" fillId="0" borderId="87" xfId="675" applyFont="1" applyFill="1" applyBorder="1" applyAlignment="1">
      <alignment horizontal="center" vertical="center"/>
      <protection/>
    </xf>
    <xf numFmtId="0" fontId="25" fillId="66" borderId="80" xfId="675" applyFont="1" applyFill="1" applyBorder="1" applyAlignment="1">
      <alignment horizontal="center" vertical="center"/>
      <protection/>
    </xf>
    <xf numFmtId="0" fontId="38" fillId="66" borderId="81" xfId="675" applyFont="1" applyFill="1" applyBorder="1" applyAlignment="1">
      <alignment horizontal="center" vertical="center"/>
      <protection/>
    </xf>
    <xf numFmtId="0" fontId="9" fillId="78" borderId="81" xfId="675" applyFont="1" applyFill="1" applyBorder="1" applyAlignment="1">
      <alignment horizontal="center" vertical="center"/>
      <protection/>
    </xf>
    <xf numFmtId="0" fontId="9" fillId="78" borderId="88" xfId="675" applyFont="1" applyFill="1" applyBorder="1" applyAlignment="1">
      <alignment horizontal="center" vertical="center"/>
      <protection/>
    </xf>
    <xf numFmtId="0" fontId="38" fillId="66" borderId="89" xfId="675" applyFont="1" applyFill="1" applyBorder="1" applyAlignment="1">
      <alignment horizontal="center" vertical="center"/>
      <protection/>
    </xf>
    <xf numFmtId="0" fontId="38" fillId="0" borderId="80" xfId="675" applyFont="1" applyFill="1" applyBorder="1" applyAlignment="1">
      <alignment horizontal="center" vertical="center"/>
      <protection/>
    </xf>
    <xf numFmtId="0" fontId="39" fillId="0" borderId="80" xfId="675" applyFont="1" applyFill="1" applyBorder="1" applyAlignment="1">
      <alignment horizontal="center" vertical="center"/>
      <protection/>
    </xf>
    <xf numFmtId="0" fontId="36" fillId="79" borderId="90" xfId="675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2" fillId="0" borderId="62" xfId="674" applyFont="1" applyFill="1" applyBorder="1" applyAlignment="1" applyProtection="1">
      <alignment horizontal="center" vertical="center"/>
      <protection locked="0"/>
    </xf>
    <xf numFmtId="0" fontId="1" fillId="0" borderId="52" xfId="1102" applyNumberFormat="1" applyFont="1" applyFill="1" applyBorder="1" applyAlignment="1" applyProtection="1">
      <alignment horizontal="center" vertical="center"/>
      <protection/>
    </xf>
    <xf numFmtId="0" fontId="25" fillId="0" borderId="37" xfId="663" applyFont="1" applyBorder="1" applyAlignment="1">
      <alignment horizontal="center" vertical="center"/>
      <protection/>
    </xf>
    <xf numFmtId="0" fontId="36" fillId="79" borderId="73" xfId="675" applyFont="1" applyFill="1" applyBorder="1" applyAlignment="1">
      <alignment horizontal="center" vertical="center"/>
      <protection/>
    </xf>
    <xf numFmtId="178" fontId="25" fillId="78" borderId="75" xfId="675" applyNumberFormat="1" applyFont="1" applyFill="1" applyBorder="1" applyAlignment="1" applyProtection="1">
      <alignment horizontal="center" vertical="center"/>
      <protection/>
    </xf>
    <xf numFmtId="0" fontId="38" fillId="9" borderId="91" xfId="675" applyFont="1" applyFill="1" applyBorder="1" applyAlignment="1">
      <alignment horizontal="center" vertical="center"/>
      <protection/>
    </xf>
    <xf numFmtId="0" fontId="38" fillId="9" borderId="69" xfId="675" applyFont="1" applyFill="1" applyBorder="1" applyAlignment="1">
      <alignment horizontal="center" vertical="center"/>
      <protection/>
    </xf>
    <xf numFmtId="0" fontId="38" fillId="66" borderId="69" xfId="675" applyFont="1" applyFill="1" applyBorder="1" applyAlignment="1">
      <alignment horizontal="center" vertical="center"/>
      <protection/>
    </xf>
    <xf numFmtId="0" fontId="9" fillId="15" borderId="70" xfId="675" applyFont="1" applyFill="1" applyBorder="1" applyAlignment="1">
      <alignment horizontal="center" vertical="center"/>
      <protection/>
    </xf>
    <xf numFmtId="0" fontId="9" fillId="78" borderId="92" xfId="675" applyFont="1" applyFill="1" applyBorder="1" applyAlignment="1">
      <alignment horizontal="center" vertical="center"/>
      <protection/>
    </xf>
    <xf numFmtId="0" fontId="39" fillId="0" borderId="93" xfId="675" applyFont="1" applyFill="1" applyBorder="1" applyAlignment="1">
      <alignment horizontal="center" vertical="center"/>
      <protection/>
    </xf>
    <xf numFmtId="177" fontId="36" fillId="79" borderId="94" xfId="675" applyNumberFormat="1" applyFont="1" applyFill="1" applyBorder="1" applyAlignment="1">
      <alignment horizontal="center" vertical="center"/>
      <protection/>
    </xf>
    <xf numFmtId="0" fontId="0" fillId="0" borderId="0" xfId="675" applyFill="1" applyAlignment="1">
      <alignment horizontal="center" vertical="center" wrapText="1"/>
      <protection/>
    </xf>
    <xf numFmtId="0" fontId="9" fillId="78" borderId="95" xfId="675" applyFont="1" applyFill="1" applyBorder="1" applyAlignment="1">
      <alignment horizontal="center" vertical="center"/>
      <protection/>
    </xf>
    <xf numFmtId="0" fontId="9" fillId="0" borderId="95" xfId="675" applyFont="1" applyFill="1" applyBorder="1" applyAlignment="1">
      <alignment horizontal="center" vertical="center"/>
      <protection/>
    </xf>
    <xf numFmtId="0" fontId="38" fillId="66" borderId="95" xfId="675" applyFont="1" applyFill="1" applyBorder="1" applyAlignment="1">
      <alignment horizontal="center" vertical="center"/>
      <protection/>
    </xf>
    <xf numFmtId="176" fontId="25" fillId="78" borderId="96" xfId="675" applyNumberFormat="1" applyFont="1" applyFill="1" applyBorder="1" applyAlignment="1" applyProtection="1">
      <alignment horizontal="center" vertical="center"/>
      <protection/>
    </xf>
    <xf numFmtId="176" fontId="25" fillId="0" borderId="96" xfId="675" applyNumberFormat="1" applyFont="1" applyFill="1" applyBorder="1" applyAlignment="1" applyProtection="1">
      <alignment horizontal="center" vertical="center"/>
      <protection/>
    </xf>
    <xf numFmtId="0" fontId="36" fillId="79" borderId="94" xfId="675" applyFont="1" applyFill="1" applyBorder="1" applyAlignment="1">
      <alignment horizontal="center" vertical="center"/>
      <protection/>
    </xf>
    <xf numFmtId="0" fontId="40" fillId="73" borderId="97" xfId="675" applyFont="1" applyFill="1" applyBorder="1" applyAlignment="1">
      <alignment horizontal="center" vertical="center"/>
      <protection/>
    </xf>
    <xf numFmtId="0" fontId="40" fillId="73" borderId="98" xfId="675" applyFont="1" applyFill="1" applyBorder="1" applyAlignment="1">
      <alignment horizontal="center" vertical="center"/>
      <protection/>
    </xf>
    <xf numFmtId="0" fontId="40" fillId="73" borderId="99" xfId="675" applyFont="1" applyFill="1" applyBorder="1" applyAlignment="1">
      <alignment horizontal="center" vertical="center"/>
      <protection/>
    </xf>
    <xf numFmtId="0" fontId="35" fillId="0" borderId="76" xfId="675" applyNumberFormat="1" applyFont="1" applyFill="1" applyBorder="1" applyAlignment="1">
      <alignment horizontal="center" vertical="center"/>
      <protection/>
    </xf>
    <xf numFmtId="0" fontId="35" fillId="0" borderId="100" xfId="675" applyNumberFormat="1" applyFont="1" applyFill="1" applyBorder="1" applyAlignment="1">
      <alignment horizontal="center" vertical="center"/>
      <protection/>
    </xf>
    <xf numFmtId="0" fontId="36" fillId="79" borderId="101" xfId="675" applyFont="1" applyFill="1" applyBorder="1" applyAlignment="1">
      <alignment horizontal="center" vertical="center"/>
      <protection/>
    </xf>
    <xf numFmtId="0" fontId="36" fillId="79" borderId="102" xfId="675" applyFont="1" applyFill="1" applyBorder="1" applyAlignment="1">
      <alignment horizontal="center" vertical="center"/>
      <protection/>
    </xf>
    <xf numFmtId="0" fontId="36" fillId="79" borderId="103" xfId="675" applyFont="1" applyFill="1" applyBorder="1" applyAlignment="1">
      <alignment horizontal="center" vertical="center"/>
      <protection/>
    </xf>
    <xf numFmtId="0" fontId="34" fillId="0" borderId="104" xfId="675" applyNumberFormat="1" applyFont="1" applyFill="1" applyBorder="1" applyAlignment="1">
      <alignment horizontal="center" vertical="center"/>
      <protection/>
    </xf>
    <xf numFmtId="0" fontId="34" fillId="0" borderId="105" xfId="675" applyNumberFormat="1" applyFont="1" applyFill="1" applyBorder="1" applyAlignment="1">
      <alignment horizontal="center" vertical="center"/>
      <protection/>
    </xf>
    <xf numFmtId="176" fontId="9" fillId="78" borderId="106" xfId="675" applyNumberFormat="1" applyFont="1" applyFill="1" applyBorder="1" applyAlignment="1" applyProtection="1">
      <alignment horizontal="center" vertical="center"/>
      <protection/>
    </xf>
    <xf numFmtId="176" fontId="9" fillId="0" borderId="76" xfId="675" applyNumberFormat="1" applyFont="1" applyFill="1" applyBorder="1" applyAlignment="1" applyProtection="1">
      <alignment horizontal="center" vertical="center"/>
      <protection/>
    </xf>
    <xf numFmtId="176" fontId="9" fillId="15" borderId="76" xfId="675" applyNumberFormat="1" applyFont="1" applyFill="1" applyBorder="1" applyAlignment="1" applyProtection="1">
      <alignment horizontal="center" vertical="center"/>
      <protection/>
    </xf>
    <xf numFmtId="176" fontId="9" fillId="66" borderId="76" xfId="675" applyNumberFormat="1" applyFont="1" applyFill="1" applyBorder="1" applyAlignment="1" applyProtection="1">
      <alignment horizontal="center" vertical="center"/>
      <protection/>
    </xf>
    <xf numFmtId="176" fontId="9" fillId="66" borderId="107" xfId="675" applyNumberFormat="1" applyFont="1" applyFill="1" applyBorder="1" applyAlignment="1" applyProtection="1">
      <alignment horizontal="center" vertical="center"/>
      <protection/>
    </xf>
    <xf numFmtId="176" fontId="9" fillId="15" borderId="66" xfId="675" applyNumberFormat="1" applyFont="1" applyFill="1" applyBorder="1" applyAlignment="1" applyProtection="1">
      <alignment horizontal="center" vertical="center"/>
      <protection/>
    </xf>
    <xf numFmtId="176" fontId="9" fillId="78" borderId="108" xfId="675" applyNumberFormat="1" applyFont="1" applyFill="1" applyBorder="1" applyAlignment="1" applyProtection="1">
      <alignment horizontal="center" vertical="center"/>
      <protection/>
    </xf>
    <xf numFmtId="176" fontId="9" fillId="0" borderId="66" xfId="675" applyNumberFormat="1" applyFont="1" applyFill="1" applyBorder="1" applyAlignment="1" applyProtection="1">
      <alignment horizontal="center" vertical="center"/>
      <protection/>
    </xf>
    <xf numFmtId="0" fontId="32" fillId="0" borderId="76" xfId="675" applyFont="1" applyFill="1" applyBorder="1" applyAlignment="1">
      <alignment horizontal="center" vertical="center"/>
      <protection/>
    </xf>
    <xf numFmtId="0" fontId="32" fillId="0" borderId="107" xfId="675" applyFont="1" applyFill="1" applyBorder="1" applyAlignment="1">
      <alignment horizontal="center" vertical="center"/>
      <protection/>
    </xf>
    <xf numFmtId="0" fontId="0" fillId="0" borderId="98" xfId="675" applyFill="1" applyBorder="1" applyAlignment="1">
      <alignment horizontal="center" vertical="center"/>
      <protection/>
    </xf>
    <xf numFmtId="0" fontId="0" fillId="0" borderId="109" xfId="675" applyFill="1" applyBorder="1" applyAlignment="1">
      <alignment horizontal="center" vertical="center"/>
      <protection/>
    </xf>
    <xf numFmtId="176" fontId="9" fillId="0" borderId="27" xfId="675" applyNumberFormat="1" applyFont="1" applyFill="1" applyBorder="1" applyAlignment="1" applyProtection="1">
      <alignment horizontal="center" vertical="center"/>
      <protection/>
    </xf>
    <xf numFmtId="176" fontId="9" fillId="78" borderId="66" xfId="675" applyNumberFormat="1" applyFont="1" applyFill="1" applyBorder="1" applyAlignment="1" applyProtection="1">
      <alignment horizontal="center" vertical="center"/>
      <protection/>
    </xf>
    <xf numFmtId="176" fontId="9" fillId="78" borderId="27" xfId="675" applyNumberFormat="1" applyFont="1" applyFill="1" applyBorder="1" applyAlignment="1" applyProtection="1">
      <alignment horizontal="center" vertical="center"/>
      <protection/>
    </xf>
    <xf numFmtId="0" fontId="34" fillId="0" borderId="76" xfId="675" applyNumberFormat="1" applyFont="1" applyFill="1" applyBorder="1" applyAlignment="1">
      <alignment horizontal="center" vertical="center"/>
      <protection/>
    </xf>
    <xf numFmtId="0" fontId="34" fillId="0" borderId="107" xfId="675" applyNumberFormat="1" applyFont="1" applyFill="1" applyBorder="1" applyAlignment="1">
      <alignment horizontal="center" vertical="center"/>
      <protection/>
    </xf>
    <xf numFmtId="0" fontId="33" fillId="66" borderId="110" xfId="675" applyFont="1" applyFill="1" applyBorder="1" applyAlignment="1">
      <alignment horizontal="center" vertical="center"/>
      <protection/>
    </xf>
    <xf numFmtId="0" fontId="33" fillId="66" borderId="104" xfId="675" applyFont="1" applyFill="1" applyBorder="1" applyAlignment="1">
      <alignment horizontal="center" vertical="center"/>
      <protection/>
    </xf>
    <xf numFmtId="0" fontId="33" fillId="66" borderId="111" xfId="675" applyFont="1" applyFill="1" applyBorder="1" applyAlignment="1">
      <alignment horizontal="center" vertical="center"/>
      <protection/>
    </xf>
    <xf numFmtId="176" fontId="9" fillId="78" borderId="112" xfId="675" applyNumberFormat="1" applyFont="1" applyFill="1" applyBorder="1" applyAlignment="1" applyProtection="1">
      <alignment horizontal="center" vertical="center"/>
      <protection/>
    </xf>
    <xf numFmtId="0" fontId="36" fillId="79" borderId="113" xfId="675" applyFont="1" applyFill="1" applyBorder="1" applyAlignment="1">
      <alignment horizontal="center" vertical="center"/>
      <protection/>
    </xf>
    <xf numFmtId="176" fontId="9" fillId="66" borderId="114" xfId="675" applyNumberFormat="1" applyFont="1" applyFill="1" applyBorder="1" applyAlignment="1" applyProtection="1">
      <alignment horizontal="center" vertical="center"/>
      <protection/>
    </xf>
    <xf numFmtId="176" fontId="9" fillId="66" borderId="115" xfId="675" applyNumberFormat="1" applyFont="1" applyFill="1" applyBorder="1" applyAlignment="1" applyProtection="1">
      <alignment horizontal="center" vertical="center"/>
      <protection/>
    </xf>
    <xf numFmtId="176" fontId="9" fillId="66" borderId="116" xfId="675" applyNumberFormat="1" applyFont="1" applyFill="1" applyBorder="1" applyAlignment="1" applyProtection="1">
      <alignment horizontal="center" vertical="center"/>
      <protection/>
    </xf>
    <xf numFmtId="176" fontId="25" fillId="66" borderId="117" xfId="675" applyNumberFormat="1" applyFont="1" applyFill="1" applyBorder="1" applyAlignment="1">
      <alignment horizontal="center" vertical="center"/>
      <protection/>
    </xf>
    <xf numFmtId="176" fontId="25" fillId="66" borderId="118" xfId="675" applyNumberFormat="1" applyFont="1" applyFill="1" applyBorder="1" applyAlignment="1">
      <alignment horizontal="center" vertical="center"/>
      <protection/>
    </xf>
    <xf numFmtId="0" fontId="34" fillId="0" borderId="100" xfId="675" applyNumberFormat="1" applyFont="1" applyFill="1" applyBorder="1" applyAlignment="1">
      <alignment horizontal="center" vertical="center"/>
      <protection/>
    </xf>
    <xf numFmtId="176" fontId="25" fillId="66" borderId="119" xfId="675" applyNumberFormat="1" applyFont="1" applyFill="1" applyBorder="1" applyAlignment="1">
      <alignment horizontal="center" vertical="center"/>
      <protection/>
    </xf>
    <xf numFmtId="0" fontId="32" fillId="0" borderId="120" xfId="675" applyFont="1" applyFill="1" applyBorder="1" applyAlignment="1">
      <alignment horizontal="center" vertical="center"/>
      <protection/>
    </xf>
    <xf numFmtId="0" fontId="32" fillId="0" borderId="121" xfId="675" applyFont="1" applyFill="1" applyBorder="1" applyAlignment="1">
      <alignment horizontal="center" vertical="center"/>
      <protection/>
    </xf>
    <xf numFmtId="0" fontId="0" fillId="0" borderId="99" xfId="675" applyFill="1" applyBorder="1" applyAlignment="1">
      <alignment horizontal="center" vertical="center"/>
      <protection/>
    </xf>
    <xf numFmtId="0" fontId="9" fillId="0" borderId="37" xfId="1098" applyFont="1" applyFill="1" applyBorder="1" applyAlignment="1" applyProtection="1">
      <alignment horizontal="center" vertical="center"/>
      <protection locked="0"/>
    </xf>
    <xf numFmtId="0" fontId="3" fillId="0" borderId="52" xfId="1098" applyFill="1" applyBorder="1" applyAlignment="1" applyProtection="1">
      <alignment horizontal="center" vertical="center"/>
      <protection/>
    </xf>
    <xf numFmtId="0" fontId="3" fillId="0" borderId="76" xfId="1098" applyFill="1" applyBorder="1" applyAlignment="1" applyProtection="1">
      <alignment horizontal="center" vertical="center"/>
      <protection/>
    </xf>
    <xf numFmtId="0" fontId="3" fillId="0" borderId="27" xfId="1098" applyFill="1" applyBorder="1" applyAlignment="1" applyProtection="1">
      <alignment horizontal="center" vertical="center"/>
      <protection/>
    </xf>
    <xf numFmtId="0" fontId="3" fillId="0" borderId="122" xfId="1098" applyFill="1" applyBorder="1" applyAlignment="1" applyProtection="1">
      <alignment horizontal="center" vertical="center"/>
      <protection/>
    </xf>
    <xf numFmtId="0" fontId="3" fillId="0" borderId="123" xfId="1098" applyFill="1" applyBorder="1" applyAlignment="1" applyProtection="1">
      <alignment horizontal="center" vertical="center"/>
      <protection/>
    </xf>
    <xf numFmtId="0" fontId="3" fillId="0" borderId="124" xfId="1098" applyFill="1" applyBorder="1" applyAlignment="1" applyProtection="1">
      <alignment horizontal="center" vertical="center"/>
      <protection/>
    </xf>
    <xf numFmtId="0" fontId="0" fillId="0" borderId="62" xfId="675" applyBorder="1" applyAlignment="1">
      <alignment horizontal="center" vertical="center"/>
      <protection/>
    </xf>
    <xf numFmtId="0" fontId="0" fillId="0" borderId="117" xfId="675" applyBorder="1" applyAlignment="1">
      <alignment horizontal="center" vertical="center"/>
      <protection/>
    </xf>
    <xf numFmtId="0" fontId="0" fillId="0" borderId="28" xfId="675" applyBorder="1" applyAlignment="1">
      <alignment horizontal="center" vertical="center"/>
      <protection/>
    </xf>
    <xf numFmtId="176" fontId="9" fillId="9" borderId="115" xfId="675" applyNumberFormat="1" applyFont="1" applyFill="1" applyBorder="1" applyAlignment="1" applyProtection="1">
      <alignment horizontal="center" vertical="center"/>
      <protection/>
    </xf>
    <xf numFmtId="0" fontId="9" fillId="0" borderId="125" xfId="675" applyFont="1" applyBorder="1" applyAlignment="1">
      <alignment horizontal="center" vertical="center"/>
      <protection/>
    </xf>
    <xf numFmtId="178" fontId="9" fillId="78" borderId="108" xfId="675" applyNumberFormat="1" applyFont="1" applyFill="1" applyBorder="1" applyAlignment="1" applyProtection="1">
      <alignment horizontal="center" vertical="center"/>
      <protection/>
    </xf>
    <xf numFmtId="178" fontId="9" fillId="78" borderId="106" xfId="675" applyNumberFormat="1" applyFont="1" applyFill="1" applyBorder="1" applyAlignment="1" applyProtection="1">
      <alignment horizontal="center" vertical="center"/>
      <protection/>
    </xf>
    <xf numFmtId="176" fontId="9" fillId="9" borderId="76" xfId="675" applyNumberFormat="1" applyFont="1" applyFill="1" applyBorder="1" applyAlignment="1" applyProtection="1">
      <alignment horizontal="center" vertical="center"/>
      <protection/>
    </xf>
    <xf numFmtId="0" fontId="9" fillId="0" borderId="107" xfId="675" applyFont="1" applyBorder="1" applyAlignment="1">
      <alignment horizontal="center" vertical="center"/>
      <protection/>
    </xf>
    <xf numFmtId="176" fontId="9" fillId="9" borderId="107" xfId="675" applyNumberFormat="1" applyFont="1" applyFill="1" applyBorder="1" applyAlignment="1" applyProtection="1">
      <alignment horizontal="center" vertical="center"/>
      <protection/>
    </xf>
    <xf numFmtId="0" fontId="0" fillId="0" borderId="98" xfId="675" applyFill="1" applyBorder="1" applyAlignment="1">
      <alignment horizontal="center" vertical="center" wrapText="1"/>
      <protection/>
    </xf>
    <xf numFmtId="0" fontId="0" fillId="0" borderId="109" xfId="675" applyFill="1" applyBorder="1" applyAlignment="1">
      <alignment horizontal="center" vertical="center" wrapText="1"/>
      <protection/>
    </xf>
    <xf numFmtId="0" fontId="9" fillId="0" borderId="37" xfId="662" applyFont="1" applyFill="1" applyBorder="1" applyAlignment="1" applyProtection="1">
      <alignment horizontal="center" vertical="center"/>
      <protection locked="0"/>
    </xf>
    <xf numFmtId="0" fontId="9" fillId="0" borderId="37" xfId="1100" applyFont="1" applyFill="1" applyBorder="1" applyAlignment="1" applyProtection="1">
      <alignment horizontal="center" vertical="center"/>
      <protection/>
    </xf>
    <xf numFmtId="0" fontId="3" fillId="0" borderId="126" xfId="1098" applyFill="1" applyBorder="1" applyAlignment="1" applyProtection="1">
      <alignment horizontal="center" vertical="center"/>
      <protection/>
    </xf>
    <xf numFmtId="0" fontId="9" fillId="0" borderId="37" xfId="666" applyFont="1" applyFill="1" applyBorder="1" applyAlignment="1" applyProtection="1">
      <alignment horizontal="center" vertical="center"/>
      <protection locked="0"/>
    </xf>
    <xf numFmtId="0" fontId="35" fillId="0" borderId="121" xfId="675" applyNumberFormat="1" applyFont="1" applyFill="1" applyBorder="1" applyAlignment="1">
      <alignment horizontal="center" vertical="center"/>
      <protection/>
    </xf>
    <xf numFmtId="0" fontId="36" fillId="79" borderId="127" xfId="675" applyFont="1" applyFill="1" applyBorder="1" applyAlignment="1">
      <alignment horizontal="center" vertical="center"/>
      <protection/>
    </xf>
    <xf numFmtId="0" fontId="36" fillId="79" borderId="128" xfId="675" applyFont="1" applyFill="1" applyBorder="1" applyAlignment="1">
      <alignment horizontal="center" vertical="center"/>
      <protection/>
    </xf>
    <xf numFmtId="0" fontId="34" fillId="0" borderId="121" xfId="675" applyNumberFormat="1" applyFont="1" applyFill="1" applyBorder="1" applyAlignment="1">
      <alignment horizontal="center" vertical="center"/>
      <protection/>
    </xf>
    <xf numFmtId="0" fontId="33" fillId="66" borderId="129" xfId="675" applyFont="1" applyFill="1" applyBorder="1" applyAlignment="1">
      <alignment horizontal="center" vertical="center"/>
      <protection/>
    </xf>
    <xf numFmtId="0" fontId="36" fillId="79" borderId="130" xfId="675" applyFont="1" applyFill="1" applyBorder="1" applyAlignment="1">
      <alignment horizontal="center" vertical="center"/>
      <protection/>
    </xf>
    <xf numFmtId="176" fontId="9" fillId="66" borderId="131" xfId="675" applyNumberFormat="1" applyFont="1" applyFill="1" applyBorder="1" applyAlignment="1" applyProtection="1">
      <alignment horizontal="center" vertical="center"/>
      <protection/>
    </xf>
    <xf numFmtId="176" fontId="9" fillId="78" borderId="76" xfId="675" applyNumberFormat="1" applyFont="1" applyFill="1" applyBorder="1" applyAlignment="1" applyProtection="1">
      <alignment horizontal="center" vertical="center"/>
      <protection/>
    </xf>
    <xf numFmtId="176" fontId="9" fillId="66" borderId="125" xfId="675" applyNumberFormat="1" applyFont="1" applyFill="1" applyBorder="1" applyAlignment="1" applyProtection="1">
      <alignment horizontal="center" vertical="center"/>
      <protection/>
    </xf>
    <xf numFmtId="0" fontId="9" fillId="0" borderId="37" xfId="667" applyFont="1" applyFill="1" applyBorder="1" applyAlignment="1" applyProtection="1">
      <alignment horizontal="center" vertical="center"/>
      <protection locked="0"/>
    </xf>
    <xf numFmtId="176" fontId="9" fillId="15" borderId="27" xfId="675" applyNumberFormat="1" applyFont="1" applyFill="1" applyBorder="1" applyAlignment="1" applyProtection="1">
      <alignment horizontal="center" vertical="center"/>
      <protection/>
    </xf>
    <xf numFmtId="176" fontId="9" fillId="66" borderId="100" xfId="675" applyNumberFormat="1" applyFont="1" applyFill="1" applyBorder="1" applyAlignment="1" applyProtection="1">
      <alignment horizontal="center" vertical="center"/>
      <protection/>
    </xf>
    <xf numFmtId="176" fontId="9" fillId="66" borderId="121" xfId="675" applyNumberFormat="1" applyFont="1" applyFill="1" applyBorder="1" applyAlignment="1" applyProtection="1">
      <alignment horizontal="center" vertical="center"/>
      <protection/>
    </xf>
    <xf numFmtId="0" fontId="34" fillId="0" borderId="129" xfId="675" applyNumberFormat="1" applyFont="1" applyFill="1" applyBorder="1" applyAlignment="1">
      <alignment horizontal="center" vertical="center"/>
      <protection/>
    </xf>
    <xf numFmtId="0" fontId="36" fillId="79" borderId="132" xfId="675" applyFont="1" applyFill="1" applyBorder="1" applyAlignment="1">
      <alignment horizontal="center" vertical="center"/>
      <protection/>
    </xf>
    <xf numFmtId="0" fontId="36" fillId="79" borderId="133" xfId="675" applyFont="1" applyFill="1" applyBorder="1" applyAlignment="1">
      <alignment horizontal="center" vertical="center"/>
      <protection/>
    </xf>
    <xf numFmtId="176" fontId="9" fillId="66" borderId="134" xfId="675" applyNumberFormat="1" applyFont="1" applyFill="1" applyBorder="1" applyAlignment="1" applyProtection="1">
      <alignment horizontal="center" vertical="center"/>
      <protection/>
    </xf>
    <xf numFmtId="176" fontId="9" fillId="66" borderId="123" xfId="675" applyNumberFormat="1" applyFont="1" applyFill="1" applyBorder="1" applyAlignment="1" applyProtection="1">
      <alignment horizontal="center" vertical="center"/>
      <protection/>
    </xf>
    <xf numFmtId="176" fontId="9" fillId="66" borderId="135" xfId="675" applyNumberFormat="1" applyFont="1" applyFill="1" applyBorder="1" applyAlignment="1" applyProtection="1">
      <alignment horizontal="center" vertical="center"/>
      <protection/>
    </xf>
    <xf numFmtId="176" fontId="25" fillId="66" borderId="136" xfId="675" applyNumberFormat="1" applyFont="1" applyFill="1" applyBorder="1" applyAlignment="1">
      <alignment horizontal="center" vertical="center"/>
      <protection/>
    </xf>
    <xf numFmtId="176" fontId="25" fillId="66" borderId="137" xfId="675" applyNumberFormat="1" applyFont="1" applyFill="1" applyBorder="1" applyAlignment="1">
      <alignment horizontal="center" vertical="center"/>
      <protection/>
    </xf>
    <xf numFmtId="176" fontId="25" fillId="66" borderId="138" xfId="675" applyNumberFormat="1" applyFont="1" applyFill="1" applyBorder="1" applyAlignment="1">
      <alignment horizontal="center" vertical="center"/>
      <protection/>
    </xf>
    <xf numFmtId="0" fontId="35" fillId="0" borderId="139" xfId="675" applyNumberFormat="1" applyFont="1" applyFill="1" applyBorder="1" applyAlignment="1">
      <alignment horizontal="center" vertical="center"/>
      <protection/>
    </xf>
    <xf numFmtId="0" fontId="36" fillId="79" borderId="140" xfId="675" applyFont="1" applyFill="1" applyBorder="1" applyAlignment="1">
      <alignment horizontal="center" vertical="center"/>
      <protection/>
    </xf>
    <xf numFmtId="0" fontId="34" fillId="0" borderId="120" xfId="675" applyNumberFormat="1" applyFont="1" applyFill="1" applyBorder="1" applyAlignment="1">
      <alignment horizontal="center" vertical="center"/>
      <protection/>
    </xf>
    <xf numFmtId="0" fontId="33" fillId="66" borderId="141" xfId="675" applyFont="1" applyFill="1" applyBorder="1" applyAlignment="1">
      <alignment horizontal="center" vertical="center"/>
      <protection/>
    </xf>
    <xf numFmtId="0" fontId="0" fillId="0" borderId="142" xfId="675" applyFill="1" applyBorder="1" applyAlignment="1">
      <alignment horizontal="center" vertical="center"/>
      <protection/>
    </xf>
    <xf numFmtId="0" fontId="32" fillId="0" borderId="143" xfId="675" applyFont="1" applyFill="1" applyBorder="1" applyAlignment="1">
      <alignment horizontal="center" vertical="center"/>
      <protection/>
    </xf>
    <xf numFmtId="0" fontId="32" fillId="0" borderId="58" xfId="675" applyFont="1" applyFill="1" applyBorder="1" applyAlignment="1">
      <alignment horizontal="center" vertical="center"/>
      <protection/>
    </xf>
    <xf numFmtId="0" fontId="32" fillId="0" borderId="144" xfId="675" applyFont="1" applyFill="1" applyBorder="1" applyAlignment="1">
      <alignment horizontal="center" vertical="center"/>
      <protection/>
    </xf>
    <xf numFmtId="176" fontId="25" fillId="66" borderId="145" xfId="675" applyNumberFormat="1" applyFont="1" applyFill="1" applyBorder="1" applyAlignment="1">
      <alignment horizontal="center" vertical="center"/>
      <protection/>
    </xf>
    <xf numFmtId="0" fontId="32" fillId="0" borderId="146" xfId="675" applyFont="1" applyFill="1" applyBorder="1" applyAlignment="1">
      <alignment horizontal="center" vertical="center"/>
      <protection/>
    </xf>
    <xf numFmtId="0" fontId="32" fillId="0" borderId="42" xfId="675" applyFont="1" applyFill="1" applyBorder="1" applyAlignment="1">
      <alignment horizontal="center" vertical="center"/>
      <protection/>
    </xf>
    <xf numFmtId="0" fontId="32" fillId="0" borderId="147" xfId="675" applyFont="1" applyFill="1" applyBorder="1" applyAlignment="1">
      <alignment horizontal="center" vertical="center"/>
      <protection/>
    </xf>
    <xf numFmtId="0" fontId="32" fillId="0" borderId="47" xfId="675" applyFont="1" applyFill="1" applyBorder="1" applyAlignment="1">
      <alignment horizontal="center" vertical="center"/>
      <protection/>
    </xf>
    <xf numFmtId="176" fontId="25" fillId="66" borderId="148" xfId="675" applyNumberFormat="1" applyFont="1" applyFill="1" applyBorder="1" applyAlignment="1">
      <alignment horizontal="center" vertical="center"/>
      <protection/>
    </xf>
    <xf numFmtId="176" fontId="9" fillId="66" borderId="149" xfId="675" applyNumberFormat="1" applyFont="1" applyFill="1" applyBorder="1" applyAlignment="1" applyProtection="1">
      <alignment horizontal="center" vertical="center"/>
      <protection/>
    </xf>
    <xf numFmtId="0" fontId="32" fillId="0" borderId="59" xfId="675" applyFont="1" applyFill="1" applyBorder="1" applyAlignment="1">
      <alignment horizontal="center" vertical="center"/>
      <protection/>
    </xf>
    <xf numFmtId="176" fontId="9" fillId="66" borderId="150" xfId="675" applyNumberFormat="1" applyFont="1" applyFill="1" applyBorder="1" applyAlignment="1" applyProtection="1">
      <alignment horizontal="center" vertical="center"/>
      <protection/>
    </xf>
    <xf numFmtId="0" fontId="9" fillId="0" borderId="52" xfId="1098" applyFont="1" applyFill="1" applyBorder="1" applyAlignment="1" applyProtection="1">
      <alignment horizontal="center" vertical="center"/>
      <protection locked="0"/>
    </xf>
    <xf numFmtId="0" fontId="9" fillId="0" borderId="76" xfId="1098" applyFont="1" applyFill="1" applyBorder="1" applyAlignment="1" applyProtection="1">
      <alignment horizontal="center" vertical="center"/>
      <protection locked="0"/>
    </xf>
    <xf numFmtId="0" fontId="9" fillId="0" borderId="27" xfId="1098" applyFont="1" applyFill="1" applyBorder="1" applyAlignment="1" applyProtection="1">
      <alignment horizontal="center" vertical="center"/>
      <protection locked="0"/>
    </xf>
    <xf numFmtId="0" fontId="36" fillId="79" borderId="151" xfId="675" applyFont="1" applyFill="1" applyBorder="1" applyAlignment="1">
      <alignment horizontal="center" vertical="center"/>
      <protection/>
    </xf>
    <xf numFmtId="0" fontId="5" fillId="0" borderId="152" xfId="1101" applyFont="1" applyFill="1" applyBorder="1" applyAlignment="1" applyProtection="1">
      <alignment horizontal="center" vertical="center"/>
      <protection locked="0"/>
    </xf>
    <xf numFmtId="0" fontId="8" fillId="0" borderId="23" xfId="1101" applyFont="1" applyFill="1" applyBorder="1" applyAlignment="1" applyProtection="1">
      <alignment horizontal="center" vertical="center"/>
      <protection locked="0"/>
    </xf>
    <xf numFmtId="0" fontId="8" fillId="0" borderId="23" xfId="1101" applyFont="1" applyFill="1" applyBorder="1" applyAlignment="1" applyProtection="1">
      <alignment horizontal="right" vertical="center"/>
      <protection/>
    </xf>
  </cellXfs>
  <cellStyles count="1105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1 3 2" xfId="20"/>
    <cellStyle name="20% - アクセント 1 3 3" xfId="21"/>
    <cellStyle name="20% - アクセント 1 4" xfId="22"/>
    <cellStyle name="20% - アクセント 1 4 2" xfId="23"/>
    <cellStyle name="20% - アクセント 1 4 3" xfId="24"/>
    <cellStyle name="20% - アクセント 1 5" xfId="25"/>
    <cellStyle name="20% - アクセント 1 5 2" xfId="26"/>
    <cellStyle name="20% - アクセント 1 5 3" xfId="27"/>
    <cellStyle name="20% - アクセント 1 6" xfId="28"/>
    <cellStyle name="20% - アクセント 1 6 2" xfId="29"/>
    <cellStyle name="20% - アクセント 1 6 3" xfId="30"/>
    <cellStyle name="20% - アクセント 2" xfId="31"/>
    <cellStyle name="20% - アクセント 2 2" xfId="32"/>
    <cellStyle name="20% - アクセント 2 2 2" xfId="33"/>
    <cellStyle name="20% - アクセント 2 2 3" xfId="34"/>
    <cellStyle name="20% - アクセント 2 3" xfId="35"/>
    <cellStyle name="20% - アクセント 2 3 2" xfId="36"/>
    <cellStyle name="20% - アクセント 2 3 3" xfId="37"/>
    <cellStyle name="20% - アクセント 2 4" xfId="38"/>
    <cellStyle name="20% - アクセント 2 4 2" xfId="39"/>
    <cellStyle name="20% - アクセント 2 4 3" xfId="40"/>
    <cellStyle name="20% - アクセント 2 5" xfId="41"/>
    <cellStyle name="20% - アクセント 2 5 2" xfId="42"/>
    <cellStyle name="20% - アクセント 2 5 3" xfId="43"/>
    <cellStyle name="20% - アクセント 2 6" xfId="44"/>
    <cellStyle name="20% - アクセント 2 6 2" xfId="45"/>
    <cellStyle name="20% - アクセント 2 6 3" xfId="46"/>
    <cellStyle name="20% - アクセント 3" xfId="47"/>
    <cellStyle name="20% - アクセント 3 2" xfId="48"/>
    <cellStyle name="20% - アクセント 3 2 2" xfId="49"/>
    <cellStyle name="20% - アクセント 3 2 3" xfId="50"/>
    <cellStyle name="20% - アクセント 3 3" xfId="51"/>
    <cellStyle name="20% - アクセント 3 3 2" xfId="52"/>
    <cellStyle name="20% - アクセント 3 3 3" xfId="53"/>
    <cellStyle name="20% - アクセント 3 4" xfId="54"/>
    <cellStyle name="20% - アクセント 3 4 2" xfId="55"/>
    <cellStyle name="20% - アクセント 3 4 3" xfId="56"/>
    <cellStyle name="20% - アクセント 3 5" xfId="57"/>
    <cellStyle name="20% - アクセント 3 5 2" xfId="58"/>
    <cellStyle name="20% - アクセント 3 5 3" xfId="59"/>
    <cellStyle name="20% - アクセント 3 6" xfId="60"/>
    <cellStyle name="20% - アクセント 3 6 2" xfId="61"/>
    <cellStyle name="20% - アクセント 3 6 3" xfId="62"/>
    <cellStyle name="20% - アクセント 4" xfId="63"/>
    <cellStyle name="20% - アクセント 4 2" xfId="64"/>
    <cellStyle name="20% - アクセント 4 2 2" xfId="65"/>
    <cellStyle name="20% - アクセント 4 2 3" xfId="66"/>
    <cellStyle name="20% - アクセント 4 3" xfId="67"/>
    <cellStyle name="20% - アクセント 4 3 2" xfId="68"/>
    <cellStyle name="20% - アクセント 4 3 3" xfId="69"/>
    <cellStyle name="20% - アクセント 4 4" xfId="70"/>
    <cellStyle name="20% - アクセント 4 4 2" xfId="71"/>
    <cellStyle name="20% - アクセント 4 4 3" xfId="72"/>
    <cellStyle name="20% - アクセント 4 5" xfId="73"/>
    <cellStyle name="20% - アクセント 4 5 2" xfId="74"/>
    <cellStyle name="20% - アクセント 4 5 3" xfId="75"/>
    <cellStyle name="20% - アクセント 4 6" xfId="76"/>
    <cellStyle name="20% - アクセント 4 6 2" xfId="77"/>
    <cellStyle name="20% - アクセント 4 6 3" xfId="78"/>
    <cellStyle name="20% - アクセント 5" xfId="79"/>
    <cellStyle name="20% - アクセント 5 2" xfId="80"/>
    <cellStyle name="20% - アクセント 5 2 2" xfId="81"/>
    <cellStyle name="20% - アクセント 5 2 3" xfId="82"/>
    <cellStyle name="20% - アクセント 5 3" xfId="83"/>
    <cellStyle name="20% - アクセント 5 3 2" xfId="84"/>
    <cellStyle name="20% - アクセント 5 3 3" xfId="85"/>
    <cellStyle name="20% - アクセント 5 4" xfId="86"/>
    <cellStyle name="20% - アクセント 5 4 2" xfId="87"/>
    <cellStyle name="20% - アクセント 5 4 3" xfId="88"/>
    <cellStyle name="20% - アクセント 5 5" xfId="89"/>
    <cellStyle name="20% - アクセント 5 5 2" xfId="90"/>
    <cellStyle name="20% - アクセント 5 5 3" xfId="91"/>
    <cellStyle name="20% - アクセント 5 6" xfId="92"/>
    <cellStyle name="20% - アクセント 5 6 2" xfId="93"/>
    <cellStyle name="20% - アクセント 5 6 3" xfId="94"/>
    <cellStyle name="20% - アクセント 6" xfId="95"/>
    <cellStyle name="20% - アクセント 6 2" xfId="96"/>
    <cellStyle name="20% - アクセント 6 2 2" xfId="97"/>
    <cellStyle name="20% - アクセント 6 2 3" xfId="98"/>
    <cellStyle name="20% - アクセント 6 3" xfId="99"/>
    <cellStyle name="20% - アクセント 6 3 2" xfId="100"/>
    <cellStyle name="20% - アクセント 6 3 3" xfId="101"/>
    <cellStyle name="20% - アクセント 6 4" xfId="102"/>
    <cellStyle name="20% - アクセント 6 4 2" xfId="103"/>
    <cellStyle name="20% - アクセント 6 4 3" xfId="104"/>
    <cellStyle name="20% - アクセント 6 5" xfId="105"/>
    <cellStyle name="20% - アクセント 6 5 2" xfId="106"/>
    <cellStyle name="20% - アクセント 6 5 3" xfId="107"/>
    <cellStyle name="20% - アクセント 6 6" xfId="108"/>
    <cellStyle name="20% - アクセント 6 6 2" xfId="109"/>
    <cellStyle name="20% - アクセント 6 6 3" xfId="110"/>
    <cellStyle name="40% - アクセント 1" xfId="111"/>
    <cellStyle name="40% - アクセント 1 2" xfId="112"/>
    <cellStyle name="40% - アクセント 1 2 2" xfId="113"/>
    <cellStyle name="40% - アクセント 1 2 3" xfId="114"/>
    <cellStyle name="40% - アクセント 1 3" xfId="115"/>
    <cellStyle name="40% - アクセント 1 3 2" xfId="116"/>
    <cellStyle name="40% - アクセント 1 3 3" xfId="117"/>
    <cellStyle name="40% - アクセント 1 4" xfId="118"/>
    <cellStyle name="40% - アクセント 1 4 2" xfId="119"/>
    <cellStyle name="40% - アクセント 1 4 3" xfId="120"/>
    <cellStyle name="40% - アクセント 1 5" xfId="121"/>
    <cellStyle name="40% - アクセント 1 5 2" xfId="122"/>
    <cellStyle name="40% - アクセント 1 5 3" xfId="123"/>
    <cellStyle name="40% - アクセント 1 6" xfId="124"/>
    <cellStyle name="40% - アクセント 1 6 2" xfId="125"/>
    <cellStyle name="40% - アクセント 1 6 3" xfId="126"/>
    <cellStyle name="40% - アクセント 2" xfId="127"/>
    <cellStyle name="40% - アクセント 2 2" xfId="128"/>
    <cellStyle name="40% - アクセント 2 2 2" xfId="129"/>
    <cellStyle name="40% - アクセント 2 2 3" xfId="130"/>
    <cellStyle name="40% - アクセント 2 3" xfId="131"/>
    <cellStyle name="40% - アクセント 2 3 2" xfId="132"/>
    <cellStyle name="40% - アクセント 2 3 3" xfId="133"/>
    <cellStyle name="40% - アクセント 2 4" xfId="134"/>
    <cellStyle name="40% - アクセント 2 4 2" xfId="135"/>
    <cellStyle name="40% - アクセント 2 4 3" xfId="136"/>
    <cellStyle name="40% - アクセント 2 5" xfId="137"/>
    <cellStyle name="40% - アクセント 2 5 2" xfId="138"/>
    <cellStyle name="40% - アクセント 2 5 3" xfId="139"/>
    <cellStyle name="40% - アクセント 2 6" xfId="140"/>
    <cellStyle name="40% - アクセント 2 6 2" xfId="141"/>
    <cellStyle name="40% - アクセント 2 6 3" xfId="142"/>
    <cellStyle name="40% - アクセント 3" xfId="143"/>
    <cellStyle name="40% - アクセント 3 2" xfId="144"/>
    <cellStyle name="40% - アクセント 3 2 2" xfId="145"/>
    <cellStyle name="40% - アクセント 3 2 3" xfId="146"/>
    <cellStyle name="40% - アクセント 3 3" xfId="147"/>
    <cellStyle name="40% - アクセント 3 3 2" xfId="148"/>
    <cellStyle name="40% - アクセント 3 3 3" xfId="149"/>
    <cellStyle name="40% - アクセント 3 4" xfId="150"/>
    <cellStyle name="40% - アクセント 3 4 2" xfId="151"/>
    <cellStyle name="40% - アクセント 3 4 3" xfId="152"/>
    <cellStyle name="40% - アクセント 3 5" xfId="153"/>
    <cellStyle name="40% - アクセント 3 5 2" xfId="154"/>
    <cellStyle name="40% - アクセント 3 5 3" xfId="155"/>
    <cellStyle name="40% - アクセント 3 6" xfId="156"/>
    <cellStyle name="40% - アクセント 3 6 2" xfId="157"/>
    <cellStyle name="40% - アクセント 3 6 3" xfId="158"/>
    <cellStyle name="40% - アクセント 4" xfId="159"/>
    <cellStyle name="40% - アクセント 4 2" xfId="160"/>
    <cellStyle name="40% - アクセント 4 2 2" xfId="161"/>
    <cellStyle name="40% - アクセント 4 2 3" xfId="162"/>
    <cellStyle name="40% - アクセント 4 3" xfId="163"/>
    <cellStyle name="40% - アクセント 4 3 2" xfId="164"/>
    <cellStyle name="40% - アクセント 4 3 3" xfId="165"/>
    <cellStyle name="40% - アクセント 4 4" xfId="166"/>
    <cellStyle name="40% - アクセント 4 4 2" xfId="167"/>
    <cellStyle name="40% - アクセント 4 4 3" xfId="168"/>
    <cellStyle name="40% - アクセント 4 5" xfId="169"/>
    <cellStyle name="40% - アクセント 4 5 2" xfId="170"/>
    <cellStyle name="40% - アクセント 4 5 3" xfId="171"/>
    <cellStyle name="40% - アクセント 4 6" xfId="172"/>
    <cellStyle name="40% - アクセント 4 6 2" xfId="173"/>
    <cellStyle name="40% - アクセント 4 6 3" xfId="174"/>
    <cellStyle name="40% - アクセント 5" xfId="175"/>
    <cellStyle name="40% - アクセント 5 2" xfId="176"/>
    <cellStyle name="40% - アクセント 5 2 2" xfId="177"/>
    <cellStyle name="40% - アクセント 5 2 3" xfId="178"/>
    <cellStyle name="40% - アクセント 5 3" xfId="179"/>
    <cellStyle name="40% - アクセント 5 3 2" xfId="180"/>
    <cellStyle name="40% - アクセント 5 3 3" xfId="181"/>
    <cellStyle name="40% - アクセント 5 4" xfId="182"/>
    <cellStyle name="40% - アクセント 5 4 2" xfId="183"/>
    <cellStyle name="40% - アクセント 5 4 3" xfId="184"/>
    <cellStyle name="40% - アクセント 5 5" xfId="185"/>
    <cellStyle name="40% - アクセント 5 5 2" xfId="186"/>
    <cellStyle name="40% - アクセント 5 5 3" xfId="187"/>
    <cellStyle name="40% - アクセント 5 6" xfId="188"/>
    <cellStyle name="40% - アクセント 5 6 2" xfId="189"/>
    <cellStyle name="40% - アクセント 5 6 3" xfId="190"/>
    <cellStyle name="40% - アクセント 6" xfId="191"/>
    <cellStyle name="40% - アクセント 6 2" xfId="192"/>
    <cellStyle name="40% - アクセント 6 2 2" xfId="193"/>
    <cellStyle name="40% - アクセント 6 2 3" xfId="194"/>
    <cellStyle name="40% - アクセント 6 3" xfId="195"/>
    <cellStyle name="40% - アクセント 6 3 2" xfId="196"/>
    <cellStyle name="40% - アクセント 6 3 3" xfId="197"/>
    <cellStyle name="40% - アクセント 6 4" xfId="198"/>
    <cellStyle name="40% - アクセント 6 4 2" xfId="199"/>
    <cellStyle name="40% - アクセント 6 4 3" xfId="200"/>
    <cellStyle name="40% - アクセント 6 5" xfId="201"/>
    <cellStyle name="40% - アクセント 6 5 2" xfId="202"/>
    <cellStyle name="40% - アクセント 6 5 3" xfId="203"/>
    <cellStyle name="40% - アクセント 6 6" xfId="204"/>
    <cellStyle name="40% - アクセント 6 6 2" xfId="205"/>
    <cellStyle name="40% - アクセント 6 6 3" xfId="206"/>
    <cellStyle name="60% - アクセント 1" xfId="207"/>
    <cellStyle name="60% - アクセント 1 2" xfId="208"/>
    <cellStyle name="60% - アクセント 1 2 2" xfId="209"/>
    <cellStyle name="60% - アクセント 1 2 3" xfId="210"/>
    <cellStyle name="60% - アクセント 1 3" xfId="211"/>
    <cellStyle name="60% - アクセント 1 3 2" xfId="212"/>
    <cellStyle name="60% - アクセント 1 3 3" xfId="213"/>
    <cellStyle name="60% - アクセント 1 4" xfId="214"/>
    <cellStyle name="60% - アクセント 1 4 2" xfId="215"/>
    <cellStyle name="60% - アクセント 1 4 3" xfId="216"/>
    <cellStyle name="60% - アクセント 1 5" xfId="217"/>
    <cellStyle name="60% - アクセント 1 5 2" xfId="218"/>
    <cellStyle name="60% - アクセント 1 5 3" xfId="219"/>
    <cellStyle name="60% - アクセント 1 6" xfId="220"/>
    <cellStyle name="60% - アクセント 1 6 2" xfId="221"/>
    <cellStyle name="60% - アクセント 1 6 3" xfId="222"/>
    <cellStyle name="60% - アクセント 2" xfId="223"/>
    <cellStyle name="60% - アクセント 2 2" xfId="224"/>
    <cellStyle name="60% - アクセント 2 2 2" xfId="225"/>
    <cellStyle name="60% - アクセント 2 2 3" xfId="226"/>
    <cellStyle name="60% - アクセント 2 3" xfId="227"/>
    <cellStyle name="60% - アクセント 2 3 2" xfId="228"/>
    <cellStyle name="60% - アクセント 2 3 3" xfId="229"/>
    <cellStyle name="60% - アクセント 2 4" xfId="230"/>
    <cellStyle name="60% - アクセント 2 4 2" xfId="231"/>
    <cellStyle name="60% - アクセント 2 4 3" xfId="232"/>
    <cellStyle name="60% - アクセント 2 5" xfId="233"/>
    <cellStyle name="60% - アクセント 2 5 2" xfId="234"/>
    <cellStyle name="60% - アクセント 2 5 3" xfId="235"/>
    <cellStyle name="60% - アクセント 2 6" xfId="236"/>
    <cellStyle name="60% - アクセント 2 6 2" xfId="237"/>
    <cellStyle name="60% - アクセント 2 6 3" xfId="238"/>
    <cellStyle name="60% - アクセント 3" xfId="239"/>
    <cellStyle name="60% - アクセント 3 2" xfId="240"/>
    <cellStyle name="60% - アクセント 3 2 2" xfId="241"/>
    <cellStyle name="60% - アクセント 3 2 3" xfId="242"/>
    <cellStyle name="60% - アクセント 3 3" xfId="243"/>
    <cellStyle name="60% - アクセント 3 3 2" xfId="244"/>
    <cellStyle name="60% - アクセント 3 3 3" xfId="245"/>
    <cellStyle name="60% - アクセント 3 4" xfId="246"/>
    <cellStyle name="60% - アクセント 3 4 2" xfId="247"/>
    <cellStyle name="60% - アクセント 3 4 3" xfId="248"/>
    <cellStyle name="60% - アクセント 3 5" xfId="249"/>
    <cellStyle name="60% - アクセント 3 5 2" xfId="250"/>
    <cellStyle name="60% - アクセント 3 5 3" xfId="251"/>
    <cellStyle name="60% - アクセント 3 6" xfId="252"/>
    <cellStyle name="60% - アクセント 3 6 2" xfId="253"/>
    <cellStyle name="60% - アクセント 3 6 3" xfId="254"/>
    <cellStyle name="60% - アクセント 4" xfId="255"/>
    <cellStyle name="60% - アクセント 4 2" xfId="256"/>
    <cellStyle name="60% - アクセント 4 2 2" xfId="257"/>
    <cellStyle name="60% - アクセント 4 2 3" xfId="258"/>
    <cellStyle name="60% - アクセント 4 3" xfId="259"/>
    <cellStyle name="60% - アクセント 4 3 2" xfId="260"/>
    <cellStyle name="60% - アクセント 4 3 3" xfId="261"/>
    <cellStyle name="60% - アクセント 4 4" xfId="262"/>
    <cellStyle name="60% - アクセント 4 4 2" xfId="263"/>
    <cellStyle name="60% - アクセント 4 4 3" xfId="264"/>
    <cellStyle name="60% - アクセント 4 5" xfId="265"/>
    <cellStyle name="60% - アクセント 4 5 2" xfId="266"/>
    <cellStyle name="60% - アクセント 4 5 3" xfId="267"/>
    <cellStyle name="60% - アクセント 4 6" xfId="268"/>
    <cellStyle name="60% - アクセント 4 6 2" xfId="269"/>
    <cellStyle name="60% - アクセント 4 6 3" xfId="270"/>
    <cellStyle name="60% - アクセント 5" xfId="271"/>
    <cellStyle name="60% - アクセント 5 2" xfId="272"/>
    <cellStyle name="60% - アクセント 5 2 2" xfId="273"/>
    <cellStyle name="60% - アクセント 5 2 3" xfId="274"/>
    <cellStyle name="60% - アクセント 5 3" xfId="275"/>
    <cellStyle name="60% - アクセント 5 3 2" xfId="276"/>
    <cellStyle name="60% - アクセント 5 3 3" xfId="277"/>
    <cellStyle name="60% - アクセント 5 4" xfId="278"/>
    <cellStyle name="60% - アクセント 5 4 2" xfId="279"/>
    <cellStyle name="60% - アクセント 5 4 3" xfId="280"/>
    <cellStyle name="60% - アクセント 5 5" xfId="281"/>
    <cellStyle name="60% - アクセント 5 5 2" xfId="282"/>
    <cellStyle name="60% - アクセント 5 5 3" xfId="283"/>
    <cellStyle name="60% - アクセント 5 6" xfId="284"/>
    <cellStyle name="60% - アクセント 5 6 2" xfId="285"/>
    <cellStyle name="60% - アクセント 5 6 3" xfId="286"/>
    <cellStyle name="60% - アクセント 6" xfId="287"/>
    <cellStyle name="60% - アクセント 6 2" xfId="288"/>
    <cellStyle name="60% - アクセント 6 2 2" xfId="289"/>
    <cellStyle name="60% - アクセント 6 2 3" xfId="290"/>
    <cellStyle name="60% - アクセント 6 3" xfId="291"/>
    <cellStyle name="60% - アクセント 6 3 2" xfId="292"/>
    <cellStyle name="60% - アクセント 6 3 3" xfId="293"/>
    <cellStyle name="60% - アクセント 6 4" xfId="294"/>
    <cellStyle name="60% - アクセント 6 4 2" xfId="295"/>
    <cellStyle name="60% - アクセント 6 4 3" xfId="296"/>
    <cellStyle name="60% - アクセント 6 5" xfId="297"/>
    <cellStyle name="60% - アクセント 6 5 2" xfId="298"/>
    <cellStyle name="60% - アクセント 6 5 3" xfId="299"/>
    <cellStyle name="60% - アクセント 6 6" xfId="300"/>
    <cellStyle name="60% - アクセント 6 6 2" xfId="301"/>
    <cellStyle name="60% - アクセント 6 6 3" xfId="302"/>
    <cellStyle name="Excel_BuiltIn_標準 2" xfId="303"/>
    <cellStyle name="アクセント 1" xfId="304"/>
    <cellStyle name="アクセント 1 2" xfId="305"/>
    <cellStyle name="アクセント 1 2 2" xfId="306"/>
    <cellStyle name="アクセント 1 2 3" xfId="307"/>
    <cellStyle name="アクセント 1 3" xfId="308"/>
    <cellStyle name="アクセント 1 3 2" xfId="309"/>
    <cellStyle name="アクセント 1 3 3" xfId="310"/>
    <cellStyle name="アクセント 1 4" xfId="311"/>
    <cellStyle name="アクセント 1 4 2" xfId="312"/>
    <cellStyle name="アクセント 1 4 3" xfId="313"/>
    <cellStyle name="アクセント 1 5" xfId="314"/>
    <cellStyle name="アクセント 1 5 2" xfId="315"/>
    <cellStyle name="アクセント 1 5 3" xfId="316"/>
    <cellStyle name="アクセント 1 6" xfId="317"/>
    <cellStyle name="アクセント 1 6 2" xfId="318"/>
    <cellStyle name="アクセント 1 6 3" xfId="319"/>
    <cellStyle name="アクセント 2" xfId="320"/>
    <cellStyle name="アクセント 2 2" xfId="321"/>
    <cellStyle name="アクセント 2 2 2" xfId="322"/>
    <cellStyle name="アクセント 2 2 3" xfId="323"/>
    <cellStyle name="アクセント 2 3" xfId="324"/>
    <cellStyle name="アクセント 2 3 2" xfId="325"/>
    <cellStyle name="アクセント 2 3 3" xfId="326"/>
    <cellStyle name="アクセント 2 4" xfId="327"/>
    <cellStyle name="アクセント 2 4 2" xfId="328"/>
    <cellStyle name="アクセント 2 4 3" xfId="329"/>
    <cellStyle name="アクセント 2 5" xfId="330"/>
    <cellStyle name="アクセント 2 5 2" xfId="331"/>
    <cellStyle name="アクセント 2 5 3" xfId="332"/>
    <cellStyle name="アクセント 2 6" xfId="333"/>
    <cellStyle name="アクセント 2 6 2" xfId="334"/>
    <cellStyle name="アクセント 2 6 3" xfId="335"/>
    <cellStyle name="アクセント 3" xfId="336"/>
    <cellStyle name="アクセント 3 2" xfId="337"/>
    <cellStyle name="アクセント 3 2 2" xfId="338"/>
    <cellStyle name="アクセント 3 2 3" xfId="339"/>
    <cellStyle name="アクセント 3 3" xfId="340"/>
    <cellStyle name="アクセント 3 3 2" xfId="341"/>
    <cellStyle name="アクセント 3 3 3" xfId="342"/>
    <cellStyle name="アクセント 3 4" xfId="343"/>
    <cellStyle name="アクセント 3 4 2" xfId="344"/>
    <cellStyle name="アクセント 3 4 3" xfId="345"/>
    <cellStyle name="アクセント 3 5" xfId="346"/>
    <cellStyle name="アクセント 3 5 2" xfId="347"/>
    <cellStyle name="アクセント 3 5 3" xfId="348"/>
    <cellStyle name="アクセント 3 6" xfId="349"/>
    <cellStyle name="アクセント 3 6 2" xfId="350"/>
    <cellStyle name="アクセント 3 6 3" xfId="351"/>
    <cellStyle name="アクセント 4" xfId="352"/>
    <cellStyle name="アクセント 4 2" xfId="353"/>
    <cellStyle name="アクセント 4 2 2" xfId="354"/>
    <cellStyle name="アクセント 4 2 3" xfId="355"/>
    <cellStyle name="アクセント 4 3" xfId="356"/>
    <cellStyle name="アクセント 4 3 2" xfId="357"/>
    <cellStyle name="アクセント 4 3 3" xfId="358"/>
    <cellStyle name="アクセント 4 4" xfId="359"/>
    <cellStyle name="アクセント 4 4 2" xfId="360"/>
    <cellStyle name="アクセント 4 4 3" xfId="361"/>
    <cellStyle name="アクセント 4 5" xfId="362"/>
    <cellStyle name="アクセント 4 5 2" xfId="363"/>
    <cellStyle name="アクセント 4 5 3" xfId="364"/>
    <cellStyle name="アクセント 4 6" xfId="365"/>
    <cellStyle name="アクセント 4 6 2" xfId="366"/>
    <cellStyle name="アクセント 4 6 3" xfId="367"/>
    <cellStyle name="アクセント 5" xfId="368"/>
    <cellStyle name="アクセント 5 2" xfId="369"/>
    <cellStyle name="アクセント 5 2 2" xfId="370"/>
    <cellStyle name="アクセント 5 2 3" xfId="371"/>
    <cellStyle name="アクセント 5 3" xfId="372"/>
    <cellStyle name="アクセント 5 3 2" xfId="373"/>
    <cellStyle name="アクセント 5 3 3" xfId="374"/>
    <cellStyle name="アクセント 5 4" xfId="375"/>
    <cellStyle name="アクセント 5 4 2" xfId="376"/>
    <cellStyle name="アクセント 5 4 3" xfId="377"/>
    <cellStyle name="アクセント 5 5" xfId="378"/>
    <cellStyle name="アクセント 5 5 2" xfId="379"/>
    <cellStyle name="アクセント 5 5 3" xfId="380"/>
    <cellStyle name="アクセント 5 6" xfId="381"/>
    <cellStyle name="アクセント 5 6 2" xfId="382"/>
    <cellStyle name="アクセント 5 6 3" xfId="383"/>
    <cellStyle name="アクセント 6" xfId="384"/>
    <cellStyle name="アクセント 6 2" xfId="385"/>
    <cellStyle name="アクセント 6 2 2" xfId="386"/>
    <cellStyle name="アクセント 6 2 3" xfId="387"/>
    <cellStyle name="アクセント 6 3" xfId="388"/>
    <cellStyle name="アクセント 6 3 2" xfId="389"/>
    <cellStyle name="アクセント 6 3 3" xfId="390"/>
    <cellStyle name="アクセント 6 4" xfId="391"/>
    <cellStyle name="アクセント 6 4 2" xfId="392"/>
    <cellStyle name="アクセント 6 4 3" xfId="393"/>
    <cellStyle name="アクセント 6 5" xfId="394"/>
    <cellStyle name="アクセント 6 5 2" xfId="395"/>
    <cellStyle name="アクセント 6 5 3" xfId="396"/>
    <cellStyle name="アクセント 6 6" xfId="397"/>
    <cellStyle name="アクセント 6 6 2" xfId="398"/>
    <cellStyle name="アクセント 6 6 3" xfId="399"/>
    <cellStyle name="タイトル" xfId="400"/>
    <cellStyle name="タイトル 2" xfId="401"/>
    <cellStyle name="タイトル 2 2" xfId="402"/>
    <cellStyle name="タイトル 2 3" xfId="403"/>
    <cellStyle name="タイトル 3" xfId="404"/>
    <cellStyle name="タイトル 3 2" xfId="405"/>
    <cellStyle name="タイトル 3 3" xfId="406"/>
    <cellStyle name="タイトル 4" xfId="407"/>
    <cellStyle name="タイトル 4 2" xfId="408"/>
    <cellStyle name="タイトル 4 3" xfId="409"/>
    <cellStyle name="タイトル 5" xfId="410"/>
    <cellStyle name="タイトル 5 2" xfId="411"/>
    <cellStyle name="タイトル 5 3" xfId="412"/>
    <cellStyle name="タイトル 6" xfId="413"/>
    <cellStyle name="タイトル 6 2" xfId="414"/>
    <cellStyle name="タイトル 6 3" xfId="415"/>
    <cellStyle name="チェック セル" xfId="416"/>
    <cellStyle name="チェック セル 2" xfId="417"/>
    <cellStyle name="チェック セル 2 2" xfId="418"/>
    <cellStyle name="チェック セル 2 3" xfId="419"/>
    <cellStyle name="チェック セル 3" xfId="420"/>
    <cellStyle name="チェック セル 3 2" xfId="421"/>
    <cellStyle name="チェック セル 3 3" xfId="422"/>
    <cellStyle name="チェック セル 4" xfId="423"/>
    <cellStyle name="チェック セル 4 2" xfId="424"/>
    <cellStyle name="チェック セル 4 3" xfId="425"/>
    <cellStyle name="チェック セル 5" xfId="426"/>
    <cellStyle name="チェック セル 5 2" xfId="427"/>
    <cellStyle name="チェック セル 5 3" xfId="428"/>
    <cellStyle name="チェック セル 6" xfId="429"/>
    <cellStyle name="チェック セル 6 2" xfId="430"/>
    <cellStyle name="チェック セル 6 3" xfId="431"/>
    <cellStyle name="どちらでもない" xfId="432"/>
    <cellStyle name="どちらでもない 2" xfId="433"/>
    <cellStyle name="どちらでもない 2 2" xfId="434"/>
    <cellStyle name="どちらでもない 2 3" xfId="435"/>
    <cellStyle name="どちらでもない 3" xfId="436"/>
    <cellStyle name="どちらでもない 3 2" xfId="437"/>
    <cellStyle name="どちらでもない 3 3" xfId="438"/>
    <cellStyle name="どちらでもない 4" xfId="439"/>
    <cellStyle name="どちらでもない 4 2" xfId="440"/>
    <cellStyle name="どちらでもない 4 3" xfId="441"/>
    <cellStyle name="どちらでもない 5" xfId="442"/>
    <cellStyle name="どちらでもない 5 2" xfId="443"/>
    <cellStyle name="どちらでもない 5 3" xfId="444"/>
    <cellStyle name="どちらでもない 6" xfId="445"/>
    <cellStyle name="どちらでもない 6 2" xfId="446"/>
    <cellStyle name="どちらでもない 6 3" xfId="447"/>
    <cellStyle name="Percent" xfId="448"/>
    <cellStyle name="メモ" xfId="449"/>
    <cellStyle name="メモ 2" xfId="450"/>
    <cellStyle name="メモ 2 2" xfId="451"/>
    <cellStyle name="メモ 2 3" xfId="452"/>
    <cellStyle name="メモ 3" xfId="453"/>
    <cellStyle name="メモ 3 2" xfId="454"/>
    <cellStyle name="メモ 3 3" xfId="455"/>
    <cellStyle name="メモ 4" xfId="456"/>
    <cellStyle name="メモ 4 2" xfId="457"/>
    <cellStyle name="メモ 4 3" xfId="458"/>
    <cellStyle name="メモ 5" xfId="459"/>
    <cellStyle name="メモ 5 2" xfId="460"/>
    <cellStyle name="メモ 5 3" xfId="461"/>
    <cellStyle name="メモ 6" xfId="462"/>
    <cellStyle name="メモ 6 2" xfId="463"/>
    <cellStyle name="メモ 6 3" xfId="464"/>
    <cellStyle name="リンク セル" xfId="465"/>
    <cellStyle name="リンク セル 2" xfId="466"/>
    <cellStyle name="リンク セル 2 2" xfId="467"/>
    <cellStyle name="リンク セル 2 3" xfId="468"/>
    <cellStyle name="リンク セル 3" xfId="469"/>
    <cellStyle name="リンク セル 3 2" xfId="470"/>
    <cellStyle name="リンク セル 3 3" xfId="471"/>
    <cellStyle name="リンク セル 4" xfId="472"/>
    <cellStyle name="リンク セル 4 2" xfId="473"/>
    <cellStyle name="リンク セル 4 3" xfId="474"/>
    <cellStyle name="リンク セル 5" xfId="475"/>
    <cellStyle name="リンク セル 5 2" xfId="476"/>
    <cellStyle name="リンク セル 5 3" xfId="477"/>
    <cellStyle name="リンク セル 6" xfId="478"/>
    <cellStyle name="リンク セル 6 2" xfId="479"/>
    <cellStyle name="リンク セル 6 3" xfId="480"/>
    <cellStyle name="悪い" xfId="481"/>
    <cellStyle name="悪い 2" xfId="482"/>
    <cellStyle name="悪い 2 2" xfId="483"/>
    <cellStyle name="悪い 2 3" xfId="484"/>
    <cellStyle name="悪い 3" xfId="485"/>
    <cellStyle name="悪い 3 2" xfId="486"/>
    <cellStyle name="悪い 3 3" xfId="487"/>
    <cellStyle name="悪い 4" xfId="488"/>
    <cellStyle name="悪い 4 2" xfId="489"/>
    <cellStyle name="悪い 4 3" xfId="490"/>
    <cellStyle name="悪い 5" xfId="491"/>
    <cellStyle name="悪い 5 2" xfId="492"/>
    <cellStyle name="悪い 5 3" xfId="493"/>
    <cellStyle name="悪い 6" xfId="494"/>
    <cellStyle name="悪い 6 2" xfId="495"/>
    <cellStyle name="悪い 6 3" xfId="496"/>
    <cellStyle name="計算" xfId="497"/>
    <cellStyle name="計算 2" xfId="498"/>
    <cellStyle name="計算 2 2" xfId="499"/>
    <cellStyle name="計算 2 3" xfId="500"/>
    <cellStyle name="計算 3" xfId="501"/>
    <cellStyle name="計算 3 2" xfId="502"/>
    <cellStyle name="計算 3 3" xfId="503"/>
    <cellStyle name="計算 4" xfId="504"/>
    <cellStyle name="計算 4 2" xfId="505"/>
    <cellStyle name="計算 4 3" xfId="506"/>
    <cellStyle name="計算 5" xfId="507"/>
    <cellStyle name="計算 5 2" xfId="508"/>
    <cellStyle name="計算 5 3" xfId="509"/>
    <cellStyle name="計算 6" xfId="510"/>
    <cellStyle name="計算 6 2" xfId="511"/>
    <cellStyle name="計算 6 3" xfId="512"/>
    <cellStyle name="警告文" xfId="513"/>
    <cellStyle name="警告文 2" xfId="514"/>
    <cellStyle name="警告文 2 2" xfId="515"/>
    <cellStyle name="警告文 2 3" xfId="516"/>
    <cellStyle name="警告文 3" xfId="517"/>
    <cellStyle name="警告文 3 2" xfId="518"/>
    <cellStyle name="警告文 3 3" xfId="519"/>
    <cellStyle name="警告文 4" xfId="520"/>
    <cellStyle name="警告文 4 2" xfId="521"/>
    <cellStyle name="警告文 4 3" xfId="522"/>
    <cellStyle name="警告文 5" xfId="523"/>
    <cellStyle name="警告文 5 2" xfId="524"/>
    <cellStyle name="警告文 5 3" xfId="525"/>
    <cellStyle name="警告文 6" xfId="526"/>
    <cellStyle name="警告文 6 2" xfId="527"/>
    <cellStyle name="警告文 6 3" xfId="528"/>
    <cellStyle name="Comma [0]" xfId="529"/>
    <cellStyle name="Comma" xfId="530"/>
    <cellStyle name="見出し 1" xfId="531"/>
    <cellStyle name="見出し 1 2" xfId="532"/>
    <cellStyle name="見出し 1 2 2" xfId="533"/>
    <cellStyle name="見出し 1 2 3" xfId="534"/>
    <cellStyle name="見出し 1 3" xfId="535"/>
    <cellStyle name="見出し 1 3 2" xfId="536"/>
    <cellStyle name="見出し 1 3 3" xfId="537"/>
    <cellStyle name="見出し 1 4" xfId="538"/>
    <cellStyle name="見出し 1 4 2" xfId="539"/>
    <cellStyle name="見出し 1 4 3" xfId="540"/>
    <cellStyle name="見出し 1 5" xfId="541"/>
    <cellStyle name="見出し 1 5 2" xfId="542"/>
    <cellStyle name="見出し 1 5 3" xfId="543"/>
    <cellStyle name="見出し 1 6" xfId="544"/>
    <cellStyle name="見出し 1 6 2" xfId="545"/>
    <cellStyle name="見出し 1 6 3" xfId="546"/>
    <cellStyle name="見出し 2" xfId="547"/>
    <cellStyle name="見出し 2 2" xfId="548"/>
    <cellStyle name="見出し 2 2 2" xfId="549"/>
    <cellStyle name="見出し 2 2 3" xfId="550"/>
    <cellStyle name="見出し 2 3" xfId="551"/>
    <cellStyle name="見出し 2 3 2" xfId="552"/>
    <cellStyle name="見出し 2 3 3" xfId="553"/>
    <cellStyle name="見出し 2 4" xfId="554"/>
    <cellStyle name="見出し 2 4 2" xfId="555"/>
    <cellStyle name="見出し 2 4 3" xfId="556"/>
    <cellStyle name="見出し 2 5" xfId="557"/>
    <cellStyle name="見出し 2 5 2" xfId="558"/>
    <cellStyle name="見出し 2 5 3" xfId="559"/>
    <cellStyle name="見出し 2 6" xfId="560"/>
    <cellStyle name="見出し 2 6 2" xfId="561"/>
    <cellStyle name="見出し 2 6 3" xfId="562"/>
    <cellStyle name="見出し 3" xfId="563"/>
    <cellStyle name="見出し 3 2" xfId="564"/>
    <cellStyle name="見出し 3 2 2" xfId="565"/>
    <cellStyle name="見出し 3 2 3" xfId="566"/>
    <cellStyle name="見出し 3 3" xfId="567"/>
    <cellStyle name="見出し 3 3 2" xfId="568"/>
    <cellStyle name="見出し 3 3 3" xfId="569"/>
    <cellStyle name="見出し 3 4" xfId="570"/>
    <cellStyle name="見出し 3 4 2" xfId="571"/>
    <cellStyle name="見出し 3 4 3" xfId="572"/>
    <cellStyle name="見出し 3 5" xfId="573"/>
    <cellStyle name="見出し 3 5 2" xfId="574"/>
    <cellStyle name="見出し 3 5 3" xfId="575"/>
    <cellStyle name="見出し 3 6" xfId="576"/>
    <cellStyle name="見出し 3 6 2" xfId="577"/>
    <cellStyle name="見出し 3 6 3" xfId="578"/>
    <cellStyle name="見出し 4" xfId="579"/>
    <cellStyle name="見出し 4 2" xfId="580"/>
    <cellStyle name="見出し 4 2 2" xfId="581"/>
    <cellStyle name="見出し 4 2 3" xfId="582"/>
    <cellStyle name="見出し 4 3" xfId="583"/>
    <cellStyle name="見出し 4 3 2" xfId="584"/>
    <cellStyle name="見出し 4 3 3" xfId="585"/>
    <cellStyle name="見出し 4 4" xfId="586"/>
    <cellStyle name="見出し 4 4 2" xfId="587"/>
    <cellStyle name="見出し 4 4 3" xfId="588"/>
    <cellStyle name="見出し 4 5" xfId="589"/>
    <cellStyle name="見出し 4 5 2" xfId="590"/>
    <cellStyle name="見出し 4 5 3" xfId="591"/>
    <cellStyle name="見出し 4 6" xfId="592"/>
    <cellStyle name="見出し 4 6 2" xfId="593"/>
    <cellStyle name="見出し 4 6 3" xfId="594"/>
    <cellStyle name="集計" xfId="595"/>
    <cellStyle name="集計 2" xfId="596"/>
    <cellStyle name="集計 2 2" xfId="597"/>
    <cellStyle name="集計 2 3" xfId="598"/>
    <cellStyle name="集計 3" xfId="599"/>
    <cellStyle name="集計 3 2" xfId="600"/>
    <cellStyle name="集計 3 3" xfId="601"/>
    <cellStyle name="集計 4" xfId="602"/>
    <cellStyle name="集計 4 2" xfId="603"/>
    <cellStyle name="集計 4 3" xfId="604"/>
    <cellStyle name="集計 5" xfId="605"/>
    <cellStyle name="集計 5 2" xfId="606"/>
    <cellStyle name="集計 5 3" xfId="607"/>
    <cellStyle name="集計 6" xfId="608"/>
    <cellStyle name="集計 6 2" xfId="609"/>
    <cellStyle name="集計 6 3" xfId="610"/>
    <cellStyle name="出力" xfId="611"/>
    <cellStyle name="出力 2" xfId="612"/>
    <cellStyle name="出力 2 2" xfId="613"/>
    <cellStyle name="出力 2 3" xfId="614"/>
    <cellStyle name="出力 3" xfId="615"/>
    <cellStyle name="出力 3 2" xfId="616"/>
    <cellStyle name="出力 3 3" xfId="617"/>
    <cellStyle name="出力 4" xfId="618"/>
    <cellStyle name="出力 4 2" xfId="619"/>
    <cellStyle name="出力 4 3" xfId="620"/>
    <cellStyle name="出力 5" xfId="621"/>
    <cellStyle name="出力 5 2" xfId="622"/>
    <cellStyle name="出力 5 3" xfId="623"/>
    <cellStyle name="出力 6" xfId="624"/>
    <cellStyle name="出力 6 2" xfId="625"/>
    <cellStyle name="出力 6 3" xfId="626"/>
    <cellStyle name="説明文" xfId="627"/>
    <cellStyle name="説明文 2" xfId="628"/>
    <cellStyle name="説明文 2 2" xfId="629"/>
    <cellStyle name="説明文 2 3" xfId="630"/>
    <cellStyle name="説明文 3" xfId="631"/>
    <cellStyle name="説明文 3 2" xfId="632"/>
    <cellStyle name="説明文 3 3" xfId="633"/>
    <cellStyle name="説明文 4" xfId="634"/>
    <cellStyle name="説明文 4 2" xfId="635"/>
    <cellStyle name="説明文 4 3" xfId="636"/>
    <cellStyle name="説明文 5" xfId="637"/>
    <cellStyle name="説明文 5 2" xfId="638"/>
    <cellStyle name="説明文 5 3" xfId="639"/>
    <cellStyle name="説明文 6" xfId="640"/>
    <cellStyle name="説明文 6 2" xfId="641"/>
    <cellStyle name="説明文 6 3" xfId="642"/>
    <cellStyle name="Currency [0]" xfId="643"/>
    <cellStyle name="Currency" xfId="644"/>
    <cellStyle name="通貨 2" xfId="645"/>
    <cellStyle name="入力" xfId="646"/>
    <cellStyle name="入力 2" xfId="647"/>
    <cellStyle name="入力 2 2" xfId="648"/>
    <cellStyle name="入力 2 3" xfId="649"/>
    <cellStyle name="入力 3" xfId="650"/>
    <cellStyle name="入力 3 2" xfId="651"/>
    <cellStyle name="入力 3 3" xfId="652"/>
    <cellStyle name="入力 4" xfId="653"/>
    <cellStyle name="入力 4 2" xfId="654"/>
    <cellStyle name="入力 4 3" xfId="655"/>
    <cellStyle name="入力 5" xfId="656"/>
    <cellStyle name="入力 5 2" xfId="657"/>
    <cellStyle name="入力 5 3" xfId="658"/>
    <cellStyle name="入力 6" xfId="659"/>
    <cellStyle name="入力 6 2" xfId="660"/>
    <cellStyle name="入力 6 3" xfId="661"/>
    <cellStyle name="標準 10" xfId="662"/>
    <cellStyle name="標準 11" xfId="663"/>
    <cellStyle name="標準 11 2" xfId="664"/>
    <cellStyle name="標準 11 3" xfId="665"/>
    <cellStyle name="標準 12" xfId="666"/>
    <cellStyle name="標準 13" xfId="667"/>
    <cellStyle name="標準 14" xfId="668"/>
    <cellStyle name="標準 15" xfId="669"/>
    <cellStyle name="標準 16" xfId="670"/>
    <cellStyle name="標準 17" xfId="671"/>
    <cellStyle name="標準 18" xfId="672"/>
    <cellStyle name="標準 19" xfId="673"/>
    <cellStyle name="標準 2" xfId="674"/>
    <cellStyle name="標準 2 10" xfId="675"/>
    <cellStyle name="標準 2 10 2" xfId="676"/>
    <cellStyle name="標準 2 10 3" xfId="677"/>
    <cellStyle name="標準 2 100" xfId="678"/>
    <cellStyle name="標準 2 100 2" xfId="679"/>
    <cellStyle name="標準 2 100 3" xfId="680"/>
    <cellStyle name="標準 2 101" xfId="681"/>
    <cellStyle name="標準 2 101 2" xfId="682"/>
    <cellStyle name="標準 2 101 3" xfId="683"/>
    <cellStyle name="標準 2 102" xfId="684"/>
    <cellStyle name="標準 2 102 2" xfId="685"/>
    <cellStyle name="標準 2 102 3" xfId="686"/>
    <cellStyle name="標準 2 104" xfId="687"/>
    <cellStyle name="標準 2 104 2" xfId="688"/>
    <cellStyle name="標準 2 104 3" xfId="689"/>
    <cellStyle name="標準 2 105" xfId="690"/>
    <cellStyle name="標準 2 105 2" xfId="691"/>
    <cellStyle name="標準 2 105 3" xfId="692"/>
    <cellStyle name="標準 2 106" xfId="693"/>
    <cellStyle name="標準 2 106 2" xfId="694"/>
    <cellStyle name="標準 2 106 3" xfId="695"/>
    <cellStyle name="標準 2 107" xfId="696"/>
    <cellStyle name="標準 2 107 2" xfId="697"/>
    <cellStyle name="標準 2 107 3" xfId="698"/>
    <cellStyle name="標準 2 108" xfId="699"/>
    <cellStyle name="標準 2 108 2" xfId="700"/>
    <cellStyle name="標準 2 108 3" xfId="701"/>
    <cellStyle name="標準 2 109" xfId="702"/>
    <cellStyle name="標準 2 109 2" xfId="703"/>
    <cellStyle name="標準 2 109 3" xfId="704"/>
    <cellStyle name="標準 2 11" xfId="705"/>
    <cellStyle name="標準 2 11 2" xfId="706"/>
    <cellStyle name="標準 2 11 3" xfId="707"/>
    <cellStyle name="標準 2 110" xfId="708"/>
    <cellStyle name="標準 2 110 2" xfId="709"/>
    <cellStyle name="標準 2 110 3" xfId="710"/>
    <cellStyle name="標準 2 112" xfId="711"/>
    <cellStyle name="標準 2 112 2" xfId="712"/>
    <cellStyle name="標準 2 112 3" xfId="713"/>
    <cellStyle name="標準 2 12" xfId="714"/>
    <cellStyle name="標準 2 12 2" xfId="715"/>
    <cellStyle name="標準 2 12 3" xfId="716"/>
    <cellStyle name="標準 2 13" xfId="717"/>
    <cellStyle name="標準 2 13 2" xfId="718"/>
    <cellStyle name="標準 2 13 3" xfId="719"/>
    <cellStyle name="標準 2 14" xfId="720"/>
    <cellStyle name="標準 2 14 2" xfId="721"/>
    <cellStyle name="標準 2 14 3" xfId="722"/>
    <cellStyle name="標準 2 15" xfId="723"/>
    <cellStyle name="標準 2 15 2" xfId="724"/>
    <cellStyle name="標準 2 15 3" xfId="725"/>
    <cellStyle name="標準 2 16" xfId="726"/>
    <cellStyle name="標準 2 16 2" xfId="727"/>
    <cellStyle name="標準 2 16 3" xfId="728"/>
    <cellStyle name="標準 2 17" xfId="729"/>
    <cellStyle name="標準 2 17 2" xfId="730"/>
    <cellStyle name="標準 2 17 3" xfId="731"/>
    <cellStyle name="標準 2 18" xfId="732"/>
    <cellStyle name="標準 2 18 2" xfId="733"/>
    <cellStyle name="標準 2 18 3" xfId="734"/>
    <cellStyle name="標準 2 19" xfId="735"/>
    <cellStyle name="標準 2 19 2" xfId="736"/>
    <cellStyle name="標準 2 19 3" xfId="737"/>
    <cellStyle name="標準 2 2" xfId="738"/>
    <cellStyle name="標準 2 2 10" xfId="739"/>
    <cellStyle name="標準 2 2 100" xfId="740"/>
    <cellStyle name="標準 2 2 101" xfId="741"/>
    <cellStyle name="標準 2 2 102" xfId="742"/>
    <cellStyle name="標準 2 2 104" xfId="743"/>
    <cellStyle name="標準 2 2 105" xfId="744"/>
    <cellStyle name="標準 2 2 11" xfId="745"/>
    <cellStyle name="標準 2 2 12" xfId="746"/>
    <cellStyle name="標準 2 2 13" xfId="747"/>
    <cellStyle name="標準 2 2 14" xfId="748"/>
    <cellStyle name="標準 2 2 15" xfId="749"/>
    <cellStyle name="標準 2 2 16" xfId="750"/>
    <cellStyle name="標準 2 2 17" xfId="751"/>
    <cellStyle name="標準 2 2 18" xfId="752"/>
    <cellStyle name="標準 2 2 19" xfId="753"/>
    <cellStyle name="標準 2 2 2" xfId="754"/>
    <cellStyle name="標準 2 2 20" xfId="755"/>
    <cellStyle name="標準 2 2 21" xfId="756"/>
    <cellStyle name="標準 2 2 22" xfId="757"/>
    <cellStyle name="標準 2 2 23" xfId="758"/>
    <cellStyle name="標準 2 2 24" xfId="759"/>
    <cellStyle name="標準 2 2 25" xfId="760"/>
    <cellStyle name="標準 2 2 26" xfId="761"/>
    <cellStyle name="標準 2 2 27" xfId="762"/>
    <cellStyle name="標準 2 2 28" xfId="763"/>
    <cellStyle name="標準 2 2 29" xfId="764"/>
    <cellStyle name="標準 2 2 3" xfId="765"/>
    <cellStyle name="標準 2 2 30" xfId="766"/>
    <cellStyle name="標準 2 2 31" xfId="767"/>
    <cellStyle name="標準 2 2 32" xfId="768"/>
    <cellStyle name="標準 2 2 33" xfId="769"/>
    <cellStyle name="標準 2 2 34" xfId="770"/>
    <cellStyle name="標準 2 2 35" xfId="771"/>
    <cellStyle name="標準 2 2 36" xfId="772"/>
    <cellStyle name="標準 2 2 37" xfId="773"/>
    <cellStyle name="標準 2 2 38" xfId="774"/>
    <cellStyle name="標準 2 2 39" xfId="775"/>
    <cellStyle name="標準 2 2 4" xfId="776"/>
    <cellStyle name="標準 2 2 40" xfId="777"/>
    <cellStyle name="標準 2 2 41" xfId="778"/>
    <cellStyle name="標準 2 2 42" xfId="779"/>
    <cellStyle name="標準 2 2 43" xfId="780"/>
    <cellStyle name="標準 2 2 44" xfId="781"/>
    <cellStyle name="標準 2 2 45" xfId="782"/>
    <cellStyle name="標準 2 2 46" xfId="783"/>
    <cellStyle name="標準 2 2 47" xfId="784"/>
    <cellStyle name="標準 2 2 49" xfId="785"/>
    <cellStyle name="標準 2 2 5" xfId="786"/>
    <cellStyle name="標準 2 2 50" xfId="787"/>
    <cellStyle name="標準 2 2 52" xfId="788"/>
    <cellStyle name="標準 2 2 53" xfId="789"/>
    <cellStyle name="標準 2 2 54" xfId="790"/>
    <cellStyle name="標準 2 2 55" xfId="791"/>
    <cellStyle name="標準 2 2 56" xfId="792"/>
    <cellStyle name="標準 2 2 58" xfId="793"/>
    <cellStyle name="標準 2 2 59" xfId="794"/>
    <cellStyle name="標準 2 2 6" xfId="795"/>
    <cellStyle name="標準 2 2 60" xfId="796"/>
    <cellStyle name="標準 2 2 61" xfId="797"/>
    <cellStyle name="標準 2 2 62" xfId="798"/>
    <cellStyle name="標準 2 2 63" xfId="799"/>
    <cellStyle name="標準 2 2 64" xfId="800"/>
    <cellStyle name="標準 2 2 65" xfId="801"/>
    <cellStyle name="標準 2 2 66" xfId="802"/>
    <cellStyle name="標準 2 2 67" xfId="803"/>
    <cellStyle name="標準 2 2 68" xfId="804"/>
    <cellStyle name="標準 2 2 69" xfId="805"/>
    <cellStyle name="標準 2 2 7" xfId="806"/>
    <cellStyle name="標準 2 2 70" xfId="807"/>
    <cellStyle name="標準 2 2 71" xfId="808"/>
    <cellStyle name="標準 2 2 72" xfId="809"/>
    <cellStyle name="標準 2 2 73" xfId="810"/>
    <cellStyle name="標準 2 2 74" xfId="811"/>
    <cellStyle name="標準 2 2 8" xfId="812"/>
    <cellStyle name="標準 2 2 88" xfId="813"/>
    <cellStyle name="標準 2 2 89" xfId="814"/>
    <cellStyle name="標準 2 2 9" xfId="815"/>
    <cellStyle name="標準 2 2 90" xfId="816"/>
    <cellStyle name="標準 2 2 91" xfId="817"/>
    <cellStyle name="標準 2 2 92" xfId="818"/>
    <cellStyle name="標準 2 2 93" xfId="819"/>
    <cellStyle name="標準 2 2 94" xfId="820"/>
    <cellStyle name="標準 2 2 95" xfId="821"/>
    <cellStyle name="標準 2 2 96" xfId="822"/>
    <cellStyle name="標準 2 2 97" xfId="823"/>
    <cellStyle name="標準 2 2 98" xfId="824"/>
    <cellStyle name="標準 2 2 99" xfId="825"/>
    <cellStyle name="標準 2 2_12選抜 8日 11_02" xfId="826"/>
    <cellStyle name="標準 2 20" xfId="827"/>
    <cellStyle name="標準 2 20 2" xfId="828"/>
    <cellStyle name="標準 2 20 3" xfId="829"/>
    <cellStyle name="標準 2 21" xfId="830"/>
    <cellStyle name="標準 2 21 2" xfId="831"/>
    <cellStyle name="標準 2 21 3" xfId="832"/>
    <cellStyle name="標準 2 22" xfId="833"/>
    <cellStyle name="標準 2 22 2" xfId="834"/>
    <cellStyle name="標準 2 22 3" xfId="835"/>
    <cellStyle name="標準 2 23" xfId="836"/>
    <cellStyle name="標準 2 23 2" xfId="837"/>
    <cellStyle name="標準 2 23 3" xfId="838"/>
    <cellStyle name="標準 2 24" xfId="839"/>
    <cellStyle name="標準 2 24 2" xfId="840"/>
    <cellStyle name="標準 2 24 3" xfId="841"/>
    <cellStyle name="標準 2 25" xfId="842"/>
    <cellStyle name="標準 2 25 2" xfId="843"/>
    <cellStyle name="標準 2 25 3" xfId="844"/>
    <cellStyle name="標準 2 26" xfId="845"/>
    <cellStyle name="標準 2 26 2" xfId="846"/>
    <cellStyle name="標準 2 26 3" xfId="847"/>
    <cellStyle name="標準 2 27" xfId="848"/>
    <cellStyle name="標準 2 27 2" xfId="849"/>
    <cellStyle name="標準 2 27 3" xfId="850"/>
    <cellStyle name="標準 2 28" xfId="851"/>
    <cellStyle name="標準 2 28 2" xfId="852"/>
    <cellStyle name="標準 2 28 3" xfId="853"/>
    <cellStyle name="標準 2 29" xfId="854"/>
    <cellStyle name="標準 2 29 2" xfId="855"/>
    <cellStyle name="標準 2 29 3" xfId="856"/>
    <cellStyle name="標準 2 3" xfId="857"/>
    <cellStyle name="標準 2 30" xfId="858"/>
    <cellStyle name="標準 2 30 2" xfId="859"/>
    <cellStyle name="標準 2 30 3" xfId="860"/>
    <cellStyle name="標準 2 31" xfId="861"/>
    <cellStyle name="標準 2 31 2" xfId="862"/>
    <cellStyle name="標準 2 31 3" xfId="863"/>
    <cellStyle name="標準 2 32" xfId="864"/>
    <cellStyle name="標準 2 32 2" xfId="865"/>
    <cellStyle name="標準 2 32 3" xfId="866"/>
    <cellStyle name="標準 2 33" xfId="867"/>
    <cellStyle name="標準 2 33 2" xfId="868"/>
    <cellStyle name="標準 2 33 3" xfId="869"/>
    <cellStyle name="標準 2 34" xfId="870"/>
    <cellStyle name="標準 2 34 2" xfId="871"/>
    <cellStyle name="標準 2 34 3" xfId="872"/>
    <cellStyle name="標準 2 35" xfId="873"/>
    <cellStyle name="標準 2 35 2" xfId="874"/>
    <cellStyle name="標準 2 35 3" xfId="875"/>
    <cellStyle name="標準 2 36" xfId="876"/>
    <cellStyle name="標準 2 36 2" xfId="877"/>
    <cellStyle name="標準 2 36 3" xfId="878"/>
    <cellStyle name="標準 2 37" xfId="879"/>
    <cellStyle name="標準 2 37 2" xfId="880"/>
    <cellStyle name="標準 2 37 3" xfId="881"/>
    <cellStyle name="標準 2 39" xfId="882"/>
    <cellStyle name="標準 2 39 2" xfId="883"/>
    <cellStyle name="標準 2 39 3" xfId="884"/>
    <cellStyle name="標準 2 4" xfId="885"/>
    <cellStyle name="標準 2 4 2" xfId="886"/>
    <cellStyle name="標準 2 4 3" xfId="887"/>
    <cellStyle name="標準 2 40" xfId="888"/>
    <cellStyle name="標準 2 40 2" xfId="889"/>
    <cellStyle name="標準 2 40 3" xfId="890"/>
    <cellStyle name="標準 2 41" xfId="891"/>
    <cellStyle name="標準 2 41 2" xfId="892"/>
    <cellStyle name="標準 2 41 3" xfId="893"/>
    <cellStyle name="標準 2 42" xfId="894"/>
    <cellStyle name="標準 2 42 2" xfId="895"/>
    <cellStyle name="標準 2 42 3" xfId="896"/>
    <cellStyle name="標準 2 43" xfId="897"/>
    <cellStyle name="標準 2 43 2" xfId="898"/>
    <cellStyle name="標準 2 43 3" xfId="899"/>
    <cellStyle name="標準 2 44" xfId="900"/>
    <cellStyle name="標準 2 44 2" xfId="901"/>
    <cellStyle name="標準 2 44 3" xfId="902"/>
    <cellStyle name="標準 2 45" xfId="903"/>
    <cellStyle name="標準 2 45 2" xfId="904"/>
    <cellStyle name="標準 2 45 3" xfId="905"/>
    <cellStyle name="標準 2 46" xfId="906"/>
    <cellStyle name="標準 2 46 2" xfId="907"/>
    <cellStyle name="標準 2 46 3" xfId="908"/>
    <cellStyle name="標準 2 47" xfId="909"/>
    <cellStyle name="標準 2 47 2" xfId="910"/>
    <cellStyle name="標準 2 47 3" xfId="911"/>
    <cellStyle name="標準 2 49" xfId="912"/>
    <cellStyle name="標準 2 49 2" xfId="913"/>
    <cellStyle name="標準 2 49 3" xfId="914"/>
    <cellStyle name="標準 2 5" xfId="915"/>
    <cellStyle name="標準 2 5 2" xfId="916"/>
    <cellStyle name="標準 2 5 3" xfId="917"/>
    <cellStyle name="標準 2 50" xfId="918"/>
    <cellStyle name="標準 2 50 2" xfId="919"/>
    <cellStyle name="標準 2 50 3" xfId="920"/>
    <cellStyle name="標準 2 52" xfId="921"/>
    <cellStyle name="標準 2 52 2" xfId="922"/>
    <cellStyle name="標準 2 52 3" xfId="923"/>
    <cellStyle name="標準 2 53" xfId="924"/>
    <cellStyle name="標準 2 53 2" xfId="925"/>
    <cellStyle name="標準 2 53 3" xfId="926"/>
    <cellStyle name="標準 2 54" xfId="927"/>
    <cellStyle name="標準 2 54 2" xfId="928"/>
    <cellStyle name="標準 2 54 3" xfId="929"/>
    <cellStyle name="標準 2 55" xfId="930"/>
    <cellStyle name="標準 2 55 2" xfId="931"/>
    <cellStyle name="標準 2 55 3" xfId="932"/>
    <cellStyle name="標準 2 56" xfId="933"/>
    <cellStyle name="標準 2 56 2" xfId="934"/>
    <cellStyle name="標準 2 56 3" xfId="935"/>
    <cellStyle name="標準 2 58" xfId="936"/>
    <cellStyle name="標準 2 58 2" xfId="937"/>
    <cellStyle name="標準 2 58 3" xfId="938"/>
    <cellStyle name="標準 2 59" xfId="939"/>
    <cellStyle name="標準 2 59 2" xfId="940"/>
    <cellStyle name="標準 2 59 3" xfId="941"/>
    <cellStyle name="標準 2 6" xfId="942"/>
    <cellStyle name="標準 2 6 2" xfId="943"/>
    <cellStyle name="標準 2 6 3" xfId="944"/>
    <cellStyle name="標準 2 60" xfId="945"/>
    <cellStyle name="標準 2 60 2" xfId="946"/>
    <cellStyle name="標準 2 60 3" xfId="947"/>
    <cellStyle name="標準 2 61" xfId="948"/>
    <cellStyle name="標準 2 61 2" xfId="949"/>
    <cellStyle name="標準 2 61 3" xfId="950"/>
    <cellStyle name="標準 2 62" xfId="951"/>
    <cellStyle name="標準 2 62 2" xfId="952"/>
    <cellStyle name="標準 2 62 3" xfId="953"/>
    <cellStyle name="標準 2 63" xfId="954"/>
    <cellStyle name="標準 2 63 2" xfId="955"/>
    <cellStyle name="標準 2 63 3" xfId="956"/>
    <cellStyle name="標準 2 64" xfId="957"/>
    <cellStyle name="標準 2 64 2" xfId="958"/>
    <cellStyle name="標準 2 64 3" xfId="959"/>
    <cellStyle name="標準 2 65" xfId="960"/>
    <cellStyle name="標準 2 65 2" xfId="961"/>
    <cellStyle name="標準 2 65 3" xfId="962"/>
    <cellStyle name="標準 2 66" xfId="963"/>
    <cellStyle name="標準 2 66 2" xfId="964"/>
    <cellStyle name="標準 2 66 3" xfId="965"/>
    <cellStyle name="標準 2 67" xfId="966"/>
    <cellStyle name="標準 2 67 2" xfId="967"/>
    <cellStyle name="標準 2 67 3" xfId="968"/>
    <cellStyle name="標準 2 68" xfId="969"/>
    <cellStyle name="標準 2 68 2" xfId="970"/>
    <cellStyle name="標準 2 68 3" xfId="971"/>
    <cellStyle name="標準 2 69" xfId="972"/>
    <cellStyle name="標準 2 69 2" xfId="973"/>
    <cellStyle name="標準 2 69 3" xfId="974"/>
    <cellStyle name="標準 2 7" xfId="975"/>
    <cellStyle name="標準 2 7 2" xfId="976"/>
    <cellStyle name="標準 2 7 3" xfId="977"/>
    <cellStyle name="標準 2 70" xfId="978"/>
    <cellStyle name="標準 2 70 2" xfId="979"/>
    <cellStyle name="標準 2 70 3" xfId="980"/>
    <cellStyle name="標準 2 71" xfId="981"/>
    <cellStyle name="標準 2 71 2" xfId="982"/>
    <cellStyle name="標準 2 71 3" xfId="983"/>
    <cellStyle name="標準 2 72" xfId="984"/>
    <cellStyle name="標準 2 72 2" xfId="985"/>
    <cellStyle name="標準 2 72 3" xfId="986"/>
    <cellStyle name="標準 2 73" xfId="987"/>
    <cellStyle name="標準 2 73 2" xfId="988"/>
    <cellStyle name="標準 2 73 3" xfId="989"/>
    <cellStyle name="標準 2 74" xfId="990"/>
    <cellStyle name="標準 2 74 2" xfId="991"/>
    <cellStyle name="標準 2 74 3" xfId="992"/>
    <cellStyle name="標準 2 75" xfId="993"/>
    <cellStyle name="標準 2 75 2" xfId="994"/>
    <cellStyle name="標準 2 75 3" xfId="995"/>
    <cellStyle name="標準 2 77" xfId="996"/>
    <cellStyle name="標準 2 77 2" xfId="997"/>
    <cellStyle name="標準 2 77 3" xfId="998"/>
    <cellStyle name="標準 2 78" xfId="999"/>
    <cellStyle name="標準 2 78 2" xfId="1000"/>
    <cellStyle name="標準 2 78 3" xfId="1001"/>
    <cellStyle name="標準 2 79" xfId="1002"/>
    <cellStyle name="標準 2 79 2" xfId="1003"/>
    <cellStyle name="標準 2 79 3" xfId="1004"/>
    <cellStyle name="標準 2 8" xfId="1005"/>
    <cellStyle name="標準 2 8 2" xfId="1006"/>
    <cellStyle name="標準 2 8 3" xfId="1007"/>
    <cellStyle name="標準 2 80" xfId="1008"/>
    <cellStyle name="標準 2 80 2" xfId="1009"/>
    <cellStyle name="標準 2 80 3" xfId="1010"/>
    <cellStyle name="標準 2 81" xfId="1011"/>
    <cellStyle name="標準 2 81 2" xfId="1012"/>
    <cellStyle name="標準 2 81 3" xfId="1013"/>
    <cellStyle name="標準 2 82" xfId="1014"/>
    <cellStyle name="標準 2 82 2" xfId="1015"/>
    <cellStyle name="標準 2 82 3" xfId="1016"/>
    <cellStyle name="標準 2 83" xfId="1017"/>
    <cellStyle name="標準 2 83 2" xfId="1018"/>
    <cellStyle name="標準 2 83 3" xfId="1019"/>
    <cellStyle name="標準 2 84" xfId="1020"/>
    <cellStyle name="標準 2 84 2" xfId="1021"/>
    <cellStyle name="標準 2 84 3" xfId="1022"/>
    <cellStyle name="標準 2 85" xfId="1023"/>
    <cellStyle name="標準 2 85 2" xfId="1024"/>
    <cellStyle name="標準 2 85 3" xfId="1025"/>
    <cellStyle name="標準 2 86" xfId="1026"/>
    <cellStyle name="標準 2 86 2" xfId="1027"/>
    <cellStyle name="標準 2 86 3" xfId="1028"/>
    <cellStyle name="標準 2 87" xfId="1029"/>
    <cellStyle name="標準 2 87 2" xfId="1030"/>
    <cellStyle name="標準 2 87 3" xfId="1031"/>
    <cellStyle name="標準 2 88" xfId="1032"/>
    <cellStyle name="標準 2 88 2" xfId="1033"/>
    <cellStyle name="標準 2 88 3" xfId="1034"/>
    <cellStyle name="標準 2 89" xfId="1035"/>
    <cellStyle name="標準 2 89 2" xfId="1036"/>
    <cellStyle name="標準 2 89 3" xfId="1037"/>
    <cellStyle name="標準 2 9" xfId="1038"/>
    <cellStyle name="標準 2 9 2" xfId="1039"/>
    <cellStyle name="標準 2 9 3" xfId="1040"/>
    <cellStyle name="標準 2 90" xfId="1041"/>
    <cellStyle name="標準 2 90 2" xfId="1042"/>
    <cellStyle name="標準 2 90 3" xfId="1043"/>
    <cellStyle name="標準 2 91" xfId="1044"/>
    <cellStyle name="標準 2 91 2" xfId="1045"/>
    <cellStyle name="標準 2 91 3" xfId="1046"/>
    <cellStyle name="標準 2 92" xfId="1047"/>
    <cellStyle name="標準 2 92 2" xfId="1048"/>
    <cellStyle name="標準 2 92 3" xfId="1049"/>
    <cellStyle name="標準 2 93" xfId="1050"/>
    <cellStyle name="標準 2 93 2" xfId="1051"/>
    <cellStyle name="標準 2 93 3" xfId="1052"/>
    <cellStyle name="標準 2 94" xfId="1053"/>
    <cellStyle name="標準 2 94 2" xfId="1054"/>
    <cellStyle name="標準 2 94 3" xfId="1055"/>
    <cellStyle name="標準 2 95" xfId="1056"/>
    <cellStyle name="標準 2 95 2" xfId="1057"/>
    <cellStyle name="標準 2 95 3" xfId="1058"/>
    <cellStyle name="標準 2 96" xfId="1059"/>
    <cellStyle name="標準 2 96 2" xfId="1060"/>
    <cellStyle name="標準 2 96 3" xfId="1061"/>
    <cellStyle name="標準 2 97" xfId="1062"/>
    <cellStyle name="標準 2 97 2" xfId="1063"/>
    <cellStyle name="標準 2 97 3" xfId="1064"/>
    <cellStyle name="標準 2 98" xfId="1065"/>
    <cellStyle name="標準 2 98 2" xfId="1066"/>
    <cellStyle name="標準 2 98 3" xfId="1067"/>
    <cellStyle name="標準 2 99" xfId="1068"/>
    <cellStyle name="標準 2 99 2" xfId="1069"/>
    <cellStyle name="標準 2 99 3" xfId="1070"/>
    <cellStyle name="標準 2_10mS60M入力" xfId="1071"/>
    <cellStyle name="標準 20" xfId="1072"/>
    <cellStyle name="標準 21" xfId="1073"/>
    <cellStyle name="標準 22" xfId="1074"/>
    <cellStyle name="標準 23" xfId="1075"/>
    <cellStyle name="標準 24" xfId="1076"/>
    <cellStyle name="標準 25" xfId="1077"/>
    <cellStyle name="標準 25 2" xfId="1078"/>
    <cellStyle name="標準 25 3" xfId="1079"/>
    <cellStyle name="標準 26" xfId="1080"/>
    <cellStyle name="標準 27" xfId="1081"/>
    <cellStyle name="標準 27 2" xfId="1082"/>
    <cellStyle name="標準 27 3" xfId="1083"/>
    <cellStyle name="標準 28" xfId="1084"/>
    <cellStyle name="標準 29" xfId="1085"/>
    <cellStyle name="標準 3" xfId="1086"/>
    <cellStyle name="標準 30" xfId="1087"/>
    <cellStyle name="標準 31" xfId="1088"/>
    <cellStyle name="標準 31 2" xfId="1089"/>
    <cellStyle name="標準 31 3" xfId="1090"/>
    <cellStyle name="標準 4" xfId="1091"/>
    <cellStyle name="標準 5" xfId="1092"/>
    <cellStyle name="標準 6" xfId="1093"/>
    <cellStyle name="標準 7" xfId="1094"/>
    <cellStyle name="標準 7 2" xfId="1095"/>
    <cellStyle name="標準 7 3" xfId="1096"/>
    <cellStyle name="標準 8" xfId="1097"/>
    <cellStyle name="標準 9" xfId="1098"/>
    <cellStyle name="標準_50m3x20" xfId="1099"/>
    <cellStyle name="標準_Excel 原本('07__各校配布用)" xfId="1100"/>
    <cellStyle name="標準_Ｈ１９年　春関 最終版" xfId="1101"/>
    <cellStyle name="標準_Sheet1_1" xfId="1102"/>
    <cellStyle name="良い" xfId="1103"/>
    <cellStyle name="良い 2" xfId="1104"/>
    <cellStyle name="良い 2 2" xfId="1105"/>
    <cellStyle name="良い 2 3" xfId="1106"/>
    <cellStyle name="良い 3" xfId="1107"/>
    <cellStyle name="良い 3 2" xfId="1108"/>
    <cellStyle name="良い 3 3" xfId="1109"/>
    <cellStyle name="良い 4" xfId="1110"/>
    <cellStyle name="良い 4 2" xfId="1111"/>
    <cellStyle name="良い 4 3" xfId="1112"/>
    <cellStyle name="良い 5" xfId="1113"/>
    <cellStyle name="良い 5 2" xfId="1114"/>
    <cellStyle name="良い 5 3" xfId="1115"/>
    <cellStyle name="良い 6" xfId="1116"/>
    <cellStyle name="良い 6 2" xfId="1117"/>
    <cellStyle name="良い 6 3" xfId="1118"/>
  </cellStyles>
  <dxfs count="120"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FF9900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94" customWidth="1"/>
    <col min="2" max="3" width="6.140625" style="94" bestFit="1" customWidth="1"/>
    <col min="4" max="4" width="14.140625" style="94" bestFit="1" customWidth="1"/>
    <col min="5" max="5" width="18.421875" style="94" bestFit="1" customWidth="1"/>
    <col min="6" max="9" width="5.140625" style="93" customWidth="1"/>
    <col min="10" max="10" width="5.00390625" style="93" customWidth="1"/>
    <col min="11" max="11" width="4.8515625" style="93" customWidth="1"/>
    <col min="12" max="12" width="6.7109375" style="94" customWidth="1"/>
    <col min="13" max="13" width="4.8515625" style="121" customWidth="1"/>
    <col min="14" max="14" width="25.57421875" style="96" bestFit="1" customWidth="1"/>
    <col min="15" max="15" width="13.00390625" style="0" bestFit="1" customWidth="1"/>
  </cols>
  <sheetData>
    <row r="1" spans="1:14" ht="14.25">
      <c r="A1" s="113" t="s">
        <v>177</v>
      </c>
      <c r="B1" s="111" t="s">
        <v>6</v>
      </c>
      <c r="C1" s="111" t="s">
        <v>7</v>
      </c>
      <c r="D1" s="111" t="s">
        <v>176</v>
      </c>
      <c r="E1" s="111" t="s">
        <v>175</v>
      </c>
      <c r="F1" s="112" t="s">
        <v>173</v>
      </c>
      <c r="G1" s="112" t="s">
        <v>172</v>
      </c>
      <c r="H1" s="112" t="s">
        <v>171</v>
      </c>
      <c r="I1" s="112" t="s">
        <v>170</v>
      </c>
      <c r="J1" s="112" t="s">
        <v>522</v>
      </c>
      <c r="K1" s="112" t="s">
        <v>523</v>
      </c>
      <c r="L1" s="111" t="s">
        <v>169</v>
      </c>
      <c r="M1" s="131" t="s">
        <v>75</v>
      </c>
      <c r="N1" s="110" t="s">
        <v>168</v>
      </c>
    </row>
    <row r="2" spans="1:14" ht="13.5" customHeight="1">
      <c r="A2" s="94" t="s">
        <v>153</v>
      </c>
      <c r="B2" s="21">
        <v>5</v>
      </c>
      <c r="C2" s="21">
        <v>14</v>
      </c>
      <c r="D2" s="100" t="s">
        <v>62</v>
      </c>
      <c r="E2" s="21" t="s">
        <v>162</v>
      </c>
      <c r="F2" s="93">
        <v>98</v>
      </c>
      <c r="G2" s="93">
        <v>99</v>
      </c>
      <c r="H2" s="93">
        <v>96</v>
      </c>
      <c r="I2" s="93">
        <v>98</v>
      </c>
      <c r="J2" s="93">
        <v>99</v>
      </c>
      <c r="K2" s="93">
        <v>97</v>
      </c>
      <c r="L2" s="94">
        <v>587</v>
      </c>
      <c r="M2" s="94">
        <v>32</v>
      </c>
      <c r="N2" s="97"/>
    </row>
    <row r="3" spans="1:14" ht="13.5" customHeight="1">
      <c r="A3" s="94" t="s">
        <v>153</v>
      </c>
      <c r="B3" s="21">
        <v>5</v>
      </c>
      <c r="C3" s="21">
        <v>16</v>
      </c>
      <c r="D3" s="21" t="s">
        <v>524</v>
      </c>
      <c r="E3" s="21" t="s">
        <v>127</v>
      </c>
      <c r="F3" s="93">
        <v>96</v>
      </c>
      <c r="G3" s="93">
        <v>97</v>
      </c>
      <c r="H3" s="93">
        <v>98</v>
      </c>
      <c r="I3" s="93">
        <v>97</v>
      </c>
      <c r="J3" s="93">
        <v>96</v>
      </c>
      <c r="K3" s="93">
        <v>98</v>
      </c>
      <c r="L3" s="94">
        <v>582</v>
      </c>
      <c r="M3" s="94">
        <v>32</v>
      </c>
      <c r="N3" s="97"/>
    </row>
    <row r="4" spans="1:14" ht="13.5" customHeight="1">
      <c r="A4" s="94" t="s">
        <v>153</v>
      </c>
      <c r="B4" s="21">
        <v>1</v>
      </c>
      <c r="C4" s="21">
        <v>20</v>
      </c>
      <c r="D4" s="100" t="s">
        <v>525</v>
      </c>
      <c r="E4" s="21" t="s">
        <v>97</v>
      </c>
      <c r="F4" s="93">
        <v>97</v>
      </c>
      <c r="G4" s="93">
        <v>95</v>
      </c>
      <c r="H4" s="93">
        <v>95</v>
      </c>
      <c r="I4" s="93">
        <v>96</v>
      </c>
      <c r="J4" s="93">
        <v>99</v>
      </c>
      <c r="K4" s="93">
        <v>99</v>
      </c>
      <c r="L4" s="94">
        <v>581</v>
      </c>
      <c r="M4" s="94">
        <v>32</v>
      </c>
      <c r="N4" s="97"/>
    </row>
    <row r="5" spans="1:14" ht="13.5" customHeight="1">
      <c r="A5" s="94" t="s">
        <v>153</v>
      </c>
      <c r="B5" s="21">
        <v>5</v>
      </c>
      <c r="C5" s="21">
        <v>11</v>
      </c>
      <c r="D5" s="100" t="s">
        <v>44</v>
      </c>
      <c r="E5" s="21" t="s">
        <v>40</v>
      </c>
      <c r="F5" s="93">
        <v>96</v>
      </c>
      <c r="G5" s="93">
        <v>96</v>
      </c>
      <c r="H5" s="93">
        <v>100</v>
      </c>
      <c r="I5" s="93">
        <v>96</v>
      </c>
      <c r="J5" s="93">
        <v>96</v>
      </c>
      <c r="K5" s="93">
        <v>96</v>
      </c>
      <c r="L5" s="94">
        <v>580</v>
      </c>
      <c r="M5" s="94">
        <v>32</v>
      </c>
      <c r="N5" s="97"/>
    </row>
    <row r="6" spans="1:14" ht="13.5" customHeight="1">
      <c r="A6" s="94" t="s">
        <v>153</v>
      </c>
      <c r="B6" s="21">
        <v>2</v>
      </c>
      <c r="C6" s="21">
        <v>17</v>
      </c>
      <c r="D6" s="100" t="s">
        <v>43</v>
      </c>
      <c r="E6" s="21" t="s">
        <v>40</v>
      </c>
      <c r="F6" s="93">
        <v>95</v>
      </c>
      <c r="G6" s="93">
        <v>96</v>
      </c>
      <c r="H6" s="93">
        <v>99</v>
      </c>
      <c r="I6" s="93">
        <v>93</v>
      </c>
      <c r="J6" s="93">
        <v>97</v>
      </c>
      <c r="K6" s="93">
        <v>98</v>
      </c>
      <c r="L6" s="94">
        <v>578</v>
      </c>
      <c r="M6" s="94">
        <v>29</v>
      </c>
      <c r="N6" s="97"/>
    </row>
    <row r="7" spans="1:18" ht="13.5">
      <c r="A7" s="94" t="s">
        <v>153</v>
      </c>
      <c r="B7" s="21">
        <v>5</v>
      </c>
      <c r="C7" s="21">
        <v>26</v>
      </c>
      <c r="D7" s="21" t="s">
        <v>47</v>
      </c>
      <c r="E7" s="21" t="s">
        <v>40</v>
      </c>
      <c r="F7" s="93">
        <v>94</v>
      </c>
      <c r="G7" s="93">
        <v>96</v>
      </c>
      <c r="H7" s="93">
        <v>98</v>
      </c>
      <c r="I7" s="93">
        <v>98</v>
      </c>
      <c r="J7" s="93">
        <v>95</v>
      </c>
      <c r="K7" s="93">
        <v>95</v>
      </c>
      <c r="L7" s="94">
        <v>576</v>
      </c>
      <c r="M7" s="94">
        <v>26</v>
      </c>
      <c r="N7" s="97"/>
      <c r="R7" s="195"/>
    </row>
    <row r="8" spans="1:14" ht="13.5">
      <c r="A8" s="94" t="s">
        <v>153</v>
      </c>
      <c r="B8" s="21">
        <v>5</v>
      </c>
      <c r="C8" s="21">
        <v>10</v>
      </c>
      <c r="D8" s="100" t="s">
        <v>54</v>
      </c>
      <c r="E8" s="21" t="s">
        <v>127</v>
      </c>
      <c r="F8" s="93">
        <v>95</v>
      </c>
      <c r="G8" s="93">
        <v>96</v>
      </c>
      <c r="H8" s="93">
        <v>97</v>
      </c>
      <c r="I8" s="93">
        <v>97</v>
      </c>
      <c r="J8" s="93">
        <v>96</v>
      </c>
      <c r="K8" s="93">
        <v>94</v>
      </c>
      <c r="L8" s="94">
        <v>575</v>
      </c>
      <c r="M8" s="94">
        <v>29</v>
      </c>
      <c r="N8" s="97"/>
    </row>
    <row r="9" spans="1:14" ht="13.5" customHeight="1">
      <c r="A9" s="94">
        <v>8</v>
      </c>
      <c r="B9" s="21">
        <v>1</v>
      </c>
      <c r="C9" s="21">
        <v>16</v>
      </c>
      <c r="D9" s="100" t="s">
        <v>52</v>
      </c>
      <c r="E9" s="21" t="s">
        <v>127</v>
      </c>
      <c r="F9" s="93">
        <v>94</v>
      </c>
      <c r="G9" s="93">
        <v>95</v>
      </c>
      <c r="H9" s="93">
        <v>96</v>
      </c>
      <c r="I9" s="93">
        <v>95</v>
      </c>
      <c r="J9" s="93">
        <v>97</v>
      </c>
      <c r="K9" s="93">
        <v>97</v>
      </c>
      <c r="L9" s="94">
        <v>574</v>
      </c>
      <c r="M9" s="94">
        <v>27</v>
      </c>
      <c r="N9" s="97" t="s">
        <v>527</v>
      </c>
    </row>
    <row r="10" spans="1:16" ht="13.5" customHeight="1">
      <c r="A10" s="94">
        <v>9</v>
      </c>
      <c r="B10" s="21">
        <v>3</v>
      </c>
      <c r="C10" s="21">
        <v>22</v>
      </c>
      <c r="D10" s="21" t="s">
        <v>528</v>
      </c>
      <c r="E10" s="21" t="s">
        <v>127</v>
      </c>
      <c r="F10" s="93">
        <v>93</v>
      </c>
      <c r="G10" s="93">
        <v>96</v>
      </c>
      <c r="H10" s="93">
        <v>95</v>
      </c>
      <c r="I10" s="93">
        <v>95</v>
      </c>
      <c r="J10" s="93">
        <v>99</v>
      </c>
      <c r="K10" s="93">
        <v>96</v>
      </c>
      <c r="L10" s="94">
        <v>574</v>
      </c>
      <c r="M10" s="94">
        <v>24</v>
      </c>
      <c r="N10" s="97" t="s">
        <v>527</v>
      </c>
      <c r="P10" s="130"/>
    </row>
    <row r="11" spans="1:14" ht="13.5" customHeight="1">
      <c r="A11" s="94">
        <v>10</v>
      </c>
      <c r="B11" s="21">
        <v>1</v>
      </c>
      <c r="C11" s="21">
        <v>22</v>
      </c>
      <c r="D11" s="100" t="s">
        <v>53</v>
      </c>
      <c r="E11" s="21" t="s">
        <v>127</v>
      </c>
      <c r="F11" s="93">
        <v>93</v>
      </c>
      <c r="G11" s="93">
        <v>94</v>
      </c>
      <c r="H11" s="93">
        <v>96</v>
      </c>
      <c r="I11" s="93">
        <v>99</v>
      </c>
      <c r="J11" s="93">
        <v>95</v>
      </c>
      <c r="K11" s="93">
        <v>96</v>
      </c>
      <c r="L11" s="94">
        <v>573</v>
      </c>
      <c r="M11" s="94">
        <v>22</v>
      </c>
      <c r="N11" s="97"/>
    </row>
    <row r="12" spans="1:14" ht="13.5">
      <c r="A12" s="94">
        <v>11</v>
      </c>
      <c r="B12" s="21">
        <v>4</v>
      </c>
      <c r="C12" s="21">
        <v>12</v>
      </c>
      <c r="D12" s="142" t="s">
        <v>440</v>
      </c>
      <c r="E12" s="21" t="s">
        <v>269</v>
      </c>
      <c r="F12" s="93">
        <v>94</v>
      </c>
      <c r="G12" s="93">
        <v>94</v>
      </c>
      <c r="H12" s="93">
        <v>94</v>
      </c>
      <c r="I12" s="93">
        <v>96</v>
      </c>
      <c r="J12" s="93">
        <v>98</v>
      </c>
      <c r="K12" s="93">
        <v>96</v>
      </c>
      <c r="L12" s="94">
        <v>572</v>
      </c>
      <c r="M12" s="94">
        <v>29</v>
      </c>
      <c r="N12" s="97" t="s">
        <v>529</v>
      </c>
    </row>
    <row r="13" spans="1:14" ht="13.5">
      <c r="A13" s="94">
        <v>12</v>
      </c>
      <c r="B13" s="21">
        <v>2</v>
      </c>
      <c r="C13" s="21">
        <v>16</v>
      </c>
      <c r="D13" s="21" t="s">
        <v>196</v>
      </c>
      <c r="E13" s="21" t="s">
        <v>127</v>
      </c>
      <c r="F13" s="93">
        <v>95</v>
      </c>
      <c r="G13" s="93">
        <v>96</v>
      </c>
      <c r="H13" s="93">
        <v>94</v>
      </c>
      <c r="I13" s="93">
        <v>95</v>
      </c>
      <c r="J13" s="93">
        <v>97</v>
      </c>
      <c r="K13" s="93">
        <v>95</v>
      </c>
      <c r="L13" s="94">
        <v>572</v>
      </c>
      <c r="M13" s="94">
        <v>26</v>
      </c>
      <c r="N13" s="97" t="s">
        <v>530</v>
      </c>
    </row>
    <row r="14" spans="1:14" ht="13.5" customHeight="1">
      <c r="A14" s="94">
        <v>13</v>
      </c>
      <c r="B14" s="21">
        <v>4</v>
      </c>
      <c r="C14" s="21">
        <v>6</v>
      </c>
      <c r="D14" s="141" t="s">
        <v>531</v>
      </c>
      <c r="E14" s="21" t="s">
        <v>100</v>
      </c>
      <c r="F14" s="93">
        <v>95</v>
      </c>
      <c r="G14" s="93">
        <v>95</v>
      </c>
      <c r="H14" s="93">
        <v>98</v>
      </c>
      <c r="I14" s="93">
        <v>97</v>
      </c>
      <c r="J14" s="93">
        <v>91</v>
      </c>
      <c r="K14" s="93">
        <v>95</v>
      </c>
      <c r="L14" s="94">
        <v>571</v>
      </c>
      <c r="M14" s="94">
        <v>26</v>
      </c>
      <c r="N14" s="97" t="s">
        <v>530</v>
      </c>
    </row>
    <row r="15" spans="1:14" ht="13.5" customHeight="1">
      <c r="A15" s="94">
        <v>14</v>
      </c>
      <c r="B15" s="21">
        <v>2</v>
      </c>
      <c r="C15" s="21">
        <v>11</v>
      </c>
      <c r="D15" s="21" t="s">
        <v>386</v>
      </c>
      <c r="E15" s="21" t="s">
        <v>40</v>
      </c>
      <c r="F15" s="93">
        <v>97</v>
      </c>
      <c r="G15" s="93">
        <v>97</v>
      </c>
      <c r="H15" s="93">
        <v>95</v>
      </c>
      <c r="I15" s="93">
        <v>96</v>
      </c>
      <c r="J15" s="93">
        <v>96</v>
      </c>
      <c r="K15" s="93">
        <v>90</v>
      </c>
      <c r="L15" s="94">
        <v>571</v>
      </c>
      <c r="M15" s="94">
        <v>23</v>
      </c>
      <c r="N15" s="97" t="s">
        <v>532</v>
      </c>
    </row>
    <row r="16" spans="1:14" ht="13.5" customHeight="1">
      <c r="A16" s="94">
        <v>15</v>
      </c>
      <c r="B16" s="21">
        <v>5</v>
      </c>
      <c r="C16" s="21">
        <v>2</v>
      </c>
      <c r="D16" s="21" t="s">
        <v>533</v>
      </c>
      <c r="E16" s="21" t="s">
        <v>40</v>
      </c>
      <c r="F16" s="93">
        <v>98</v>
      </c>
      <c r="G16" s="93">
        <v>93</v>
      </c>
      <c r="H16" s="93">
        <v>92</v>
      </c>
      <c r="I16" s="93">
        <v>95</v>
      </c>
      <c r="J16" s="93">
        <v>97</v>
      </c>
      <c r="K16" s="93">
        <v>95</v>
      </c>
      <c r="L16" s="94">
        <v>570</v>
      </c>
      <c r="M16" s="94">
        <v>22</v>
      </c>
      <c r="N16" s="97"/>
    </row>
    <row r="17" spans="1:14" ht="13.5">
      <c r="A17" s="94">
        <v>16</v>
      </c>
      <c r="B17" s="21">
        <v>4</v>
      </c>
      <c r="C17" s="21">
        <v>21</v>
      </c>
      <c r="D17" s="100" t="s">
        <v>20</v>
      </c>
      <c r="E17" s="21" t="s">
        <v>113</v>
      </c>
      <c r="F17" s="93">
        <v>95</v>
      </c>
      <c r="G17" s="93">
        <v>97</v>
      </c>
      <c r="H17" s="93">
        <v>97</v>
      </c>
      <c r="I17" s="93">
        <v>93</v>
      </c>
      <c r="J17" s="93">
        <v>94</v>
      </c>
      <c r="K17" s="93">
        <v>93</v>
      </c>
      <c r="L17" s="94">
        <v>569</v>
      </c>
      <c r="M17" s="94">
        <v>25</v>
      </c>
      <c r="N17" s="97" t="s">
        <v>534</v>
      </c>
    </row>
    <row r="18" spans="1:14" ht="13.5" customHeight="1">
      <c r="A18" s="94">
        <v>17</v>
      </c>
      <c r="B18" s="21">
        <v>2</v>
      </c>
      <c r="C18" s="21">
        <v>10</v>
      </c>
      <c r="D18" s="21" t="s">
        <v>340</v>
      </c>
      <c r="E18" s="21" t="s">
        <v>127</v>
      </c>
      <c r="F18" s="93">
        <v>93</v>
      </c>
      <c r="G18" s="93">
        <v>95</v>
      </c>
      <c r="H18" s="93">
        <v>92</v>
      </c>
      <c r="I18" s="93">
        <v>94</v>
      </c>
      <c r="J18" s="93">
        <v>96</v>
      </c>
      <c r="K18" s="93">
        <v>99</v>
      </c>
      <c r="L18" s="94">
        <v>569</v>
      </c>
      <c r="M18" s="94">
        <v>23</v>
      </c>
      <c r="N18" s="97" t="s">
        <v>532</v>
      </c>
    </row>
    <row r="19" spans="1:14" ht="13.5" customHeight="1">
      <c r="A19" s="94">
        <v>18</v>
      </c>
      <c r="B19" s="21">
        <v>4</v>
      </c>
      <c r="C19" s="21">
        <v>23</v>
      </c>
      <c r="D19" s="141" t="s">
        <v>426</v>
      </c>
      <c r="E19" s="21" t="s">
        <v>100</v>
      </c>
      <c r="F19" s="93">
        <v>95</v>
      </c>
      <c r="G19" s="93">
        <v>95</v>
      </c>
      <c r="H19" s="93">
        <v>96</v>
      </c>
      <c r="I19" s="93">
        <v>91</v>
      </c>
      <c r="J19" s="93">
        <v>95</v>
      </c>
      <c r="K19" s="93">
        <v>96</v>
      </c>
      <c r="L19" s="94">
        <v>568</v>
      </c>
      <c r="M19" s="94">
        <v>27</v>
      </c>
      <c r="N19" s="97" t="s">
        <v>535</v>
      </c>
    </row>
    <row r="20" spans="1:14" ht="13.5" customHeight="1">
      <c r="A20" s="94">
        <v>19</v>
      </c>
      <c r="B20" s="21">
        <v>1</v>
      </c>
      <c r="C20" s="21">
        <v>11</v>
      </c>
      <c r="D20" s="100" t="s">
        <v>42</v>
      </c>
      <c r="E20" s="21" t="s">
        <v>40</v>
      </c>
      <c r="F20" s="93">
        <v>92</v>
      </c>
      <c r="G20" s="93">
        <v>93</v>
      </c>
      <c r="H20" s="93">
        <v>97</v>
      </c>
      <c r="I20" s="93">
        <v>95</v>
      </c>
      <c r="J20" s="93">
        <v>95</v>
      </c>
      <c r="K20" s="93">
        <v>96</v>
      </c>
      <c r="L20" s="94">
        <v>568</v>
      </c>
      <c r="M20" s="94">
        <v>25</v>
      </c>
      <c r="N20" s="97" t="s">
        <v>534</v>
      </c>
    </row>
    <row r="21" spans="1:14" ht="13.5" customHeight="1">
      <c r="A21" s="94">
        <v>20</v>
      </c>
      <c r="B21" s="21">
        <v>3</v>
      </c>
      <c r="C21" s="21">
        <v>21</v>
      </c>
      <c r="D21" s="100" t="s">
        <v>19</v>
      </c>
      <c r="E21" s="21" t="s">
        <v>113</v>
      </c>
      <c r="F21" s="93">
        <v>98</v>
      </c>
      <c r="G21" s="93">
        <v>92</v>
      </c>
      <c r="H21" s="93">
        <v>92</v>
      </c>
      <c r="I21" s="93">
        <v>95</v>
      </c>
      <c r="J21" s="93">
        <v>97</v>
      </c>
      <c r="K21" s="93">
        <v>94</v>
      </c>
      <c r="L21" s="94">
        <v>568</v>
      </c>
      <c r="M21" s="94">
        <v>24</v>
      </c>
      <c r="N21" s="97" t="s">
        <v>536</v>
      </c>
    </row>
    <row r="22" spans="1:14" ht="13.5" customHeight="1">
      <c r="A22" s="94">
        <v>21</v>
      </c>
      <c r="B22" s="21">
        <v>3</v>
      </c>
      <c r="C22" s="21">
        <v>10</v>
      </c>
      <c r="D22" s="21" t="s">
        <v>302</v>
      </c>
      <c r="E22" s="21" t="s">
        <v>127</v>
      </c>
      <c r="F22" s="93">
        <v>94</v>
      </c>
      <c r="G22" s="93">
        <v>95</v>
      </c>
      <c r="H22" s="93">
        <v>96</v>
      </c>
      <c r="I22" s="93">
        <v>98</v>
      </c>
      <c r="J22" s="93">
        <v>92</v>
      </c>
      <c r="K22" s="93">
        <v>93</v>
      </c>
      <c r="L22" s="94">
        <v>568</v>
      </c>
      <c r="M22" s="94">
        <v>24</v>
      </c>
      <c r="N22" s="97" t="s">
        <v>537</v>
      </c>
    </row>
    <row r="23" spans="1:14" ht="13.5" customHeight="1">
      <c r="A23" s="94">
        <v>22</v>
      </c>
      <c r="B23" s="21">
        <v>1</v>
      </c>
      <c r="C23" s="21">
        <v>3</v>
      </c>
      <c r="D23" s="21" t="s">
        <v>48</v>
      </c>
      <c r="E23" s="21" t="s">
        <v>40</v>
      </c>
      <c r="F23" s="93">
        <v>95</v>
      </c>
      <c r="G23" s="93">
        <v>93</v>
      </c>
      <c r="H23" s="93">
        <v>97</v>
      </c>
      <c r="I23" s="93">
        <v>91</v>
      </c>
      <c r="J23" s="93">
        <v>95</v>
      </c>
      <c r="K23" s="93">
        <v>97</v>
      </c>
      <c r="L23" s="94">
        <v>568</v>
      </c>
      <c r="M23" s="94">
        <v>21</v>
      </c>
      <c r="N23" s="97" t="s">
        <v>538</v>
      </c>
    </row>
    <row r="24" spans="1:14" ht="13.5" customHeight="1">
      <c r="A24" s="94">
        <v>23</v>
      </c>
      <c r="B24" s="21">
        <v>2</v>
      </c>
      <c r="C24" s="21">
        <v>22</v>
      </c>
      <c r="D24" s="21" t="s">
        <v>539</v>
      </c>
      <c r="E24" s="21" t="s">
        <v>127</v>
      </c>
      <c r="F24" s="93">
        <v>94</v>
      </c>
      <c r="G24" s="93">
        <v>91</v>
      </c>
      <c r="H24" s="93">
        <v>95</v>
      </c>
      <c r="I24" s="93">
        <v>98</v>
      </c>
      <c r="J24" s="93">
        <v>94</v>
      </c>
      <c r="K24" s="93">
        <v>94</v>
      </c>
      <c r="L24" s="94">
        <v>566</v>
      </c>
      <c r="M24" s="94">
        <v>21</v>
      </c>
      <c r="N24" s="97"/>
    </row>
    <row r="25" spans="1:14" ht="13.5" customHeight="1">
      <c r="A25" s="94">
        <v>24</v>
      </c>
      <c r="B25" s="21">
        <v>2</v>
      </c>
      <c r="C25" s="21">
        <v>24</v>
      </c>
      <c r="D25" s="104" t="s">
        <v>540</v>
      </c>
      <c r="E25" s="21" t="s">
        <v>100</v>
      </c>
      <c r="F25" s="93">
        <v>94</v>
      </c>
      <c r="G25" s="93">
        <v>95</v>
      </c>
      <c r="H25" s="93">
        <v>92</v>
      </c>
      <c r="I25" s="93">
        <v>93</v>
      </c>
      <c r="J25" s="93">
        <v>92</v>
      </c>
      <c r="K25" s="93">
        <v>97</v>
      </c>
      <c r="L25" s="94">
        <v>563</v>
      </c>
      <c r="M25" s="94">
        <v>18</v>
      </c>
      <c r="N25" s="97"/>
    </row>
    <row r="26" spans="1:14" ht="13.5" customHeight="1">
      <c r="A26" s="94">
        <v>25</v>
      </c>
      <c r="B26" s="21">
        <v>3</v>
      </c>
      <c r="C26" s="21">
        <v>26</v>
      </c>
      <c r="D26" s="21" t="s">
        <v>541</v>
      </c>
      <c r="E26" s="21" t="s">
        <v>40</v>
      </c>
      <c r="F26" s="93">
        <v>96</v>
      </c>
      <c r="G26" s="93">
        <v>91</v>
      </c>
      <c r="H26" s="93">
        <v>92</v>
      </c>
      <c r="I26" s="93">
        <v>96</v>
      </c>
      <c r="J26" s="93">
        <v>94</v>
      </c>
      <c r="K26" s="93">
        <v>93</v>
      </c>
      <c r="L26" s="94">
        <v>562</v>
      </c>
      <c r="M26" s="94">
        <v>19</v>
      </c>
      <c r="N26" s="97" t="s">
        <v>542</v>
      </c>
    </row>
    <row r="27" spans="1:14" ht="13.5" customHeight="1">
      <c r="A27" s="94">
        <v>26</v>
      </c>
      <c r="B27" s="21">
        <v>4</v>
      </c>
      <c r="C27" s="21">
        <v>17</v>
      </c>
      <c r="D27" s="21" t="s">
        <v>45</v>
      </c>
      <c r="E27" s="21" t="s">
        <v>40</v>
      </c>
      <c r="F27" s="93">
        <v>92</v>
      </c>
      <c r="G27" s="93">
        <v>93</v>
      </c>
      <c r="H27" s="93">
        <v>97</v>
      </c>
      <c r="I27" s="93">
        <v>95</v>
      </c>
      <c r="J27" s="93">
        <v>92</v>
      </c>
      <c r="K27" s="93">
        <v>93</v>
      </c>
      <c r="L27" s="94">
        <v>562</v>
      </c>
      <c r="M27" s="94">
        <v>18</v>
      </c>
      <c r="N27" s="97" t="s">
        <v>543</v>
      </c>
    </row>
    <row r="28" spans="1:14" ht="13.5" customHeight="1">
      <c r="A28" s="94">
        <v>27</v>
      </c>
      <c r="B28" s="21">
        <v>2</v>
      </c>
      <c r="C28" s="21">
        <v>7</v>
      </c>
      <c r="D28" s="100" t="s">
        <v>544</v>
      </c>
      <c r="E28" s="21" t="s">
        <v>97</v>
      </c>
      <c r="F28" s="93">
        <v>92</v>
      </c>
      <c r="G28" s="93">
        <v>95</v>
      </c>
      <c r="H28" s="93">
        <v>91</v>
      </c>
      <c r="I28" s="93">
        <v>94</v>
      </c>
      <c r="J28" s="93">
        <v>93</v>
      </c>
      <c r="K28" s="93">
        <v>96</v>
      </c>
      <c r="L28" s="94">
        <v>561</v>
      </c>
      <c r="M28" s="94">
        <v>23</v>
      </c>
      <c r="N28" s="97" t="s">
        <v>532</v>
      </c>
    </row>
    <row r="29" spans="1:14" ht="13.5" customHeight="1">
      <c r="A29" s="94">
        <v>28</v>
      </c>
      <c r="B29" s="21">
        <v>5</v>
      </c>
      <c r="C29" s="21">
        <v>25</v>
      </c>
      <c r="D29" s="21" t="s">
        <v>545</v>
      </c>
      <c r="E29" s="21" t="s">
        <v>97</v>
      </c>
      <c r="F29" s="93">
        <v>93</v>
      </c>
      <c r="G29" s="93">
        <v>90</v>
      </c>
      <c r="H29" s="93">
        <v>90</v>
      </c>
      <c r="I29" s="93">
        <v>94</v>
      </c>
      <c r="J29" s="93">
        <v>98</v>
      </c>
      <c r="K29" s="93">
        <v>96</v>
      </c>
      <c r="L29" s="94">
        <v>561</v>
      </c>
      <c r="M29" s="94">
        <v>22</v>
      </c>
      <c r="N29" s="97" t="s">
        <v>547</v>
      </c>
    </row>
    <row r="30" spans="1:14" ht="13.5" customHeight="1">
      <c r="A30" s="94">
        <v>29</v>
      </c>
      <c r="B30" s="21">
        <v>4</v>
      </c>
      <c r="C30" s="21">
        <v>14</v>
      </c>
      <c r="D30" s="100" t="s">
        <v>61</v>
      </c>
      <c r="E30" s="21" t="s">
        <v>162</v>
      </c>
      <c r="F30" s="93">
        <v>96</v>
      </c>
      <c r="G30" s="93">
        <v>94</v>
      </c>
      <c r="H30" s="93">
        <v>97</v>
      </c>
      <c r="I30" s="93">
        <v>89</v>
      </c>
      <c r="J30" s="93">
        <v>90</v>
      </c>
      <c r="K30" s="93">
        <v>95</v>
      </c>
      <c r="L30" s="94">
        <v>561</v>
      </c>
      <c r="M30" s="94">
        <v>19</v>
      </c>
      <c r="N30" s="97" t="s">
        <v>542</v>
      </c>
    </row>
    <row r="31" spans="1:14" ht="13.5" customHeight="1">
      <c r="A31" s="94">
        <v>30</v>
      </c>
      <c r="B31" s="21">
        <v>3</v>
      </c>
      <c r="C31" s="21">
        <v>25</v>
      </c>
      <c r="D31" s="100" t="s">
        <v>431</v>
      </c>
      <c r="E31" s="21" t="s">
        <v>97</v>
      </c>
      <c r="F31" s="93">
        <v>91</v>
      </c>
      <c r="G31" s="93">
        <v>94</v>
      </c>
      <c r="H31" s="93">
        <v>95</v>
      </c>
      <c r="I31" s="93">
        <v>93</v>
      </c>
      <c r="J31" s="93">
        <v>94</v>
      </c>
      <c r="K31" s="93">
        <v>94</v>
      </c>
      <c r="L31" s="94">
        <v>561</v>
      </c>
      <c r="M31" s="94">
        <v>15</v>
      </c>
      <c r="N31" s="97" t="s">
        <v>548</v>
      </c>
    </row>
    <row r="32" spans="1:14" ht="13.5">
      <c r="A32" s="94">
        <v>31</v>
      </c>
      <c r="B32" s="21">
        <v>3</v>
      </c>
      <c r="C32" s="21">
        <v>29</v>
      </c>
      <c r="D32" s="21" t="s">
        <v>359</v>
      </c>
      <c r="E32" s="21" t="s">
        <v>113</v>
      </c>
      <c r="F32" s="93">
        <v>88</v>
      </c>
      <c r="G32" s="93">
        <v>95</v>
      </c>
      <c r="H32" s="93">
        <v>94</v>
      </c>
      <c r="I32" s="93">
        <v>94</v>
      </c>
      <c r="J32" s="93">
        <v>96</v>
      </c>
      <c r="K32" s="93">
        <v>92</v>
      </c>
      <c r="L32" s="94">
        <v>559</v>
      </c>
      <c r="M32" s="94">
        <v>22</v>
      </c>
      <c r="N32" s="97"/>
    </row>
    <row r="33" spans="1:14" ht="13.5" customHeight="1">
      <c r="A33" s="94">
        <v>32</v>
      </c>
      <c r="B33" s="21">
        <v>2</v>
      </c>
      <c r="C33" s="21">
        <v>12</v>
      </c>
      <c r="D33" s="100" t="s">
        <v>442</v>
      </c>
      <c r="E33" s="21" t="s">
        <v>269</v>
      </c>
      <c r="F33" s="93">
        <v>94</v>
      </c>
      <c r="G33" s="93">
        <v>93</v>
      </c>
      <c r="H33" s="93">
        <v>94</v>
      </c>
      <c r="I33" s="93">
        <v>95</v>
      </c>
      <c r="J33" s="93">
        <v>92</v>
      </c>
      <c r="K33" s="93">
        <v>89</v>
      </c>
      <c r="L33" s="94">
        <v>557</v>
      </c>
      <c r="M33" s="94">
        <v>18</v>
      </c>
      <c r="N33" s="97"/>
    </row>
    <row r="34" spans="1:14" ht="13.5" customHeight="1">
      <c r="A34" s="94">
        <v>33</v>
      </c>
      <c r="B34" s="21">
        <v>4</v>
      </c>
      <c r="C34" s="21">
        <v>7</v>
      </c>
      <c r="D34" s="21" t="s">
        <v>433</v>
      </c>
      <c r="E34" s="21" t="s">
        <v>97</v>
      </c>
      <c r="F34" s="93">
        <v>93</v>
      </c>
      <c r="G34" s="93">
        <v>96</v>
      </c>
      <c r="H34" s="93">
        <v>96</v>
      </c>
      <c r="I34" s="93">
        <v>89</v>
      </c>
      <c r="J34" s="93">
        <v>94</v>
      </c>
      <c r="K34" s="93">
        <v>88</v>
      </c>
      <c r="L34" s="94">
        <v>556</v>
      </c>
      <c r="M34" s="94">
        <v>19</v>
      </c>
      <c r="N34" s="97" t="s">
        <v>542</v>
      </c>
    </row>
    <row r="35" spans="1:14" ht="13.5" customHeight="1">
      <c r="A35" s="94">
        <v>34</v>
      </c>
      <c r="B35" s="21">
        <v>1</v>
      </c>
      <c r="C35" s="21">
        <v>30</v>
      </c>
      <c r="D35" s="21" t="s">
        <v>549</v>
      </c>
      <c r="E35" s="21" t="s">
        <v>503</v>
      </c>
      <c r="F35" s="93">
        <v>92</v>
      </c>
      <c r="G35" s="93">
        <v>93</v>
      </c>
      <c r="H35" s="93">
        <v>94</v>
      </c>
      <c r="I35" s="93">
        <v>94</v>
      </c>
      <c r="J35" s="93">
        <v>93</v>
      </c>
      <c r="K35" s="93">
        <v>90</v>
      </c>
      <c r="L35" s="94">
        <v>556</v>
      </c>
      <c r="M35" s="94">
        <v>16</v>
      </c>
      <c r="N35" s="97" t="s">
        <v>550</v>
      </c>
    </row>
    <row r="36" spans="1:14" ht="13.5">
      <c r="A36" s="94">
        <v>35</v>
      </c>
      <c r="B36" s="21">
        <v>2</v>
      </c>
      <c r="C36" s="21">
        <v>3</v>
      </c>
      <c r="D36" s="100" t="s">
        <v>18</v>
      </c>
      <c r="E36" s="21" t="s">
        <v>113</v>
      </c>
      <c r="F36" s="93">
        <v>91</v>
      </c>
      <c r="G36" s="93">
        <v>87</v>
      </c>
      <c r="H36" s="93">
        <v>94</v>
      </c>
      <c r="I36" s="93">
        <v>93</v>
      </c>
      <c r="J36" s="93">
        <v>94</v>
      </c>
      <c r="K36" s="93">
        <v>97</v>
      </c>
      <c r="L36" s="94">
        <v>556</v>
      </c>
      <c r="M36" s="94">
        <v>12</v>
      </c>
      <c r="N36" s="97" t="s">
        <v>551</v>
      </c>
    </row>
    <row r="37" spans="1:14" ht="13.5" customHeight="1">
      <c r="A37" s="94">
        <v>36</v>
      </c>
      <c r="B37" s="21">
        <v>3</v>
      </c>
      <c r="C37" s="21">
        <v>20</v>
      </c>
      <c r="D37" s="21" t="s">
        <v>405</v>
      </c>
      <c r="E37" s="21" t="s">
        <v>97</v>
      </c>
      <c r="F37" s="93">
        <v>90</v>
      </c>
      <c r="G37" s="93">
        <v>93</v>
      </c>
      <c r="H37" s="93">
        <v>92</v>
      </c>
      <c r="I37" s="93">
        <v>90</v>
      </c>
      <c r="J37" s="93">
        <v>95</v>
      </c>
      <c r="K37" s="93">
        <v>95</v>
      </c>
      <c r="L37" s="94">
        <v>555</v>
      </c>
      <c r="M37" s="94">
        <v>13</v>
      </c>
      <c r="N37" s="97"/>
    </row>
    <row r="38" spans="1:14" ht="13.5" customHeight="1">
      <c r="A38" s="94">
        <v>37</v>
      </c>
      <c r="B38" s="21">
        <v>4</v>
      </c>
      <c r="C38" s="21">
        <v>22</v>
      </c>
      <c r="D38" s="21" t="s">
        <v>552</v>
      </c>
      <c r="E38" s="21" t="s">
        <v>127</v>
      </c>
      <c r="F38" s="93">
        <v>87</v>
      </c>
      <c r="G38" s="93">
        <v>93</v>
      </c>
      <c r="H38" s="93">
        <v>95</v>
      </c>
      <c r="I38" s="93">
        <v>91</v>
      </c>
      <c r="J38" s="93">
        <v>96</v>
      </c>
      <c r="K38" s="93">
        <v>92</v>
      </c>
      <c r="L38" s="94">
        <v>554</v>
      </c>
      <c r="M38" s="94">
        <v>16</v>
      </c>
      <c r="N38" s="97"/>
    </row>
    <row r="39" spans="1:14" ht="13.5" customHeight="1">
      <c r="A39" s="94">
        <v>38</v>
      </c>
      <c r="B39" s="21">
        <v>1</v>
      </c>
      <c r="C39" s="21">
        <v>25</v>
      </c>
      <c r="D39" s="21" t="s">
        <v>330</v>
      </c>
      <c r="E39" s="21" t="s">
        <v>97</v>
      </c>
      <c r="F39" s="93">
        <v>97</v>
      </c>
      <c r="G39" s="93">
        <v>95</v>
      </c>
      <c r="H39" s="93">
        <v>90</v>
      </c>
      <c r="I39" s="93">
        <v>88</v>
      </c>
      <c r="J39" s="93">
        <v>91</v>
      </c>
      <c r="K39" s="93">
        <v>92</v>
      </c>
      <c r="L39" s="94">
        <v>553</v>
      </c>
      <c r="M39" s="94">
        <v>19</v>
      </c>
      <c r="N39" s="97" t="s">
        <v>542</v>
      </c>
    </row>
    <row r="40" spans="1:14" ht="13.5">
      <c r="A40" s="94">
        <v>39</v>
      </c>
      <c r="B40" s="21">
        <v>3</v>
      </c>
      <c r="C40" s="21">
        <v>23</v>
      </c>
      <c r="D40" s="104" t="s">
        <v>553</v>
      </c>
      <c r="E40" s="21" t="s">
        <v>100</v>
      </c>
      <c r="F40" s="93">
        <v>92</v>
      </c>
      <c r="G40" s="93">
        <v>92</v>
      </c>
      <c r="H40" s="93">
        <v>94</v>
      </c>
      <c r="I40" s="93">
        <v>94</v>
      </c>
      <c r="J40" s="93">
        <v>93</v>
      </c>
      <c r="K40" s="93">
        <v>88</v>
      </c>
      <c r="L40" s="94">
        <v>553</v>
      </c>
      <c r="M40" s="94">
        <v>15</v>
      </c>
      <c r="N40" s="97" t="s">
        <v>548</v>
      </c>
    </row>
    <row r="41" spans="1:14" ht="13.5">
      <c r="A41" s="94">
        <v>40</v>
      </c>
      <c r="B41" s="21">
        <v>1</v>
      </c>
      <c r="C41" s="21">
        <v>12</v>
      </c>
      <c r="D41" s="100" t="s">
        <v>288</v>
      </c>
      <c r="E41" s="21" t="s">
        <v>269</v>
      </c>
      <c r="F41" s="93">
        <v>93</v>
      </c>
      <c r="G41" s="93">
        <v>88</v>
      </c>
      <c r="H41" s="93">
        <v>95</v>
      </c>
      <c r="I41" s="93">
        <v>89</v>
      </c>
      <c r="J41" s="93">
        <v>93</v>
      </c>
      <c r="K41" s="93">
        <v>92</v>
      </c>
      <c r="L41" s="94">
        <v>550</v>
      </c>
      <c r="M41" s="94">
        <v>20</v>
      </c>
      <c r="N41" s="97" t="s">
        <v>554</v>
      </c>
    </row>
    <row r="42" spans="1:14" ht="13.5">
      <c r="A42" s="94">
        <v>41</v>
      </c>
      <c r="B42" s="21">
        <v>5</v>
      </c>
      <c r="C42" s="21">
        <v>24</v>
      </c>
      <c r="D42" s="100" t="s">
        <v>63</v>
      </c>
      <c r="E42" s="21" t="s">
        <v>195</v>
      </c>
      <c r="F42" s="93">
        <v>88</v>
      </c>
      <c r="G42" s="93">
        <v>94</v>
      </c>
      <c r="H42" s="93">
        <v>91</v>
      </c>
      <c r="I42" s="93">
        <v>96</v>
      </c>
      <c r="J42" s="93">
        <v>93</v>
      </c>
      <c r="K42" s="93">
        <v>88</v>
      </c>
      <c r="L42" s="94">
        <v>550</v>
      </c>
      <c r="M42" s="94">
        <v>19</v>
      </c>
      <c r="N42" s="97" t="s">
        <v>542</v>
      </c>
    </row>
    <row r="43" spans="1:14" ht="13.5">
      <c r="A43" s="94">
        <v>42</v>
      </c>
      <c r="B43" s="21">
        <v>3</v>
      </c>
      <c r="C43" s="21">
        <v>16</v>
      </c>
      <c r="D43" s="21" t="s">
        <v>335</v>
      </c>
      <c r="E43" s="21" t="s">
        <v>127</v>
      </c>
      <c r="F43" s="93">
        <v>90</v>
      </c>
      <c r="G43" s="93">
        <v>86</v>
      </c>
      <c r="H43" s="93">
        <v>92</v>
      </c>
      <c r="I43" s="93">
        <v>91</v>
      </c>
      <c r="J43" s="93">
        <v>94</v>
      </c>
      <c r="K43" s="93">
        <v>97</v>
      </c>
      <c r="L43" s="94">
        <v>550</v>
      </c>
      <c r="M43" s="94">
        <v>17</v>
      </c>
      <c r="N43" s="97" t="s">
        <v>555</v>
      </c>
    </row>
    <row r="44" spans="1:14" ht="13.5">
      <c r="A44" s="94">
        <v>43</v>
      </c>
      <c r="B44" s="21">
        <v>2</v>
      </c>
      <c r="C44" s="21">
        <v>9</v>
      </c>
      <c r="D44" s="21" t="s">
        <v>428</v>
      </c>
      <c r="E44" s="21" t="s">
        <v>362</v>
      </c>
      <c r="F44" s="93">
        <v>94</v>
      </c>
      <c r="G44" s="93">
        <v>88</v>
      </c>
      <c r="H44" s="93">
        <v>89</v>
      </c>
      <c r="I44" s="93">
        <v>94</v>
      </c>
      <c r="J44" s="93">
        <v>95</v>
      </c>
      <c r="K44" s="93">
        <v>89</v>
      </c>
      <c r="L44" s="94">
        <v>549</v>
      </c>
      <c r="M44" s="94">
        <v>16</v>
      </c>
      <c r="N44" s="97" t="s">
        <v>550</v>
      </c>
    </row>
    <row r="45" spans="1:14" ht="13.5">
      <c r="A45" s="94">
        <v>44</v>
      </c>
      <c r="B45" s="21">
        <v>5</v>
      </c>
      <c r="C45" s="21">
        <v>17</v>
      </c>
      <c r="D45" s="21" t="s">
        <v>556</v>
      </c>
      <c r="E45" s="21" t="s">
        <v>40</v>
      </c>
      <c r="F45" s="93">
        <v>94</v>
      </c>
      <c r="G45" s="93">
        <v>94</v>
      </c>
      <c r="H45" s="93">
        <v>89</v>
      </c>
      <c r="I45" s="93">
        <v>89</v>
      </c>
      <c r="J45" s="93">
        <v>91</v>
      </c>
      <c r="K45" s="93">
        <v>92</v>
      </c>
      <c r="L45" s="94">
        <v>549</v>
      </c>
      <c r="M45" s="94">
        <v>14</v>
      </c>
      <c r="N45" s="97" t="s">
        <v>557</v>
      </c>
    </row>
    <row r="46" spans="1:14" ht="13.5">
      <c r="A46" s="94">
        <v>45</v>
      </c>
      <c r="B46" s="21">
        <v>2</v>
      </c>
      <c r="C46" s="21">
        <v>26</v>
      </c>
      <c r="D46" s="21" t="s">
        <v>558</v>
      </c>
      <c r="E46" s="21" t="s">
        <v>40</v>
      </c>
      <c r="F46" s="93">
        <v>90</v>
      </c>
      <c r="G46" s="93">
        <v>93</v>
      </c>
      <c r="H46" s="93">
        <v>95</v>
      </c>
      <c r="I46" s="93">
        <v>92</v>
      </c>
      <c r="J46" s="93">
        <v>87</v>
      </c>
      <c r="K46" s="93">
        <v>91</v>
      </c>
      <c r="L46" s="94">
        <v>548</v>
      </c>
      <c r="M46" s="94">
        <v>20</v>
      </c>
      <c r="N46" s="97" t="s">
        <v>554</v>
      </c>
    </row>
    <row r="47" spans="1:14" ht="13.5">
      <c r="A47" s="94">
        <v>46</v>
      </c>
      <c r="B47" s="21">
        <v>5</v>
      </c>
      <c r="C47" s="21">
        <v>22</v>
      </c>
      <c r="D47" s="21" t="s">
        <v>559</v>
      </c>
      <c r="E47" s="21" t="s">
        <v>560</v>
      </c>
      <c r="F47" s="93">
        <v>92</v>
      </c>
      <c r="G47" s="93">
        <v>88</v>
      </c>
      <c r="H47" s="93">
        <v>90</v>
      </c>
      <c r="I47" s="93">
        <v>92</v>
      </c>
      <c r="J47" s="93">
        <v>93</v>
      </c>
      <c r="K47" s="93">
        <v>93</v>
      </c>
      <c r="L47" s="94">
        <v>548</v>
      </c>
      <c r="M47" s="94">
        <v>13</v>
      </c>
      <c r="N47" s="97" t="s">
        <v>561</v>
      </c>
    </row>
    <row r="48" spans="1:14" ht="13.5">
      <c r="A48" s="94">
        <v>47</v>
      </c>
      <c r="B48" s="21">
        <v>1</v>
      </c>
      <c r="C48" s="21">
        <v>7</v>
      </c>
      <c r="D48" s="21" t="s">
        <v>393</v>
      </c>
      <c r="E48" s="21" t="s">
        <v>97</v>
      </c>
      <c r="F48" s="93">
        <v>93</v>
      </c>
      <c r="G48" s="93">
        <v>86</v>
      </c>
      <c r="H48" s="93">
        <v>90</v>
      </c>
      <c r="I48" s="93">
        <v>95</v>
      </c>
      <c r="J48" s="93">
        <v>94</v>
      </c>
      <c r="K48" s="93">
        <v>90</v>
      </c>
      <c r="L48" s="94">
        <v>548</v>
      </c>
      <c r="M48" s="94">
        <v>10</v>
      </c>
      <c r="N48" s="97" t="s">
        <v>562</v>
      </c>
    </row>
    <row r="49" spans="1:14" ht="13.5">
      <c r="A49" s="94">
        <v>48</v>
      </c>
      <c r="B49" s="21">
        <v>3</v>
      </c>
      <c r="C49" s="21">
        <v>8</v>
      </c>
      <c r="D49" s="21" t="s">
        <v>343</v>
      </c>
      <c r="E49" s="21" t="s">
        <v>40</v>
      </c>
      <c r="F49" s="93">
        <v>92</v>
      </c>
      <c r="G49" s="93">
        <v>89</v>
      </c>
      <c r="H49" s="93">
        <v>91</v>
      </c>
      <c r="I49" s="93">
        <v>91</v>
      </c>
      <c r="J49" s="93">
        <v>93</v>
      </c>
      <c r="K49" s="93">
        <v>91</v>
      </c>
      <c r="L49" s="94">
        <v>547</v>
      </c>
      <c r="M49" s="94">
        <v>14</v>
      </c>
      <c r="N49" s="97"/>
    </row>
    <row r="50" spans="1:14" ht="13.5">
      <c r="A50" s="94">
        <v>49</v>
      </c>
      <c r="B50" s="21">
        <v>2</v>
      </c>
      <c r="C50" s="21">
        <v>25</v>
      </c>
      <c r="D50" s="21" t="s">
        <v>563</v>
      </c>
      <c r="E50" s="21" t="s">
        <v>97</v>
      </c>
      <c r="F50" s="93">
        <v>87</v>
      </c>
      <c r="G50" s="93">
        <v>93</v>
      </c>
      <c r="H50" s="93">
        <v>91</v>
      </c>
      <c r="I50" s="93">
        <v>93</v>
      </c>
      <c r="J50" s="93">
        <v>94</v>
      </c>
      <c r="K50" s="93">
        <v>88</v>
      </c>
      <c r="L50" s="94">
        <v>546</v>
      </c>
      <c r="M50" s="94">
        <v>17</v>
      </c>
      <c r="N50" s="97" t="s">
        <v>555</v>
      </c>
    </row>
    <row r="51" spans="1:14" ht="13.5">
      <c r="A51" s="94">
        <v>50</v>
      </c>
      <c r="B51" s="21">
        <v>3</v>
      </c>
      <c r="C51" s="21">
        <v>7</v>
      </c>
      <c r="D51" s="21" t="s">
        <v>415</v>
      </c>
      <c r="E51" s="21" t="s">
        <v>97</v>
      </c>
      <c r="F51" s="93">
        <v>88</v>
      </c>
      <c r="G51" s="93">
        <v>92</v>
      </c>
      <c r="H51" s="93">
        <v>94</v>
      </c>
      <c r="I51" s="93">
        <v>93</v>
      </c>
      <c r="J51" s="93">
        <v>89</v>
      </c>
      <c r="K51" s="93">
        <v>90</v>
      </c>
      <c r="L51" s="94">
        <v>546</v>
      </c>
      <c r="M51" s="94">
        <v>14</v>
      </c>
      <c r="N51" s="97" t="s">
        <v>557</v>
      </c>
    </row>
    <row r="52" spans="1:14" ht="13.5">
      <c r="A52" s="94">
        <v>51</v>
      </c>
      <c r="B52" s="21">
        <v>3</v>
      </c>
      <c r="C52" s="21">
        <v>32</v>
      </c>
      <c r="D52" s="21" t="s">
        <v>292</v>
      </c>
      <c r="E52" s="21" t="s">
        <v>113</v>
      </c>
      <c r="F52" s="93">
        <v>89</v>
      </c>
      <c r="G52" s="93">
        <v>90</v>
      </c>
      <c r="H52" s="93">
        <v>94</v>
      </c>
      <c r="I52" s="93">
        <v>91</v>
      </c>
      <c r="J52" s="93">
        <v>89</v>
      </c>
      <c r="K52" s="93">
        <v>93</v>
      </c>
      <c r="L52" s="94">
        <v>546</v>
      </c>
      <c r="M52" s="94">
        <v>11</v>
      </c>
      <c r="N52" s="97" t="s">
        <v>564</v>
      </c>
    </row>
    <row r="53" spans="1:14" ht="13.5">
      <c r="A53" s="94">
        <v>52</v>
      </c>
      <c r="B53" s="21">
        <v>4</v>
      </c>
      <c r="C53" s="21">
        <v>9</v>
      </c>
      <c r="D53" s="21" t="s">
        <v>384</v>
      </c>
      <c r="E53" s="21" t="s">
        <v>119</v>
      </c>
      <c r="F53" s="93">
        <v>90</v>
      </c>
      <c r="G53" s="93">
        <v>95</v>
      </c>
      <c r="H53" s="93">
        <v>90</v>
      </c>
      <c r="I53" s="93">
        <v>88</v>
      </c>
      <c r="J53" s="93">
        <v>91</v>
      </c>
      <c r="K53" s="93">
        <v>92</v>
      </c>
      <c r="L53" s="94">
        <v>546</v>
      </c>
      <c r="M53" s="94">
        <v>10</v>
      </c>
      <c r="N53" s="97" t="s">
        <v>562</v>
      </c>
    </row>
    <row r="54" spans="1:14" ht="13.5">
      <c r="A54" s="94">
        <v>53</v>
      </c>
      <c r="B54" s="120">
        <v>2</v>
      </c>
      <c r="C54" s="21">
        <v>15</v>
      </c>
      <c r="D54" s="104" t="s">
        <v>565</v>
      </c>
      <c r="E54" s="21" t="s">
        <v>100</v>
      </c>
      <c r="F54" s="93">
        <v>90</v>
      </c>
      <c r="G54" s="93">
        <v>86</v>
      </c>
      <c r="H54" s="93">
        <v>93</v>
      </c>
      <c r="I54" s="93">
        <v>93</v>
      </c>
      <c r="J54" s="93">
        <v>91</v>
      </c>
      <c r="K54" s="93">
        <v>92</v>
      </c>
      <c r="L54" s="94">
        <v>545</v>
      </c>
      <c r="M54" s="94">
        <v>16</v>
      </c>
      <c r="N54" s="97" t="s">
        <v>550</v>
      </c>
    </row>
    <row r="55" spans="1:14" ht="13.5">
      <c r="A55" s="94">
        <v>54</v>
      </c>
      <c r="B55" s="21">
        <v>5</v>
      </c>
      <c r="C55" s="21">
        <v>7</v>
      </c>
      <c r="D55" s="21" t="s">
        <v>566</v>
      </c>
      <c r="E55" s="21" t="s">
        <v>97</v>
      </c>
      <c r="F55" s="93">
        <v>91</v>
      </c>
      <c r="G55" s="93">
        <v>91</v>
      </c>
      <c r="H55" s="93">
        <v>92</v>
      </c>
      <c r="I55" s="93">
        <v>89</v>
      </c>
      <c r="J55" s="93">
        <v>98</v>
      </c>
      <c r="K55" s="93">
        <v>84</v>
      </c>
      <c r="L55" s="94">
        <v>545</v>
      </c>
      <c r="M55" s="94">
        <v>15</v>
      </c>
      <c r="N55" s="97" t="s">
        <v>548</v>
      </c>
    </row>
    <row r="56" spans="1:14" ht="13.5">
      <c r="A56" s="94">
        <v>55</v>
      </c>
      <c r="B56" s="21">
        <v>5</v>
      </c>
      <c r="C56" s="21">
        <v>6</v>
      </c>
      <c r="D56" s="104" t="s">
        <v>420</v>
      </c>
      <c r="E56" s="21" t="s">
        <v>100</v>
      </c>
      <c r="F56" s="93">
        <v>87</v>
      </c>
      <c r="G56" s="93">
        <v>90</v>
      </c>
      <c r="H56" s="93">
        <v>93</v>
      </c>
      <c r="I56" s="93">
        <v>91</v>
      </c>
      <c r="J56" s="93">
        <v>93</v>
      </c>
      <c r="K56" s="93">
        <v>90</v>
      </c>
      <c r="L56" s="94">
        <v>544</v>
      </c>
      <c r="M56" s="94">
        <v>13</v>
      </c>
      <c r="N56" s="97"/>
    </row>
    <row r="57" spans="1:14" ht="13.5">
      <c r="A57" s="94">
        <v>56</v>
      </c>
      <c r="B57" s="21">
        <v>5</v>
      </c>
      <c r="C57" s="21">
        <v>21</v>
      </c>
      <c r="D57" s="21" t="s">
        <v>445</v>
      </c>
      <c r="E57" s="21" t="s">
        <v>113</v>
      </c>
      <c r="F57" s="93">
        <v>91</v>
      </c>
      <c r="G57" s="93">
        <v>87</v>
      </c>
      <c r="H57" s="93">
        <v>90</v>
      </c>
      <c r="I57" s="93">
        <v>89</v>
      </c>
      <c r="J57" s="93">
        <v>93</v>
      </c>
      <c r="K57" s="93">
        <v>93</v>
      </c>
      <c r="L57" s="94">
        <v>543</v>
      </c>
      <c r="M57" s="94">
        <v>11</v>
      </c>
      <c r="N57" s="97"/>
    </row>
    <row r="58" spans="1:14" ht="13.5">
      <c r="A58" s="94">
        <v>57</v>
      </c>
      <c r="B58" s="21">
        <v>3</v>
      </c>
      <c r="C58" s="21">
        <v>6</v>
      </c>
      <c r="D58" s="141" t="s">
        <v>567</v>
      </c>
      <c r="E58" s="21" t="s">
        <v>100</v>
      </c>
      <c r="F58" s="93">
        <v>89</v>
      </c>
      <c r="G58" s="93">
        <v>85</v>
      </c>
      <c r="H58" s="93">
        <v>93</v>
      </c>
      <c r="I58" s="93">
        <v>96</v>
      </c>
      <c r="J58" s="93">
        <v>84</v>
      </c>
      <c r="K58" s="93">
        <v>95</v>
      </c>
      <c r="L58" s="94">
        <v>542</v>
      </c>
      <c r="M58" s="94">
        <v>17</v>
      </c>
      <c r="N58" s="97" t="s">
        <v>555</v>
      </c>
    </row>
    <row r="59" spans="1:14" ht="13.5">
      <c r="A59" s="94">
        <v>58</v>
      </c>
      <c r="B59" s="21">
        <v>1</v>
      </c>
      <c r="C59" s="21">
        <v>19</v>
      </c>
      <c r="D59" s="100" t="s">
        <v>228</v>
      </c>
      <c r="E59" s="21" t="s">
        <v>103</v>
      </c>
      <c r="F59" s="93">
        <v>92</v>
      </c>
      <c r="G59" s="93">
        <v>91</v>
      </c>
      <c r="H59" s="93">
        <v>90</v>
      </c>
      <c r="I59" s="93">
        <v>91</v>
      </c>
      <c r="J59" s="93">
        <v>91</v>
      </c>
      <c r="K59" s="93">
        <v>87</v>
      </c>
      <c r="L59" s="94">
        <v>542</v>
      </c>
      <c r="M59" s="94">
        <v>12</v>
      </c>
      <c r="N59" s="97" t="s">
        <v>551</v>
      </c>
    </row>
    <row r="60" spans="1:14" ht="13.5">
      <c r="A60" s="94">
        <v>59</v>
      </c>
      <c r="B60" s="21">
        <v>3</v>
      </c>
      <c r="C60" s="21">
        <v>31</v>
      </c>
      <c r="D60" s="100" t="s">
        <v>408</v>
      </c>
      <c r="E60" s="21" t="s">
        <v>191</v>
      </c>
      <c r="F60" s="93">
        <v>91</v>
      </c>
      <c r="G60" s="93">
        <v>90</v>
      </c>
      <c r="H60" s="93">
        <v>93</v>
      </c>
      <c r="I60" s="93">
        <v>91</v>
      </c>
      <c r="J60" s="93">
        <v>88</v>
      </c>
      <c r="K60" s="93">
        <v>88</v>
      </c>
      <c r="L60" s="94">
        <v>541</v>
      </c>
      <c r="M60" s="94">
        <v>13</v>
      </c>
      <c r="N60" s="97" t="s">
        <v>568</v>
      </c>
    </row>
    <row r="61" spans="1:14" ht="13.5">
      <c r="A61" s="94">
        <v>60</v>
      </c>
      <c r="B61" s="21">
        <v>1</v>
      </c>
      <c r="C61" s="21">
        <v>26</v>
      </c>
      <c r="D61" s="21" t="s">
        <v>347</v>
      </c>
      <c r="E61" s="21" t="s">
        <v>40</v>
      </c>
      <c r="F61" s="93">
        <v>91</v>
      </c>
      <c r="G61" s="93">
        <v>91</v>
      </c>
      <c r="H61" s="93">
        <v>92</v>
      </c>
      <c r="I61" s="93">
        <v>90</v>
      </c>
      <c r="J61" s="93">
        <v>92</v>
      </c>
      <c r="K61" s="93">
        <v>85</v>
      </c>
      <c r="L61" s="94">
        <v>541</v>
      </c>
      <c r="M61" s="94">
        <v>13</v>
      </c>
      <c r="N61" s="97" t="s">
        <v>569</v>
      </c>
    </row>
    <row r="62" spans="1:14" ht="13.5">
      <c r="A62" s="94">
        <v>61</v>
      </c>
      <c r="B62" s="21">
        <v>5</v>
      </c>
      <c r="C62" s="21">
        <v>19</v>
      </c>
      <c r="D62" s="104" t="s">
        <v>570</v>
      </c>
      <c r="E62" s="21" t="s">
        <v>100</v>
      </c>
      <c r="F62" s="93">
        <v>92</v>
      </c>
      <c r="G62" s="93">
        <v>90</v>
      </c>
      <c r="H62" s="93">
        <v>87</v>
      </c>
      <c r="I62" s="93">
        <v>85</v>
      </c>
      <c r="J62" s="93">
        <v>95</v>
      </c>
      <c r="K62" s="93">
        <v>91</v>
      </c>
      <c r="L62" s="94">
        <v>540</v>
      </c>
      <c r="M62" s="94">
        <v>12</v>
      </c>
      <c r="N62" s="97" t="s">
        <v>551</v>
      </c>
    </row>
    <row r="63" spans="1:14" ht="13.5">
      <c r="A63" s="94">
        <v>62</v>
      </c>
      <c r="B63" s="21">
        <v>4</v>
      </c>
      <c r="C63" s="21">
        <v>26</v>
      </c>
      <c r="D63" s="21" t="s">
        <v>571</v>
      </c>
      <c r="E63" s="21" t="s">
        <v>40</v>
      </c>
      <c r="F63" s="93">
        <v>90</v>
      </c>
      <c r="G63" s="93">
        <v>86</v>
      </c>
      <c r="H63" s="93">
        <v>89</v>
      </c>
      <c r="I63" s="93">
        <v>91</v>
      </c>
      <c r="J63" s="93">
        <v>92</v>
      </c>
      <c r="K63" s="93">
        <v>92</v>
      </c>
      <c r="L63" s="94">
        <v>540</v>
      </c>
      <c r="M63" s="94">
        <v>7</v>
      </c>
      <c r="N63" s="97" t="s">
        <v>572</v>
      </c>
    </row>
    <row r="64" spans="1:14" ht="13.5">
      <c r="A64" s="94">
        <v>63</v>
      </c>
      <c r="B64" s="21">
        <v>1</v>
      </c>
      <c r="C64" s="21">
        <v>21</v>
      </c>
      <c r="D64" s="21" t="s">
        <v>30</v>
      </c>
      <c r="E64" s="21" t="s">
        <v>113</v>
      </c>
      <c r="F64" s="93">
        <v>90</v>
      </c>
      <c r="G64" s="93">
        <v>91</v>
      </c>
      <c r="H64" s="93">
        <v>92</v>
      </c>
      <c r="I64" s="93">
        <v>88</v>
      </c>
      <c r="J64" s="93">
        <v>88</v>
      </c>
      <c r="K64" s="93">
        <v>90</v>
      </c>
      <c r="L64" s="94">
        <v>539</v>
      </c>
      <c r="M64" s="94">
        <v>11</v>
      </c>
      <c r="N64" s="97" t="s">
        <v>573</v>
      </c>
    </row>
    <row r="65" spans="1:14" ht="13.5">
      <c r="A65" s="94">
        <v>64</v>
      </c>
      <c r="B65" s="21">
        <v>3</v>
      </c>
      <c r="C65" s="21">
        <v>9</v>
      </c>
      <c r="D65" s="100" t="s">
        <v>427</v>
      </c>
      <c r="E65" s="21" t="s">
        <v>362</v>
      </c>
      <c r="F65" s="93">
        <v>88</v>
      </c>
      <c r="G65" s="93">
        <v>93</v>
      </c>
      <c r="H65" s="93">
        <v>90</v>
      </c>
      <c r="I65" s="93">
        <v>92</v>
      </c>
      <c r="J65" s="93">
        <v>86</v>
      </c>
      <c r="K65" s="93">
        <v>90</v>
      </c>
      <c r="L65" s="94">
        <v>539</v>
      </c>
      <c r="M65" s="94">
        <v>11</v>
      </c>
      <c r="N65" s="97" t="s">
        <v>574</v>
      </c>
    </row>
    <row r="66" spans="1:14" ht="13.5">
      <c r="A66" s="94">
        <v>65</v>
      </c>
      <c r="B66" s="21">
        <v>5</v>
      </c>
      <c r="C66" s="21">
        <v>5</v>
      </c>
      <c r="D66" s="21" t="s">
        <v>351</v>
      </c>
      <c r="E66" s="21" t="s">
        <v>113</v>
      </c>
      <c r="F66" s="93">
        <v>89</v>
      </c>
      <c r="G66" s="93">
        <v>96</v>
      </c>
      <c r="H66" s="93">
        <v>87</v>
      </c>
      <c r="I66" s="93">
        <v>85</v>
      </c>
      <c r="J66" s="93">
        <v>91</v>
      </c>
      <c r="K66" s="93">
        <v>91</v>
      </c>
      <c r="L66" s="94">
        <v>539</v>
      </c>
      <c r="M66" s="94">
        <v>9</v>
      </c>
      <c r="N66" s="97" t="s">
        <v>575</v>
      </c>
    </row>
    <row r="67" spans="1:14" ht="13.5">
      <c r="A67" s="94">
        <v>66</v>
      </c>
      <c r="B67" s="21">
        <v>2</v>
      </c>
      <c r="C67" s="21">
        <v>21</v>
      </c>
      <c r="D67" s="21" t="s">
        <v>576</v>
      </c>
      <c r="E67" s="21" t="s">
        <v>113</v>
      </c>
      <c r="F67" s="93">
        <v>88</v>
      </c>
      <c r="G67" s="93">
        <v>88</v>
      </c>
      <c r="H67" s="93">
        <v>91</v>
      </c>
      <c r="I67" s="93">
        <v>88</v>
      </c>
      <c r="J67" s="93">
        <v>94</v>
      </c>
      <c r="K67" s="93">
        <v>89</v>
      </c>
      <c r="L67" s="94">
        <v>538</v>
      </c>
      <c r="M67" s="94">
        <v>11</v>
      </c>
      <c r="N67" s="97"/>
    </row>
    <row r="68" spans="1:14" ht="13.5">
      <c r="A68" s="94">
        <v>67</v>
      </c>
      <c r="B68" s="21">
        <v>2</v>
      </c>
      <c r="C68" s="21">
        <v>32</v>
      </c>
      <c r="D68" s="21" t="s">
        <v>277</v>
      </c>
      <c r="E68" s="21" t="s">
        <v>276</v>
      </c>
      <c r="F68" s="93">
        <v>90</v>
      </c>
      <c r="G68" s="93">
        <v>93</v>
      </c>
      <c r="H68" s="93">
        <v>91</v>
      </c>
      <c r="I68" s="93">
        <v>90</v>
      </c>
      <c r="J68" s="93">
        <v>93</v>
      </c>
      <c r="K68" s="93">
        <v>80</v>
      </c>
      <c r="L68" s="94">
        <v>537</v>
      </c>
      <c r="M68" s="94">
        <v>15</v>
      </c>
      <c r="N68" s="97" t="s">
        <v>548</v>
      </c>
    </row>
    <row r="69" spans="1:14" ht="13.5">
      <c r="A69" s="94">
        <v>68</v>
      </c>
      <c r="B69" s="21">
        <v>3</v>
      </c>
      <c r="C69" s="21">
        <v>2</v>
      </c>
      <c r="D69" s="21" t="s">
        <v>224</v>
      </c>
      <c r="E69" s="21" t="s">
        <v>113</v>
      </c>
      <c r="F69" s="93">
        <v>87</v>
      </c>
      <c r="G69" s="93">
        <v>87</v>
      </c>
      <c r="H69" s="93">
        <v>86</v>
      </c>
      <c r="I69" s="93">
        <v>93</v>
      </c>
      <c r="J69" s="93">
        <v>92</v>
      </c>
      <c r="K69" s="93">
        <v>92</v>
      </c>
      <c r="L69" s="94">
        <v>537</v>
      </c>
      <c r="M69" s="94">
        <v>14</v>
      </c>
      <c r="N69" s="97" t="s">
        <v>557</v>
      </c>
    </row>
    <row r="70" spans="1:14" ht="13.5">
      <c r="A70" s="94">
        <v>69</v>
      </c>
      <c r="B70" s="21">
        <v>3</v>
      </c>
      <c r="C70" s="21">
        <v>15</v>
      </c>
      <c r="D70" s="104" t="s">
        <v>324</v>
      </c>
      <c r="E70" s="21" t="s">
        <v>100</v>
      </c>
      <c r="F70" s="93">
        <v>93</v>
      </c>
      <c r="G70" s="93">
        <v>89</v>
      </c>
      <c r="H70" s="93">
        <v>90</v>
      </c>
      <c r="I70" s="93">
        <v>85</v>
      </c>
      <c r="J70" s="93">
        <v>91</v>
      </c>
      <c r="K70" s="93">
        <v>88</v>
      </c>
      <c r="L70" s="94">
        <v>536</v>
      </c>
      <c r="M70" s="94">
        <v>14</v>
      </c>
      <c r="N70" s="97" t="s">
        <v>557</v>
      </c>
    </row>
    <row r="71" spans="1:14" ht="13.5">
      <c r="A71" s="94">
        <v>70</v>
      </c>
      <c r="B71" s="21">
        <v>2</v>
      </c>
      <c r="C71" s="21">
        <v>20</v>
      </c>
      <c r="D71" s="21" t="s">
        <v>577</v>
      </c>
      <c r="E71" s="21" t="s">
        <v>97</v>
      </c>
      <c r="F71" s="93">
        <v>89</v>
      </c>
      <c r="G71" s="93">
        <v>87</v>
      </c>
      <c r="H71" s="93">
        <v>88</v>
      </c>
      <c r="I71" s="93">
        <v>94</v>
      </c>
      <c r="J71" s="93">
        <v>90</v>
      </c>
      <c r="K71" s="93">
        <v>88</v>
      </c>
      <c r="L71" s="94">
        <v>536</v>
      </c>
      <c r="M71" s="94">
        <v>11</v>
      </c>
      <c r="N71" s="97" t="s">
        <v>564</v>
      </c>
    </row>
    <row r="72" spans="1:14" ht="13.5">
      <c r="A72" s="94">
        <v>71</v>
      </c>
      <c r="B72" s="21">
        <v>4</v>
      </c>
      <c r="C72" s="21">
        <v>8</v>
      </c>
      <c r="D72" s="21" t="s">
        <v>578</v>
      </c>
      <c r="E72" s="21" t="s">
        <v>40</v>
      </c>
      <c r="F72" s="93">
        <v>84</v>
      </c>
      <c r="G72" s="93">
        <v>86</v>
      </c>
      <c r="H72" s="93">
        <v>90</v>
      </c>
      <c r="I72" s="93">
        <v>92</v>
      </c>
      <c r="J72" s="93">
        <v>93</v>
      </c>
      <c r="K72" s="93">
        <v>90</v>
      </c>
      <c r="L72" s="94">
        <v>535</v>
      </c>
      <c r="M72" s="94">
        <v>12</v>
      </c>
      <c r="N72" s="97"/>
    </row>
    <row r="73" spans="1:14" ht="13.5">
      <c r="A73" s="94">
        <v>72</v>
      </c>
      <c r="B73" s="21">
        <v>4</v>
      </c>
      <c r="C73" s="21">
        <v>29</v>
      </c>
      <c r="D73" s="21" t="s">
        <v>424</v>
      </c>
      <c r="E73" s="21" t="s">
        <v>113</v>
      </c>
      <c r="F73" s="93">
        <v>93</v>
      </c>
      <c r="G73" s="93">
        <v>87</v>
      </c>
      <c r="H73" s="93">
        <v>90</v>
      </c>
      <c r="I73" s="93">
        <v>89</v>
      </c>
      <c r="J73" s="93">
        <v>88</v>
      </c>
      <c r="K73" s="93">
        <v>87</v>
      </c>
      <c r="L73" s="94">
        <v>534</v>
      </c>
      <c r="M73" s="94">
        <v>11</v>
      </c>
      <c r="N73" s="97" t="s">
        <v>579</v>
      </c>
    </row>
    <row r="74" spans="1:14" ht="13.5">
      <c r="A74" s="94">
        <v>73</v>
      </c>
      <c r="B74" s="21">
        <v>3</v>
      </c>
      <c r="C74" s="21">
        <v>17</v>
      </c>
      <c r="D74" s="21" t="s">
        <v>412</v>
      </c>
      <c r="E74" s="21" t="s">
        <v>40</v>
      </c>
      <c r="F74" s="93">
        <v>88</v>
      </c>
      <c r="G74" s="93">
        <v>93</v>
      </c>
      <c r="H74" s="93">
        <v>88</v>
      </c>
      <c r="I74" s="93">
        <v>91</v>
      </c>
      <c r="J74" s="93">
        <v>89</v>
      </c>
      <c r="K74" s="93">
        <v>85</v>
      </c>
      <c r="L74" s="94">
        <v>534</v>
      </c>
      <c r="M74" s="94">
        <v>11</v>
      </c>
      <c r="N74" s="97" t="s">
        <v>580</v>
      </c>
    </row>
    <row r="75" spans="1:14" ht="13.5">
      <c r="A75" s="94">
        <v>74</v>
      </c>
      <c r="B75" s="21">
        <v>3</v>
      </c>
      <c r="C75" s="21">
        <v>5</v>
      </c>
      <c r="D75" s="21" t="s">
        <v>581</v>
      </c>
      <c r="E75" s="21" t="s">
        <v>113</v>
      </c>
      <c r="F75" s="93">
        <v>85</v>
      </c>
      <c r="G75" s="93">
        <v>89</v>
      </c>
      <c r="H75" s="93">
        <v>87</v>
      </c>
      <c r="I75" s="93">
        <v>89</v>
      </c>
      <c r="J75" s="93">
        <v>92</v>
      </c>
      <c r="K75" s="93">
        <v>91</v>
      </c>
      <c r="L75" s="94">
        <v>533</v>
      </c>
      <c r="M75" s="94">
        <v>9</v>
      </c>
      <c r="N75" s="97"/>
    </row>
    <row r="76" spans="1:14" ht="13.5">
      <c r="A76" s="94">
        <v>75</v>
      </c>
      <c r="B76" s="99">
        <v>2</v>
      </c>
      <c r="C76" s="99">
        <v>2</v>
      </c>
      <c r="D76" s="99" t="s">
        <v>395</v>
      </c>
      <c r="E76" s="99" t="s">
        <v>103</v>
      </c>
      <c r="F76" s="93">
        <v>89</v>
      </c>
      <c r="G76" s="93">
        <v>91</v>
      </c>
      <c r="H76" s="93">
        <v>92</v>
      </c>
      <c r="I76" s="93">
        <v>91</v>
      </c>
      <c r="J76" s="93">
        <v>87</v>
      </c>
      <c r="K76" s="93">
        <v>81</v>
      </c>
      <c r="L76" s="94">
        <v>531</v>
      </c>
      <c r="M76" s="94">
        <v>20</v>
      </c>
      <c r="N76" s="97" t="s">
        <v>554</v>
      </c>
    </row>
    <row r="77" spans="1:14" ht="13.5">
      <c r="A77" s="94">
        <v>76</v>
      </c>
      <c r="B77" s="21">
        <v>5</v>
      </c>
      <c r="C77" s="21">
        <v>20</v>
      </c>
      <c r="D77" s="21" t="s">
        <v>582</v>
      </c>
      <c r="E77" s="21" t="s">
        <v>97</v>
      </c>
      <c r="F77" s="93">
        <v>84</v>
      </c>
      <c r="G77" s="93">
        <v>92</v>
      </c>
      <c r="H77" s="93">
        <v>89</v>
      </c>
      <c r="I77" s="93">
        <v>89</v>
      </c>
      <c r="J77" s="93">
        <v>84</v>
      </c>
      <c r="K77" s="93">
        <v>93</v>
      </c>
      <c r="L77" s="94">
        <v>531</v>
      </c>
      <c r="M77" s="94">
        <v>11</v>
      </c>
      <c r="N77" s="97" t="s">
        <v>564</v>
      </c>
    </row>
    <row r="78" spans="1:14" ht="13.5">
      <c r="A78" s="94">
        <v>77</v>
      </c>
      <c r="B78" s="21">
        <v>4</v>
      </c>
      <c r="C78" s="21">
        <v>27</v>
      </c>
      <c r="D78" s="100" t="s">
        <v>436</v>
      </c>
      <c r="E78" s="21" t="s">
        <v>362</v>
      </c>
      <c r="F78" s="93">
        <v>84</v>
      </c>
      <c r="G78" s="93">
        <v>90</v>
      </c>
      <c r="H78" s="93">
        <v>89</v>
      </c>
      <c r="I78" s="93">
        <v>89</v>
      </c>
      <c r="J78" s="93">
        <v>90</v>
      </c>
      <c r="K78" s="93">
        <v>89</v>
      </c>
      <c r="L78" s="94">
        <v>531</v>
      </c>
      <c r="M78" s="94">
        <v>4</v>
      </c>
      <c r="N78" s="97" t="s">
        <v>583</v>
      </c>
    </row>
    <row r="79" spans="1:14" ht="13.5">
      <c r="A79" s="94">
        <v>78</v>
      </c>
      <c r="B79" s="21">
        <v>1</v>
      </c>
      <c r="C79" s="21">
        <v>6</v>
      </c>
      <c r="D79" s="102" t="s">
        <v>29</v>
      </c>
      <c r="E79" s="21" t="s">
        <v>113</v>
      </c>
      <c r="F79" s="93">
        <v>91</v>
      </c>
      <c r="G79" s="93">
        <v>86</v>
      </c>
      <c r="H79" s="93">
        <v>85</v>
      </c>
      <c r="I79" s="93">
        <v>91</v>
      </c>
      <c r="J79" s="93">
        <v>89</v>
      </c>
      <c r="K79" s="93">
        <v>88</v>
      </c>
      <c r="L79" s="94">
        <v>530</v>
      </c>
      <c r="M79" s="94">
        <v>11</v>
      </c>
      <c r="N79" s="97" t="s">
        <v>564</v>
      </c>
    </row>
    <row r="80" spans="1:14" ht="13.5">
      <c r="A80" s="94">
        <v>79</v>
      </c>
      <c r="B80" s="21">
        <v>4</v>
      </c>
      <c r="C80" s="21">
        <v>20</v>
      </c>
      <c r="D80" s="102" t="s">
        <v>409</v>
      </c>
      <c r="E80" s="21" t="s">
        <v>97</v>
      </c>
      <c r="F80" s="93">
        <v>89</v>
      </c>
      <c r="G80" s="93">
        <v>88</v>
      </c>
      <c r="H80" s="93">
        <v>90</v>
      </c>
      <c r="I80" s="93">
        <v>84</v>
      </c>
      <c r="J80" s="93">
        <v>89</v>
      </c>
      <c r="K80" s="93">
        <v>90</v>
      </c>
      <c r="L80" s="94">
        <v>530</v>
      </c>
      <c r="M80" s="94">
        <v>8</v>
      </c>
      <c r="N80" s="97" t="s">
        <v>584</v>
      </c>
    </row>
    <row r="81" spans="1:14" ht="13.5">
      <c r="A81" s="94">
        <v>80</v>
      </c>
      <c r="B81" s="21">
        <v>2</v>
      </c>
      <c r="C81" s="21">
        <v>23</v>
      </c>
      <c r="D81" s="196" t="s">
        <v>585</v>
      </c>
      <c r="E81" s="21" t="s">
        <v>362</v>
      </c>
      <c r="F81" s="93">
        <v>84</v>
      </c>
      <c r="G81" s="93">
        <v>89</v>
      </c>
      <c r="H81" s="93">
        <v>89</v>
      </c>
      <c r="I81" s="93">
        <v>89</v>
      </c>
      <c r="J81" s="93">
        <v>95</v>
      </c>
      <c r="K81" s="93">
        <v>83</v>
      </c>
      <c r="L81" s="94">
        <v>529</v>
      </c>
      <c r="M81" s="94">
        <v>13</v>
      </c>
      <c r="N81" s="97" t="s">
        <v>561</v>
      </c>
    </row>
    <row r="82" spans="1:14" ht="13.5">
      <c r="A82" s="94">
        <v>81</v>
      </c>
      <c r="B82" s="21">
        <v>1</v>
      </c>
      <c r="C82" s="21">
        <v>5</v>
      </c>
      <c r="D82" s="102" t="s">
        <v>586</v>
      </c>
      <c r="E82" s="21" t="s">
        <v>103</v>
      </c>
      <c r="F82" s="93">
        <v>86</v>
      </c>
      <c r="G82" s="93">
        <v>85</v>
      </c>
      <c r="H82" s="93">
        <v>88</v>
      </c>
      <c r="I82" s="93">
        <v>93</v>
      </c>
      <c r="J82" s="93">
        <v>90</v>
      </c>
      <c r="K82" s="93">
        <v>87</v>
      </c>
      <c r="L82" s="94">
        <v>529</v>
      </c>
      <c r="M82" s="94">
        <v>9</v>
      </c>
      <c r="N82" s="97" t="s">
        <v>575</v>
      </c>
    </row>
    <row r="83" spans="1:14" ht="13.5">
      <c r="A83" s="94">
        <v>82</v>
      </c>
      <c r="B83" s="21">
        <v>2</v>
      </c>
      <c r="C83" s="21">
        <v>29</v>
      </c>
      <c r="D83" s="139" t="s">
        <v>587</v>
      </c>
      <c r="E83" s="21" t="s">
        <v>100</v>
      </c>
      <c r="F83" s="93">
        <v>90</v>
      </c>
      <c r="G83" s="93">
        <v>88</v>
      </c>
      <c r="H83" s="93">
        <v>87</v>
      </c>
      <c r="I83" s="93">
        <v>91</v>
      </c>
      <c r="J83" s="93">
        <v>87</v>
      </c>
      <c r="K83" s="93">
        <v>84</v>
      </c>
      <c r="L83" s="94">
        <v>527</v>
      </c>
      <c r="M83" s="94">
        <v>9</v>
      </c>
      <c r="N83" s="97" t="s">
        <v>588</v>
      </c>
    </row>
    <row r="84" spans="1:14" ht="13.5">
      <c r="A84" s="94">
        <v>83</v>
      </c>
      <c r="B84" s="21">
        <v>4</v>
      </c>
      <c r="C84" s="21">
        <v>16</v>
      </c>
      <c r="D84" s="102" t="s">
        <v>589</v>
      </c>
      <c r="E84" s="21" t="s">
        <v>127</v>
      </c>
      <c r="F84" s="93">
        <v>93</v>
      </c>
      <c r="G84" s="93">
        <v>84</v>
      </c>
      <c r="H84" s="93">
        <v>90</v>
      </c>
      <c r="I84" s="93">
        <v>86</v>
      </c>
      <c r="J84" s="93">
        <v>93</v>
      </c>
      <c r="K84" s="93">
        <v>81</v>
      </c>
      <c r="L84" s="94">
        <v>527</v>
      </c>
      <c r="M84" s="94">
        <v>9</v>
      </c>
      <c r="N84" s="97" t="s">
        <v>590</v>
      </c>
    </row>
    <row r="85" spans="1:14" ht="13.5">
      <c r="A85" s="94">
        <v>84</v>
      </c>
      <c r="B85" s="21">
        <v>4</v>
      </c>
      <c r="C85" s="21">
        <v>32</v>
      </c>
      <c r="D85" s="102" t="s">
        <v>325</v>
      </c>
      <c r="E85" s="21" t="s">
        <v>113</v>
      </c>
      <c r="F85" s="93">
        <v>91</v>
      </c>
      <c r="G85" s="93">
        <v>92</v>
      </c>
      <c r="H85" s="93">
        <v>90</v>
      </c>
      <c r="I85" s="93">
        <v>89</v>
      </c>
      <c r="J85" s="93">
        <v>84</v>
      </c>
      <c r="K85" s="93">
        <v>81</v>
      </c>
      <c r="L85" s="94">
        <v>527</v>
      </c>
      <c r="M85" s="94">
        <v>9</v>
      </c>
      <c r="N85" s="97" t="s">
        <v>591</v>
      </c>
    </row>
    <row r="86" spans="1:14" ht="13.5">
      <c r="A86" s="94">
        <v>85</v>
      </c>
      <c r="B86" s="21">
        <v>4</v>
      </c>
      <c r="C86" s="21">
        <v>10</v>
      </c>
      <c r="D86" s="102" t="s">
        <v>592</v>
      </c>
      <c r="E86" s="21" t="s">
        <v>127</v>
      </c>
      <c r="F86" s="93">
        <v>89</v>
      </c>
      <c r="G86" s="93">
        <v>90</v>
      </c>
      <c r="H86" s="93">
        <v>84</v>
      </c>
      <c r="I86" s="93">
        <v>89</v>
      </c>
      <c r="J86" s="93">
        <v>88</v>
      </c>
      <c r="K86" s="93">
        <v>87</v>
      </c>
      <c r="L86" s="94">
        <v>527</v>
      </c>
      <c r="M86" s="94">
        <v>3</v>
      </c>
      <c r="N86" s="97" t="s">
        <v>593</v>
      </c>
    </row>
    <row r="87" spans="1:14" ht="13.5">
      <c r="A87" s="94">
        <v>86</v>
      </c>
      <c r="B87" s="21">
        <v>4</v>
      </c>
      <c r="C87" s="21">
        <v>25</v>
      </c>
      <c r="D87" s="102" t="s">
        <v>594</v>
      </c>
      <c r="E87" s="21" t="s">
        <v>97</v>
      </c>
      <c r="F87" s="93">
        <v>86</v>
      </c>
      <c r="G87" s="93">
        <v>86</v>
      </c>
      <c r="H87" s="93">
        <v>89</v>
      </c>
      <c r="I87" s="93">
        <v>89</v>
      </c>
      <c r="J87" s="93">
        <v>86</v>
      </c>
      <c r="K87" s="93">
        <v>90</v>
      </c>
      <c r="L87" s="94">
        <v>526</v>
      </c>
      <c r="M87" s="94">
        <v>11</v>
      </c>
      <c r="N87" s="97" t="s">
        <v>564</v>
      </c>
    </row>
    <row r="88" spans="1:14" ht="13.5">
      <c r="A88" s="94">
        <v>87</v>
      </c>
      <c r="B88" s="21">
        <v>1</v>
      </c>
      <c r="C88" s="21">
        <v>13</v>
      </c>
      <c r="D88" s="102" t="s">
        <v>595</v>
      </c>
      <c r="E88" s="21" t="s">
        <v>113</v>
      </c>
      <c r="F88" s="93">
        <v>82</v>
      </c>
      <c r="G88" s="93">
        <v>87</v>
      </c>
      <c r="H88" s="93">
        <v>87</v>
      </c>
      <c r="I88" s="93">
        <v>93</v>
      </c>
      <c r="J88" s="93">
        <v>87</v>
      </c>
      <c r="K88" s="93">
        <v>90</v>
      </c>
      <c r="L88" s="94">
        <v>526</v>
      </c>
      <c r="M88" s="94">
        <v>10</v>
      </c>
      <c r="N88" s="97" t="s">
        <v>562</v>
      </c>
    </row>
    <row r="89" spans="1:14" ht="13.5">
      <c r="A89" s="94">
        <v>88</v>
      </c>
      <c r="B89" s="21">
        <v>4</v>
      </c>
      <c r="C89" s="21">
        <v>31</v>
      </c>
      <c r="D89" s="102" t="s">
        <v>596</v>
      </c>
      <c r="E89" s="21" t="s">
        <v>103</v>
      </c>
      <c r="F89" s="93">
        <v>85</v>
      </c>
      <c r="G89" s="93">
        <v>84</v>
      </c>
      <c r="H89" s="93">
        <v>91</v>
      </c>
      <c r="I89" s="93">
        <v>94</v>
      </c>
      <c r="J89" s="93">
        <v>85</v>
      </c>
      <c r="K89" s="93">
        <v>86</v>
      </c>
      <c r="L89" s="94">
        <v>525</v>
      </c>
      <c r="M89" s="94">
        <v>11</v>
      </c>
      <c r="N89" s="97" t="s">
        <v>564</v>
      </c>
    </row>
    <row r="90" spans="1:14" ht="13.5">
      <c r="A90" s="94">
        <v>89</v>
      </c>
      <c r="B90" s="21">
        <v>2</v>
      </c>
      <c r="C90" s="21">
        <v>31</v>
      </c>
      <c r="D90" s="102" t="s">
        <v>597</v>
      </c>
      <c r="E90" s="21" t="s">
        <v>97</v>
      </c>
      <c r="F90" s="93">
        <v>84</v>
      </c>
      <c r="G90" s="93">
        <v>86</v>
      </c>
      <c r="H90" s="93">
        <v>84</v>
      </c>
      <c r="I90" s="93">
        <v>91</v>
      </c>
      <c r="J90" s="93">
        <v>93</v>
      </c>
      <c r="K90" s="93">
        <v>87</v>
      </c>
      <c r="L90" s="94">
        <v>525</v>
      </c>
      <c r="M90" s="94">
        <v>10</v>
      </c>
      <c r="N90" s="97" t="s">
        <v>562</v>
      </c>
    </row>
    <row r="91" spans="1:14" ht="13.5">
      <c r="A91" s="94">
        <v>90</v>
      </c>
      <c r="B91" s="21">
        <v>2</v>
      </c>
      <c r="C91" s="21">
        <v>5</v>
      </c>
      <c r="D91" s="105" t="s">
        <v>419</v>
      </c>
      <c r="E91" s="21" t="s">
        <v>103</v>
      </c>
      <c r="F91" s="93">
        <v>87</v>
      </c>
      <c r="G91" s="93">
        <v>86</v>
      </c>
      <c r="H91" s="93">
        <v>85</v>
      </c>
      <c r="I91" s="93">
        <v>94</v>
      </c>
      <c r="J91" s="93">
        <v>84</v>
      </c>
      <c r="K91" s="93">
        <v>85</v>
      </c>
      <c r="L91" s="94">
        <v>521</v>
      </c>
      <c r="M91" s="94">
        <v>11</v>
      </c>
      <c r="N91" s="97"/>
    </row>
    <row r="92" spans="1:14" ht="13.5">
      <c r="A92" s="94">
        <v>91</v>
      </c>
      <c r="B92" s="21">
        <v>5</v>
      </c>
      <c r="C92" s="21">
        <v>4</v>
      </c>
      <c r="D92" s="102" t="s">
        <v>598</v>
      </c>
      <c r="E92" s="21" t="s">
        <v>103</v>
      </c>
      <c r="F92" s="93">
        <v>89</v>
      </c>
      <c r="G92" s="93">
        <v>81</v>
      </c>
      <c r="H92" s="93">
        <v>89</v>
      </c>
      <c r="I92" s="93">
        <v>90</v>
      </c>
      <c r="J92" s="93">
        <v>81</v>
      </c>
      <c r="K92" s="93">
        <v>89</v>
      </c>
      <c r="L92" s="94">
        <v>519</v>
      </c>
      <c r="M92" s="94">
        <v>11</v>
      </c>
      <c r="N92" s="97" t="s">
        <v>564</v>
      </c>
    </row>
    <row r="93" spans="1:14" ht="13.5">
      <c r="A93" s="94">
        <v>92</v>
      </c>
      <c r="B93" s="21">
        <v>3</v>
      </c>
      <c r="C93" s="21">
        <v>14</v>
      </c>
      <c r="D93" s="102" t="s">
        <v>417</v>
      </c>
      <c r="E93" s="21" t="s">
        <v>143</v>
      </c>
      <c r="F93" s="93">
        <v>84</v>
      </c>
      <c r="G93" s="93">
        <v>85</v>
      </c>
      <c r="H93" s="93">
        <v>87</v>
      </c>
      <c r="I93" s="93">
        <v>84</v>
      </c>
      <c r="J93" s="93">
        <v>91</v>
      </c>
      <c r="K93" s="93">
        <v>88</v>
      </c>
      <c r="L93" s="94">
        <v>519</v>
      </c>
      <c r="M93" s="94">
        <v>8</v>
      </c>
      <c r="N93" s="97" t="s">
        <v>584</v>
      </c>
    </row>
    <row r="94" spans="1:14" ht="13.5">
      <c r="A94" s="94">
        <v>93</v>
      </c>
      <c r="B94" s="21">
        <v>2</v>
      </c>
      <c r="C94" s="21">
        <v>14</v>
      </c>
      <c r="D94" s="21" t="s">
        <v>413</v>
      </c>
      <c r="E94" s="21" t="s">
        <v>143</v>
      </c>
      <c r="F94" s="93">
        <v>85</v>
      </c>
      <c r="G94" s="93">
        <v>84</v>
      </c>
      <c r="H94" s="93">
        <v>91</v>
      </c>
      <c r="I94" s="93">
        <v>88</v>
      </c>
      <c r="J94" s="93">
        <v>84</v>
      </c>
      <c r="K94" s="93">
        <v>86</v>
      </c>
      <c r="L94" s="94">
        <v>518</v>
      </c>
      <c r="M94" s="94">
        <v>6</v>
      </c>
      <c r="N94" s="97"/>
    </row>
    <row r="95" spans="1:14" ht="13.5">
      <c r="A95" s="94">
        <v>94</v>
      </c>
      <c r="B95" s="21">
        <v>1</v>
      </c>
      <c r="C95" s="21">
        <v>10</v>
      </c>
      <c r="D95" s="21" t="s">
        <v>199</v>
      </c>
      <c r="E95" s="21" t="s">
        <v>127</v>
      </c>
      <c r="F95" s="93">
        <v>90</v>
      </c>
      <c r="G95" s="93">
        <v>93</v>
      </c>
      <c r="H95" s="93">
        <v>94</v>
      </c>
      <c r="I95" s="93">
        <v>86</v>
      </c>
      <c r="J95" s="93">
        <v>87</v>
      </c>
      <c r="K95" s="93">
        <v>67</v>
      </c>
      <c r="L95" s="94">
        <v>517</v>
      </c>
      <c r="M95" s="94">
        <v>9</v>
      </c>
      <c r="N95" s="97"/>
    </row>
    <row r="96" spans="1:14" ht="13.5">
      <c r="A96" s="94">
        <v>95</v>
      </c>
      <c r="B96" s="21">
        <v>3</v>
      </c>
      <c r="C96" s="21">
        <v>19</v>
      </c>
      <c r="D96" s="21" t="s">
        <v>385</v>
      </c>
      <c r="E96" s="21" t="s">
        <v>103</v>
      </c>
      <c r="F96" s="93">
        <v>81</v>
      </c>
      <c r="G96" s="93">
        <v>92</v>
      </c>
      <c r="H96" s="93">
        <v>88</v>
      </c>
      <c r="I96" s="93">
        <v>91</v>
      </c>
      <c r="J96" s="93">
        <v>80</v>
      </c>
      <c r="K96" s="93">
        <v>82</v>
      </c>
      <c r="L96" s="94">
        <v>514</v>
      </c>
      <c r="M96" s="94">
        <v>10</v>
      </c>
      <c r="N96" s="97"/>
    </row>
    <row r="97" spans="1:14" ht="13.5">
      <c r="A97" s="94">
        <v>96</v>
      </c>
      <c r="B97" s="21">
        <v>1</v>
      </c>
      <c r="C97" s="21">
        <v>31</v>
      </c>
      <c r="D97" s="21" t="s">
        <v>599</v>
      </c>
      <c r="E97" s="21" t="s">
        <v>97</v>
      </c>
      <c r="F97" s="93">
        <v>91</v>
      </c>
      <c r="G97" s="93">
        <v>91</v>
      </c>
      <c r="H97" s="93">
        <v>87</v>
      </c>
      <c r="I97" s="93">
        <v>85</v>
      </c>
      <c r="J97" s="93">
        <v>85</v>
      </c>
      <c r="K97" s="93">
        <v>74</v>
      </c>
      <c r="L97" s="94">
        <v>513</v>
      </c>
      <c r="M97" s="94">
        <v>10</v>
      </c>
      <c r="N97" s="97"/>
    </row>
    <row r="98" spans="1:14" ht="13.5">
      <c r="A98" s="94">
        <v>97</v>
      </c>
      <c r="B98" s="21">
        <v>5</v>
      </c>
      <c r="C98" s="21">
        <v>8</v>
      </c>
      <c r="D98" s="21" t="s">
        <v>402</v>
      </c>
      <c r="E98" s="21" t="s">
        <v>119</v>
      </c>
      <c r="F98" s="93">
        <v>84</v>
      </c>
      <c r="G98" s="93">
        <v>85</v>
      </c>
      <c r="H98" s="93">
        <v>93</v>
      </c>
      <c r="I98" s="93">
        <v>87</v>
      </c>
      <c r="J98" s="93">
        <v>81</v>
      </c>
      <c r="K98" s="93">
        <v>82</v>
      </c>
      <c r="L98" s="94">
        <v>512</v>
      </c>
      <c r="M98" s="94">
        <v>12</v>
      </c>
      <c r="N98" s="97" t="s">
        <v>551</v>
      </c>
    </row>
    <row r="99" spans="1:14" ht="13.5">
      <c r="A99" s="94">
        <v>98</v>
      </c>
      <c r="B99" s="21">
        <v>4</v>
      </c>
      <c r="C99" s="21">
        <v>19</v>
      </c>
      <c r="D99" s="21" t="s">
        <v>600</v>
      </c>
      <c r="E99" s="21" t="s">
        <v>103</v>
      </c>
      <c r="F99" s="93">
        <v>81</v>
      </c>
      <c r="G99" s="93">
        <v>90</v>
      </c>
      <c r="H99" s="93">
        <v>87</v>
      </c>
      <c r="I99" s="93">
        <v>81</v>
      </c>
      <c r="J99" s="93">
        <v>87</v>
      </c>
      <c r="K99" s="93">
        <v>86</v>
      </c>
      <c r="L99" s="94">
        <v>512</v>
      </c>
      <c r="M99" s="94">
        <v>9</v>
      </c>
      <c r="N99" s="97" t="s">
        <v>575</v>
      </c>
    </row>
    <row r="100" spans="1:14" ht="13.5">
      <c r="A100" s="94">
        <v>99</v>
      </c>
      <c r="B100" s="21">
        <v>5</v>
      </c>
      <c r="C100" s="21">
        <v>12</v>
      </c>
      <c r="D100" s="21" t="s">
        <v>355</v>
      </c>
      <c r="E100" s="21" t="s">
        <v>113</v>
      </c>
      <c r="F100" s="93">
        <v>85</v>
      </c>
      <c r="G100" s="93">
        <v>85</v>
      </c>
      <c r="H100" s="93">
        <v>83</v>
      </c>
      <c r="I100" s="93">
        <v>86</v>
      </c>
      <c r="J100" s="93">
        <v>85</v>
      </c>
      <c r="K100" s="93">
        <v>84</v>
      </c>
      <c r="L100" s="94">
        <v>508</v>
      </c>
      <c r="M100" s="94">
        <v>10</v>
      </c>
      <c r="N100" s="97"/>
    </row>
    <row r="101" spans="1:14" ht="13.5">
      <c r="A101" s="94">
        <v>100</v>
      </c>
      <c r="B101" s="21">
        <v>1</v>
      </c>
      <c r="C101" s="21">
        <v>9</v>
      </c>
      <c r="D101" s="21" t="s">
        <v>364</v>
      </c>
      <c r="E101" s="21" t="s">
        <v>362</v>
      </c>
      <c r="F101" s="93">
        <v>84</v>
      </c>
      <c r="G101" s="93">
        <v>84</v>
      </c>
      <c r="H101" s="93">
        <v>83</v>
      </c>
      <c r="I101" s="93">
        <v>82</v>
      </c>
      <c r="J101" s="93">
        <v>84</v>
      </c>
      <c r="K101" s="93">
        <v>90</v>
      </c>
      <c r="L101" s="94">
        <v>507</v>
      </c>
      <c r="M101" s="94">
        <v>9</v>
      </c>
      <c r="N101" s="97"/>
    </row>
    <row r="102" spans="1:14" ht="13.5">
      <c r="A102" s="94">
        <v>101</v>
      </c>
      <c r="B102" s="21">
        <v>1</v>
      </c>
      <c r="C102" s="21">
        <v>23</v>
      </c>
      <c r="D102" s="21" t="s">
        <v>601</v>
      </c>
      <c r="E102" s="21" t="s">
        <v>362</v>
      </c>
      <c r="F102" s="93">
        <v>84</v>
      </c>
      <c r="G102" s="93">
        <v>85</v>
      </c>
      <c r="H102" s="93">
        <v>85</v>
      </c>
      <c r="I102" s="93">
        <v>81</v>
      </c>
      <c r="J102" s="93">
        <v>87</v>
      </c>
      <c r="K102" s="93">
        <v>83</v>
      </c>
      <c r="L102" s="94">
        <v>505</v>
      </c>
      <c r="M102" s="94">
        <v>6</v>
      </c>
      <c r="N102" s="97"/>
    </row>
    <row r="103" spans="1:14" ht="13.5">
      <c r="A103" s="94">
        <v>102</v>
      </c>
      <c r="B103" s="21">
        <v>2</v>
      </c>
      <c r="C103" s="21">
        <v>28</v>
      </c>
      <c r="D103" s="21" t="s">
        <v>602</v>
      </c>
      <c r="E103" s="21" t="s">
        <v>231</v>
      </c>
      <c r="F103" s="93">
        <v>82</v>
      </c>
      <c r="G103" s="93">
        <v>82</v>
      </c>
      <c r="H103" s="93">
        <v>85</v>
      </c>
      <c r="I103" s="93">
        <v>82</v>
      </c>
      <c r="J103" s="93">
        <v>85</v>
      </c>
      <c r="K103" s="93">
        <v>87</v>
      </c>
      <c r="L103" s="94">
        <v>503</v>
      </c>
      <c r="M103" s="94">
        <v>7</v>
      </c>
      <c r="N103" s="97" t="s">
        <v>603</v>
      </c>
    </row>
    <row r="104" spans="1:14" ht="13.5">
      <c r="A104" s="94">
        <v>103</v>
      </c>
      <c r="B104" s="21">
        <v>1</v>
      </c>
      <c r="C104" s="21">
        <v>29</v>
      </c>
      <c r="D104" s="104" t="s">
        <v>604</v>
      </c>
      <c r="E104" s="21" t="s">
        <v>100</v>
      </c>
      <c r="F104" s="93">
        <v>84</v>
      </c>
      <c r="G104" s="93">
        <v>86</v>
      </c>
      <c r="H104" s="93">
        <v>89</v>
      </c>
      <c r="I104" s="93">
        <v>76</v>
      </c>
      <c r="J104" s="93">
        <v>81</v>
      </c>
      <c r="K104" s="93">
        <v>87</v>
      </c>
      <c r="L104" s="94">
        <v>503</v>
      </c>
      <c r="M104" s="94">
        <v>7</v>
      </c>
      <c r="N104" s="97" t="s">
        <v>605</v>
      </c>
    </row>
    <row r="105" spans="1:14" ht="13.5">
      <c r="A105" s="94">
        <v>104</v>
      </c>
      <c r="B105" s="21">
        <v>3</v>
      </c>
      <c r="C105" s="21">
        <v>12</v>
      </c>
      <c r="D105" s="137" t="s">
        <v>400</v>
      </c>
      <c r="E105" s="21" t="s">
        <v>269</v>
      </c>
      <c r="F105" s="93">
        <v>86</v>
      </c>
      <c r="G105" s="93">
        <v>78</v>
      </c>
      <c r="H105" s="93">
        <v>81</v>
      </c>
      <c r="I105" s="93">
        <v>81</v>
      </c>
      <c r="J105" s="93">
        <v>88</v>
      </c>
      <c r="K105" s="93">
        <v>87</v>
      </c>
      <c r="L105" s="94">
        <v>501</v>
      </c>
      <c r="M105" s="94">
        <v>6</v>
      </c>
      <c r="N105" s="97"/>
    </row>
    <row r="106" spans="1:14" ht="13.5">
      <c r="A106" s="94">
        <v>105</v>
      </c>
      <c r="B106" s="47">
        <v>5</v>
      </c>
      <c r="C106" s="47">
        <v>15</v>
      </c>
      <c r="D106" s="197" t="s">
        <v>606</v>
      </c>
      <c r="E106" s="21" t="s">
        <v>100</v>
      </c>
      <c r="F106" s="93">
        <v>87</v>
      </c>
      <c r="G106" s="93">
        <v>81</v>
      </c>
      <c r="H106" s="93">
        <v>86</v>
      </c>
      <c r="I106" s="93">
        <v>84</v>
      </c>
      <c r="J106" s="93">
        <v>79</v>
      </c>
      <c r="K106" s="93">
        <v>83</v>
      </c>
      <c r="L106" s="94">
        <v>500</v>
      </c>
      <c r="M106" s="94">
        <v>5</v>
      </c>
      <c r="N106" s="97"/>
    </row>
    <row r="107" spans="1:14" ht="13.5">
      <c r="A107" s="94">
        <v>106</v>
      </c>
      <c r="B107" s="102">
        <v>1</v>
      </c>
      <c r="C107" s="102">
        <v>15</v>
      </c>
      <c r="D107" s="139" t="s">
        <v>607</v>
      </c>
      <c r="E107" s="21" t="s">
        <v>100</v>
      </c>
      <c r="F107" s="93">
        <v>84</v>
      </c>
      <c r="G107" s="93">
        <v>84</v>
      </c>
      <c r="H107" s="93">
        <v>88</v>
      </c>
      <c r="I107" s="93">
        <v>77</v>
      </c>
      <c r="J107" s="93">
        <v>81</v>
      </c>
      <c r="K107" s="93">
        <v>84</v>
      </c>
      <c r="L107" s="94">
        <v>498</v>
      </c>
      <c r="M107" s="94">
        <v>6</v>
      </c>
      <c r="N107" s="97"/>
    </row>
    <row r="108" spans="1:14" ht="13.5">
      <c r="A108" s="94">
        <v>107</v>
      </c>
      <c r="B108" s="21">
        <v>1</v>
      </c>
      <c r="C108" s="21">
        <v>24</v>
      </c>
      <c r="D108" s="104" t="s">
        <v>608</v>
      </c>
      <c r="E108" s="21" t="s">
        <v>100</v>
      </c>
      <c r="F108" s="93">
        <v>77</v>
      </c>
      <c r="G108" s="93">
        <v>83</v>
      </c>
      <c r="H108" s="93">
        <v>85</v>
      </c>
      <c r="I108" s="93">
        <v>85</v>
      </c>
      <c r="J108" s="93">
        <v>81</v>
      </c>
      <c r="K108" s="93">
        <v>85</v>
      </c>
      <c r="L108" s="94">
        <v>496</v>
      </c>
      <c r="M108" s="94">
        <v>5</v>
      </c>
      <c r="N108" s="97"/>
    </row>
    <row r="109" spans="1:14" ht="13.5">
      <c r="A109" s="94">
        <v>108</v>
      </c>
      <c r="B109" s="21">
        <v>3</v>
      </c>
      <c r="C109" s="21">
        <v>3</v>
      </c>
      <c r="D109" s="21" t="s">
        <v>300</v>
      </c>
      <c r="E109" s="21" t="s">
        <v>103</v>
      </c>
      <c r="F109" s="93">
        <v>77</v>
      </c>
      <c r="G109" s="93">
        <v>81</v>
      </c>
      <c r="H109" s="93">
        <v>86</v>
      </c>
      <c r="I109" s="93">
        <v>83</v>
      </c>
      <c r="J109" s="93">
        <v>83</v>
      </c>
      <c r="K109" s="93">
        <v>81</v>
      </c>
      <c r="L109" s="94">
        <v>491</v>
      </c>
      <c r="M109" s="94">
        <v>6</v>
      </c>
      <c r="N109" s="97"/>
    </row>
    <row r="110" spans="1:14" ht="13.5">
      <c r="A110" s="94">
        <v>109</v>
      </c>
      <c r="B110" s="21">
        <v>5</v>
      </c>
      <c r="C110" s="21">
        <v>27</v>
      </c>
      <c r="D110" s="21" t="s">
        <v>272</v>
      </c>
      <c r="E110" s="21" t="s">
        <v>119</v>
      </c>
      <c r="F110" s="93">
        <v>72</v>
      </c>
      <c r="G110" s="93">
        <v>87</v>
      </c>
      <c r="H110" s="93">
        <v>83</v>
      </c>
      <c r="I110" s="93">
        <v>80</v>
      </c>
      <c r="J110" s="93">
        <v>81</v>
      </c>
      <c r="K110" s="93">
        <v>85</v>
      </c>
      <c r="L110" s="94">
        <v>488</v>
      </c>
      <c r="M110" s="94">
        <v>5</v>
      </c>
      <c r="N110" s="97"/>
    </row>
    <row r="111" spans="1:14" ht="13.5">
      <c r="A111" s="94">
        <v>110</v>
      </c>
      <c r="B111" s="21">
        <v>5</v>
      </c>
      <c r="C111" s="21">
        <v>30</v>
      </c>
      <c r="D111" s="104" t="s">
        <v>609</v>
      </c>
      <c r="E111" s="21" t="s">
        <v>100</v>
      </c>
      <c r="F111" s="93">
        <v>88</v>
      </c>
      <c r="G111" s="93">
        <v>84</v>
      </c>
      <c r="H111" s="93">
        <v>77</v>
      </c>
      <c r="I111" s="93">
        <v>76</v>
      </c>
      <c r="J111" s="93">
        <v>77</v>
      </c>
      <c r="K111" s="93">
        <v>77</v>
      </c>
      <c r="L111" s="94">
        <v>479</v>
      </c>
      <c r="M111" s="94">
        <v>5</v>
      </c>
      <c r="N111" s="97"/>
    </row>
    <row r="112" spans="1:14" ht="13.5">
      <c r="A112" s="94">
        <v>111</v>
      </c>
      <c r="B112" s="21">
        <v>1</v>
      </c>
      <c r="C112" s="21">
        <v>28</v>
      </c>
      <c r="D112" s="21" t="s">
        <v>610</v>
      </c>
      <c r="E112" s="21" t="s">
        <v>231</v>
      </c>
      <c r="F112" s="93">
        <v>89</v>
      </c>
      <c r="G112" s="93">
        <v>79</v>
      </c>
      <c r="H112" s="93">
        <v>80</v>
      </c>
      <c r="I112" s="93">
        <v>81</v>
      </c>
      <c r="J112" s="93">
        <v>73</v>
      </c>
      <c r="K112" s="93">
        <v>75</v>
      </c>
      <c r="L112" s="94">
        <v>477</v>
      </c>
      <c r="M112" s="94">
        <v>10</v>
      </c>
      <c r="N112" s="97" t="s">
        <v>611</v>
      </c>
    </row>
    <row r="113" spans="1:14" ht="13.5">
      <c r="A113" s="94">
        <v>112</v>
      </c>
      <c r="B113" s="21">
        <v>2</v>
      </c>
      <c r="C113" s="21">
        <v>13</v>
      </c>
      <c r="D113" s="21" t="s">
        <v>309</v>
      </c>
      <c r="E113" s="21" t="s">
        <v>113</v>
      </c>
      <c r="F113" s="93">
        <v>79</v>
      </c>
      <c r="G113" s="93">
        <v>79</v>
      </c>
      <c r="H113" s="93">
        <v>79</v>
      </c>
      <c r="I113" s="93">
        <v>83</v>
      </c>
      <c r="J113" s="93">
        <v>74</v>
      </c>
      <c r="K113" s="93">
        <v>82</v>
      </c>
      <c r="L113" s="94">
        <v>476</v>
      </c>
      <c r="M113" s="94">
        <v>4</v>
      </c>
      <c r="N113" s="97"/>
    </row>
    <row r="114" spans="1:14" ht="13.5">
      <c r="A114" s="94">
        <v>113</v>
      </c>
      <c r="B114" s="21">
        <v>3</v>
      </c>
      <c r="C114" s="21">
        <v>27</v>
      </c>
      <c r="D114" s="21" t="s">
        <v>392</v>
      </c>
      <c r="E114" s="21" t="s">
        <v>362</v>
      </c>
      <c r="F114" s="93">
        <v>75</v>
      </c>
      <c r="G114" s="93">
        <v>79</v>
      </c>
      <c r="H114" s="93">
        <v>72</v>
      </c>
      <c r="I114" s="93">
        <v>81</v>
      </c>
      <c r="J114" s="93">
        <v>81</v>
      </c>
      <c r="K114" s="93">
        <v>79</v>
      </c>
      <c r="L114" s="94">
        <v>467</v>
      </c>
      <c r="M114" s="94">
        <v>2</v>
      </c>
      <c r="N114" s="97"/>
    </row>
    <row r="115" spans="1:14" ht="13.5">
      <c r="A115" s="94">
        <v>114</v>
      </c>
      <c r="B115" s="21">
        <v>5</v>
      </c>
      <c r="C115" s="21">
        <v>31</v>
      </c>
      <c r="D115" s="21" t="s">
        <v>612</v>
      </c>
      <c r="E115" s="21" t="s">
        <v>103</v>
      </c>
      <c r="F115" s="93">
        <v>75</v>
      </c>
      <c r="G115" s="93">
        <v>68</v>
      </c>
      <c r="H115" s="93">
        <v>73</v>
      </c>
      <c r="I115" s="93">
        <v>72</v>
      </c>
      <c r="J115" s="93">
        <v>68</v>
      </c>
      <c r="K115" s="93">
        <v>75</v>
      </c>
      <c r="L115" s="94">
        <v>431</v>
      </c>
      <c r="M115" s="94">
        <v>2</v>
      </c>
      <c r="N115" s="97"/>
    </row>
    <row r="116" spans="1:14" ht="13.5">
      <c r="A116" s="94">
        <v>115</v>
      </c>
      <c r="B116" s="21">
        <v>5</v>
      </c>
      <c r="C116" s="21">
        <v>29</v>
      </c>
      <c r="D116" s="21" t="s">
        <v>298</v>
      </c>
      <c r="E116" s="21" t="s">
        <v>269</v>
      </c>
      <c r="F116" s="93">
        <v>77</v>
      </c>
      <c r="G116" s="93">
        <v>65</v>
      </c>
      <c r="H116" s="93">
        <v>66</v>
      </c>
      <c r="I116" s="93">
        <v>81</v>
      </c>
      <c r="J116" s="93">
        <v>38</v>
      </c>
      <c r="K116" s="93">
        <v>0</v>
      </c>
      <c r="L116" s="94">
        <v>327</v>
      </c>
      <c r="M116" s="94">
        <v>2</v>
      </c>
      <c r="N116" s="97" t="s">
        <v>613</v>
      </c>
    </row>
    <row r="117" spans="1:14" ht="13.5">
      <c r="A117" s="94">
        <v>116</v>
      </c>
      <c r="B117" s="21">
        <v>2</v>
      </c>
      <c r="C117" s="21">
        <v>6</v>
      </c>
      <c r="D117" s="21" t="s">
        <v>289</v>
      </c>
      <c r="E117" s="21" t="s">
        <v>113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4">
        <v>0</v>
      </c>
      <c r="M117" s="94">
        <v>0</v>
      </c>
      <c r="N117" s="97"/>
    </row>
    <row r="118" spans="1:14" ht="13.5">
      <c r="A118" s="94">
        <v>117</v>
      </c>
      <c r="B118" s="21">
        <v>2</v>
      </c>
      <c r="C118" s="21">
        <v>19</v>
      </c>
      <c r="D118" s="21" t="s">
        <v>332</v>
      </c>
      <c r="E118" s="21" t="s">
        <v>103</v>
      </c>
      <c r="F118" s="93">
        <v>0</v>
      </c>
      <c r="G118" s="93">
        <v>0</v>
      </c>
      <c r="H118" s="93">
        <v>0</v>
      </c>
      <c r="I118" s="93">
        <v>0</v>
      </c>
      <c r="J118" s="93">
        <v>0</v>
      </c>
      <c r="K118" s="93">
        <v>0</v>
      </c>
      <c r="L118" s="94">
        <v>0</v>
      </c>
      <c r="M118" s="94">
        <v>0</v>
      </c>
      <c r="N118" s="97" t="s">
        <v>614</v>
      </c>
    </row>
    <row r="119" spans="1:14" ht="13.5">
      <c r="A119" s="94">
        <v>118</v>
      </c>
      <c r="B119" s="21">
        <v>4</v>
      </c>
      <c r="C119" s="21">
        <v>15</v>
      </c>
      <c r="D119" s="104" t="s">
        <v>615</v>
      </c>
      <c r="E119" s="21" t="s">
        <v>100</v>
      </c>
      <c r="F119" s="93">
        <v>0</v>
      </c>
      <c r="G119" s="93">
        <v>0</v>
      </c>
      <c r="H119" s="93">
        <v>0</v>
      </c>
      <c r="I119" s="93">
        <v>0</v>
      </c>
      <c r="J119" s="93">
        <v>0</v>
      </c>
      <c r="K119" s="93">
        <v>0</v>
      </c>
      <c r="L119" s="94">
        <v>0</v>
      </c>
      <c r="M119" s="94">
        <v>0</v>
      </c>
      <c r="N119" s="97" t="s">
        <v>614</v>
      </c>
    </row>
    <row r="120" spans="12:13" ht="13.5">
      <c r="L120" s="94">
        <f>IF($D120="","",SUM(F120+G120+H120+I120+J120+K120))</f>
      </c>
      <c r="M120" s="94">
        <f>IF($D120="","",SUM(#REF!+#REF!+#REF!+#REF!+#REF!+#REF!))</f>
      </c>
    </row>
    <row r="121" ht="13.5">
      <c r="M121" s="94">
        <f>IF($D121="","",SUM(#REF!+#REF!+#REF!+#REF!+#REF!+#REF!))</f>
      </c>
    </row>
    <row r="122" ht="13.5">
      <c r="M122" s="94">
        <f>IF($D122="","",SUM(#REF!+#REF!+#REF!+#REF!+#REF!+#REF!))</f>
      </c>
    </row>
    <row r="123" spans="12:13" ht="13.5">
      <c r="L123" s="94">
        <f aca="true" t="shared" si="0" ref="L123:L154">IF($D123="","",SUM(F123+G123+H123+I123+J123+K123))</f>
      </c>
      <c r="M123" s="94">
        <f>IF($D123="","",SUM(#REF!+#REF!+#REF!+#REF!+#REF!+#REF!))</f>
      </c>
    </row>
    <row r="124" spans="12:13" ht="13.5">
      <c r="L124" s="94">
        <f t="shared" si="0"/>
      </c>
      <c r="M124" s="94">
        <f>IF($D124="","",SUM(#REF!+#REF!+#REF!+#REF!+#REF!+#REF!))</f>
      </c>
    </row>
    <row r="125" spans="12:13" ht="13.5">
      <c r="L125" s="94">
        <f t="shared" si="0"/>
      </c>
      <c r="M125" s="94">
        <f>IF($D125="","",SUM(#REF!+#REF!+#REF!+#REF!+#REF!+#REF!))</f>
      </c>
    </row>
    <row r="126" spans="12:13" ht="13.5">
      <c r="L126" s="94">
        <f t="shared" si="0"/>
      </c>
      <c r="M126" s="94">
        <f>IF($D126="","",SUM(#REF!+#REF!+#REF!+#REF!+#REF!+#REF!))</f>
      </c>
    </row>
    <row r="127" spans="12:13" ht="13.5">
      <c r="L127" s="94">
        <f t="shared" si="0"/>
      </c>
      <c r="M127" s="94">
        <f>IF($D127="","",SUM(#REF!+#REF!+#REF!+#REF!+#REF!+#REF!))</f>
      </c>
    </row>
    <row r="128" spans="12:13" ht="13.5">
      <c r="L128" s="94">
        <f t="shared" si="0"/>
      </c>
      <c r="M128" s="94">
        <f>IF($D128="","",SUM(#REF!+#REF!+#REF!+#REF!+#REF!+#REF!))</f>
      </c>
    </row>
    <row r="129" spans="12:13" ht="13.5">
      <c r="L129" s="94">
        <f t="shared" si="0"/>
      </c>
      <c r="M129" s="94">
        <f>IF($D129="","",SUM(#REF!+#REF!+#REF!+#REF!+#REF!+#REF!))</f>
      </c>
    </row>
    <row r="130" spans="12:13" ht="13.5">
      <c r="L130" s="94">
        <f t="shared" si="0"/>
      </c>
      <c r="M130" s="94">
        <f>IF($D130="","",SUM(#REF!+#REF!+#REF!+#REF!+#REF!+#REF!))</f>
      </c>
    </row>
    <row r="131" spans="12:13" ht="13.5">
      <c r="L131" s="94">
        <f t="shared" si="0"/>
      </c>
      <c r="M131" s="94">
        <f>IF($D131="","",SUM(#REF!+#REF!+#REF!+#REF!+#REF!+#REF!))</f>
      </c>
    </row>
    <row r="132" spans="12:13" ht="13.5">
      <c r="L132" s="94">
        <f t="shared" si="0"/>
      </c>
      <c r="M132" s="94">
        <f>IF($D132="","",SUM(#REF!+#REF!+#REF!+#REF!+#REF!+#REF!))</f>
      </c>
    </row>
    <row r="133" spans="12:13" ht="13.5">
      <c r="L133" s="94">
        <f t="shared" si="0"/>
      </c>
      <c r="M133" s="94">
        <f>IF($D133="","",SUM(#REF!+#REF!+#REF!+#REF!+#REF!+#REF!))</f>
      </c>
    </row>
    <row r="134" spans="12:13" ht="13.5">
      <c r="L134" s="94">
        <f t="shared" si="0"/>
      </c>
      <c r="M134" s="94">
        <f>IF($D134="","",SUM(#REF!+#REF!+#REF!+#REF!+#REF!+#REF!))</f>
      </c>
    </row>
    <row r="135" spans="12:13" ht="13.5">
      <c r="L135" s="94">
        <f t="shared" si="0"/>
      </c>
      <c r="M135" s="94">
        <f>IF($D135="","",SUM(#REF!+#REF!+#REF!+#REF!+#REF!+#REF!))</f>
      </c>
    </row>
    <row r="136" spans="12:13" ht="13.5">
      <c r="L136" s="94">
        <f t="shared" si="0"/>
      </c>
      <c r="M136" s="94">
        <f>IF($D136="","",SUM(#REF!+#REF!+#REF!+#REF!+#REF!+#REF!))</f>
      </c>
    </row>
    <row r="137" spans="12:13" ht="13.5">
      <c r="L137" s="94">
        <f t="shared" si="0"/>
      </c>
      <c r="M137" s="94">
        <f>IF($D137="","",SUM(#REF!+#REF!+#REF!+#REF!+#REF!+#REF!))</f>
      </c>
    </row>
    <row r="138" spans="12:13" ht="13.5">
      <c r="L138" s="94">
        <f t="shared" si="0"/>
      </c>
      <c r="M138" s="94">
        <f>IF($D138="","",SUM(#REF!+#REF!+#REF!+#REF!+#REF!+#REF!))</f>
      </c>
    </row>
    <row r="139" spans="12:13" ht="13.5">
      <c r="L139" s="94">
        <f t="shared" si="0"/>
      </c>
      <c r="M139" s="94">
        <f>IF($D139="","",SUM(#REF!+#REF!+#REF!+#REF!+#REF!+#REF!))</f>
      </c>
    </row>
    <row r="140" spans="12:13" ht="13.5">
      <c r="L140" s="94">
        <f t="shared" si="0"/>
      </c>
      <c r="M140" s="94">
        <f>IF($D140="","",SUM(#REF!+#REF!+#REF!+#REF!+#REF!+#REF!))</f>
      </c>
    </row>
    <row r="141" spans="12:13" ht="13.5">
      <c r="L141" s="94">
        <f t="shared" si="0"/>
      </c>
      <c r="M141" s="94">
        <f>IF($D141="","",SUM(#REF!+#REF!+#REF!+#REF!+#REF!+#REF!))</f>
      </c>
    </row>
    <row r="142" spans="12:13" ht="13.5">
      <c r="L142" s="94">
        <f t="shared" si="0"/>
      </c>
      <c r="M142" s="94">
        <f>IF($D142="","",SUM(#REF!+#REF!+#REF!+#REF!+#REF!+#REF!))</f>
      </c>
    </row>
    <row r="143" spans="12:13" ht="13.5">
      <c r="L143" s="94">
        <f t="shared" si="0"/>
      </c>
      <c r="M143" s="94">
        <f>IF($D143="","",SUM(#REF!+#REF!+#REF!+#REF!+#REF!+#REF!))</f>
      </c>
    </row>
    <row r="144" spans="12:13" ht="13.5">
      <c r="L144" s="94">
        <f t="shared" si="0"/>
      </c>
      <c r="M144" s="94">
        <f>IF($D144="","",SUM(#REF!+#REF!+#REF!+#REF!+#REF!+#REF!))</f>
      </c>
    </row>
    <row r="145" spans="12:13" ht="13.5">
      <c r="L145" s="94">
        <f t="shared" si="0"/>
      </c>
      <c r="M145" s="94">
        <f>IF($D145="","",SUM(#REF!+#REF!+#REF!+#REF!+#REF!+#REF!))</f>
      </c>
    </row>
    <row r="146" spans="12:13" ht="13.5">
      <c r="L146" s="94">
        <f t="shared" si="0"/>
      </c>
      <c r="M146" s="94">
        <f>IF($D146="","",SUM(#REF!+#REF!+#REF!+#REF!+#REF!+#REF!))</f>
      </c>
    </row>
    <row r="147" spans="12:13" ht="13.5">
      <c r="L147" s="94">
        <f t="shared" si="0"/>
      </c>
      <c r="M147" s="94">
        <f>IF($D147="","",SUM(#REF!+#REF!+#REF!+#REF!+#REF!+#REF!))</f>
      </c>
    </row>
    <row r="148" spans="12:13" ht="13.5">
      <c r="L148" s="94">
        <f t="shared" si="0"/>
      </c>
      <c r="M148" s="94">
        <f>IF($D148="","",SUM(#REF!+#REF!+#REF!+#REF!+#REF!+#REF!))</f>
      </c>
    </row>
    <row r="149" spans="12:13" ht="13.5">
      <c r="L149" s="94">
        <f t="shared" si="0"/>
      </c>
      <c r="M149" s="94">
        <f>IF($D149="","",SUM(#REF!+#REF!+#REF!+#REF!+#REF!+#REF!))</f>
      </c>
    </row>
    <row r="150" spans="12:13" ht="13.5">
      <c r="L150" s="94">
        <f t="shared" si="0"/>
      </c>
      <c r="M150" s="94">
        <f>IF($D150="","",SUM(#REF!+#REF!+#REF!+#REF!+#REF!+#REF!))</f>
      </c>
    </row>
    <row r="151" spans="12:13" ht="13.5">
      <c r="L151" s="94">
        <f t="shared" si="0"/>
      </c>
      <c r="M151" s="94">
        <f>IF($D151="","",SUM(#REF!+#REF!+#REF!+#REF!+#REF!+#REF!))</f>
      </c>
    </row>
    <row r="152" spans="12:13" ht="13.5">
      <c r="L152" s="94">
        <f t="shared" si="0"/>
      </c>
      <c r="M152" s="94">
        <f>IF($D152="","",SUM(#REF!+#REF!+#REF!+#REF!+#REF!+#REF!))</f>
      </c>
    </row>
    <row r="153" spans="12:13" ht="13.5">
      <c r="L153" s="94">
        <f t="shared" si="0"/>
      </c>
      <c r="M153" s="94">
        <f>IF($D153="","",SUM(#REF!+#REF!+#REF!+#REF!+#REF!+#REF!))</f>
      </c>
    </row>
    <row r="154" spans="12:13" ht="13.5">
      <c r="L154" s="94">
        <f t="shared" si="0"/>
      </c>
      <c r="M154" s="94">
        <f>IF($D154="","",SUM(#REF!+#REF!+#REF!+#REF!+#REF!+#REF!))</f>
      </c>
    </row>
    <row r="155" spans="12:13" ht="13.5">
      <c r="L155" s="94">
        <f aca="true" t="shared" si="1" ref="L155:L186">IF($D155="","",SUM(F155+G155+H155+I155+J155+K155))</f>
      </c>
      <c r="M155" s="94">
        <f>IF($D155="","",SUM(#REF!+#REF!+#REF!+#REF!+#REF!+#REF!))</f>
      </c>
    </row>
    <row r="156" spans="12:13" ht="13.5">
      <c r="L156" s="94">
        <f t="shared" si="1"/>
      </c>
      <c r="M156" s="94">
        <f>IF($D156="","",SUM(#REF!+#REF!+#REF!+#REF!+#REF!+#REF!))</f>
      </c>
    </row>
    <row r="157" spans="12:13" ht="13.5">
      <c r="L157" s="94">
        <f t="shared" si="1"/>
      </c>
      <c r="M157" s="94">
        <f>IF($D157="","",SUM(#REF!+#REF!+#REF!+#REF!+#REF!+#REF!))</f>
      </c>
    </row>
    <row r="158" spans="12:13" ht="13.5">
      <c r="L158" s="94">
        <f t="shared" si="1"/>
      </c>
      <c r="M158" s="94">
        <f>IF($D158="","",SUM(#REF!+#REF!+#REF!+#REF!+#REF!+#REF!))</f>
      </c>
    </row>
    <row r="159" spans="12:13" ht="13.5">
      <c r="L159" s="94">
        <f t="shared" si="1"/>
      </c>
      <c r="M159" s="94">
        <f>IF($D159="","",SUM(#REF!+#REF!+#REF!+#REF!+#REF!+#REF!))</f>
      </c>
    </row>
    <row r="160" spans="12:13" ht="13.5">
      <c r="L160" s="94">
        <f t="shared" si="1"/>
      </c>
      <c r="M160" s="94">
        <f>IF($D160="","",SUM(#REF!+#REF!+#REF!+#REF!+#REF!+#REF!))</f>
      </c>
    </row>
    <row r="161" spans="12:13" ht="13.5">
      <c r="L161" s="94">
        <f t="shared" si="1"/>
      </c>
      <c r="M161" s="94">
        <f>IF($D161="","",SUM(#REF!+#REF!+#REF!+#REF!+#REF!+#REF!))</f>
      </c>
    </row>
    <row r="162" spans="12:13" ht="13.5">
      <c r="L162" s="94">
        <f t="shared" si="1"/>
      </c>
      <c r="M162" s="94">
        <f>IF($D162="","",SUM(#REF!+#REF!+#REF!+#REF!+#REF!+#REF!))</f>
      </c>
    </row>
    <row r="163" spans="12:13" ht="13.5">
      <c r="L163" s="94">
        <f t="shared" si="1"/>
      </c>
      <c r="M163" s="94">
        <f>IF($D163="","",SUM(#REF!+#REF!+#REF!+#REF!+#REF!+#REF!))</f>
      </c>
    </row>
    <row r="164" spans="12:13" ht="13.5">
      <c r="L164" s="94">
        <f t="shared" si="1"/>
      </c>
      <c r="M164" s="94">
        <f>IF($D164="","",SUM(#REF!+#REF!+#REF!+#REF!+#REF!+#REF!))</f>
      </c>
    </row>
    <row r="165" spans="12:13" ht="13.5">
      <c r="L165" s="94">
        <f t="shared" si="1"/>
      </c>
      <c r="M165" s="94">
        <f>IF($D165="","",SUM(#REF!+#REF!+#REF!+#REF!+#REF!+#REF!))</f>
      </c>
    </row>
    <row r="166" spans="12:13" ht="13.5">
      <c r="L166" s="94">
        <f t="shared" si="1"/>
      </c>
      <c r="M166" s="94">
        <f>IF($D166="","",SUM(#REF!+#REF!+#REF!+#REF!+#REF!+#REF!))</f>
      </c>
    </row>
    <row r="167" spans="12:13" ht="13.5">
      <c r="L167" s="94">
        <f t="shared" si="1"/>
      </c>
      <c r="M167" s="94">
        <f>IF($D167="","",SUM(#REF!+#REF!+#REF!+#REF!+#REF!+#REF!))</f>
      </c>
    </row>
    <row r="168" spans="12:13" ht="13.5">
      <c r="L168" s="94">
        <f t="shared" si="1"/>
      </c>
      <c r="M168" s="94">
        <f>IF($D168="","",SUM(#REF!+#REF!+#REF!+#REF!+#REF!+#REF!))</f>
      </c>
    </row>
    <row r="169" spans="12:13" ht="13.5">
      <c r="L169" s="94">
        <f t="shared" si="1"/>
      </c>
      <c r="M169" s="94">
        <f>IF($D169="","",SUM(#REF!+#REF!+#REF!+#REF!+#REF!+#REF!))</f>
      </c>
    </row>
    <row r="170" spans="12:13" ht="13.5">
      <c r="L170" s="94">
        <f t="shared" si="1"/>
      </c>
      <c r="M170" s="94">
        <f>IF($D170="","",SUM(#REF!+#REF!+#REF!+#REF!+#REF!+#REF!))</f>
      </c>
    </row>
    <row r="171" spans="12:13" ht="13.5">
      <c r="L171" s="94">
        <f t="shared" si="1"/>
      </c>
      <c r="M171" s="94">
        <f>IF($D171="","",SUM(#REF!+#REF!+#REF!+#REF!+#REF!+#REF!))</f>
      </c>
    </row>
    <row r="172" spans="12:13" ht="13.5">
      <c r="L172" s="94">
        <f t="shared" si="1"/>
      </c>
      <c r="M172" s="94">
        <f>IF($D172="","",SUM(#REF!+#REF!+#REF!+#REF!+#REF!+#REF!))</f>
      </c>
    </row>
    <row r="173" spans="12:13" ht="13.5">
      <c r="L173" s="94">
        <f t="shared" si="1"/>
      </c>
      <c r="M173" s="94">
        <f>IF($D173="","",SUM(#REF!+#REF!+#REF!+#REF!+#REF!+#REF!))</f>
      </c>
    </row>
    <row r="174" spans="12:13" ht="13.5">
      <c r="L174" s="94">
        <f t="shared" si="1"/>
      </c>
      <c r="M174" s="94">
        <f>IF($D174="","",SUM(#REF!+#REF!+#REF!+#REF!+#REF!+#REF!))</f>
      </c>
    </row>
    <row r="175" spans="12:13" ht="13.5">
      <c r="L175" s="94">
        <f t="shared" si="1"/>
      </c>
      <c r="M175" s="94">
        <f>IF($D175="","",SUM(#REF!+#REF!+#REF!+#REF!+#REF!+#REF!))</f>
      </c>
    </row>
    <row r="176" spans="12:13" ht="13.5">
      <c r="L176" s="94">
        <f t="shared" si="1"/>
      </c>
      <c r="M176" s="94">
        <f>IF($D176="","",SUM(#REF!+#REF!+#REF!+#REF!+#REF!+#REF!))</f>
      </c>
    </row>
    <row r="177" spans="12:13" ht="13.5">
      <c r="L177" s="94">
        <f t="shared" si="1"/>
      </c>
      <c r="M177" s="94">
        <f>IF($D177="","",SUM(#REF!+#REF!+#REF!+#REF!+#REF!+#REF!))</f>
      </c>
    </row>
    <row r="178" spans="12:13" ht="13.5">
      <c r="L178" s="94">
        <f t="shared" si="1"/>
      </c>
      <c r="M178" s="94">
        <f>IF($D178="","",SUM(#REF!+#REF!+#REF!+#REF!+#REF!+#REF!))</f>
      </c>
    </row>
    <row r="179" spans="12:13" ht="13.5">
      <c r="L179" s="94">
        <f t="shared" si="1"/>
      </c>
      <c r="M179" s="94">
        <f>IF($D179="","",SUM(#REF!+#REF!+#REF!+#REF!+#REF!+#REF!))</f>
      </c>
    </row>
    <row r="180" spans="12:13" ht="13.5">
      <c r="L180" s="94">
        <f t="shared" si="1"/>
      </c>
      <c r="M180" s="94">
        <f>IF($D180="","",SUM(#REF!+#REF!+#REF!+#REF!+#REF!+#REF!))</f>
      </c>
    </row>
    <row r="181" spans="12:13" ht="13.5">
      <c r="L181" s="94">
        <f t="shared" si="1"/>
      </c>
      <c r="M181" s="94">
        <f>IF($D181="","",SUM(#REF!+#REF!+#REF!+#REF!+#REF!+#REF!))</f>
      </c>
    </row>
    <row r="182" spans="12:13" ht="13.5">
      <c r="L182" s="94">
        <f t="shared" si="1"/>
      </c>
      <c r="M182" s="94">
        <f>IF($D182="","",SUM(#REF!+#REF!+#REF!+#REF!+#REF!+#REF!))</f>
      </c>
    </row>
    <row r="183" spans="12:13" ht="13.5">
      <c r="L183" s="94">
        <f t="shared" si="1"/>
      </c>
      <c r="M183" s="94">
        <f>IF($D183="","",SUM(#REF!+#REF!+#REF!+#REF!+#REF!+#REF!))</f>
      </c>
    </row>
    <row r="184" spans="12:13" ht="13.5">
      <c r="L184" s="94">
        <f t="shared" si="1"/>
      </c>
      <c r="M184" s="94">
        <f>IF($D184="","",SUM(#REF!+#REF!+#REF!+#REF!+#REF!+#REF!))</f>
      </c>
    </row>
    <row r="185" spans="12:13" ht="13.5">
      <c r="L185" s="94">
        <f t="shared" si="1"/>
      </c>
      <c r="M185" s="94">
        <f>IF($D185="","",SUM(#REF!+#REF!+#REF!+#REF!+#REF!+#REF!))</f>
      </c>
    </row>
    <row r="186" spans="12:13" ht="13.5">
      <c r="L186" s="94">
        <f t="shared" si="1"/>
      </c>
      <c r="M186" s="94">
        <f>IF($D186="","",SUM(#REF!+#REF!+#REF!+#REF!+#REF!+#REF!))</f>
      </c>
    </row>
    <row r="187" spans="12:13" ht="13.5">
      <c r="L187" s="94">
        <f aca="true" t="shared" si="2" ref="L187:L218">IF($D187="","",SUM(F187+G187+H187+I187+J187+K187))</f>
      </c>
      <c r="M187" s="94">
        <f>IF($D187="","",SUM(#REF!+#REF!+#REF!+#REF!+#REF!+#REF!))</f>
      </c>
    </row>
    <row r="188" spans="12:13" ht="13.5">
      <c r="L188" s="94">
        <f t="shared" si="2"/>
      </c>
      <c r="M188" s="94">
        <f>IF($D188="","",SUM(#REF!+#REF!+#REF!+#REF!+#REF!+#REF!))</f>
      </c>
    </row>
    <row r="189" spans="12:13" ht="13.5">
      <c r="L189" s="94">
        <f t="shared" si="2"/>
      </c>
      <c r="M189" s="94">
        <f>IF($D189="","",SUM(#REF!+#REF!+#REF!+#REF!+#REF!+#REF!))</f>
      </c>
    </row>
    <row r="190" spans="12:13" ht="13.5">
      <c r="L190" s="94">
        <f t="shared" si="2"/>
      </c>
      <c r="M190" s="94">
        <f>IF($D190="","",SUM(#REF!+#REF!+#REF!+#REF!+#REF!+#REF!))</f>
      </c>
    </row>
    <row r="191" spans="12:13" ht="13.5">
      <c r="L191" s="94">
        <f t="shared" si="2"/>
      </c>
      <c r="M191" s="94">
        <f>IF($D191="","",SUM(#REF!+#REF!+#REF!+#REF!+#REF!+#REF!))</f>
      </c>
    </row>
    <row r="192" spans="12:13" ht="13.5">
      <c r="L192" s="94">
        <f t="shared" si="2"/>
      </c>
      <c r="M192" s="94">
        <f>IF($D192="","",SUM(#REF!+#REF!+#REF!+#REF!+#REF!+#REF!))</f>
      </c>
    </row>
    <row r="193" spans="12:13" ht="13.5">
      <c r="L193" s="94">
        <f t="shared" si="2"/>
      </c>
      <c r="M193" s="94">
        <f>IF($D193="","",SUM(#REF!+#REF!+#REF!+#REF!+#REF!+#REF!))</f>
      </c>
    </row>
    <row r="194" spans="12:13" ht="13.5">
      <c r="L194" s="94">
        <f t="shared" si="2"/>
      </c>
      <c r="M194" s="94">
        <f>IF($D194="","",SUM(#REF!+#REF!+#REF!+#REF!+#REF!+#REF!))</f>
      </c>
    </row>
    <row r="195" spans="12:13" ht="13.5">
      <c r="L195" s="94">
        <f t="shared" si="2"/>
      </c>
      <c r="M195" s="94">
        <f>IF($D195="","",SUM(#REF!+#REF!+#REF!+#REF!+#REF!+#REF!))</f>
      </c>
    </row>
    <row r="196" spans="12:13" ht="13.5">
      <c r="L196" s="94">
        <f t="shared" si="2"/>
      </c>
      <c r="M196" s="94">
        <f>IF($D196="","",SUM(#REF!+#REF!+#REF!+#REF!+#REF!+#REF!))</f>
      </c>
    </row>
    <row r="197" spans="12:13" ht="13.5">
      <c r="L197" s="94">
        <f t="shared" si="2"/>
      </c>
      <c r="M197" s="94">
        <f>IF($D197="","",SUM(#REF!+#REF!+#REF!+#REF!+#REF!+#REF!))</f>
      </c>
    </row>
    <row r="198" spans="12:13" ht="13.5">
      <c r="L198" s="94">
        <f t="shared" si="2"/>
      </c>
      <c r="M198" s="94">
        <f>IF($D198="","",SUM(#REF!+#REF!+#REF!+#REF!+#REF!+#REF!))</f>
      </c>
    </row>
    <row r="199" spans="12:13" ht="13.5">
      <c r="L199" s="94">
        <f t="shared" si="2"/>
      </c>
      <c r="M199" s="94">
        <f>IF($D199="","",SUM(#REF!+#REF!+#REF!+#REF!+#REF!+#REF!))</f>
      </c>
    </row>
    <row r="200" spans="12:13" ht="13.5">
      <c r="L200" s="94">
        <f t="shared" si="2"/>
      </c>
      <c r="M200" s="94">
        <f>IF($D200="","",SUM(#REF!+#REF!+#REF!+#REF!+#REF!+#REF!))</f>
      </c>
    </row>
    <row r="201" spans="12:13" ht="13.5">
      <c r="L201" s="94">
        <f t="shared" si="2"/>
      </c>
      <c r="M201" s="94">
        <f>IF($D201="","",SUM(#REF!+#REF!+#REF!+#REF!+#REF!+#REF!))</f>
      </c>
    </row>
    <row r="202" spans="12:13" ht="13.5">
      <c r="L202" s="94">
        <f t="shared" si="2"/>
      </c>
      <c r="M202" s="94">
        <f>IF($D202="","",SUM(#REF!+#REF!+#REF!+#REF!+#REF!+#REF!))</f>
      </c>
    </row>
    <row r="203" spans="12:13" ht="13.5">
      <c r="L203" s="94">
        <f t="shared" si="2"/>
      </c>
      <c r="M203" s="94">
        <f>IF($D203="","",SUM(#REF!+#REF!+#REF!+#REF!+#REF!+#REF!))</f>
      </c>
    </row>
    <row r="204" spans="12:13" ht="13.5">
      <c r="L204" s="94">
        <f t="shared" si="2"/>
      </c>
      <c r="M204" s="94">
        <f>IF($D204="","",SUM(#REF!+#REF!+#REF!+#REF!+#REF!+#REF!))</f>
      </c>
    </row>
    <row r="205" spans="12:13" ht="13.5">
      <c r="L205" s="94">
        <f t="shared" si="2"/>
      </c>
      <c r="M205" s="94">
        <f>IF($D205="","",SUM(#REF!+#REF!+#REF!+#REF!+#REF!+#REF!))</f>
      </c>
    </row>
    <row r="206" spans="12:13" ht="13.5">
      <c r="L206" s="94">
        <f t="shared" si="2"/>
      </c>
      <c r="M206" s="94">
        <f>IF($D206="","",SUM(#REF!+#REF!+#REF!+#REF!+#REF!+#REF!))</f>
      </c>
    </row>
    <row r="207" spans="12:13" ht="13.5">
      <c r="L207" s="94">
        <f t="shared" si="2"/>
      </c>
      <c r="M207" s="94">
        <f>IF($D207="","",SUM(#REF!+#REF!+#REF!+#REF!+#REF!+#REF!))</f>
      </c>
    </row>
    <row r="208" spans="12:13" ht="13.5">
      <c r="L208" s="94">
        <f t="shared" si="2"/>
      </c>
      <c r="M208" s="94">
        <f>IF($D208="","",SUM(#REF!+#REF!+#REF!+#REF!+#REF!+#REF!))</f>
      </c>
    </row>
    <row r="209" spans="12:13" ht="13.5">
      <c r="L209" s="94">
        <f t="shared" si="2"/>
      </c>
      <c r="M209" s="94">
        <f>IF($D209="","",SUM(#REF!+#REF!+#REF!+#REF!+#REF!+#REF!))</f>
      </c>
    </row>
    <row r="210" spans="12:13" ht="13.5">
      <c r="L210" s="94">
        <f t="shared" si="2"/>
      </c>
      <c r="M210" s="94">
        <f>IF($D210="","",SUM(#REF!+#REF!+#REF!+#REF!+#REF!+#REF!))</f>
      </c>
    </row>
    <row r="211" spans="12:13" ht="13.5">
      <c r="L211" s="94">
        <f t="shared" si="2"/>
      </c>
      <c r="M211" s="94">
        <f>IF($D211="","",SUM(#REF!+#REF!+#REF!+#REF!+#REF!+#REF!))</f>
      </c>
    </row>
    <row r="212" spans="12:13" ht="13.5">
      <c r="L212" s="94">
        <f t="shared" si="2"/>
      </c>
      <c r="M212" s="94">
        <f>IF($D212="","",SUM(#REF!+#REF!+#REF!+#REF!+#REF!+#REF!))</f>
      </c>
    </row>
    <row r="213" spans="12:13" ht="13.5">
      <c r="L213" s="94">
        <f t="shared" si="2"/>
      </c>
      <c r="M213" s="94">
        <f>IF($D213="","",SUM(#REF!+#REF!+#REF!+#REF!+#REF!+#REF!))</f>
      </c>
    </row>
    <row r="214" spans="12:13" ht="13.5">
      <c r="L214" s="94">
        <f t="shared" si="2"/>
      </c>
      <c r="M214" s="94">
        <f>IF($D214="","",SUM(#REF!+#REF!+#REF!+#REF!+#REF!+#REF!))</f>
      </c>
    </row>
    <row r="215" spans="12:13" ht="13.5">
      <c r="L215" s="94">
        <f t="shared" si="2"/>
      </c>
      <c r="M215" s="94">
        <f>IF($D215="","",SUM(#REF!+#REF!+#REF!+#REF!+#REF!+#REF!))</f>
      </c>
    </row>
    <row r="216" spans="12:13" ht="13.5">
      <c r="L216" s="94">
        <f t="shared" si="2"/>
      </c>
      <c r="M216" s="94">
        <f>IF($D216="","",SUM(#REF!+#REF!+#REF!+#REF!+#REF!+#REF!))</f>
      </c>
    </row>
    <row r="217" spans="12:13" ht="13.5">
      <c r="L217" s="94">
        <f t="shared" si="2"/>
      </c>
      <c r="M217" s="94">
        <f>IF($D217="","",SUM(#REF!+#REF!+#REF!+#REF!+#REF!+#REF!))</f>
      </c>
    </row>
    <row r="218" spans="12:13" ht="13.5">
      <c r="L218" s="94">
        <f t="shared" si="2"/>
      </c>
      <c r="M218" s="94">
        <f>IF($D218="","",SUM(#REF!+#REF!+#REF!+#REF!+#REF!+#REF!))</f>
      </c>
    </row>
    <row r="219" spans="12:13" ht="13.5">
      <c r="L219" s="94">
        <f aca="true" t="shared" si="3" ref="L219:L250">IF($D219="","",SUM(F219+G219+H219+I219+J219+K219))</f>
      </c>
      <c r="M219" s="94">
        <f>IF($D219="","",SUM(#REF!+#REF!+#REF!+#REF!+#REF!+#REF!))</f>
      </c>
    </row>
    <row r="220" spans="12:13" ht="13.5">
      <c r="L220" s="94">
        <f t="shared" si="3"/>
      </c>
      <c r="M220" s="94">
        <f>IF($D220="","",SUM(#REF!+#REF!+#REF!+#REF!+#REF!+#REF!))</f>
      </c>
    </row>
    <row r="221" spans="12:13" ht="13.5">
      <c r="L221" s="94">
        <f t="shared" si="3"/>
      </c>
      <c r="M221" s="94">
        <f>IF($D221="","",SUM(#REF!+#REF!+#REF!+#REF!+#REF!+#REF!))</f>
      </c>
    </row>
    <row r="222" spans="12:13" ht="13.5">
      <c r="L222" s="94">
        <f t="shared" si="3"/>
      </c>
      <c r="M222" s="94">
        <f>IF($D222="","",SUM(#REF!+#REF!+#REF!+#REF!+#REF!+#REF!))</f>
      </c>
    </row>
    <row r="223" spans="12:13" ht="13.5">
      <c r="L223" s="94">
        <f t="shared" si="3"/>
      </c>
      <c r="M223" s="94">
        <f>IF($D223="","",SUM(#REF!+#REF!+#REF!+#REF!+#REF!+#REF!))</f>
      </c>
    </row>
    <row r="224" spans="12:13" ht="13.5">
      <c r="L224" s="94">
        <f t="shared" si="3"/>
      </c>
      <c r="M224" s="94">
        <f>IF($D224="","",SUM(#REF!+#REF!+#REF!+#REF!+#REF!+#REF!))</f>
      </c>
    </row>
    <row r="225" spans="12:13" ht="13.5">
      <c r="L225" s="94">
        <f t="shared" si="3"/>
      </c>
      <c r="M225" s="94">
        <f>IF($D225="","",SUM(#REF!+#REF!+#REF!+#REF!+#REF!+#REF!))</f>
      </c>
    </row>
    <row r="226" spans="12:13" ht="13.5">
      <c r="L226" s="94">
        <f t="shared" si="3"/>
      </c>
      <c r="M226" s="94">
        <f>IF($D226="","",SUM(#REF!+#REF!+#REF!+#REF!+#REF!+#REF!))</f>
      </c>
    </row>
    <row r="227" spans="12:13" ht="13.5">
      <c r="L227" s="94">
        <f t="shared" si="3"/>
      </c>
      <c r="M227" s="94">
        <f>IF($D227="","",SUM(#REF!+#REF!+#REF!+#REF!+#REF!+#REF!))</f>
      </c>
    </row>
    <row r="228" spans="12:13" ht="13.5">
      <c r="L228" s="94">
        <f t="shared" si="3"/>
      </c>
      <c r="M228" s="94">
        <f>IF($D228="","",SUM(#REF!+#REF!+#REF!+#REF!+#REF!+#REF!))</f>
      </c>
    </row>
    <row r="229" spans="12:13" ht="13.5">
      <c r="L229" s="94">
        <f t="shared" si="3"/>
      </c>
      <c r="M229" s="94">
        <f>IF($D229="","",SUM(#REF!+#REF!+#REF!+#REF!+#REF!+#REF!))</f>
      </c>
    </row>
    <row r="230" spans="12:13" ht="13.5">
      <c r="L230" s="94">
        <f t="shared" si="3"/>
      </c>
      <c r="M230" s="94">
        <f>IF($D230="","",SUM(#REF!+#REF!+#REF!+#REF!+#REF!+#REF!))</f>
      </c>
    </row>
    <row r="231" spans="12:13" ht="13.5">
      <c r="L231" s="94">
        <f t="shared" si="3"/>
      </c>
      <c r="M231" s="94">
        <f>IF($D231="","",SUM(#REF!+#REF!+#REF!+#REF!+#REF!+#REF!))</f>
      </c>
    </row>
    <row r="232" spans="12:13" ht="13.5">
      <c r="L232" s="94">
        <f t="shared" si="3"/>
      </c>
      <c r="M232" s="94">
        <f>IF($D232="","",SUM(#REF!+#REF!+#REF!+#REF!+#REF!+#REF!))</f>
      </c>
    </row>
    <row r="233" spans="12:13" ht="13.5">
      <c r="L233" s="94">
        <f t="shared" si="3"/>
      </c>
      <c r="M233" s="94">
        <f>IF($D233="","",SUM(#REF!+#REF!+#REF!+#REF!+#REF!+#REF!))</f>
      </c>
    </row>
    <row r="234" spans="12:13" ht="13.5">
      <c r="L234" s="94">
        <f t="shared" si="3"/>
      </c>
      <c r="M234" s="94">
        <f>IF($D234="","",SUM(#REF!+#REF!+#REF!+#REF!+#REF!+#REF!))</f>
      </c>
    </row>
    <row r="235" spans="12:13" ht="13.5">
      <c r="L235" s="94">
        <f t="shared" si="3"/>
      </c>
      <c r="M235" s="94">
        <f>IF($D235="","",SUM(#REF!+#REF!+#REF!+#REF!+#REF!+#REF!))</f>
      </c>
    </row>
    <row r="236" spans="12:13" ht="13.5">
      <c r="L236" s="94">
        <f t="shared" si="3"/>
      </c>
      <c r="M236" s="94">
        <f>IF($D236="","",SUM(#REF!+#REF!+#REF!+#REF!+#REF!+#REF!))</f>
      </c>
    </row>
    <row r="237" spans="12:13" ht="13.5">
      <c r="L237" s="94">
        <f t="shared" si="3"/>
      </c>
      <c r="M237" s="94">
        <f>IF($D237="","",SUM(#REF!+#REF!+#REF!+#REF!+#REF!+#REF!))</f>
      </c>
    </row>
    <row r="238" spans="12:13" ht="13.5">
      <c r="L238" s="94">
        <f t="shared" si="3"/>
      </c>
      <c r="M238" s="94">
        <f>IF($D238="","",SUM(#REF!+#REF!+#REF!+#REF!+#REF!+#REF!))</f>
      </c>
    </row>
    <row r="239" spans="12:13" ht="13.5">
      <c r="L239" s="94">
        <f t="shared" si="3"/>
      </c>
      <c r="M239" s="94">
        <f>IF($D239="","",SUM(#REF!+#REF!+#REF!+#REF!+#REF!+#REF!))</f>
      </c>
    </row>
    <row r="240" spans="12:13" ht="13.5">
      <c r="L240" s="94">
        <f t="shared" si="3"/>
      </c>
      <c r="M240" s="94">
        <f>IF($D240="","",SUM(#REF!+#REF!+#REF!+#REF!+#REF!+#REF!))</f>
      </c>
    </row>
    <row r="241" spans="12:13" ht="13.5">
      <c r="L241" s="94">
        <f t="shared" si="3"/>
      </c>
      <c r="M241" s="94">
        <f>IF($D241="","",SUM(#REF!+#REF!+#REF!+#REF!+#REF!+#REF!))</f>
      </c>
    </row>
    <row r="242" spans="12:13" ht="13.5">
      <c r="L242" s="94">
        <f t="shared" si="3"/>
      </c>
      <c r="M242" s="94">
        <f>IF($D242="","",SUM(#REF!+#REF!+#REF!+#REF!+#REF!+#REF!))</f>
      </c>
    </row>
    <row r="243" spans="12:13" ht="13.5">
      <c r="L243" s="94">
        <f t="shared" si="3"/>
      </c>
      <c r="M243" s="94">
        <f>IF($D243="","",SUM(#REF!+#REF!+#REF!+#REF!+#REF!+#REF!))</f>
      </c>
    </row>
    <row r="244" spans="12:13" ht="13.5">
      <c r="L244" s="94">
        <f t="shared" si="3"/>
      </c>
      <c r="M244" s="94">
        <f>IF($D244="","",SUM(#REF!+#REF!+#REF!+#REF!+#REF!+#REF!))</f>
      </c>
    </row>
    <row r="245" spans="12:13" ht="13.5">
      <c r="L245" s="94">
        <f t="shared" si="3"/>
      </c>
      <c r="M245" s="94">
        <f>IF($D245="","",SUM(#REF!+#REF!+#REF!+#REF!+#REF!+#REF!))</f>
      </c>
    </row>
    <row r="246" spans="12:13" ht="13.5">
      <c r="L246" s="94">
        <f t="shared" si="3"/>
      </c>
      <c r="M246" s="94">
        <f>IF($D246="","",SUM(#REF!+#REF!+#REF!+#REF!+#REF!+#REF!))</f>
      </c>
    </row>
    <row r="247" spans="12:13" ht="13.5">
      <c r="L247" s="94">
        <f t="shared" si="3"/>
      </c>
      <c r="M247" s="94">
        <f>IF($D247="","",SUM(#REF!+#REF!+#REF!+#REF!+#REF!+#REF!))</f>
      </c>
    </row>
    <row r="248" spans="12:13" ht="13.5">
      <c r="L248" s="94">
        <f t="shared" si="3"/>
      </c>
      <c r="M248" s="94">
        <f>IF($D248="","",SUM(#REF!+#REF!+#REF!+#REF!+#REF!+#REF!))</f>
      </c>
    </row>
    <row r="249" spans="12:13" ht="13.5">
      <c r="L249" s="94">
        <f t="shared" si="3"/>
      </c>
      <c r="M249" s="94">
        <f>IF($D249="","",SUM(#REF!+#REF!+#REF!+#REF!+#REF!+#REF!))</f>
      </c>
    </row>
    <row r="250" spans="12:13" ht="13.5">
      <c r="L250" s="94">
        <f t="shared" si="3"/>
      </c>
      <c r="M250" s="94">
        <f>IF($D250="","",SUM(#REF!+#REF!+#REF!+#REF!+#REF!+#REF!))</f>
      </c>
    </row>
    <row r="251" spans="12:13" ht="13.5">
      <c r="L251" s="94">
        <f aca="true" t="shared" si="4" ref="L251:L282">IF($D251="","",SUM(F251+G251+H251+I251+J251+K251))</f>
      </c>
      <c r="M251" s="94">
        <f>IF($D251="","",SUM(#REF!+#REF!+#REF!+#REF!+#REF!+#REF!))</f>
      </c>
    </row>
    <row r="252" spans="12:13" ht="13.5">
      <c r="L252" s="94">
        <f t="shared" si="4"/>
      </c>
      <c r="M252" s="94">
        <f>IF($D252="","",SUM(#REF!+#REF!+#REF!+#REF!+#REF!+#REF!))</f>
      </c>
    </row>
    <row r="253" spans="12:13" ht="13.5">
      <c r="L253" s="94">
        <f t="shared" si="4"/>
      </c>
      <c r="M253" s="94">
        <f>IF($D253="","",SUM(#REF!+#REF!+#REF!+#REF!+#REF!+#REF!))</f>
      </c>
    </row>
    <row r="254" spans="12:13" ht="13.5">
      <c r="L254" s="94">
        <f t="shared" si="4"/>
      </c>
      <c r="M254" s="94">
        <f>IF($D254="","",SUM(#REF!+#REF!+#REF!+#REF!+#REF!+#REF!))</f>
      </c>
    </row>
    <row r="255" spans="12:13" ht="13.5">
      <c r="L255" s="94">
        <f t="shared" si="4"/>
      </c>
      <c r="M255" s="94">
        <f>IF($D255="","",SUM(#REF!+#REF!+#REF!+#REF!+#REF!+#REF!))</f>
      </c>
    </row>
    <row r="256" spans="12:13" ht="13.5">
      <c r="L256" s="94">
        <f t="shared" si="4"/>
      </c>
      <c r="M256" s="94">
        <f>IF($D256="","",SUM(#REF!+#REF!+#REF!+#REF!+#REF!+#REF!))</f>
      </c>
    </row>
    <row r="257" spans="12:13" ht="13.5">
      <c r="L257" s="94">
        <f t="shared" si="4"/>
      </c>
      <c r="M257" s="94">
        <f>IF($D257="","",SUM(#REF!+#REF!+#REF!+#REF!+#REF!+#REF!))</f>
      </c>
    </row>
    <row r="258" spans="12:13" ht="13.5">
      <c r="L258" s="94">
        <f t="shared" si="4"/>
      </c>
      <c r="M258" s="94">
        <f>IF($D258="","",SUM(#REF!+#REF!+#REF!+#REF!+#REF!+#REF!))</f>
      </c>
    </row>
    <row r="259" spans="12:13" ht="13.5">
      <c r="L259" s="94">
        <f t="shared" si="4"/>
      </c>
      <c r="M259" s="94">
        <f>IF($D259="","",SUM(#REF!+#REF!+#REF!+#REF!+#REF!+#REF!))</f>
      </c>
    </row>
    <row r="260" spans="12:13" ht="13.5">
      <c r="L260" s="94">
        <f t="shared" si="4"/>
      </c>
      <c r="M260" s="94">
        <f>IF($D260="","",SUM(#REF!+#REF!+#REF!+#REF!+#REF!+#REF!))</f>
      </c>
    </row>
    <row r="261" spans="12:13" ht="13.5">
      <c r="L261" s="94">
        <f t="shared" si="4"/>
      </c>
      <c r="M261" s="94">
        <f>IF($D261="","",SUM(#REF!+#REF!+#REF!+#REF!+#REF!+#REF!))</f>
      </c>
    </row>
    <row r="262" spans="12:13" ht="13.5">
      <c r="L262" s="94">
        <f t="shared" si="4"/>
      </c>
      <c r="M262" s="94">
        <f>IF($D262="","",SUM(#REF!+#REF!+#REF!+#REF!+#REF!+#REF!))</f>
      </c>
    </row>
    <row r="263" spans="12:13" ht="13.5">
      <c r="L263" s="94">
        <f t="shared" si="4"/>
      </c>
      <c r="M263" s="94">
        <f>IF($D263="","",SUM(#REF!+#REF!+#REF!+#REF!+#REF!+#REF!))</f>
      </c>
    </row>
    <row r="264" spans="12:13" ht="13.5">
      <c r="L264" s="94">
        <f t="shared" si="4"/>
      </c>
      <c r="M264" s="94">
        <f>IF($D264="","",SUM(#REF!+#REF!+#REF!+#REF!+#REF!+#REF!))</f>
      </c>
    </row>
    <row r="265" spans="12:13" ht="13.5">
      <c r="L265" s="94">
        <f t="shared" si="4"/>
      </c>
      <c r="M265" s="94">
        <f>IF($D265="","",SUM(#REF!+#REF!+#REF!+#REF!+#REF!+#REF!))</f>
      </c>
    </row>
    <row r="266" spans="12:13" ht="13.5">
      <c r="L266" s="94">
        <f t="shared" si="4"/>
      </c>
      <c r="M266" s="94">
        <f>IF($D266="","",SUM(#REF!+#REF!+#REF!+#REF!+#REF!+#REF!))</f>
      </c>
    </row>
    <row r="267" spans="12:13" ht="13.5">
      <c r="L267" s="94">
        <f t="shared" si="4"/>
      </c>
      <c r="M267" s="94">
        <f>IF($D267="","",SUM(#REF!+#REF!+#REF!+#REF!+#REF!+#REF!))</f>
      </c>
    </row>
    <row r="268" spans="12:13" ht="13.5">
      <c r="L268" s="94">
        <f t="shared" si="4"/>
      </c>
      <c r="M268" s="94">
        <f>IF($D268="","",SUM(#REF!+#REF!+#REF!+#REF!+#REF!+#REF!))</f>
      </c>
    </row>
    <row r="269" spans="12:13" ht="13.5">
      <c r="L269" s="94">
        <f t="shared" si="4"/>
      </c>
      <c r="M269" s="94">
        <f>IF($D269="","",SUM(#REF!+#REF!+#REF!+#REF!+#REF!+#REF!))</f>
      </c>
    </row>
    <row r="270" spans="12:13" ht="13.5">
      <c r="L270" s="94">
        <f t="shared" si="4"/>
      </c>
      <c r="M270" s="94">
        <f>IF($D270="","",SUM(#REF!+#REF!+#REF!+#REF!+#REF!+#REF!))</f>
      </c>
    </row>
    <row r="271" spans="12:13" ht="13.5">
      <c r="L271" s="94">
        <f t="shared" si="4"/>
      </c>
      <c r="M271" s="94">
        <f>IF($D271="","",SUM(#REF!+#REF!+#REF!+#REF!+#REF!+#REF!))</f>
      </c>
    </row>
    <row r="272" spans="12:13" ht="13.5">
      <c r="L272" s="94">
        <f t="shared" si="4"/>
      </c>
      <c r="M272" s="94">
        <f>IF($D272="","",SUM(#REF!+#REF!+#REF!+#REF!+#REF!+#REF!))</f>
      </c>
    </row>
    <row r="273" spans="12:13" ht="13.5">
      <c r="L273" s="94">
        <f t="shared" si="4"/>
      </c>
      <c r="M273" s="94">
        <f>IF($D273="","",SUM(#REF!+#REF!+#REF!+#REF!+#REF!+#REF!))</f>
      </c>
    </row>
    <row r="274" spans="12:13" ht="13.5">
      <c r="L274" s="94">
        <f t="shared" si="4"/>
      </c>
      <c r="M274" s="94">
        <f>IF($D274="","",SUM(#REF!+#REF!+#REF!+#REF!+#REF!+#REF!))</f>
      </c>
    </row>
    <row r="275" spans="12:13" ht="13.5">
      <c r="L275" s="94">
        <f t="shared" si="4"/>
      </c>
      <c r="M275" s="94">
        <f>IF($D275="","",SUM(#REF!+#REF!+#REF!+#REF!+#REF!+#REF!))</f>
      </c>
    </row>
    <row r="276" spans="12:13" ht="13.5">
      <c r="L276" s="94">
        <f t="shared" si="4"/>
      </c>
      <c r="M276" s="94">
        <f>IF($D276="","",SUM(#REF!+#REF!+#REF!+#REF!+#REF!+#REF!))</f>
      </c>
    </row>
    <row r="277" spans="12:13" ht="13.5">
      <c r="L277" s="94">
        <f t="shared" si="4"/>
      </c>
      <c r="M277" s="94">
        <f>IF($D277="","",SUM(#REF!+#REF!+#REF!+#REF!+#REF!+#REF!))</f>
      </c>
    </row>
    <row r="278" spans="12:13" ht="13.5">
      <c r="L278" s="94">
        <f t="shared" si="4"/>
      </c>
      <c r="M278" s="94">
        <f>IF($D278="","",SUM(#REF!+#REF!+#REF!+#REF!+#REF!+#REF!))</f>
      </c>
    </row>
    <row r="279" spans="12:13" ht="13.5">
      <c r="L279" s="94">
        <f t="shared" si="4"/>
      </c>
      <c r="M279" s="94">
        <f>IF($D279="","",SUM(#REF!+#REF!+#REF!+#REF!+#REF!+#REF!))</f>
      </c>
    </row>
    <row r="280" spans="12:13" ht="13.5">
      <c r="L280" s="94">
        <f t="shared" si="4"/>
      </c>
      <c r="M280" s="94">
        <f>IF($D280="","",SUM(#REF!+#REF!+#REF!+#REF!+#REF!+#REF!))</f>
      </c>
    </row>
    <row r="281" spans="12:13" ht="13.5">
      <c r="L281" s="94">
        <f t="shared" si="4"/>
      </c>
      <c r="M281" s="94">
        <f>IF($D281="","",SUM(#REF!+#REF!+#REF!+#REF!+#REF!+#REF!))</f>
      </c>
    </row>
    <row r="282" spans="12:13" ht="13.5">
      <c r="L282" s="94">
        <f t="shared" si="4"/>
      </c>
      <c r="M282" s="94">
        <f>IF($D282="","",SUM(#REF!+#REF!+#REF!+#REF!+#REF!+#REF!))</f>
      </c>
    </row>
    <row r="283" spans="12:13" ht="13.5">
      <c r="L283" s="94">
        <f>IF($D283="","",SUM(F283+G283+H283+I283+J283+K283))</f>
      </c>
      <c r="M283" s="94">
        <f>IF($D283="","",SUM(#REF!+#REF!+#REF!+#REF!+#REF!+#REF!))</f>
      </c>
    </row>
    <row r="284" spans="12:13" ht="13.5">
      <c r="L284" s="94">
        <f>IF($D284="","",SUM(F284+G284+H284+I284+J284+K284))</f>
      </c>
      <c r="M284" s="94">
        <f>IF($D284="","",SUM(#REF!+#REF!+#REF!+#REF!+#REF!+#REF!))</f>
      </c>
    </row>
    <row r="285" spans="12:13" ht="13.5">
      <c r="L285" s="94">
        <f>IF($D285="","",SUM(F285+G285+H285+I285+J285+K285))</f>
      </c>
      <c r="M285" s="94">
        <f>IF($D285="","",SUM(#REF!+#REF!+#REF!+#REF!+#REF!+#REF!))</f>
      </c>
    </row>
    <row r="286" spans="12:13" ht="13.5">
      <c r="L286" s="94">
        <f>IF($D286="","",SUM(F286+G286+H286+I286+J286+K286))</f>
      </c>
      <c r="M286" s="94">
        <f>IF($D286="","",SUM(#REF!+#REF!+#REF!+#REF!+#REF!+#REF!))</f>
      </c>
    </row>
    <row r="287" spans="12:13" ht="13.5">
      <c r="L287" s="94">
        <f>IF($D287="","",SUM(F287+G287+H287+I287+J287+K287))</f>
      </c>
      <c r="M287" s="94">
        <f>IF($D287="","",SUM(#REF!+#REF!+#REF!+#REF!+#REF!+#REF!))</f>
      </c>
    </row>
    <row r="288" spans="12:13" ht="13.5">
      <c r="L288" s="94">
        <f>IF($D288="","",SUM(F288+G288+H288+I288+J288+K288))</f>
      </c>
      <c r="M288" s="94">
        <f>IF($D288="","",SUM(#REF!+#REF!+#REF!+#REF!+#REF!+#REF!))</f>
      </c>
    </row>
    <row r="289" spans="12:13" ht="13.5">
      <c r="L289" s="94">
        <f>IF($D289="","",SUM(F289+G289+H289+I289+J289+K289))</f>
      </c>
      <c r="M289" s="94">
        <f>IF($D289="","",SUM(#REF!+#REF!+#REF!+#REF!+#REF!+#REF!))</f>
      </c>
    </row>
    <row r="290" spans="12:13" ht="13.5">
      <c r="L290" s="94">
        <f>IF($D290="","",SUM(F290+G290+H290+I290+J290+K290))</f>
      </c>
      <c r="M290" s="94">
        <f>IF($D290="","",SUM(#REF!+#REF!+#REF!+#REF!+#REF!+#REF!))</f>
      </c>
    </row>
    <row r="291" spans="12:13" ht="13.5">
      <c r="L291" s="94">
        <f>IF($D291="","",SUM(F291+G291+H291+I291+J291+K291))</f>
      </c>
      <c r="M291" s="94">
        <f>IF($D291="","",SUM(#REF!+#REF!+#REF!+#REF!+#REF!+#REF!))</f>
      </c>
    </row>
    <row r="292" spans="12:13" ht="13.5">
      <c r="L292" s="94">
        <f>IF($D292="","",SUM(F292+G292+H292+I292+J292+K292))</f>
      </c>
      <c r="M292" s="94">
        <f>IF($D292="","",SUM(#REF!+#REF!+#REF!+#REF!+#REF!+#REF!))</f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scale="80" r:id="rId1"/>
  <headerFooter>
    <oddHeader>&amp;C10mS60M</oddHeader>
    <oddFooter>&amp;C本部公認審判員　濵　健太郎&amp;R本部公認審判員　池上　由里子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4.8515625" style="94" customWidth="1"/>
    <col min="3" max="3" width="12.57421875" style="94" customWidth="1"/>
    <col min="4" max="4" width="15.57421875" style="94" customWidth="1"/>
    <col min="5" max="8" width="5.140625" style="93" customWidth="1"/>
    <col min="9" max="9" width="6.7109375" style="94" customWidth="1"/>
    <col min="10" max="10" width="4.8515625" style="121" customWidth="1"/>
    <col min="11" max="11" width="11.421875" style="96" customWidth="1"/>
  </cols>
  <sheetData>
    <row r="1" spans="1:11" ht="14.25">
      <c r="A1" s="111" t="s">
        <v>6</v>
      </c>
      <c r="B1" s="111" t="s">
        <v>7</v>
      </c>
      <c r="C1" s="111" t="s">
        <v>176</v>
      </c>
      <c r="D1" s="111" t="s">
        <v>175</v>
      </c>
      <c r="E1" s="112" t="s">
        <v>173</v>
      </c>
      <c r="F1" s="112" t="s">
        <v>172</v>
      </c>
      <c r="G1" s="112" t="s">
        <v>171</v>
      </c>
      <c r="H1" s="112" t="s">
        <v>170</v>
      </c>
      <c r="I1" s="111" t="s">
        <v>169</v>
      </c>
      <c r="J1" s="131" t="s">
        <v>75</v>
      </c>
      <c r="K1" s="110" t="s">
        <v>168</v>
      </c>
    </row>
    <row r="2" spans="1:11" ht="13.5" customHeight="1">
      <c r="A2" s="21" t="s">
        <v>645</v>
      </c>
      <c r="B2" s="21">
        <v>4</v>
      </c>
      <c r="C2" s="21" t="s">
        <v>167</v>
      </c>
      <c r="D2" s="21" t="s">
        <v>143</v>
      </c>
      <c r="E2" s="93">
        <v>90</v>
      </c>
      <c r="F2" s="93">
        <v>87</v>
      </c>
      <c r="G2" s="93">
        <v>88</v>
      </c>
      <c r="H2" s="93">
        <v>81</v>
      </c>
      <c r="I2" s="94">
        <v>346</v>
      </c>
      <c r="J2" s="94">
        <v>5</v>
      </c>
      <c r="K2" s="97"/>
    </row>
    <row r="3" spans="9:10" ht="13.5" customHeight="1">
      <c r="I3" s="94">
        <f aca="true" t="shared" si="0" ref="I3:I38">IF($C3="","",SUM(E3+F3+G3+H3))</f>
      </c>
      <c r="J3" s="94">
        <f>IF($C3="","",SUM(#REF!+#REF!+#REF!+#REF!))</f>
      </c>
    </row>
    <row r="4" spans="9:10" ht="13.5" customHeight="1">
      <c r="I4" s="94">
        <f t="shared" si="0"/>
      </c>
      <c r="J4" s="94">
        <f>IF($C4="","",SUM(#REF!+#REF!+#REF!+#REF!))</f>
      </c>
    </row>
    <row r="5" spans="9:10" ht="13.5" customHeight="1">
      <c r="I5" s="94">
        <f t="shared" si="0"/>
      </c>
      <c r="J5" s="94">
        <f>IF($C5="","",SUM(#REF!+#REF!+#REF!+#REF!))</f>
      </c>
    </row>
    <row r="6" spans="9:10" ht="13.5" customHeight="1">
      <c r="I6" s="94">
        <f t="shared" si="0"/>
      </c>
      <c r="J6" s="94">
        <f>IF($C6="","",SUM(#REF!+#REF!+#REF!+#REF!))</f>
      </c>
    </row>
    <row r="7" spans="9:10" ht="13.5">
      <c r="I7" s="94">
        <f t="shared" si="0"/>
      </c>
      <c r="J7" s="94">
        <f>IF($C7="","",SUM(#REF!+#REF!+#REF!+#REF!))</f>
      </c>
    </row>
    <row r="8" spans="9:10" ht="13.5">
      <c r="I8" s="94">
        <f t="shared" si="0"/>
      </c>
      <c r="J8" s="94">
        <f>IF($C8="","",SUM(#REF!+#REF!+#REF!+#REF!))</f>
      </c>
    </row>
    <row r="9" spans="9:10" ht="13.5" customHeight="1">
      <c r="I9" s="94">
        <f t="shared" si="0"/>
      </c>
      <c r="J9" s="94">
        <f>IF($C9="","",SUM(#REF!+#REF!+#REF!+#REF!))</f>
      </c>
    </row>
    <row r="10" spans="9:12" ht="13.5" customHeight="1">
      <c r="I10" s="94">
        <f t="shared" si="0"/>
      </c>
      <c r="J10" s="94">
        <f>IF($C10="","",SUM(#REF!+#REF!+#REF!+#REF!))</f>
      </c>
      <c r="L10" s="130"/>
    </row>
    <row r="11" spans="9:10" ht="13.5" customHeight="1">
      <c r="I11" s="94">
        <f t="shared" si="0"/>
      </c>
      <c r="J11" s="94">
        <f>IF($C11="","",SUM(#REF!+#REF!+#REF!+#REF!))</f>
      </c>
    </row>
    <row r="12" spans="9:10" ht="13.5">
      <c r="I12" s="94">
        <f t="shared" si="0"/>
      </c>
      <c r="J12" s="94">
        <f>IF($C12="","",SUM(#REF!+#REF!+#REF!+#REF!))</f>
      </c>
    </row>
    <row r="13" spans="9:10" ht="13.5">
      <c r="I13" s="94">
        <f t="shared" si="0"/>
      </c>
      <c r="J13" s="94">
        <f>IF($C13="","",SUM(#REF!+#REF!+#REF!+#REF!))</f>
      </c>
    </row>
    <row r="14" spans="9:10" ht="13.5" customHeight="1">
      <c r="I14" s="94">
        <f t="shared" si="0"/>
      </c>
      <c r="J14" s="94">
        <f>IF($C14="","",SUM(#REF!+#REF!+#REF!+#REF!))</f>
      </c>
    </row>
    <row r="15" spans="9:10" ht="13.5" customHeight="1">
      <c r="I15" s="94">
        <f t="shared" si="0"/>
      </c>
      <c r="J15" s="94">
        <f>IF($C15="","",SUM(#REF!+#REF!+#REF!+#REF!))</f>
      </c>
    </row>
    <row r="16" spans="9:10" ht="13.5" customHeight="1">
      <c r="I16" s="94">
        <f t="shared" si="0"/>
      </c>
      <c r="J16" s="94">
        <f>IF($C16="","",SUM(#REF!+#REF!+#REF!+#REF!))</f>
      </c>
    </row>
    <row r="17" spans="9:10" ht="13.5">
      <c r="I17" s="94">
        <f t="shared" si="0"/>
      </c>
      <c r="J17" s="94">
        <f>IF($C17="","",SUM(#REF!+#REF!+#REF!+#REF!))</f>
      </c>
    </row>
    <row r="18" spans="9:10" ht="13.5" customHeight="1">
      <c r="I18" s="94">
        <f t="shared" si="0"/>
      </c>
      <c r="J18" s="94">
        <f>IF($C18="","",SUM(#REF!+#REF!+#REF!+#REF!))</f>
      </c>
    </row>
    <row r="19" spans="9:10" ht="13.5" customHeight="1">
      <c r="I19" s="94">
        <f t="shared" si="0"/>
      </c>
      <c r="J19" s="94">
        <f>IF($C19="","",SUM(#REF!+#REF!+#REF!+#REF!))</f>
      </c>
    </row>
    <row r="20" spans="9:10" ht="13.5" customHeight="1">
      <c r="I20" s="94">
        <f t="shared" si="0"/>
      </c>
      <c r="J20" s="94">
        <f>IF($C20="","",SUM(#REF!+#REF!+#REF!+#REF!))</f>
      </c>
    </row>
    <row r="21" spans="9:10" ht="13.5" customHeight="1">
      <c r="I21" s="94">
        <f t="shared" si="0"/>
      </c>
      <c r="J21" s="94">
        <f>IF($C21="","",SUM(#REF!+#REF!+#REF!+#REF!))</f>
      </c>
    </row>
    <row r="22" spans="9:10" ht="13.5" customHeight="1">
      <c r="I22" s="94">
        <f t="shared" si="0"/>
      </c>
      <c r="J22" s="94">
        <f>IF($C22="","",SUM(#REF!+#REF!+#REF!+#REF!))</f>
      </c>
    </row>
    <row r="23" spans="9:10" ht="13.5" customHeight="1">
      <c r="I23" s="94">
        <f t="shared" si="0"/>
      </c>
      <c r="J23" s="94">
        <f>IF($C23="","",SUM(#REF!+#REF!+#REF!+#REF!))</f>
      </c>
    </row>
    <row r="24" spans="9:10" ht="13.5" customHeight="1">
      <c r="I24" s="94">
        <f t="shared" si="0"/>
      </c>
      <c r="J24" s="94">
        <f>IF($C24="","",SUM(#REF!+#REF!+#REF!+#REF!))</f>
      </c>
    </row>
    <row r="25" spans="9:10" ht="13.5" customHeight="1">
      <c r="I25" s="94">
        <f t="shared" si="0"/>
      </c>
      <c r="J25" s="94">
        <f>IF($C25="","",SUM(#REF!+#REF!+#REF!+#REF!))</f>
      </c>
    </row>
    <row r="26" spans="9:10" ht="13.5" customHeight="1">
      <c r="I26" s="94">
        <f t="shared" si="0"/>
      </c>
      <c r="J26" s="94">
        <f>IF($C26="","",SUM(#REF!+#REF!+#REF!+#REF!))</f>
      </c>
    </row>
    <row r="27" spans="9:10" ht="13.5" customHeight="1">
      <c r="I27" s="94">
        <f t="shared" si="0"/>
      </c>
      <c r="J27" s="94">
        <f>IF($C27="","",SUM(#REF!+#REF!+#REF!+#REF!))</f>
      </c>
    </row>
    <row r="28" spans="9:10" ht="13.5" customHeight="1">
      <c r="I28" s="94">
        <f t="shared" si="0"/>
      </c>
      <c r="J28" s="94">
        <f>IF($C28="","",SUM(#REF!+#REF!+#REF!+#REF!))</f>
      </c>
    </row>
    <row r="29" spans="9:10" ht="13.5" customHeight="1">
      <c r="I29" s="94">
        <f t="shared" si="0"/>
      </c>
      <c r="J29" s="94">
        <f>IF($C29="","",SUM(#REF!+#REF!+#REF!+#REF!))</f>
      </c>
    </row>
    <row r="30" spans="9:10" ht="13.5" customHeight="1">
      <c r="I30" s="94">
        <f t="shared" si="0"/>
      </c>
      <c r="J30" s="94">
        <f>IF($C30="","",SUM(#REF!+#REF!+#REF!+#REF!))</f>
      </c>
    </row>
    <row r="31" spans="9:10" ht="13.5" customHeight="1">
      <c r="I31" s="94">
        <f t="shared" si="0"/>
      </c>
      <c r="J31" s="94">
        <f>IF($C31="","",SUM(#REF!+#REF!+#REF!+#REF!))</f>
      </c>
    </row>
    <row r="32" spans="9:10" ht="13.5" customHeight="1">
      <c r="I32" s="94">
        <f t="shared" si="0"/>
      </c>
      <c r="J32" s="94">
        <f>IF($C32="","",SUM(#REF!+#REF!+#REF!+#REF!))</f>
      </c>
    </row>
    <row r="33" spans="9:10" ht="13.5">
      <c r="I33" s="94">
        <f t="shared" si="0"/>
      </c>
      <c r="J33" s="94">
        <f>IF($C33="","",SUM(#REF!+#REF!+#REF!+#REF!))</f>
      </c>
    </row>
    <row r="34" spans="9:10" ht="13.5" customHeight="1">
      <c r="I34" s="94">
        <f t="shared" si="0"/>
      </c>
      <c r="J34" s="94">
        <f>IF($C34="","",SUM(#REF!+#REF!+#REF!+#REF!))</f>
      </c>
    </row>
    <row r="35" spans="9:10" ht="13.5" customHeight="1">
      <c r="I35" s="94">
        <f t="shared" si="0"/>
      </c>
      <c r="J35" s="94">
        <f>IF($C35="","",SUM(#REF!+#REF!+#REF!+#REF!))</f>
      </c>
    </row>
    <row r="36" spans="9:10" ht="13.5" customHeight="1">
      <c r="I36" s="94">
        <f t="shared" si="0"/>
      </c>
      <c r="J36" s="94">
        <f>IF($C36="","",SUM(#REF!+#REF!+#REF!+#REF!))</f>
      </c>
    </row>
    <row r="37" spans="9:10" ht="13.5">
      <c r="I37" s="94">
        <f t="shared" si="0"/>
      </c>
      <c r="J37" s="94">
        <f>IF($C37="","",SUM(#REF!+#REF!+#REF!+#REF!))</f>
      </c>
    </row>
    <row r="38" spans="9:10" ht="13.5" customHeight="1">
      <c r="I38" s="94">
        <f t="shared" si="0"/>
      </c>
      <c r="J38" s="94">
        <f>IF($C38="","",SUM(#REF!+#REF!+#REF!+#REF!))</f>
      </c>
    </row>
    <row r="39" ht="13.5" customHeight="1">
      <c r="J39" s="94"/>
    </row>
    <row r="40" spans="9:10" ht="13.5" customHeight="1">
      <c r="I40" s="94">
        <f aca="true" t="shared" si="1" ref="I40:I103">IF($C40="","",SUM(E40+F40+G40+H40))</f>
      </c>
      <c r="J40" s="94">
        <f>IF($C40="","",SUM(#REF!+#REF!+#REF!+#REF!))</f>
      </c>
    </row>
    <row r="41" spans="9:10" ht="13.5">
      <c r="I41" s="94">
        <f t="shared" si="1"/>
      </c>
      <c r="J41" s="94">
        <f>IF($C41="","",SUM(#REF!+#REF!+#REF!+#REF!))</f>
      </c>
    </row>
    <row r="42" spans="9:10" ht="13.5">
      <c r="I42" s="94">
        <f t="shared" si="1"/>
      </c>
      <c r="J42" s="94">
        <f>IF($C42="","",SUM(#REF!+#REF!+#REF!+#REF!))</f>
      </c>
    </row>
    <row r="43" spans="9:10" ht="13.5">
      <c r="I43" s="94">
        <f t="shared" si="1"/>
      </c>
      <c r="J43" s="94">
        <f>IF($C43="","",SUM(#REF!+#REF!+#REF!+#REF!))</f>
      </c>
    </row>
    <row r="44" spans="9:10" ht="13.5">
      <c r="I44" s="94">
        <f t="shared" si="1"/>
      </c>
      <c r="J44" s="94">
        <f>IF($C44="","",SUM(#REF!+#REF!+#REF!+#REF!))</f>
      </c>
    </row>
    <row r="45" spans="9:10" ht="13.5">
      <c r="I45" s="94">
        <f t="shared" si="1"/>
      </c>
      <c r="J45" s="94">
        <f>IF($C45="","",SUM(#REF!+#REF!+#REF!+#REF!))</f>
      </c>
    </row>
    <row r="46" spans="9:10" ht="13.5">
      <c r="I46" s="94">
        <f t="shared" si="1"/>
      </c>
      <c r="J46" s="94">
        <f>IF($C46="","",SUM(#REF!+#REF!+#REF!+#REF!))</f>
      </c>
    </row>
    <row r="47" spans="9:10" ht="13.5">
      <c r="I47" s="94">
        <f t="shared" si="1"/>
      </c>
      <c r="J47" s="94">
        <f>IF($C47="","",SUM(#REF!+#REF!+#REF!+#REF!))</f>
      </c>
    </row>
    <row r="48" spans="9:10" ht="13.5">
      <c r="I48" s="94">
        <f t="shared" si="1"/>
      </c>
      <c r="J48" s="94">
        <f>IF($C48="","",SUM(#REF!+#REF!+#REF!+#REF!))</f>
      </c>
    </row>
    <row r="49" spans="9:10" ht="13.5">
      <c r="I49" s="94">
        <f t="shared" si="1"/>
      </c>
      <c r="J49" s="94">
        <f>IF($C49="","",SUM(#REF!+#REF!+#REF!+#REF!))</f>
      </c>
    </row>
    <row r="50" spans="9:10" ht="13.5">
      <c r="I50" s="94">
        <f t="shared" si="1"/>
      </c>
      <c r="J50" s="94">
        <f>IF($C50="","",SUM(#REF!+#REF!+#REF!+#REF!))</f>
      </c>
    </row>
    <row r="51" spans="9:10" ht="13.5">
      <c r="I51" s="94">
        <f t="shared" si="1"/>
      </c>
      <c r="J51" s="94">
        <f>IF($C51="","",SUM(#REF!+#REF!+#REF!+#REF!))</f>
      </c>
    </row>
    <row r="52" spans="9:10" ht="13.5">
      <c r="I52" s="94">
        <f t="shared" si="1"/>
      </c>
      <c r="J52" s="94">
        <f>IF($C52="","",SUM(#REF!+#REF!+#REF!+#REF!))</f>
      </c>
    </row>
    <row r="53" spans="9:10" ht="13.5">
      <c r="I53" s="94">
        <f t="shared" si="1"/>
      </c>
      <c r="J53" s="94">
        <f>IF($C53="","",SUM(#REF!+#REF!+#REF!+#REF!))</f>
      </c>
    </row>
    <row r="54" spans="9:10" ht="13.5">
      <c r="I54" s="94">
        <f t="shared" si="1"/>
      </c>
      <c r="J54" s="94">
        <f>IF($C54="","",SUM(#REF!+#REF!+#REF!+#REF!))</f>
      </c>
    </row>
    <row r="55" spans="9:10" ht="13.5">
      <c r="I55" s="94">
        <f t="shared" si="1"/>
      </c>
      <c r="J55" s="94">
        <f>IF($C55="","",SUM(#REF!+#REF!+#REF!+#REF!))</f>
      </c>
    </row>
    <row r="56" spans="9:10" ht="13.5">
      <c r="I56" s="94">
        <f t="shared" si="1"/>
      </c>
      <c r="J56" s="94">
        <f>IF($C56="","",SUM(#REF!+#REF!+#REF!+#REF!))</f>
      </c>
    </row>
    <row r="57" spans="9:10" ht="13.5">
      <c r="I57" s="94">
        <f t="shared" si="1"/>
      </c>
      <c r="J57" s="94">
        <f>IF($C57="","",SUM(#REF!+#REF!+#REF!+#REF!))</f>
      </c>
    </row>
    <row r="58" spans="9:10" ht="13.5">
      <c r="I58" s="94">
        <f t="shared" si="1"/>
      </c>
      <c r="J58" s="94">
        <f>IF($C58="","",SUM(#REF!+#REF!+#REF!+#REF!))</f>
      </c>
    </row>
    <row r="59" spans="9:10" ht="13.5">
      <c r="I59" s="94">
        <f t="shared" si="1"/>
      </c>
      <c r="J59" s="94">
        <f>IF($C59="","",SUM(#REF!+#REF!+#REF!+#REF!))</f>
      </c>
    </row>
    <row r="60" spans="9:10" ht="13.5">
      <c r="I60" s="94">
        <f t="shared" si="1"/>
      </c>
      <c r="J60" s="94">
        <f>IF($C60="","",SUM(#REF!+#REF!+#REF!+#REF!))</f>
      </c>
    </row>
    <row r="61" spans="9:10" ht="13.5">
      <c r="I61" s="94">
        <f t="shared" si="1"/>
      </c>
      <c r="J61" s="94">
        <f>IF($C61="","",SUM(#REF!+#REF!+#REF!+#REF!))</f>
      </c>
    </row>
    <row r="62" spans="9:10" ht="13.5">
      <c r="I62" s="94">
        <f t="shared" si="1"/>
      </c>
      <c r="J62" s="94">
        <f>IF($C62="","",SUM(#REF!+#REF!+#REF!+#REF!))</f>
      </c>
    </row>
    <row r="63" spans="9:10" ht="13.5">
      <c r="I63" s="94">
        <f t="shared" si="1"/>
      </c>
      <c r="J63" s="94">
        <f>IF($C63="","",SUM(#REF!+#REF!+#REF!+#REF!))</f>
      </c>
    </row>
    <row r="64" spans="9:10" ht="13.5">
      <c r="I64" s="94">
        <f t="shared" si="1"/>
      </c>
      <c r="J64" s="94">
        <f>IF($C64="","",SUM(#REF!+#REF!+#REF!+#REF!))</f>
      </c>
    </row>
    <row r="65" spans="9:10" ht="13.5">
      <c r="I65" s="94">
        <f t="shared" si="1"/>
      </c>
      <c r="J65" s="94">
        <f>IF($C65="","",SUM(#REF!+#REF!+#REF!+#REF!))</f>
      </c>
    </row>
    <row r="66" spans="9:10" ht="13.5">
      <c r="I66" s="94">
        <f t="shared" si="1"/>
      </c>
      <c r="J66" s="94">
        <f>IF($C66="","",SUM(#REF!+#REF!+#REF!+#REF!))</f>
      </c>
    </row>
    <row r="67" spans="9:10" ht="13.5">
      <c r="I67" s="94">
        <f t="shared" si="1"/>
      </c>
      <c r="J67" s="94">
        <f>IF($C67="","",SUM(#REF!+#REF!+#REF!+#REF!))</f>
      </c>
    </row>
    <row r="68" spans="9:10" ht="13.5">
      <c r="I68" s="94">
        <f t="shared" si="1"/>
      </c>
      <c r="J68" s="94">
        <f>IF($C68="","",SUM(#REF!+#REF!+#REF!+#REF!))</f>
      </c>
    </row>
    <row r="69" spans="9:10" ht="13.5">
      <c r="I69" s="94">
        <f t="shared" si="1"/>
      </c>
      <c r="J69" s="94">
        <f>IF($C69="","",SUM(#REF!+#REF!+#REF!+#REF!))</f>
      </c>
    </row>
    <row r="70" spans="9:10" ht="13.5">
      <c r="I70" s="94">
        <f t="shared" si="1"/>
      </c>
      <c r="J70" s="94">
        <f>IF($C70="","",SUM(#REF!+#REF!+#REF!+#REF!))</f>
      </c>
    </row>
    <row r="71" spans="9:10" ht="13.5">
      <c r="I71" s="94">
        <f t="shared" si="1"/>
      </c>
      <c r="J71" s="94">
        <f>IF($C71="","",SUM(#REF!+#REF!+#REF!+#REF!))</f>
      </c>
    </row>
    <row r="72" spans="9:10" ht="13.5">
      <c r="I72" s="94">
        <f t="shared" si="1"/>
      </c>
      <c r="J72" s="94">
        <f>IF($C72="","",SUM(#REF!+#REF!+#REF!+#REF!))</f>
      </c>
    </row>
    <row r="73" spans="9:10" ht="13.5">
      <c r="I73" s="94">
        <f t="shared" si="1"/>
      </c>
      <c r="J73" s="94">
        <f>IF($C73="","",SUM(#REF!+#REF!+#REF!+#REF!))</f>
      </c>
    </row>
    <row r="74" spans="9:10" ht="13.5">
      <c r="I74" s="94">
        <f t="shared" si="1"/>
      </c>
      <c r="J74" s="94">
        <f>IF($C74="","",SUM(#REF!+#REF!+#REF!+#REF!))</f>
      </c>
    </row>
    <row r="75" spans="9:10" ht="13.5">
      <c r="I75" s="94">
        <f t="shared" si="1"/>
      </c>
      <c r="J75" s="94">
        <f>IF($C75="","",SUM(#REF!+#REF!+#REF!+#REF!))</f>
      </c>
    </row>
    <row r="76" spans="9:10" ht="13.5">
      <c r="I76" s="94">
        <f t="shared" si="1"/>
      </c>
      <c r="J76" s="94">
        <f>IF($C76="","",SUM(#REF!+#REF!+#REF!+#REF!))</f>
      </c>
    </row>
    <row r="77" spans="9:10" ht="13.5">
      <c r="I77" s="94">
        <f t="shared" si="1"/>
      </c>
      <c r="J77" s="94">
        <f>IF($C77="","",SUM(#REF!+#REF!+#REF!+#REF!))</f>
      </c>
    </row>
    <row r="78" spans="9:10" ht="13.5">
      <c r="I78" s="94">
        <f t="shared" si="1"/>
      </c>
      <c r="J78" s="94">
        <f>IF($C78="","",SUM(#REF!+#REF!+#REF!+#REF!))</f>
      </c>
    </row>
    <row r="79" spans="9:10" ht="13.5">
      <c r="I79" s="94">
        <f t="shared" si="1"/>
      </c>
      <c r="J79" s="94">
        <f>IF($C79="","",SUM(#REF!+#REF!+#REF!+#REF!))</f>
      </c>
    </row>
    <row r="80" spans="9:10" ht="13.5">
      <c r="I80" s="94">
        <f t="shared" si="1"/>
      </c>
      <c r="J80" s="94">
        <f>IF($C80="","",SUM(#REF!+#REF!+#REF!+#REF!))</f>
      </c>
    </row>
    <row r="81" spans="9:10" ht="13.5">
      <c r="I81" s="94">
        <f t="shared" si="1"/>
      </c>
      <c r="J81" s="94">
        <f>IF($C81="","",SUM(#REF!+#REF!+#REF!+#REF!))</f>
      </c>
    </row>
    <row r="82" spans="9:10" ht="13.5">
      <c r="I82" s="94">
        <f t="shared" si="1"/>
      </c>
      <c r="J82" s="94">
        <f>IF($C82="","",SUM(#REF!+#REF!+#REF!+#REF!))</f>
      </c>
    </row>
    <row r="83" spans="9:10" ht="13.5">
      <c r="I83" s="94">
        <f t="shared" si="1"/>
      </c>
      <c r="J83" s="94">
        <f>IF($C83="","",SUM(#REF!+#REF!+#REF!+#REF!))</f>
      </c>
    </row>
    <row r="84" spans="9:10" ht="13.5">
      <c r="I84" s="94">
        <f t="shared" si="1"/>
      </c>
      <c r="J84" s="94">
        <f>IF($C84="","",SUM(#REF!+#REF!+#REF!+#REF!))</f>
      </c>
    </row>
    <row r="85" spans="9:10" ht="13.5">
      <c r="I85" s="94">
        <f t="shared" si="1"/>
      </c>
      <c r="J85" s="94">
        <f>IF($C85="","",SUM(#REF!+#REF!+#REF!+#REF!))</f>
      </c>
    </row>
    <row r="86" spans="9:10" ht="13.5">
      <c r="I86" s="94">
        <f t="shared" si="1"/>
      </c>
      <c r="J86" s="94">
        <f>IF($C86="","",SUM(#REF!+#REF!+#REF!+#REF!))</f>
      </c>
    </row>
    <row r="87" spans="9:10" ht="13.5">
      <c r="I87" s="94">
        <f t="shared" si="1"/>
      </c>
      <c r="J87" s="94">
        <f>IF($C87="","",SUM(#REF!+#REF!+#REF!+#REF!))</f>
      </c>
    </row>
    <row r="88" spans="9:10" ht="13.5">
      <c r="I88" s="94">
        <f t="shared" si="1"/>
      </c>
      <c r="J88" s="94">
        <f>IF($C88="","",SUM(#REF!+#REF!+#REF!+#REF!))</f>
      </c>
    </row>
    <row r="89" spans="9:10" ht="13.5">
      <c r="I89" s="94">
        <f t="shared" si="1"/>
      </c>
      <c r="J89" s="94">
        <f>IF($C89="","",SUM(#REF!+#REF!+#REF!+#REF!))</f>
      </c>
    </row>
    <row r="90" spans="9:10" ht="13.5">
      <c r="I90" s="94">
        <f t="shared" si="1"/>
      </c>
      <c r="J90" s="94">
        <f>IF($C90="","",SUM(#REF!+#REF!+#REF!+#REF!))</f>
      </c>
    </row>
    <row r="91" spans="9:10" ht="13.5">
      <c r="I91" s="94">
        <f t="shared" si="1"/>
      </c>
      <c r="J91" s="94">
        <f>IF($C91="","",SUM(#REF!+#REF!+#REF!+#REF!))</f>
      </c>
    </row>
    <row r="92" spans="9:10" ht="13.5">
      <c r="I92" s="94">
        <f t="shared" si="1"/>
      </c>
      <c r="J92" s="94">
        <f>IF($C92="","",SUM(#REF!+#REF!+#REF!+#REF!))</f>
      </c>
    </row>
    <row r="93" spans="9:10" ht="13.5">
      <c r="I93" s="94">
        <f t="shared" si="1"/>
      </c>
      <c r="J93" s="94">
        <f>IF($C93="","",SUM(#REF!+#REF!+#REF!+#REF!))</f>
      </c>
    </row>
    <row r="94" spans="9:10" ht="13.5">
      <c r="I94" s="94">
        <f t="shared" si="1"/>
      </c>
      <c r="J94" s="94">
        <f>IF($C94="","",SUM(#REF!+#REF!+#REF!+#REF!))</f>
      </c>
    </row>
    <row r="95" spans="9:10" ht="13.5">
      <c r="I95" s="94">
        <f t="shared" si="1"/>
      </c>
      <c r="J95" s="94">
        <f>IF($C95="","",SUM(#REF!+#REF!+#REF!+#REF!))</f>
      </c>
    </row>
    <row r="96" spans="9:10" ht="13.5">
      <c r="I96" s="94">
        <f t="shared" si="1"/>
      </c>
      <c r="J96" s="94">
        <f>IF($C96="","",SUM(#REF!+#REF!+#REF!+#REF!))</f>
      </c>
    </row>
    <row r="97" spans="9:10" ht="13.5">
      <c r="I97" s="94">
        <f t="shared" si="1"/>
      </c>
      <c r="J97" s="94">
        <f>IF($C97="","",SUM(#REF!+#REF!+#REF!+#REF!))</f>
      </c>
    </row>
    <row r="98" spans="9:10" ht="13.5">
      <c r="I98" s="94">
        <f t="shared" si="1"/>
      </c>
      <c r="J98" s="94">
        <f>IF($C98="","",SUM(#REF!+#REF!+#REF!+#REF!))</f>
      </c>
    </row>
    <row r="99" spans="9:10" ht="13.5">
      <c r="I99" s="94">
        <f t="shared" si="1"/>
      </c>
      <c r="J99" s="94">
        <f>IF($C99="","",SUM(#REF!+#REF!+#REF!+#REF!))</f>
      </c>
    </row>
    <row r="100" spans="9:10" ht="13.5">
      <c r="I100" s="94">
        <f t="shared" si="1"/>
      </c>
      <c r="J100" s="94">
        <f>IF($C100="","",SUM(#REF!+#REF!+#REF!+#REF!))</f>
      </c>
    </row>
    <row r="101" spans="9:10" ht="13.5">
      <c r="I101" s="94">
        <f t="shared" si="1"/>
      </c>
      <c r="J101" s="94">
        <f>IF($C101="","",SUM(#REF!+#REF!+#REF!+#REF!))</f>
      </c>
    </row>
    <row r="102" spans="9:10" ht="13.5">
      <c r="I102" s="94">
        <f t="shared" si="1"/>
      </c>
      <c r="J102" s="94">
        <f>IF($C102="","",SUM(#REF!+#REF!+#REF!+#REF!))</f>
      </c>
    </row>
    <row r="103" spans="9:10" ht="13.5">
      <c r="I103" s="94">
        <f t="shared" si="1"/>
      </c>
      <c r="J103" s="94">
        <f>IF($C103="","",SUM(#REF!+#REF!+#REF!+#REF!))</f>
      </c>
    </row>
    <row r="104" spans="9:10" ht="13.5">
      <c r="I104" s="94">
        <f aca="true" t="shared" si="2" ref="I104:I167">IF($C104="","",SUM(E104+F104+G104+H104))</f>
      </c>
      <c r="J104" s="94">
        <f>IF($C104="","",SUM(#REF!+#REF!+#REF!+#REF!))</f>
      </c>
    </row>
    <row r="105" spans="9:10" ht="13.5">
      <c r="I105" s="94">
        <f t="shared" si="2"/>
      </c>
      <c r="J105" s="94">
        <f>IF($C105="","",SUM(#REF!+#REF!+#REF!+#REF!))</f>
      </c>
    </row>
    <row r="106" spans="9:10" ht="13.5">
      <c r="I106" s="94">
        <f t="shared" si="2"/>
      </c>
      <c r="J106" s="94">
        <f>IF($C106="","",SUM(#REF!+#REF!+#REF!+#REF!))</f>
      </c>
    </row>
    <row r="107" spans="9:10" ht="13.5">
      <c r="I107" s="94">
        <f t="shared" si="2"/>
      </c>
      <c r="J107" s="94">
        <f>IF($C107="","",SUM(#REF!+#REF!+#REF!+#REF!))</f>
      </c>
    </row>
    <row r="108" spans="9:10" ht="13.5">
      <c r="I108" s="94">
        <f t="shared" si="2"/>
      </c>
      <c r="J108" s="94">
        <f>IF($C108="","",SUM(#REF!+#REF!+#REF!+#REF!))</f>
      </c>
    </row>
    <row r="109" spans="9:10" ht="13.5">
      <c r="I109" s="94">
        <f t="shared" si="2"/>
      </c>
      <c r="J109" s="94">
        <f>IF($C109="","",SUM(#REF!+#REF!+#REF!+#REF!))</f>
      </c>
    </row>
    <row r="110" spans="9:10" ht="13.5">
      <c r="I110" s="94">
        <f t="shared" si="2"/>
      </c>
      <c r="J110" s="94">
        <f>IF($C110="","",SUM(#REF!+#REF!+#REF!+#REF!))</f>
      </c>
    </row>
    <row r="111" spans="9:10" ht="13.5">
      <c r="I111" s="94">
        <f t="shared" si="2"/>
      </c>
      <c r="J111" s="94">
        <f>IF($C111="","",SUM(#REF!+#REF!+#REF!+#REF!))</f>
      </c>
    </row>
    <row r="112" spans="9:10" ht="13.5">
      <c r="I112" s="94">
        <f t="shared" si="2"/>
      </c>
      <c r="J112" s="94">
        <f>IF($C112="","",SUM(#REF!+#REF!+#REF!+#REF!))</f>
      </c>
    </row>
    <row r="113" spans="9:10" ht="13.5">
      <c r="I113" s="94">
        <f t="shared" si="2"/>
      </c>
      <c r="J113" s="94">
        <f>IF($C113="","",SUM(#REF!+#REF!+#REF!+#REF!))</f>
      </c>
    </row>
    <row r="114" spans="9:10" ht="13.5">
      <c r="I114" s="94">
        <f t="shared" si="2"/>
      </c>
      <c r="J114" s="94">
        <f>IF($C114="","",SUM(#REF!+#REF!+#REF!+#REF!))</f>
      </c>
    </row>
    <row r="115" spans="9:10" ht="13.5">
      <c r="I115" s="94">
        <f t="shared" si="2"/>
      </c>
      <c r="J115" s="94">
        <f>IF($C115="","",SUM(#REF!+#REF!+#REF!+#REF!))</f>
      </c>
    </row>
    <row r="116" spans="9:10" ht="13.5">
      <c r="I116" s="94">
        <f t="shared" si="2"/>
      </c>
      <c r="J116" s="94">
        <f>IF($C116="","",SUM(#REF!+#REF!+#REF!+#REF!))</f>
      </c>
    </row>
    <row r="117" spans="9:10" ht="13.5">
      <c r="I117" s="94">
        <f t="shared" si="2"/>
      </c>
      <c r="J117" s="94">
        <f>IF($C117="","",SUM(#REF!+#REF!+#REF!+#REF!))</f>
      </c>
    </row>
    <row r="118" spans="9:10" ht="13.5">
      <c r="I118" s="94">
        <f t="shared" si="2"/>
      </c>
      <c r="J118" s="94">
        <f>IF($C118="","",SUM(#REF!+#REF!+#REF!+#REF!))</f>
      </c>
    </row>
    <row r="119" spans="9:10" ht="13.5">
      <c r="I119" s="94">
        <f t="shared" si="2"/>
      </c>
      <c r="J119" s="94">
        <f>IF($C119="","",SUM(#REF!+#REF!+#REF!+#REF!))</f>
      </c>
    </row>
    <row r="120" spans="9:10" ht="13.5">
      <c r="I120" s="94">
        <f t="shared" si="2"/>
      </c>
      <c r="J120" s="94">
        <f>IF($C120="","",SUM(#REF!+#REF!+#REF!+#REF!))</f>
      </c>
    </row>
    <row r="121" spans="9:10" ht="13.5">
      <c r="I121" s="94">
        <f t="shared" si="2"/>
      </c>
      <c r="J121" s="94">
        <f>IF($C121="","",SUM(#REF!+#REF!+#REF!+#REF!))</f>
      </c>
    </row>
    <row r="122" spans="9:10" ht="13.5">
      <c r="I122" s="94">
        <f t="shared" si="2"/>
      </c>
      <c r="J122" s="94">
        <f>IF($C122="","",SUM(#REF!+#REF!+#REF!+#REF!))</f>
      </c>
    </row>
    <row r="123" spans="9:10" ht="13.5">
      <c r="I123" s="94">
        <f t="shared" si="2"/>
      </c>
      <c r="J123" s="94">
        <f>IF($C123="","",SUM(#REF!+#REF!+#REF!+#REF!))</f>
      </c>
    </row>
    <row r="124" spans="9:10" ht="13.5">
      <c r="I124" s="94">
        <f t="shared" si="2"/>
      </c>
      <c r="J124" s="94">
        <f>IF($C124="","",SUM(#REF!+#REF!+#REF!+#REF!))</f>
      </c>
    </row>
    <row r="125" spans="9:10" ht="13.5">
      <c r="I125" s="94">
        <f t="shared" si="2"/>
      </c>
      <c r="J125" s="94">
        <f>IF($C125="","",SUM(#REF!+#REF!+#REF!+#REF!))</f>
      </c>
    </row>
    <row r="126" spans="9:10" ht="13.5">
      <c r="I126" s="94">
        <f t="shared" si="2"/>
      </c>
      <c r="J126" s="94">
        <f>IF($C126="","",SUM(#REF!+#REF!+#REF!+#REF!))</f>
      </c>
    </row>
    <row r="127" spans="9:10" ht="13.5">
      <c r="I127" s="94">
        <f t="shared" si="2"/>
      </c>
      <c r="J127" s="94">
        <f>IF($C127="","",SUM(#REF!+#REF!+#REF!+#REF!))</f>
      </c>
    </row>
    <row r="128" spans="9:10" ht="13.5">
      <c r="I128" s="94">
        <f t="shared" si="2"/>
      </c>
      <c r="J128" s="94">
        <f>IF($C128="","",SUM(#REF!+#REF!+#REF!+#REF!))</f>
      </c>
    </row>
    <row r="129" spans="9:10" ht="13.5">
      <c r="I129" s="94">
        <f t="shared" si="2"/>
      </c>
      <c r="J129" s="94">
        <f>IF($C129="","",SUM(#REF!+#REF!+#REF!+#REF!))</f>
      </c>
    </row>
    <row r="130" spans="9:10" ht="13.5">
      <c r="I130" s="94">
        <f t="shared" si="2"/>
      </c>
      <c r="J130" s="94">
        <f>IF($C130="","",SUM(#REF!+#REF!+#REF!+#REF!))</f>
      </c>
    </row>
    <row r="131" spans="9:10" ht="13.5">
      <c r="I131" s="94">
        <f t="shared" si="2"/>
      </c>
      <c r="J131" s="94">
        <f>IF($C131="","",SUM(#REF!+#REF!+#REF!+#REF!))</f>
      </c>
    </row>
    <row r="132" spans="9:10" ht="13.5">
      <c r="I132" s="94">
        <f t="shared" si="2"/>
      </c>
      <c r="J132" s="94">
        <f>IF($C132="","",SUM(#REF!+#REF!+#REF!+#REF!))</f>
      </c>
    </row>
    <row r="133" spans="9:10" ht="13.5">
      <c r="I133" s="94">
        <f t="shared" si="2"/>
      </c>
      <c r="J133" s="94">
        <f>IF($C133="","",SUM(#REF!+#REF!+#REF!+#REF!))</f>
      </c>
    </row>
    <row r="134" spans="9:10" ht="13.5">
      <c r="I134" s="94">
        <f t="shared" si="2"/>
      </c>
      <c r="J134" s="94">
        <f>IF($C134="","",SUM(#REF!+#REF!+#REF!+#REF!))</f>
      </c>
    </row>
    <row r="135" spans="9:10" ht="13.5">
      <c r="I135" s="94">
        <f t="shared" si="2"/>
      </c>
      <c r="J135" s="94">
        <f>IF($C135="","",SUM(#REF!+#REF!+#REF!+#REF!))</f>
      </c>
    </row>
    <row r="136" spans="9:10" ht="13.5">
      <c r="I136" s="94">
        <f t="shared" si="2"/>
      </c>
      <c r="J136" s="94">
        <f>IF($C136="","",SUM(#REF!+#REF!+#REF!+#REF!))</f>
      </c>
    </row>
    <row r="137" spans="9:10" ht="13.5">
      <c r="I137" s="94">
        <f t="shared" si="2"/>
      </c>
      <c r="J137" s="94">
        <f>IF($C137="","",SUM(#REF!+#REF!+#REF!+#REF!))</f>
      </c>
    </row>
    <row r="138" spans="9:10" ht="13.5">
      <c r="I138" s="94">
        <f t="shared" si="2"/>
      </c>
      <c r="J138" s="94">
        <f>IF($C138="","",SUM(#REF!+#REF!+#REF!+#REF!))</f>
      </c>
    </row>
    <row r="139" spans="9:10" ht="13.5">
      <c r="I139" s="94">
        <f t="shared" si="2"/>
      </c>
      <c r="J139" s="94">
        <f>IF($C139="","",SUM(#REF!+#REF!+#REF!+#REF!))</f>
      </c>
    </row>
    <row r="140" spans="9:10" ht="13.5">
      <c r="I140" s="94">
        <f t="shared" si="2"/>
      </c>
      <c r="J140" s="94">
        <f>IF($C140="","",SUM(#REF!+#REF!+#REF!+#REF!))</f>
      </c>
    </row>
    <row r="141" spans="9:10" ht="13.5">
      <c r="I141" s="94">
        <f t="shared" si="2"/>
      </c>
      <c r="J141" s="94">
        <f>IF($C141="","",SUM(#REF!+#REF!+#REF!+#REF!))</f>
      </c>
    </row>
    <row r="142" spans="9:10" ht="13.5">
      <c r="I142" s="94">
        <f t="shared" si="2"/>
      </c>
      <c r="J142" s="94">
        <f>IF($C142="","",SUM(#REF!+#REF!+#REF!+#REF!))</f>
      </c>
    </row>
    <row r="143" spans="9:10" ht="13.5">
      <c r="I143" s="94">
        <f t="shared" si="2"/>
      </c>
      <c r="J143" s="94">
        <f>IF($C143="","",SUM(#REF!+#REF!+#REF!+#REF!))</f>
      </c>
    </row>
    <row r="144" spans="9:10" ht="13.5">
      <c r="I144" s="94">
        <f t="shared" si="2"/>
      </c>
      <c r="J144" s="94">
        <f>IF($C144="","",SUM(#REF!+#REF!+#REF!+#REF!))</f>
      </c>
    </row>
    <row r="145" spans="9:10" ht="13.5">
      <c r="I145" s="94">
        <f t="shared" si="2"/>
      </c>
      <c r="J145" s="94">
        <f>IF($C145="","",SUM(#REF!+#REF!+#REF!+#REF!))</f>
      </c>
    </row>
    <row r="146" spans="9:10" ht="13.5">
      <c r="I146" s="94">
        <f t="shared" si="2"/>
      </c>
      <c r="J146" s="94">
        <f>IF($C146="","",SUM(#REF!+#REF!+#REF!+#REF!))</f>
      </c>
    </row>
    <row r="147" spans="9:10" ht="13.5">
      <c r="I147" s="94">
        <f t="shared" si="2"/>
      </c>
      <c r="J147" s="94">
        <f>IF($C147="","",SUM(#REF!+#REF!+#REF!+#REF!))</f>
      </c>
    </row>
    <row r="148" spans="9:10" ht="13.5">
      <c r="I148" s="94">
        <f t="shared" si="2"/>
      </c>
      <c r="J148" s="94">
        <f>IF($C148="","",SUM(#REF!+#REF!+#REF!+#REF!))</f>
      </c>
    </row>
    <row r="149" spans="9:10" ht="13.5">
      <c r="I149" s="94">
        <f t="shared" si="2"/>
      </c>
      <c r="J149" s="94">
        <f>IF($C149="","",SUM(#REF!+#REF!+#REF!+#REF!))</f>
      </c>
    </row>
    <row r="150" spans="9:10" ht="13.5">
      <c r="I150" s="94">
        <f t="shared" si="2"/>
      </c>
      <c r="J150" s="94">
        <f>IF($C150="","",SUM(#REF!+#REF!+#REF!+#REF!))</f>
      </c>
    </row>
    <row r="151" spans="9:10" ht="13.5">
      <c r="I151" s="94">
        <f t="shared" si="2"/>
      </c>
      <c r="J151" s="94">
        <f>IF($C151="","",SUM(#REF!+#REF!+#REF!+#REF!))</f>
      </c>
    </row>
    <row r="152" spans="9:10" ht="13.5">
      <c r="I152" s="94">
        <f t="shared" si="2"/>
      </c>
      <c r="J152" s="94">
        <f>IF($C152="","",SUM(#REF!+#REF!+#REF!+#REF!))</f>
      </c>
    </row>
    <row r="153" spans="9:10" ht="13.5">
      <c r="I153" s="94">
        <f t="shared" si="2"/>
      </c>
      <c r="J153" s="94">
        <f>IF($C153="","",SUM(#REF!+#REF!+#REF!+#REF!))</f>
      </c>
    </row>
    <row r="154" spans="9:10" ht="13.5">
      <c r="I154" s="94">
        <f t="shared" si="2"/>
      </c>
      <c r="J154" s="94">
        <f>IF($C154="","",SUM(#REF!+#REF!+#REF!+#REF!))</f>
      </c>
    </row>
    <row r="155" spans="9:10" ht="13.5">
      <c r="I155" s="94">
        <f t="shared" si="2"/>
      </c>
      <c r="J155" s="94">
        <f>IF($C155="","",SUM(#REF!+#REF!+#REF!+#REF!))</f>
      </c>
    </row>
    <row r="156" spans="9:10" ht="13.5">
      <c r="I156" s="94">
        <f t="shared" si="2"/>
      </c>
      <c r="J156" s="94">
        <f>IF($C156="","",SUM(#REF!+#REF!+#REF!+#REF!))</f>
      </c>
    </row>
    <row r="157" spans="9:10" ht="13.5">
      <c r="I157" s="94">
        <f t="shared" si="2"/>
      </c>
      <c r="J157" s="94">
        <f>IF($C157="","",SUM(#REF!+#REF!+#REF!+#REF!))</f>
      </c>
    </row>
    <row r="158" spans="9:10" ht="13.5">
      <c r="I158" s="94">
        <f t="shared" si="2"/>
      </c>
      <c r="J158" s="94">
        <f>IF($C158="","",SUM(#REF!+#REF!+#REF!+#REF!))</f>
      </c>
    </row>
    <row r="159" spans="9:10" ht="13.5">
      <c r="I159" s="94">
        <f t="shared" si="2"/>
      </c>
      <c r="J159" s="94">
        <f>IF($C159="","",SUM(#REF!+#REF!+#REF!+#REF!))</f>
      </c>
    </row>
    <row r="160" spans="9:10" ht="13.5">
      <c r="I160" s="94">
        <f t="shared" si="2"/>
      </c>
      <c r="J160" s="94">
        <f>IF($C160="","",SUM(#REF!+#REF!+#REF!+#REF!))</f>
      </c>
    </row>
    <row r="161" spans="9:10" ht="13.5">
      <c r="I161" s="94">
        <f t="shared" si="2"/>
      </c>
      <c r="J161" s="94">
        <f>IF($C161="","",SUM(#REF!+#REF!+#REF!+#REF!))</f>
      </c>
    </row>
    <row r="162" spans="9:10" ht="13.5">
      <c r="I162" s="94">
        <f t="shared" si="2"/>
      </c>
      <c r="J162" s="94">
        <f>IF($C162="","",SUM(#REF!+#REF!+#REF!+#REF!))</f>
      </c>
    </row>
    <row r="163" spans="9:10" ht="13.5">
      <c r="I163" s="94">
        <f t="shared" si="2"/>
      </c>
      <c r="J163" s="94">
        <f>IF($C163="","",SUM(#REF!+#REF!+#REF!+#REF!))</f>
      </c>
    </row>
    <row r="164" spans="9:10" ht="13.5">
      <c r="I164" s="94">
        <f t="shared" si="2"/>
      </c>
      <c r="J164" s="94">
        <f>IF($C164="","",SUM(#REF!+#REF!+#REF!+#REF!))</f>
      </c>
    </row>
    <row r="165" spans="9:10" ht="13.5">
      <c r="I165" s="94">
        <f t="shared" si="2"/>
      </c>
      <c r="J165" s="94">
        <f>IF($C165="","",SUM(#REF!+#REF!+#REF!+#REF!))</f>
      </c>
    </row>
    <row r="166" spans="9:10" ht="13.5">
      <c r="I166" s="94">
        <f t="shared" si="2"/>
      </c>
      <c r="J166" s="94">
        <f>IF($C166="","",SUM(#REF!+#REF!+#REF!+#REF!))</f>
      </c>
    </row>
    <row r="167" spans="9:10" ht="13.5">
      <c r="I167" s="94">
        <f t="shared" si="2"/>
      </c>
      <c r="J167" s="94">
        <f>IF($C167="","",SUM(#REF!+#REF!+#REF!+#REF!))</f>
      </c>
    </row>
    <row r="168" spans="9:10" ht="13.5">
      <c r="I168" s="94">
        <f aca="true" t="shared" si="3" ref="I168:I231">IF($C168="","",SUM(E168+F168+G168+H168))</f>
      </c>
      <c r="J168" s="94">
        <f>IF($C168="","",SUM(#REF!+#REF!+#REF!+#REF!))</f>
      </c>
    </row>
    <row r="169" spans="9:10" ht="13.5">
      <c r="I169" s="94">
        <f t="shared" si="3"/>
      </c>
      <c r="J169" s="94">
        <f>IF($C169="","",SUM(#REF!+#REF!+#REF!+#REF!))</f>
      </c>
    </row>
    <row r="170" spans="9:10" ht="13.5">
      <c r="I170" s="94">
        <f t="shared" si="3"/>
      </c>
      <c r="J170" s="94">
        <f>IF($C170="","",SUM(#REF!+#REF!+#REF!+#REF!))</f>
      </c>
    </row>
    <row r="171" spans="9:10" ht="13.5">
      <c r="I171" s="94">
        <f t="shared" si="3"/>
      </c>
      <c r="J171" s="94">
        <f>IF($C171="","",SUM(#REF!+#REF!+#REF!+#REF!))</f>
      </c>
    </row>
    <row r="172" spans="9:10" ht="13.5">
      <c r="I172" s="94">
        <f t="shared" si="3"/>
      </c>
      <c r="J172" s="94">
        <f>IF($C172="","",SUM(#REF!+#REF!+#REF!+#REF!))</f>
      </c>
    </row>
    <row r="173" spans="9:10" ht="13.5">
      <c r="I173" s="94">
        <f t="shared" si="3"/>
      </c>
      <c r="J173" s="94">
        <f>IF($C173="","",SUM(#REF!+#REF!+#REF!+#REF!))</f>
      </c>
    </row>
    <row r="174" spans="9:10" ht="13.5">
      <c r="I174" s="94">
        <f t="shared" si="3"/>
      </c>
      <c r="J174" s="94">
        <f>IF($C174="","",SUM(#REF!+#REF!+#REF!+#REF!))</f>
      </c>
    </row>
    <row r="175" spans="9:10" ht="13.5">
      <c r="I175" s="94">
        <f t="shared" si="3"/>
      </c>
      <c r="J175" s="94">
        <f>IF($C175="","",SUM(#REF!+#REF!+#REF!+#REF!))</f>
      </c>
    </row>
    <row r="176" spans="9:10" ht="13.5">
      <c r="I176" s="94">
        <f t="shared" si="3"/>
      </c>
      <c r="J176" s="94">
        <f>IF($C176="","",SUM(#REF!+#REF!+#REF!+#REF!))</f>
      </c>
    </row>
    <row r="177" spans="9:10" ht="13.5">
      <c r="I177" s="94">
        <f t="shared" si="3"/>
      </c>
      <c r="J177" s="94">
        <f>IF($C177="","",SUM(#REF!+#REF!+#REF!+#REF!))</f>
      </c>
    </row>
    <row r="178" spans="9:10" ht="13.5">
      <c r="I178" s="94">
        <f t="shared" si="3"/>
      </c>
      <c r="J178" s="94">
        <f>IF($C178="","",SUM(#REF!+#REF!+#REF!+#REF!))</f>
      </c>
    </row>
    <row r="179" spans="9:10" ht="13.5">
      <c r="I179" s="94">
        <f t="shared" si="3"/>
      </c>
      <c r="J179" s="94">
        <f>IF($C179="","",SUM(#REF!+#REF!+#REF!+#REF!))</f>
      </c>
    </row>
    <row r="180" spans="9:10" ht="13.5">
      <c r="I180" s="94">
        <f t="shared" si="3"/>
      </c>
      <c r="J180" s="94">
        <f>IF($C180="","",SUM(#REF!+#REF!+#REF!+#REF!))</f>
      </c>
    </row>
    <row r="181" spans="9:10" ht="13.5">
      <c r="I181" s="94">
        <f t="shared" si="3"/>
      </c>
      <c r="J181" s="94">
        <f>IF($C181="","",SUM(#REF!+#REF!+#REF!+#REF!))</f>
      </c>
    </row>
    <row r="182" spans="9:10" ht="13.5">
      <c r="I182" s="94">
        <f t="shared" si="3"/>
      </c>
      <c r="J182" s="94">
        <f>IF($C182="","",SUM(#REF!+#REF!+#REF!+#REF!))</f>
      </c>
    </row>
    <row r="183" spans="9:10" ht="13.5">
      <c r="I183" s="94">
        <f t="shared" si="3"/>
      </c>
      <c r="J183" s="94">
        <f>IF($C183="","",SUM(#REF!+#REF!+#REF!+#REF!))</f>
      </c>
    </row>
    <row r="184" spans="9:10" ht="13.5">
      <c r="I184" s="94">
        <f t="shared" si="3"/>
      </c>
      <c r="J184" s="94">
        <f>IF($C184="","",SUM(#REF!+#REF!+#REF!+#REF!))</f>
      </c>
    </row>
    <row r="185" spans="9:10" ht="13.5">
      <c r="I185" s="94">
        <f t="shared" si="3"/>
      </c>
      <c r="J185" s="94">
        <f>IF($C185="","",SUM(#REF!+#REF!+#REF!+#REF!))</f>
      </c>
    </row>
    <row r="186" spans="9:10" ht="13.5">
      <c r="I186" s="94">
        <f t="shared" si="3"/>
      </c>
      <c r="J186" s="94">
        <f>IF($C186="","",SUM(#REF!+#REF!+#REF!+#REF!))</f>
      </c>
    </row>
    <row r="187" spans="9:10" ht="13.5">
      <c r="I187" s="94">
        <f t="shared" si="3"/>
      </c>
      <c r="J187" s="94">
        <f>IF($C187="","",SUM(#REF!+#REF!+#REF!+#REF!))</f>
      </c>
    </row>
    <row r="188" spans="9:10" ht="13.5">
      <c r="I188" s="94">
        <f t="shared" si="3"/>
      </c>
      <c r="J188" s="94">
        <f>IF($C188="","",SUM(#REF!+#REF!+#REF!+#REF!))</f>
      </c>
    </row>
    <row r="189" spans="9:10" ht="13.5">
      <c r="I189" s="94">
        <f t="shared" si="3"/>
      </c>
      <c r="J189" s="94">
        <f>IF($C189="","",SUM(#REF!+#REF!+#REF!+#REF!))</f>
      </c>
    </row>
    <row r="190" spans="9:10" ht="13.5">
      <c r="I190" s="94">
        <f t="shared" si="3"/>
      </c>
      <c r="J190" s="94">
        <f>IF($C190="","",SUM(#REF!+#REF!+#REF!+#REF!))</f>
      </c>
    </row>
    <row r="191" spans="9:10" ht="13.5">
      <c r="I191" s="94">
        <f t="shared" si="3"/>
      </c>
      <c r="J191" s="94">
        <f>IF($C191="","",SUM(#REF!+#REF!+#REF!+#REF!))</f>
      </c>
    </row>
    <row r="192" spans="9:10" ht="13.5">
      <c r="I192" s="94">
        <f t="shared" si="3"/>
      </c>
      <c r="J192" s="94">
        <f>IF($C192="","",SUM(#REF!+#REF!+#REF!+#REF!))</f>
      </c>
    </row>
    <row r="193" spans="9:10" ht="13.5">
      <c r="I193" s="94">
        <f t="shared" si="3"/>
      </c>
      <c r="J193" s="94">
        <f>IF($C193="","",SUM(#REF!+#REF!+#REF!+#REF!))</f>
      </c>
    </row>
    <row r="194" spans="9:10" ht="13.5">
      <c r="I194" s="94">
        <f t="shared" si="3"/>
      </c>
      <c r="J194" s="94">
        <f>IF($C194="","",SUM(#REF!+#REF!+#REF!+#REF!))</f>
      </c>
    </row>
    <row r="195" spans="9:10" ht="13.5">
      <c r="I195" s="94">
        <f t="shared" si="3"/>
      </c>
      <c r="J195" s="94">
        <f>IF($C195="","",SUM(#REF!+#REF!+#REF!+#REF!))</f>
      </c>
    </row>
    <row r="196" spans="9:10" ht="13.5">
      <c r="I196" s="94">
        <f t="shared" si="3"/>
      </c>
      <c r="J196" s="94">
        <f>IF($C196="","",SUM(#REF!+#REF!+#REF!+#REF!))</f>
      </c>
    </row>
    <row r="197" spans="9:10" ht="13.5">
      <c r="I197" s="94">
        <f t="shared" si="3"/>
      </c>
      <c r="J197" s="94">
        <f>IF($C197="","",SUM(#REF!+#REF!+#REF!+#REF!))</f>
      </c>
    </row>
    <row r="198" spans="9:10" ht="13.5">
      <c r="I198" s="94">
        <f t="shared" si="3"/>
      </c>
      <c r="J198" s="94">
        <f>IF($C198="","",SUM(#REF!+#REF!+#REF!+#REF!))</f>
      </c>
    </row>
    <row r="199" spans="9:10" ht="13.5">
      <c r="I199" s="94">
        <f t="shared" si="3"/>
      </c>
      <c r="J199" s="94">
        <f>IF($C199="","",SUM(#REF!+#REF!+#REF!+#REF!))</f>
      </c>
    </row>
    <row r="200" spans="9:10" ht="13.5">
      <c r="I200" s="94">
        <f t="shared" si="3"/>
      </c>
      <c r="J200" s="94">
        <f>IF($C200="","",SUM(#REF!+#REF!+#REF!+#REF!))</f>
      </c>
    </row>
    <row r="201" spans="9:10" ht="13.5">
      <c r="I201" s="94">
        <f t="shared" si="3"/>
      </c>
      <c r="J201" s="94">
        <f>IF($C201="","",SUM(#REF!+#REF!+#REF!+#REF!))</f>
      </c>
    </row>
    <row r="202" spans="9:10" ht="13.5">
      <c r="I202" s="94">
        <f t="shared" si="3"/>
      </c>
      <c r="J202" s="94">
        <f>IF($C202="","",SUM(#REF!+#REF!+#REF!+#REF!))</f>
      </c>
    </row>
    <row r="203" spans="9:10" ht="13.5">
      <c r="I203" s="94">
        <f t="shared" si="3"/>
      </c>
      <c r="J203" s="94">
        <f>IF($C203="","",SUM(#REF!+#REF!+#REF!+#REF!))</f>
      </c>
    </row>
    <row r="204" spans="9:10" ht="13.5">
      <c r="I204" s="94">
        <f t="shared" si="3"/>
      </c>
      <c r="J204" s="94">
        <f>IF($C204="","",SUM(#REF!+#REF!+#REF!+#REF!))</f>
      </c>
    </row>
    <row r="205" spans="9:10" ht="13.5">
      <c r="I205" s="94">
        <f t="shared" si="3"/>
      </c>
      <c r="J205" s="94">
        <f>IF($C205="","",SUM(#REF!+#REF!+#REF!+#REF!))</f>
      </c>
    </row>
    <row r="206" spans="9:10" ht="13.5">
      <c r="I206" s="94">
        <f t="shared" si="3"/>
      </c>
      <c r="J206" s="94">
        <f>IF($C206="","",SUM(#REF!+#REF!+#REF!+#REF!))</f>
      </c>
    </row>
    <row r="207" spans="9:10" ht="13.5">
      <c r="I207" s="94">
        <f t="shared" si="3"/>
      </c>
      <c r="J207" s="94">
        <f>IF($C207="","",SUM(#REF!+#REF!+#REF!+#REF!))</f>
      </c>
    </row>
    <row r="208" spans="9:10" ht="13.5">
      <c r="I208" s="94">
        <f t="shared" si="3"/>
      </c>
      <c r="J208" s="94">
        <f>IF($C208="","",SUM(#REF!+#REF!+#REF!+#REF!))</f>
      </c>
    </row>
    <row r="209" spans="9:10" ht="13.5">
      <c r="I209" s="94">
        <f t="shared" si="3"/>
      </c>
      <c r="J209" s="94">
        <f>IF($C209="","",SUM(#REF!+#REF!+#REF!+#REF!))</f>
      </c>
    </row>
    <row r="210" spans="9:10" ht="13.5">
      <c r="I210" s="94">
        <f t="shared" si="3"/>
      </c>
      <c r="J210" s="94">
        <f>IF($C210="","",SUM(#REF!+#REF!+#REF!+#REF!))</f>
      </c>
    </row>
    <row r="211" spans="9:10" ht="13.5">
      <c r="I211" s="94">
        <f t="shared" si="3"/>
      </c>
      <c r="J211" s="94">
        <f>IF($C211="","",SUM(#REF!+#REF!+#REF!+#REF!))</f>
      </c>
    </row>
    <row r="212" spans="9:10" ht="13.5">
      <c r="I212" s="94">
        <f t="shared" si="3"/>
      </c>
      <c r="J212" s="94">
        <f>IF($C212="","",SUM(#REF!+#REF!+#REF!+#REF!))</f>
      </c>
    </row>
    <row r="213" spans="9:10" ht="13.5">
      <c r="I213" s="94">
        <f t="shared" si="3"/>
      </c>
      <c r="J213" s="94">
        <f>IF($C213="","",SUM(#REF!+#REF!+#REF!+#REF!))</f>
      </c>
    </row>
    <row r="214" spans="9:10" ht="13.5">
      <c r="I214" s="94">
        <f t="shared" si="3"/>
      </c>
      <c r="J214" s="94">
        <f>IF($C214="","",SUM(#REF!+#REF!+#REF!+#REF!))</f>
      </c>
    </row>
    <row r="215" spans="9:10" ht="13.5">
      <c r="I215" s="94">
        <f t="shared" si="3"/>
      </c>
      <c r="J215" s="94">
        <f>IF($C215="","",SUM(#REF!+#REF!+#REF!+#REF!))</f>
      </c>
    </row>
    <row r="216" spans="9:10" ht="13.5">
      <c r="I216" s="94">
        <f t="shared" si="3"/>
      </c>
      <c r="J216" s="94">
        <f>IF($C216="","",SUM(#REF!+#REF!+#REF!+#REF!))</f>
      </c>
    </row>
    <row r="217" spans="9:10" ht="13.5">
      <c r="I217" s="94">
        <f t="shared" si="3"/>
      </c>
      <c r="J217" s="94">
        <f>IF($C217="","",SUM(#REF!+#REF!+#REF!+#REF!))</f>
      </c>
    </row>
    <row r="218" spans="9:10" ht="13.5">
      <c r="I218" s="94">
        <f t="shared" si="3"/>
      </c>
      <c r="J218" s="94">
        <f>IF($C218="","",SUM(#REF!+#REF!+#REF!+#REF!))</f>
      </c>
    </row>
    <row r="219" spans="9:10" ht="13.5">
      <c r="I219" s="94">
        <f t="shared" si="3"/>
      </c>
      <c r="J219" s="94">
        <f>IF($C219="","",SUM(#REF!+#REF!+#REF!+#REF!))</f>
      </c>
    </row>
    <row r="220" spans="9:10" ht="13.5">
      <c r="I220" s="94">
        <f t="shared" si="3"/>
      </c>
      <c r="J220" s="94">
        <f>IF($C220="","",SUM(#REF!+#REF!+#REF!+#REF!))</f>
      </c>
    </row>
    <row r="221" spans="9:10" ht="13.5">
      <c r="I221" s="94">
        <f t="shared" si="3"/>
      </c>
      <c r="J221" s="94">
        <f>IF($C221="","",SUM(#REF!+#REF!+#REF!+#REF!))</f>
      </c>
    </row>
    <row r="222" spans="9:10" ht="13.5">
      <c r="I222" s="94">
        <f t="shared" si="3"/>
      </c>
      <c r="J222" s="94">
        <f>IF($C222="","",SUM(#REF!+#REF!+#REF!+#REF!))</f>
      </c>
    </row>
    <row r="223" spans="9:10" ht="13.5">
      <c r="I223" s="94">
        <f t="shared" si="3"/>
      </c>
      <c r="J223" s="94">
        <f>IF($C223="","",SUM(#REF!+#REF!+#REF!+#REF!))</f>
      </c>
    </row>
    <row r="224" spans="9:10" ht="13.5">
      <c r="I224" s="94">
        <f t="shared" si="3"/>
      </c>
      <c r="J224" s="94">
        <f>IF($C224="","",SUM(#REF!+#REF!+#REF!+#REF!))</f>
      </c>
    </row>
    <row r="225" spans="9:10" ht="13.5">
      <c r="I225" s="94">
        <f t="shared" si="3"/>
      </c>
      <c r="J225" s="94">
        <f>IF($C225="","",SUM(#REF!+#REF!+#REF!+#REF!))</f>
      </c>
    </row>
    <row r="226" spans="9:10" ht="13.5">
      <c r="I226" s="94">
        <f t="shared" si="3"/>
      </c>
      <c r="J226" s="94">
        <f>IF($C226="","",SUM(#REF!+#REF!+#REF!+#REF!))</f>
      </c>
    </row>
    <row r="227" spans="9:10" ht="13.5">
      <c r="I227" s="94">
        <f t="shared" si="3"/>
      </c>
      <c r="J227" s="94">
        <f>IF($C227="","",SUM(#REF!+#REF!+#REF!+#REF!))</f>
      </c>
    </row>
    <row r="228" spans="9:10" ht="13.5">
      <c r="I228" s="94">
        <f t="shared" si="3"/>
      </c>
      <c r="J228" s="94">
        <f>IF($C228="","",SUM(#REF!+#REF!+#REF!+#REF!))</f>
      </c>
    </row>
    <row r="229" spans="9:10" ht="13.5">
      <c r="I229" s="94">
        <f t="shared" si="3"/>
      </c>
      <c r="J229" s="94">
        <f>IF($C229="","",SUM(#REF!+#REF!+#REF!+#REF!))</f>
      </c>
    </row>
    <row r="230" spans="9:10" ht="13.5">
      <c r="I230" s="94">
        <f t="shared" si="3"/>
      </c>
      <c r="J230" s="94">
        <f>IF($C230="","",SUM(#REF!+#REF!+#REF!+#REF!))</f>
      </c>
    </row>
    <row r="231" spans="9:10" ht="13.5">
      <c r="I231" s="94">
        <f t="shared" si="3"/>
      </c>
      <c r="J231" s="94">
        <f>IF($C231="","",SUM(#REF!+#REF!+#REF!+#REF!))</f>
      </c>
    </row>
    <row r="232" spans="9:10" ht="13.5">
      <c r="I232" s="94">
        <f aca="true" t="shared" si="4" ref="I232:I295">IF($C232="","",SUM(E232+F232+G232+H232))</f>
      </c>
      <c r="J232" s="94">
        <f>IF($C232="","",SUM(#REF!+#REF!+#REF!+#REF!))</f>
      </c>
    </row>
    <row r="233" spans="9:10" ht="13.5">
      <c r="I233" s="94">
        <f t="shared" si="4"/>
      </c>
      <c r="J233" s="94">
        <f>IF($C233="","",SUM(#REF!+#REF!+#REF!+#REF!))</f>
      </c>
    </row>
    <row r="234" spans="9:10" ht="13.5">
      <c r="I234" s="94">
        <f t="shared" si="4"/>
      </c>
      <c r="J234" s="94">
        <f>IF($C234="","",SUM(#REF!+#REF!+#REF!+#REF!))</f>
      </c>
    </row>
    <row r="235" spans="9:10" ht="13.5">
      <c r="I235" s="94">
        <f t="shared" si="4"/>
      </c>
      <c r="J235" s="94">
        <f>IF($C235="","",SUM(#REF!+#REF!+#REF!+#REF!))</f>
      </c>
    </row>
    <row r="236" spans="9:10" ht="13.5">
      <c r="I236" s="94">
        <f t="shared" si="4"/>
      </c>
      <c r="J236" s="94">
        <f>IF($C236="","",SUM(#REF!+#REF!+#REF!+#REF!))</f>
      </c>
    </row>
    <row r="237" spans="9:10" ht="13.5">
      <c r="I237" s="94">
        <f t="shared" si="4"/>
      </c>
      <c r="J237" s="94">
        <f>IF($C237="","",SUM(#REF!+#REF!+#REF!+#REF!))</f>
      </c>
    </row>
    <row r="238" spans="9:10" ht="13.5">
      <c r="I238" s="94">
        <f t="shared" si="4"/>
      </c>
      <c r="J238" s="94">
        <f>IF($C238="","",SUM(#REF!+#REF!+#REF!+#REF!))</f>
      </c>
    </row>
    <row r="239" spans="9:10" ht="13.5">
      <c r="I239" s="94">
        <f t="shared" si="4"/>
      </c>
      <c r="J239" s="94">
        <f>IF($C239="","",SUM(#REF!+#REF!+#REF!+#REF!))</f>
      </c>
    </row>
    <row r="240" spans="9:10" ht="13.5">
      <c r="I240" s="94">
        <f t="shared" si="4"/>
      </c>
      <c r="J240" s="94">
        <f>IF($C240="","",SUM(#REF!+#REF!+#REF!+#REF!))</f>
      </c>
    </row>
    <row r="241" spans="9:10" ht="13.5">
      <c r="I241" s="94">
        <f t="shared" si="4"/>
      </c>
      <c r="J241" s="94">
        <f>IF($C241="","",SUM(#REF!+#REF!+#REF!+#REF!))</f>
      </c>
    </row>
    <row r="242" spans="9:10" ht="13.5">
      <c r="I242" s="94">
        <f t="shared" si="4"/>
      </c>
      <c r="J242" s="94">
        <f>IF($C242="","",SUM(#REF!+#REF!+#REF!+#REF!))</f>
      </c>
    </row>
    <row r="243" spans="9:10" ht="13.5">
      <c r="I243" s="94">
        <f t="shared" si="4"/>
      </c>
      <c r="J243" s="94">
        <f>IF($C243="","",SUM(#REF!+#REF!+#REF!+#REF!))</f>
      </c>
    </row>
    <row r="244" spans="9:10" ht="13.5">
      <c r="I244" s="94">
        <f t="shared" si="4"/>
      </c>
      <c r="J244" s="94">
        <f>IF($C244="","",SUM(#REF!+#REF!+#REF!+#REF!))</f>
      </c>
    </row>
    <row r="245" spans="9:10" ht="13.5">
      <c r="I245" s="94">
        <f t="shared" si="4"/>
      </c>
      <c r="J245" s="94">
        <f>IF($C245="","",SUM(#REF!+#REF!+#REF!+#REF!))</f>
      </c>
    </row>
    <row r="246" spans="9:10" ht="13.5">
      <c r="I246" s="94">
        <f t="shared" si="4"/>
      </c>
      <c r="J246" s="94">
        <f>IF($C246="","",SUM(#REF!+#REF!+#REF!+#REF!))</f>
      </c>
    </row>
    <row r="247" spans="9:10" ht="13.5">
      <c r="I247" s="94">
        <f t="shared" si="4"/>
      </c>
      <c r="J247" s="94">
        <f>IF($C247="","",SUM(#REF!+#REF!+#REF!+#REF!))</f>
      </c>
    </row>
    <row r="248" spans="9:10" ht="13.5">
      <c r="I248" s="94">
        <f t="shared" si="4"/>
      </c>
      <c r="J248" s="94">
        <f>IF($C248="","",SUM(#REF!+#REF!+#REF!+#REF!))</f>
      </c>
    </row>
    <row r="249" spans="9:10" ht="13.5">
      <c r="I249" s="94">
        <f t="shared" si="4"/>
      </c>
      <c r="J249" s="94">
        <f>IF($C249="","",SUM(#REF!+#REF!+#REF!+#REF!))</f>
      </c>
    </row>
    <row r="250" spans="9:10" ht="13.5">
      <c r="I250" s="94">
        <f t="shared" si="4"/>
      </c>
      <c r="J250" s="94">
        <f>IF($C250="","",SUM(#REF!+#REF!+#REF!+#REF!))</f>
      </c>
    </row>
    <row r="251" spans="9:10" ht="13.5">
      <c r="I251" s="94">
        <f t="shared" si="4"/>
      </c>
      <c r="J251" s="94">
        <f>IF($C251="","",SUM(#REF!+#REF!+#REF!+#REF!))</f>
      </c>
    </row>
    <row r="252" spans="9:10" ht="13.5">
      <c r="I252" s="94">
        <f t="shared" si="4"/>
      </c>
      <c r="J252" s="94">
        <f>IF($C252="","",SUM(#REF!+#REF!+#REF!+#REF!))</f>
      </c>
    </row>
    <row r="253" spans="9:10" ht="13.5">
      <c r="I253" s="94">
        <f t="shared" si="4"/>
      </c>
      <c r="J253" s="94">
        <f>IF($C253="","",SUM(#REF!+#REF!+#REF!+#REF!))</f>
      </c>
    </row>
    <row r="254" spans="9:10" ht="13.5">
      <c r="I254" s="94">
        <f t="shared" si="4"/>
      </c>
      <c r="J254" s="94">
        <f>IF($C254="","",SUM(#REF!+#REF!+#REF!+#REF!))</f>
      </c>
    </row>
    <row r="255" spans="9:10" ht="13.5">
      <c r="I255" s="94">
        <f t="shared" si="4"/>
      </c>
      <c r="J255" s="94">
        <f>IF($C255="","",SUM(#REF!+#REF!+#REF!+#REF!))</f>
      </c>
    </row>
    <row r="256" spans="9:10" ht="13.5">
      <c r="I256" s="94">
        <f t="shared" si="4"/>
      </c>
      <c r="J256" s="94">
        <f>IF($C256="","",SUM(#REF!+#REF!+#REF!+#REF!))</f>
      </c>
    </row>
    <row r="257" spans="9:10" ht="13.5">
      <c r="I257" s="94">
        <f t="shared" si="4"/>
      </c>
      <c r="J257" s="94">
        <f>IF($C257="","",SUM(#REF!+#REF!+#REF!+#REF!))</f>
      </c>
    </row>
    <row r="258" spans="9:10" ht="13.5">
      <c r="I258" s="94">
        <f t="shared" si="4"/>
      </c>
      <c r="J258" s="94">
        <f>IF($C258="","",SUM(#REF!+#REF!+#REF!+#REF!))</f>
      </c>
    </row>
    <row r="259" spans="9:10" ht="13.5">
      <c r="I259" s="94">
        <f t="shared" si="4"/>
      </c>
      <c r="J259" s="94">
        <f>IF($C259="","",SUM(#REF!+#REF!+#REF!+#REF!))</f>
      </c>
    </row>
    <row r="260" spans="9:10" ht="13.5">
      <c r="I260" s="94">
        <f t="shared" si="4"/>
      </c>
      <c r="J260" s="94">
        <f>IF($C260="","",SUM(#REF!+#REF!+#REF!+#REF!))</f>
      </c>
    </row>
    <row r="261" spans="9:10" ht="13.5">
      <c r="I261" s="94">
        <f t="shared" si="4"/>
      </c>
      <c r="J261" s="94">
        <f>IF($C261="","",SUM(#REF!+#REF!+#REF!+#REF!))</f>
      </c>
    </row>
    <row r="262" spans="9:10" ht="13.5">
      <c r="I262" s="94">
        <f t="shared" si="4"/>
      </c>
      <c r="J262" s="94">
        <f>IF($C262="","",SUM(#REF!+#REF!+#REF!+#REF!))</f>
      </c>
    </row>
    <row r="263" spans="9:10" ht="13.5">
      <c r="I263" s="94">
        <f t="shared" si="4"/>
      </c>
      <c r="J263" s="94">
        <f>IF($C263="","",SUM(#REF!+#REF!+#REF!+#REF!))</f>
      </c>
    </row>
    <row r="264" spans="9:10" ht="13.5">
      <c r="I264" s="94">
        <f t="shared" si="4"/>
      </c>
      <c r="J264" s="94">
        <f>IF($C264="","",SUM(#REF!+#REF!+#REF!+#REF!))</f>
      </c>
    </row>
    <row r="265" spans="9:10" ht="13.5">
      <c r="I265" s="94">
        <f t="shared" si="4"/>
      </c>
      <c r="J265" s="94">
        <f>IF($C265="","",SUM(#REF!+#REF!+#REF!+#REF!))</f>
      </c>
    </row>
    <row r="266" spans="9:10" ht="13.5">
      <c r="I266" s="94">
        <f t="shared" si="4"/>
      </c>
      <c r="J266" s="94">
        <f>IF($C266="","",SUM(#REF!+#REF!+#REF!+#REF!))</f>
      </c>
    </row>
    <row r="267" spans="9:10" ht="13.5">
      <c r="I267" s="94">
        <f t="shared" si="4"/>
      </c>
      <c r="J267" s="94">
        <f>IF($C267="","",SUM(#REF!+#REF!+#REF!+#REF!))</f>
      </c>
    </row>
    <row r="268" spans="9:10" ht="13.5">
      <c r="I268" s="94">
        <f t="shared" si="4"/>
      </c>
      <c r="J268" s="94">
        <f>IF($C268="","",SUM(#REF!+#REF!+#REF!+#REF!))</f>
      </c>
    </row>
    <row r="269" spans="9:10" ht="13.5">
      <c r="I269" s="94">
        <f t="shared" si="4"/>
      </c>
      <c r="J269" s="94">
        <f>IF($C269="","",SUM(#REF!+#REF!+#REF!+#REF!))</f>
      </c>
    </row>
    <row r="270" spans="9:10" ht="13.5">
      <c r="I270" s="94">
        <f t="shared" si="4"/>
      </c>
      <c r="J270" s="94">
        <f>IF($C270="","",SUM(#REF!+#REF!+#REF!+#REF!))</f>
      </c>
    </row>
    <row r="271" spans="9:10" ht="13.5">
      <c r="I271" s="94">
        <f t="shared" si="4"/>
      </c>
      <c r="J271" s="94">
        <f>IF($C271="","",SUM(#REF!+#REF!+#REF!+#REF!))</f>
      </c>
    </row>
    <row r="272" spans="9:10" ht="13.5">
      <c r="I272" s="94">
        <f t="shared" si="4"/>
      </c>
      <c r="J272" s="94">
        <f>IF($C272="","",SUM(#REF!+#REF!+#REF!+#REF!))</f>
      </c>
    </row>
    <row r="273" spans="9:10" ht="13.5">
      <c r="I273" s="94">
        <f t="shared" si="4"/>
      </c>
      <c r="J273" s="94">
        <f>IF($C273="","",SUM(#REF!+#REF!+#REF!+#REF!))</f>
      </c>
    </row>
    <row r="274" spans="9:10" ht="13.5">
      <c r="I274" s="94">
        <f t="shared" si="4"/>
      </c>
      <c r="J274" s="94">
        <f>IF($C274="","",SUM(#REF!+#REF!+#REF!+#REF!))</f>
      </c>
    </row>
    <row r="275" spans="9:10" ht="13.5">
      <c r="I275" s="94">
        <f t="shared" si="4"/>
      </c>
      <c r="J275" s="94">
        <f>IF($C275="","",SUM(#REF!+#REF!+#REF!+#REF!))</f>
      </c>
    </row>
    <row r="276" spans="9:10" ht="13.5">
      <c r="I276" s="94">
        <f t="shared" si="4"/>
      </c>
      <c r="J276" s="94">
        <f>IF($C276="","",SUM(#REF!+#REF!+#REF!+#REF!))</f>
      </c>
    </row>
    <row r="277" spans="9:10" ht="13.5">
      <c r="I277" s="94">
        <f t="shared" si="4"/>
      </c>
      <c r="J277" s="94">
        <f>IF($C277="","",SUM(#REF!+#REF!+#REF!+#REF!))</f>
      </c>
    </row>
    <row r="278" spans="9:10" ht="13.5">
      <c r="I278" s="94">
        <f t="shared" si="4"/>
      </c>
      <c r="J278" s="94">
        <f>IF($C278="","",SUM(#REF!+#REF!+#REF!+#REF!))</f>
      </c>
    </row>
    <row r="279" spans="9:10" ht="13.5">
      <c r="I279" s="94">
        <f t="shared" si="4"/>
      </c>
      <c r="J279" s="94">
        <f>IF($C279="","",SUM(#REF!+#REF!+#REF!+#REF!))</f>
      </c>
    </row>
    <row r="280" spans="9:10" ht="13.5">
      <c r="I280" s="94">
        <f t="shared" si="4"/>
      </c>
      <c r="J280" s="94">
        <f>IF($C280="","",SUM(#REF!+#REF!+#REF!+#REF!))</f>
      </c>
    </row>
    <row r="281" spans="9:10" ht="13.5">
      <c r="I281" s="94">
        <f t="shared" si="4"/>
      </c>
      <c r="J281" s="94">
        <f>IF($C281="","",SUM(#REF!+#REF!+#REF!+#REF!))</f>
      </c>
    </row>
    <row r="282" spans="9:10" ht="13.5">
      <c r="I282" s="94">
        <f t="shared" si="4"/>
      </c>
      <c r="J282" s="94">
        <f>IF($C282="","",SUM(#REF!+#REF!+#REF!+#REF!))</f>
      </c>
    </row>
    <row r="283" spans="9:10" ht="13.5">
      <c r="I283" s="94">
        <f t="shared" si="4"/>
      </c>
      <c r="J283" s="94">
        <f>IF($C283="","",SUM(#REF!+#REF!+#REF!+#REF!))</f>
      </c>
    </row>
    <row r="284" spans="9:10" ht="13.5">
      <c r="I284" s="94">
        <f t="shared" si="4"/>
      </c>
      <c r="J284" s="94">
        <f>IF($C284="","",SUM(#REF!+#REF!+#REF!+#REF!))</f>
      </c>
    </row>
    <row r="285" spans="9:10" ht="13.5">
      <c r="I285" s="94">
        <f t="shared" si="4"/>
      </c>
      <c r="J285" s="94">
        <f>IF($C285="","",SUM(#REF!+#REF!+#REF!+#REF!))</f>
      </c>
    </row>
    <row r="286" spans="9:10" ht="13.5">
      <c r="I286" s="94">
        <f t="shared" si="4"/>
      </c>
      <c r="J286" s="94">
        <f>IF($C286="","",SUM(#REF!+#REF!+#REF!+#REF!))</f>
      </c>
    </row>
    <row r="287" spans="9:10" ht="13.5">
      <c r="I287" s="94">
        <f t="shared" si="4"/>
      </c>
      <c r="J287" s="94">
        <f>IF($C287="","",SUM(#REF!+#REF!+#REF!+#REF!))</f>
      </c>
    </row>
    <row r="288" spans="9:10" ht="13.5">
      <c r="I288" s="94">
        <f t="shared" si="4"/>
      </c>
      <c r="J288" s="94">
        <f>IF($C288="","",SUM(#REF!+#REF!+#REF!+#REF!))</f>
      </c>
    </row>
    <row r="289" spans="9:10" ht="13.5">
      <c r="I289" s="94">
        <f t="shared" si="4"/>
      </c>
      <c r="J289" s="94">
        <f>IF($C289="","",SUM(#REF!+#REF!+#REF!+#REF!))</f>
      </c>
    </row>
    <row r="290" spans="9:10" ht="13.5">
      <c r="I290" s="94">
        <f t="shared" si="4"/>
      </c>
      <c r="J290" s="94">
        <f>IF($C290="","",SUM(#REF!+#REF!+#REF!+#REF!))</f>
      </c>
    </row>
    <row r="291" spans="9:10" ht="13.5">
      <c r="I291" s="94">
        <f t="shared" si="4"/>
      </c>
      <c r="J291" s="94">
        <f>IF($C291="","",SUM(#REF!+#REF!+#REF!+#REF!))</f>
      </c>
    </row>
    <row r="292" spans="9:10" ht="13.5">
      <c r="I292" s="94">
        <f t="shared" si="4"/>
      </c>
      <c r="J292" s="94">
        <f>IF($C292="","",SUM(#REF!+#REF!+#REF!+#REF!))</f>
      </c>
    </row>
    <row r="293" spans="9:10" ht="13.5">
      <c r="I293" s="94">
        <f t="shared" si="4"/>
      </c>
      <c r="J293" s="94">
        <f>IF($C293="","",SUM(#REF!+#REF!+#REF!+#REF!))</f>
      </c>
    </row>
    <row r="294" spans="9:10" ht="13.5">
      <c r="I294" s="94">
        <f t="shared" si="4"/>
      </c>
      <c r="J294" s="94">
        <f>IF($C294="","",SUM(#REF!+#REF!+#REF!+#REF!))</f>
      </c>
    </row>
    <row r="295" spans="9:10" ht="13.5">
      <c r="I295" s="94">
        <f t="shared" si="4"/>
      </c>
      <c r="J295" s="94">
        <f>IF($C295="","",SUM(#REF!+#REF!+#REF!+#REF!))</f>
      </c>
    </row>
    <row r="296" spans="9:10" ht="13.5">
      <c r="I296" s="94">
        <f>IF($C296="","",SUM(E296+F296+G296+H296))</f>
      </c>
      <c r="J296" s="94">
        <f>IF($C296="","",SUM(#REF!+#REF!+#REF!+#REF!))</f>
      </c>
    </row>
    <row r="297" spans="9:10" ht="13.5">
      <c r="I297" s="94">
        <f>IF($C297="","",SUM(E297+F297+G297+H297))</f>
      </c>
      <c r="J297" s="94">
        <f>IF($C297="","",SUM(#REF!+#REF!+#REF!+#REF!))</f>
      </c>
    </row>
    <row r="298" spans="9:10" ht="13.5">
      <c r="I298" s="94">
        <f>IF($C298="","",SUM(E298+F298+G298+H298))</f>
      </c>
      <c r="J298" s="94">
        <f>IF($C298="","",SUM(#REF!+#REF!+#REF!+#REF!))</f>
      </c>
    </row>
    <row r="299" spans="9:10" ht="13.5">
      <c r="I299" s="94">
        <f>IF($C299="","",SUM(E299+F299+G299+H299))</f>
      </c>
      <c r="J299" s="94">
        <f>IF($C299="","",SUM(#REF!+#REF!+#REF!+#REF!))</f>
      </c>
    </row>
    <row r="300" spans="9:10" ht="13.5">
      <c r="I300" s="94">
        <f>IF($C300="","",SUM(E300+F300+G300+H300))</f>
      </c>
      <c r="J300" s="94">
        <f>IF($C300="","",SUM(#REF!+#REF!+#REF!+#REF!))</f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&amp;CAPS40W</oddHeader>
    <oddFooter>&amp;C本部公認審判員　濵　健太郎&amp;R本部公認審判員　池上　由里子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94" customWidth="1"/>
    <col min="2" max="3" width="5.140625" style="94" customWidth="1"/>
    <col min="4" max="4" width="13.140625" style="94" customWidth="1"/>
    <col min="5" max="5" width="13.7109375" style="94" customWidth="1"/>
    <col min="6" max="9" width="5.140625" style="93" customWidth="1"/>
    <col min="10" max="10" width="5.00390625" style="93" customWidth="1"/>
    <col min="11" max="11" width="4.8515625" style="93" customWidth="1"/>
    <col min="12" max="13" width="5.140625" style="93" customWidth="1"/>
    <col min="14" max="14" width="5.00390625" style="93" customWidth="1"/>
    <col min="15" max="15" width="4.8515625" style="93" customWidth="1"/>
    <col min="16" max="17" width="5.140625" style="93" customWidth="1"/>
    <col min="18" max="18" width="6.7109375" style="94" customWidth="1"/>
    <col min="19" max="19" width="4.8515625" style="121" customWidth="1"/>
    <col min="20" max="20" width="30.140625" style="96" customWidth="1"/>
  </cols>
  <sheetData>
    <row r="1" spans="1:20" ht="16.5" customHeight="1">
      <c r="A1" s="113" t="s">
        <v>177</v>
      </c>
      <c r="B1" s="111" t="s">
        <v>223</v>
      </c>
      <c r="C1" s="111" t="s">
        <v>7</v>
      </c>
      <c r="D1" s="111" t="s">
        <v>176</v>
      </c>
      <c r="E1" s="111" t="s">
        <v>175</v>
      </c>
      <c r="F1" s="112" t="s">
        <v>222</v>
      </c>
      <c r="G1" s="112" t="s">
        <v>221</v>
      </c>
      <c r="H1" s="112" t="s">
        <v>220</v>
      </c>
      <c r="I1" s="112" t="s">
        <v>219</v>
      </c>
      <c r="J1" s="112" t="s">
        <v>218</v>
      </c>
      <c r="K1" s="112" t="s">
        <v>217</v>
      </c>
      <c r="L1" s="112" t="s">
        <v>216</v>
      </c>
      <c r="M1" s="112" t="s">
        <v>215</v>
      </c>
      <c r="N1" s="112" t="s">
        <v>214</v>
      </c>
      <c r="O1" s="112" t="s">
        <v>213</v>
      </c>
      <c r="P1" s="112" t="s">
        <v>212</v>
      </c>
      <c r="Q1" s="112" t="s">
        <v>211</v>
      </c>
      <c r="R1" s="111" t="s">
        <v>169</v>
      </c>
      <c r="S1" s="131" t="s">
        <v>75</v>
      </c>
      <c r="T1" s="110" t="s">
        <v>168</v>
      </c>
    </row>
    <row r="2" spans="1:20" ht="13.5" customHeight="1">
      <c r="A2" s="94" t="s">
        <v>153</v>
      </c>
      <c r="B2" s="21" t="s">
        <v>204</v>
      </c>
      <c r="C2" s="21">
        <v>14</v>
      </c>
      <c r="D2" s="100" t="s">
        <v>52</v>
      </c>
      <c r="E2" s="21" t="s">
        <v>127</v>
      </c>
      <c r="F2" s="93">
        <v>96</v>
      </c>
      <c r="G2" s="93">
        <v>99</v>
      </c>
      <c r="H2" s="93">
        <v>95</v>
      </c>
      <c r="I2" s="93">
        <v>98</v>
      </c>
      <c r="J2" s="93">
        <v>91</v>
      </c>
      <c r="K2" s="93">
        <v>91</v>
      </c>
      <c r="L2" s="93">
        <v>97</v>
      </c>
      <c r="M2" s="93">
        <v>93</v>
      </c>
      <c r="N2" s="93">
        <v>94</v>
      </c>
      <c r="O2" s="93">
        <v>94</v>
      </c>
      <c r="P2" s="93">
        <v>96</v>
      </c>
      <c r="Q2" s="93">
        <v>91</v>
      </c>
      <c r="R2" s="94">
        <v>1135</v>
      </c>
      <c r="S2" s="94">
        <v>36</v>
      </c>
      <c r="T2" s="97"/>
    </row>
    <row r="3" spans="1:20" ht="13.5" customHeight="1">
      <c r="A3" s="94" t="s">
        <v>153</v>
      </c>
      <c r="B3" s="21" t="s">
        <v>39</v>
      </c>
      <c r="C3" s="21">
        <v>4</v>
      </c>
      <c r="D3" s="100" t="s">
        <v>48</v>
      </c>
      <c r="E3" s="21" t="s">
        <v>40</v>
      </c>
      <c r="F3" s="93">
        <v>96</v>
      </c>
      <c r="G3" s="93">
        <v>98</v>
      </c>
      <c r="H3" s="93">
        <v>98</v>
      </c>
      <c r="I3" s="93">
        <v>96</v>
      </c>
      <c r="J3" s="93">
        <v>88</v>
      </c>
      <c r="K3" s="93">
        <v>83</v>
      </c>
      <c r="L3" s="93">
        <v>90</v>
      </c>
      <c r="M3" s="93">
        <v>87</v>
      </c>
      <c r="N3" s="93">
        <v>95</v>
      </c>
      <c r="O3" s="93">
        <v>94</v>
      </c>
      <c r="P3" s="93">
        <v>95</v>
      </c>
      <c r="Q3" s="93">
        <v>94</v>
      </c>
      <c r="R3" s="94">
        <v>1114</v>
      </c>
      <c r="S3" s="94">
        <v>37</v>
      </c>
      <c r="T3" s="97"/>
    </row>
    <row r="4" spans="1:20" ht="13.5" customHeight="1">
      <c r="A4" s="94" t="s">
        <v>153</v>
      </c>
      <c r="B4" s="21" t="s">
        <v>64</v>
      </c>
      <c r="C4" s="21">
        <v>7</v>
      </c>
      <c r="D4" s="100" t="s">
        <v>62</v>
      </c>
      <c r="E4" s="21" t="s">
        <v>162</v>
      </c>
      <c r="F4" s="93">
        <v>97</v>
      </c>
      <c r="G4" s="93">
        <v>98</v>
      </c>
      <c r="H4" s="93">
        <v>98</v>
      </c>
      <c r="I4" s="93">
        <v>98</v>
      </c>
      <c r="J4" s="93">
        <v>93</v>
      </c>
      <c r="K4" s="93">
        <v>88</v>
      </c>
      <c r="L4" s="93">
        <v>91</v>
      </c>
      <c r="M4" s="93">
        <v>88</v>
      </c>
      <c r="N4" s="93">
        <v>90</v>
      </c>
      <c r="O4" s="93">
        <v>90</v>
      </c>
      <c r="P4" s="93">
        <v>90</v>
      </c>
      <c r="Q4" s="93">
        <v>88</v>
      </c>
      <c r="R4" s="94">
        <v>1109</v>
      </c>
      <c r="S4" s="94">
        <v>18</v>
      </c>
      <c r="T4" s="97"/>
    </row>
    <row r="5" spans="1:20" ht="13.5" customHeight="1">
      <c r="A5" s="94" t="s">
        <v>153</v>
      </c>
      <c r="B5" s="21" t="s">
        <v>38</v>
      </c>
      <c r="C5" s="21">
        <v>17</v>
      </c>
      <c r="D5" s="100" t="s">
        <v>208</v>
      </c>
      <c r="E5" s="21" t="s">
        <v>40</v>
      </c>
      <c r="F5" s="93">
        <v>96</v>
      </c>
      <c r="G5" s="93">
        <v>97</v>
      </c>
      <c r="H5" s="93">
        <v>97</v>
      </c>
      <c r="I5" s="93">
        <v>94</v>
      </c>
      <c r="J5" s="93">
        <v>90</v>
      </c>
      <c r="K5" s="93">
        <v>90</v>
      </c>
      <c r="L5" s="93">
        <v>92</v>
      </c>
      <c r="M5" s="93">
        <v>89</v>
      </c>
      <c r="N5" s="93">
        <v>91</v>
      </c>
      <c r="O5" s="93">
        <v>93</v>
      </c>
      <c r="P5" s="93">
        <v>86</v>
      </c>
      <c r="Q5" s="93">
        <v>93</v>
      </c>
      <c r="R5" s="94">
        <v>1108</v>
      </c>
      <c r="S5" s="94">
        <v>23</v>
      </c>
      <c r="T5" s="97"/>
    </row>
    <row r="6" spans="1:20" ht="13.5">
      <c r="A6" s="94" t="s">
        <v>153</v>
      </c>
      <c r="B6" s="21" t="s">
        <v>38</v>
      </c>
      <c r="C6" s="21">
        <v>4</v>
      </c>
      <c r="D6" s="100" t="s">
        <v>206</v>
      </c>
      <c r="E6" s="21" t="s">
        <v>40</v>
      </c>
      <c r="F6" s="93">
        <v>96</v>
      </c>
      <c r="G6" s="93">
        <v>96</v>
      </c>
      <c r="H6" s="93">
        <v>97</v>
      </c>
      <c r="I6" s="93">
        <v>97</v>
      </c>
      <c r="J6" s="93">
        <v>88</v>
      </c>
      <c r="K6" s="93">
        <v>91</v>
      </c>
      <c r="L6" s="93">
        <v>86</v>
      </c>
      <c r="M6" s="93">
        <v>89</v>
      </c>
      <c r="N6" s="93">
        <v>89</v>
      </c>
      <c r="O6" s="93">
        <v>92</v>
      </c>
      <c r="P6" s="93">
        <v>91</v>
      </c>
      <c r="Q6" s="93">
        <v>87</v>
      </c>
      <c r="R6" s="94">
        <v>1099</v>
      </c>
      <c r="S6" s="94">
        <v>24</v>
      </c>
      <c r="T6" s="97"/>
    </row>
    <row r="7" spans="1:20" ht="13.5">
      <c r="A7" s="94" t="s">
        <v>153</v>
      </c>
      <c r="B7" s="21" t="s">
        <v>204</v>
      </c>
      <c r="C7" s="21">
        <v>18</v>
      </c>
      <c r="D7" s="100" t="s">
        <v>54</v>
      </c>
      <c r="E7" s="21" t="s">
        <v>127</v>
      </c>
      <c r="F7" s="93">
        <v>95</v>
      </c>
      <c r="G7" s="93">
        <v>97</v>
      </c>
      <c r="H7" s="93">
        <v>91</v>
      </c>
      <c r="I7" s="93">
        <v>92</v>
      </c>
      <c r="J7" s="93">
        <v>91</v>
      </c>
      <c r="K7" s="93">
        <v>92</v>
      </c>
      <c r="L7" s="93">
        <v>92</v>
      </c>
      <c r="M7" s="93">
        <v>85</v>
      </c>
      <c r="N7" s="93">
        <v>86</v>
      </c>
      <c r="O7" s="93">
        <v>92</v>
      </c>
      <c r="P7" s="93">
        <v>92</v>
      </c>
      <c r="Q7" s="93">
        <v>90</v>
      </c>
      <c r="R7" s="94">
        <v>1095</v>
      </c>
      <c r="S7" s="94">
        <v>25</v>
      </c>
      <c r="T7" s="97"/>
    </row>
    <row r="8" spans="1:20" ht="13.5" customHeight="1">
      <c r="A8" s="94" t="s">
        <v>153</v>
      </c>
      <c r="B8" s="21" t="s">
        <v>38</v>
      </c>
      <c r="C8" s="21">
        <v>8</v>
      </c>
      <c r="D8" s="21" t="s">
        <v>203</v>
      </c>
      <c r="E8" s="21" t="s">
        <v>40</v>
      </c>
      <c r="F8" s="93">
        <v>95</v>
      </c>
      <c r="G8" s="93">
        <v>99</v>
      </c>
      <c r="H8" s="93">
        <v>96</v>
      </c>
      <c r="I8" s="93">
        <v>94</v>
      </c>
      <c r="J8" s="93">
        <v>90</v>
      </c>
      <c r="K8" s="93">
        <v>85</v>
      </c>
      <c r="L8" s="93">
        <v>83</v>
      </c>
      <c r="M8" s="93">
        <v>93</v>
      </c>
      <c r="N8" s="93">
        <v>87</v>
      </c>
      <c r="O8" s="93">
        <v>96</v>
      </c>
      <c r="P8" s="93">
        <v>91</v>
      </c>
      <c r="Q8" s="93">
        <v>85</v>
      </c>
      <c r="R8" s="94">
        <v>1094</v>
      </c>
      <c r="S8" s="94">
        <v>25</v>
      </c>
      <c r="T8" s="97"/>
    </row>
    <row r="9" spans="1:21" ht="13.5">
      <c r="A9" s="94" t="s">
        <v>153</v>
      </c>
      <c r="B9" s="21" t="s">
        <v>38</v>
      </c>
      <c r="C9" s="21">
        <v>12</v>
      </c>
      <c r="D9" s="100" t="s">
        <v>61</v>
      </c>
      <c r="E9" s="21" t="s">
        <v>162</v>
      </c>
      <c r="F9" s="93">
        <v>92</v>
      </c>
      <c r="G9" s="93">
        <v>94</v>
      </c>
      <c r="H9" s="93">
        <v>96</v>
      </c>
      <c r="I9" s="93">
        <v>95</v>
      </c>
      <c r="J9" s="93">
        <v>88</v>
      </c>
      <c r="K9" s="93">
        <v>87</v>
      </c>
      <c r="L9" s="93">
        <v>84</v>
      </c>
      <c r="M9" s="93">
        <v>93</v>
      </c>
      <c r="N9" s="93">
        <v>93</v>
      </c>
      <c r="O9" s="93">
        <v>88</v>
      </c>
      <c r="P9" s="93">
        <v>91</v>
      </c>
      <c r="Q9" s="93">
        <v>86</v>
      </c>
      <c r="R9" s="94">
        <v>1087</v>
      </c>
      <c r="S9" s="94">
        <v>19</v>
      </c>
      <c r="T9" s="97"/>
      <c r="U9" s="130"/>
    </row>
    <row r="10" spans="1:20" ht="27">
      <c r="A10" s="94">
        <v>9</v>
      </c>
      <c r="B10" s="21" t="s">
        <v>197</v>
      </c>
      <c r="C10" s="21">
        <v>18</v>
      </c>
      <c r="D10" s="100" t="s">
        <v>53</v>
      </c>
      <c r="E10" s="21" t="s">
        <v>127</v>
      </c>
      <c r="F10" s="93">
        <v>94</v>
      </c>
      <c r="G10" s="93">
        <v>91</v>
      </c>
      <c r="H10" s="93">
        <v>95</v>
      </c>
      <c r="I10" s="93">
        <v>95</v>
      </c>
      <c r="J10" s="93">
        <v>77</v>
      </c>
      <c r="K10" s="93">
        <v>91</v>
      </c>
      <c r="L10" s="93">
        <v>89</v>
      </c>
      <c r="M10" s="93">
        <v>82</v>
      </c>
      <c r="N10" s="93">
        <v>89</v>
      </c>
      <c r="O10" s="93">
        <v>93</v>
      </c>
      <c r="P10" s="93">
        <v>92</v>
      </c>
      <c r="Q10" s="93">
        <v>92</v>
      </c>
      <c r="R10" s="94">
        <v>1080</v>
      </c>
      <c r="S10" s="94">
        <v>18</v>
      </c>
      <c r="T10" s="129" t="s">
        <v>200</v>
      </c>
    </row>
    <row r="11" spans="1:20" ht="13.5">
      <c r="A11" s="94">
        <v>10</v>
      </c>
      <c r="B11" s="21" t="s">
        <v>197</v>
      </c>
      <c r="C11" s="21">
        <v>14</v>
      </c>
      <c r="D11" s="21" t="s">
        <v>199</v>
      </c>
      <c r="E11" s="21" t="s">
        <v>127</v>
      </c>
      <c r="F11" s="93">
        <v>95</v>
      </c>
      <c r="G11" s="93">
        <v>97</v>
      </c>
      <c r="H11" s="93">
        <v>93</v>
      </c>
      <c r="I11" s="93">
        <v>94</v>
      </c>
      <c r="J11" s="93">
        <v>85</v>
      </c>
      <c r="K11" s="93">
        <v>86</v>
      </c>
      <c r="L11" s="93">
        <v>86</v>
      </c>
      <c r="M11" s="93">
        <v>85</v>
      </c>
      <c r="N11" s="93">
        <v>86</v>
      </c>
      <c r="O11" s="93">
        <v>88</v>
      </c>
      <c r="P11" s="93">
        <v>92</v>
      </c>
      <c r="Q11" s="93">
        <v>89</v>
      </c>
      <c r="R11" s="94">
        <v>1076</v>
      </c>
      <c r="S11" s="94">
        <v>18</v>
      </c>
      <c r="T11" s="97"/>
    </row>
    <row r="12" spans="1:20" ht="13.5" customHeight="1">
      <c r="A12" s="94">
        <v>11</v>
      </c>
      <c r="B12" s="21" t="s">
        <v>38</v>
      </c>
      <c r="C12" s="21">
        <v>13</v>
      </c>
      <c r="D12" s="100" t="s">
        <v>30</v>
      </c>
      <c r="E12" s="21" t="s">
        <v>1</v>
      </c>
      <c r="F12" s="93">
        <v>96</v>
      </c>
      <c r="G12" s="93">
        <v>92</v>
      </c>
      <c r="H12" s="93">
        <v>90</v>
      </c>
      <c r="I12" s="93">
        <v>89</v>
      </c>
      <c r="J12" s="93">
        <v>84</v>
      </c>
      <c r="K12" s="93">
        <v>81</v>
      </c>
      <c r="L12" s="93">
        <v>87</v>
      </c>
      <c r="M12" s="93">
        <v>87</v>
      </c>
      <c r="N12" s="93">
        <v>86</v>
      </c>
      <c r="O12" s="93">
        <v>88</v>
      </c>
      <c r="P12" s="93">
        <v>89</v>
      </c>
      <c r="Q12" s="93">
        <v>90</v>
      </c>
      <c r="R12" s="94">
        <v>1059</v>
      </c>
      <c r="S12" s="94">
        <v>17</v>
      </c>
      <c r="T12" s="97"/>
    </row>
    <row r="13" spans="1:20" ht="13.5" customHeight="1">
      <c r="A13" s="94">
        <v>12</v>
      </c>
      <c r="B13" s="21" t="s">
        <v>197</v>
      </c>
      <c r="C13" s="21">
        <v>8</v>
      </c>
      <c r="D13" s="21" t="s">
        <v>196</v>
      </c>
      <c r="E13" s="21" t="s">
        <v>127</v>
      </c>
      <c r="F13" s="93">
        <v>94</v>
      </c>
      <c r="G13" s="93">
        <v>91</v>
      </c>
      <c r="H13" s="93">
        <v>84</v>
      </c>
      <c r="I13" s="93">
        <v>85</v>
      </c>
      <c r="J13" s="93">
        <v>89</v>
      </c>
      <c r="K13" s="93">
        <v>89</v>
      </c>
      <c r="L13" s="93">
        <v>92</v>
      </c>
      <c r="M13" s="93">
        <v>86</v>
      </c>
      <c r="N13" s="93">
        <v>84</v>
      </c>
      <c r="O13" s="93">
        <v>86</v>
      </c>
      <c r="P13" s="93">
        <v>93</v>
      </c>
      <c r="Q13" s="93">
        <v>85</v>
      </c>
      <c r="R13" s="94">
        <v>1058</v>
      </c>
      <c r="S13" s="94">
        <v>15</v>
      </c>
      <c r="T13" s="97"/>
    </row>
    <row r="14" spans="1:20" ht="13.5" customHeight="1">
      <c r="A14" s="94">
        <v>13</v>
      </c>
      <c r="B14" s="21" t="s">
        <v>38</v>
      </c>
      <c r="C14" s="21">
        <v>7</v>
      </c>
      <c r="D14" s="107" t="s">
        <v>63</v>
      </c>
      <c r="E14" s="21" t="s">
        <v>195</v>
      </c>
      <c r="F14" s="93">
        <v>92</v>
      </c>
      <c r="G14" s="93">
        <v>91</v>
      </c>
      <c r="H14" s="93">
        <v>96</v>
      </c>
      <c r="I14" s="93">
        <v>97</v>
      </c>
      <c r="J14" s="93">
        <v>82</v>
      </c>
      <c r="K14" s="93">
        <v>80</v>
      </c>
      <c r="L14" s="93">
        <v>84</v>
      </c>
      <c r="M14" s="93">
        <v>79</v>
      </c>
      <c r="N14" s="93">
        <v>90</v>
      </c>
      <c r="O14" s="93">
        <v>91</v>
      </c>
      <c r="P14" s="93">
        <v>82</v>
      </c>
      <c r="Q14" s="93">
        <v>91</v>
      </c>
      <c r="R14" s="94">
        <v>1055</v>
      </c>
      <c r="S14" s="94">
        <v>15</v>
      </c>
      <c r="T14" s="97"/>
    </row>
    <row r="15" spans="1:20" ht="13.5" customHeight="1">
      <c r="A15" s="94">
        <v>14</v>
      </c>
      <c r="B15" s="102" t="s">
        <v>39</v>
      </c>
      <c r="C15" s="102">
        <v>17</v>
      </c>
      <c r="D15" s="21" t="s">
        <v>193</v>
      </c>
      <c r="E15" s="21" t="s">
        <v>40</v>
      </c>
      <c r="F15" s="93">
        <v>96</v>
      </c>
      <c r="G15" s="93">
        <v>93</v>
      </c>
      <c r="H15" s="93">
        <v>87</v>
      </c>
      <c r="I15" s="93">
        <v>85</v>
      </c>
      <c r="J15" s="93">
        <v>79</v>
      </c>
      <c r="K15" s="93">
        <v>84</v>
      </c>
      <c r="L15" s="93">
        <v>90</v>
      </c>
      <c r="M15" s="93">
        <v>88</v>
      </c>
      <c r="N15" s="93">
        <v>87</v>
      </c>
      <c r="O15" s="93">
        <v>88</v>
      </c>
      <c r="P15" s="93">
        <v>78</v>
      </c>
      <c r="Q15" s="93">
        <v>88</v>
      </c>
      <c r="R15" s="94">
        <v>1043</v>
      </c>
      <c r="S15" s="94">
        <v>13</v>
      </c>
      <c r="T15" s="97"/>
    </row>
    <row r="16" spans="1:20" ht="13.5" customHeight="1">
      <c r="A16" s="94">
        <v>15</v>
      </c>
      <c r="B16" s="21" t="s">
        <v>38</v>
      </c>
      <c r="C16" s="21">
        <v>9</v>
      </c>
      <c r="D16" s="100" t="s">
        <v>29</v>
      </c>
      <c r="E16" s="21" t="s">
        <v>1</v>
      </c>
      <c r="F16" s="93">
        <v>94</v>
      </c>
      <c r="G16" s="93">
        <v>96</v>
      </c>
      <c r="H16" s="93">
        <v>88</v>
      </c>
      <c r="I16" s="93">
        <v>94</v>
      </c>
      <c r="J16" s="93">
        <v>73</v>
      </c>
      <c r="K16" s="93">
        <v>80</v>
      </c>
      <c r="L16" s="93">
        <v>82</v>
      </c>
      <c r="M16" s="93">
        <v>81</v>
      </c>
      <c r="N16" s="93">
        <v>86</v>
      </c>
      <c r="O16" s="93">
        <v>93</v>
      </c>
      <c r="P16" s="93">
        <v>88</v>
      </c>
      <c r="Q16" s="93">
        <v>86</v>
      </c>
      <c r="R16" s="94">
        <v>1041</v>
      </c>
      <c r="S16" s="94">
        <v>17</v>
      </c>
      <c r="T16" s="97"/>
    </row>
    <row r="17" spans="1:20" ht="13.5" customHeight="1">
      <c r="A17" s="127">
        <v>16</v>
      </c>
      <c r="B17" s="47" t="s">
        <v>39</v>
      </c>
      <c r="C17" s="47">
        <v>3</v>
      </c>
      <c r="D17" s="107" t="s">
        <v>32</v>
      </c>
      <c r="E17" s="47" t="s">
        <v>1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7">
        <v>0</v>
      </c>
      <c r="S17" s="126">
        <v>0</v>
      </c>
      <c r="T17" s="125" t="s">
        <v>96</v>
      </c>
    </row>
    <row r="18" spans="18:20" ht="13.5" customHeight="1">
      <c r="R18" s="94">
        <f aca="true" t="shared" si="0" ref="R18:R81">IF($D18="","",SUM(F18+G18+H18+I18+J18+K18+L18++M18+N18+O18+P18+Q18))</f>
      </c>
      <c r="S18" s="94">
        <f>IF($D18="","",SUM(#REF!+#REF!+#REF!+#REF!+#REF!+#REF!+#REF!+#REF!+#REF!+#REF!+#REF!+#REF!))</f>
      </c>
      <c r="T18" s="124"/>
    </row>
    <row r="19" spans="1:19" ht="13.5" customHeight="1">
      <c r="A19" s="122"/>
      <c r="B19" s="122"/>
      <c r="C19" s="122"/>
      <c r="D19" s="122"/>
      <c r="E19" s="122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2">
        <f t="shared" si="0"/>
      </c>
      <c r="S19" s="122">
        <f>IF($D19="","",SUM(#REF!+#REF!+#REF!+#REF!+#REF!+#REF!+#REF!+#REF!+#REF!+#REF!+#REF!+#REF!))</f>
      </c>
    </row>
    <row r="20" spans="18:19" ht="13.5" customHeight="1">
      <c r="R20" s="94">
        <f t="shared" si="0"/>
      </c>
      <c r="S20" s="94">
        <f>IF($D20="","",SUM(#REF!+#REF!+#REF!+#REF!+#REF!+#REF!+#REF!+#REF!+#REF!+#REF!+#REF!+#REF!))</f>
      </c>
    </row>
    <row r="21" spans="18:19" ht="13.5" customHeight="1">
      <c r="R21" s="94">
        <f t="shared" si="0"/>
      </c>
      <c r="S21" s="94">
        <f>IF($D21="","",SUM(#REF!+#REF!+#REF!+#REF!+#REF!+#REF!+#REF!+#REF!+#REF!+#REF!+#REF!+#REF!))</f>
      </c>
    </row>
    <row r="22" spans="18:19" ht="13.5" customHeight="1">
      <c r="R22" s="94">
        <f t="shared" si="0"/>
      </c>
      <c r="S22" s="94">
        <f>IF($D22="","",SUM(#REF!+#REF!+#REF!+#REF!+#REF!+#REF!+#REF!+#REF!+#REF!+#REF!+#REF!+#REF!))</f>
      </c>
    </row>
    <row r="23" spans="18:19" ht="13.5" customHeight="1">
      <c r="R23" s="94">
        <f t="shared" si="0"/>
      </c>
      <c r="S23" s="94">
        <f>IF($D23="","",SUM(#REF!+#REF!+#REF!+#REF!+#REF!+#REF!+#REF!+#REF!+#REF!+#REF!+#REF!+#REF!))</f>
      </c>
    </row>
    <row r="24" spans="18:19" ht="13.5" customHeight="1">
      <c r="R24" s="94">
        <f t="shared" si="0"/>
      </c>
      <c r="S24" s="94">
        <f>IF($D24="","",SUM(#REF!+#REF!+#REF!+#REF!+#REF!+#REF!+#REF!+#REF!+#REF!+#REF!+#REF!+#REF!))</f>
      </c>
    </row>
    <row r="25" spans="18:19" ht="13.5" customHeight="1">
      <c r="R25" s="94">
        <f t="shared" si="0"/>
      </c>
      <c r="S25" s="94">
        <f>IF($D25="","",SUM(#REF!+#REF!+#REF!+#REF!+#REF!+#REF!+#REF!+#REF!+#REF!+#REF!+#REF!+#REF!))</f>
      </c>
    </row>
    <row r="26" spans="18:19" ht="13.5" customHeight="1">
      <c r="R26" s="94">
        <f t="shared" si="0"/>
      </c>
      <c r="S26" s="94">
        <f>IF($D26="","",SUM(#REF!+#REF!+#REF!+#REF!+#REF!+#REF!+#REF!+#REF!+#REF!+#REF!+#REF!+#REF!))</f>
      </c>
    </row>
    <row r="27" spans="18:19" ht="13.5">
      <c r="R27" s="94">
        <f t="shared" si="0"/>
      </c>
      <c r="S27" s="94">
        <f>IF($D27="","",SUM(#REF!+#REF!+#REF!+#REF!+#REF!+#REF!+#REF!+#REF!+#REF!+#REF!+#REF!+#REF!))</f>
      </c>
    </row>
    <row r="28" spans="18:19" ht="13.5" customHeight="1">
      <c r="R28" s="94">
        <f t="shared" si="0"/>
      </c>
      <c r="S28" s="94">
        <f>IF($D28="","",SUM(#REF!+#REF!+#REF!+#REF!+#REF!+#REF!+#REF!+#REF!+#REF!+#REF!+#REF!+#REF!))</f>
      </c>
    </row>
    <row r="29" spans="18:19" ht="13.5" customHeight="1">
      <c r="R29" s="94">
        <f t="shared" si="0"/>
      </c>
      <c r="S29" s="94">
        <f>IF($D29="","",SUM(#REF!+#REF!+#REF!+#REF!+#REF!+#REF!+#REF!+#REF!+#REF!+#REF!+#REF!+#REF!))</f>
      </c>
    </row>
    <row r="30" spans="18:19" ht="13.5" customHeight="1">
      <c r="R30" s="94">
        <f t="shared" si="0"/>
      </c>
      <c r="S30" s="94">
        <f>IF($D30="","",SUM(#REF!+#REF!+#REF!+#REF!+#REF!+#REF!+#REF!+#REF!+#REF!+#REF!+#REF!+#REF!))</f>
      </c>
    </row>
    <row r="31" spans="18:19" ht="13.5">
      <c r="R31" s="94">
        <f t="shared" si="0"/>
      </c>
      <c r="S31" s="94">
        <f>IF($D31="","",SUM(#REF!+#REF!+#REF!+#REF!+#REF!+#REF!+#REF!+#REF!+#REF!+#REF!+#REF!+#REF!))</f>
      </c>
    </row>
    <row r="32" spans="18:19" ht="13.5" customHeight="1">
      <c r="R32" s="94">
        <f t="shared" si="0"/>
      </c>
      <c r="S32" s="94">
        <f>IF($D32="","",SUM(#REF!+#REF!+#REF!+#REF!+#REF!+#REF!+#REF!+#REF!+#REF!+#REF!+#REF!+#REF!))</f>
      </c>
    </row>
    <row r="33" spans="18:19" ht="13.5" customHeight="1">
      <c r="R33" s="94">
        <f t="shared" si="0"/>
      </c>
      <c r="S33" s="94">
        <f>IF($D33="","",SUM(#REF!+#REF!+#REF!+#REF!+#REF!+#REF!+#REF!+#REF!+#REF!+#REF!+#REF!+#REF!))</f>
      </c>
    </row>
    <row r="34" spans="18:19" ht="13.5" customHeight="1">
      <c r="R34" s="94">
        <f t="shared" si="0"/>
      </c>
      <c r="S34" s="94">
        <f>IF($D34="","",SUM(#REF!+#REF!+#REF!+#REF!+#REF!+#REF!+#REF!+#REF!+#REF!+#REF!+#REF!+#REF!))</f>
      </c>
    </row>
    <row r="35" spans="18:19" ht="13.5">
      <c r="R35" s="94">
        <f t="shared" si="0"/>
      </c>
      <c r="S35" s="94">
        <f>IF($D35="","",SUM(#REF!+#REF!+#REF!+#REF!+#REF!+#REF!+#REF!+#REF!+#REF!+#REF!+#REF!+#REF!))</f>
      </c>
    </row>
    <row r="36" spans="18:19" ht="13.5">
      <c r="R36" s="94">
        <f t="shared" si="0"/>
      </c>
      <c r="S36" s="94">
        <f>IF($D36="","",SUM(#REF!+#REF!+#REF!+#REF!+#REF!+#REF!+#REF!+#REF!+#REF!+#REF!+#REF!+#REF!))</f>
      </c>
    </row>
    <row r="37" spans="18:19" ht="13.5">
      <c r="R37" s="94">
        <f t="shared" si="0"/>
      </c>
      <c r="S37" s="94">
        <f>IF($D37="","",SUM(#REF!+#REF!+#REF!+#REF!+#REF!+#REF!+#REF!+#REF!+#REF!+#REF!+#REF!+#REF!))</f>
      </c>
    </row>
    <row r="38" spans="18:19" ht="13.5">
      <c r="R38" s="94">
        <f t="shared" si="0"/>
      </c>
      <c r="S38" s="94">
        <f>IF($D38="","",SUM(#REF!+#REF!+#REF!+#REF!+#REF!+#REF!+#REF!+#REF!+#REF!+#REF!+#REF!+#REF!))</f>
      </c>
    </row>
    <row r="39" spans="18:19" ht="13.5">
      <c r="R39" s="94">
        <f t="shared" si="0"/>
      </c>
      <c r="S39" s="94">
        <f>IF($D39="","",SUM(#REF!+#REF!+#REF!+#REF!+#REF!+#REF!+#REF!+#REF!+#REF!+#REF!+#REF!+#REF!))</f>
      </c>
    </row>
    <row r="40" spans="18:19" ht="13.5">
      <c r="R40" s="94">
        <f t="shared" si="0"/>
      </c>
      <c r="S40" s="94">
        <f>IF($D40="","",SUM(#REF!+#REF!+#REF!+#REF!+#REF!+#REF!+#REF!+#REF!+#REF!+#REF!+#REF!+#REF!))</f>
      </c>
    </row>
    <row r="41" spans="18:19" ht="13.5">
      <c r="R41" s="94">
        <f t="shared" si="0"/>
      </c>
      <c r="S41" s="94">
        <f>IF($D41="","",SUM(#REF!+#REF!+#REF!+#REF!+#REF!+#REF!+#REF!+#REF!+#REF!+#REF!+#REF!+#REF!))</f>
      </c>
    </row>
    <row r="42" spans="18:19" ht="13.5">
      <c r="R42" s="94">
        <f t="shared" si="0"/>
      </c>
      <c r="S42" s="94">
        <f>IF($D42="","",SUM(#REF!+#REF!+#REF!+#REF!+#REF!+#REF!+#REF!+#REF!+#REF!+#REF!+#REF!+#REF!))</f>
      </c>
    </row>
    <row r="43" spans="18:19" ht="13.5">
      <c r="R43" s="94">
        <f t="shared" si="0"/>
      </c>
      <c r="S43" s="94">
        <f>IF($D43="","",SUM(#REF!+#REF!+#REF!+#REF!+#REF!+#REF!+#REF!+#REF!+#REF!+#REF!+#REF!+#REF!))</f>
      </c>
    </row>
    <row r="44" spans="18:19" ht="13.5">
      <c r="R44" s="94">
        <f t="shared" si="0"/>
      </c>
      <c r="S44" s="94">
        <f>IF($D44="","",SUM(#REF!+#REF!+#REF!+#REF!+#REF!+#REF!+#REF!+#REF!+#REF!+#REF!+#REF!+#REF!))</f>
      </c>
    </row>
    <row r="45" spans="18:19" ht="13.5">
      <c r="R45" s="94">
        <f t="shared" si="0"/>
      </c>
      <c r="S45" s="94">
        <f>IF($D45="","",SUM(#REF!+#REF!+#REF!+#REF!+#REF!+#REF!+#REF!+#REF!+#REF!+#REF!+#REF!+#REF!))</f>
      </c>
    </row>
    <row r="46" spans="18:19" ht="13.5">
      <c r="R46" s="94">
        <f t="shared" si="0"/>
      </c>
      <c r="S46" s="94">
        <f>IF($D46="","",SUM(#REF!+#REF!+#REF!+#REF!+#REF!+#REF!+#REF!+#REF!+#REF!+#REF!+#REF!+#REF!))</f>
      </c>
    </row>
    <row r="47" spans="18:19" ht="13.5">
      <c r="R47" s="94">
        <f t="shared" si="0"/>
      </c>
      <c r="S47" s="94">
        <f>IF($D47="","",SUM(#REF!+#REF!+#REF!+#REF!+#REF!+#REF!+#REF!+#REF!+#REF!+#REF!+#REF!+#REF!))</f>
      </c>
    </row>
    <row r="48" spans="18:19" ht="13.5">
      <c r="R48" s="94">
        <f t="shared" si="0"/>
      </c>
      <c r="S48" s="94">
        <f>IF($D48="","",SUM(#REF!+#REF!+#REF!+#REF!+#REF!+#REF!+#REF!+#REF!+#REF!+#REF!+#REF!+#REF!))</f>
      </c>
    </row>
    <row r="49" spans="18:19" ht="13.5">
      <c r="R49" s="94">
        <f t="shared" si="0"/>
      </c>
      <c r="S49" s="94">
        <f>IF($D49="","",SUM(#REF!+#REF!+#REF!+#REF!+#REF!+#REF!+#REF!+#REF!+#REF!+#REF!+#REF!+#REF!))</f>
      </c>
    </row>
    <row r="50" spans="18:19" ht="13.5">
      <c r="R50" s="94">
        <f t="shared" si="0"/>
      </c>
      <c r="S50" s="94">
        <f>IF($D50="","",SUM(#REF!+#REF!+#REF!+#REF!+#REF!+#REF!+#REF!+#REF!+#REF!+#REF!+#REF!+#REF!))</f>
      </c>
    </row>
    <row r="51" spans="18:19" ht="13.5">
      <c r="R51" s="94">
        <f t="shared" si="0"/>
      </c>
      <c r="S51" s="94">
        <f>IF($D51="","",SUM(#REF!+#REF!+#REF!+#REF!+#REF!+#REF!+#REF!+#REF!+#REF!+#REF!+#REF!+#REF!))</f>
      </c>
    </row>
    <row r="52" spans="18:19" ht="13.5">
      <c r="R52" s="94">
        <f t="shared" si="0"/>
      </c>
      <c r="S52" s="94">
        <f>IF($D52="","",SUM(#REF!+#REF!+#REF!+#REF!+#REF!+#REF!+#REF!+#REF!+#REF!+#REF!+#REF!+#REF!))</f>
      </c>
    </row>
    <row r="53" spans="18:19" ht="13.5">
      <c r="R53" s="94">
        <f t="shared" si="0"/>
      </c>
      <c r="S53" s="94">
        <f>IF($D53="","",SUM(#REF!+#REF!+#REF!+#REF!+#REF!+#REF!+#REF!+#REF!+#REF!+#REF!+#REF!+#REF!))</f>
      </c>
    </row>
    <row r="54" spans="18:19" ht="13.5">
      <c r="R54" s="94">
        <f t="shared" si="0"/>
      </c>
      <c r="S54" s="94">
        <f>IF($D54="","",SUM(#REF!+#REF!+#REF!+#REF!+#REF!+#REF!+#REF!+#REF!+#REF!+#REF!+#REF!+#REF!))</f>
      </c>
    </row>
    <row r="55" spans="18:19" ht="13.5">
      <c r="R55" s="94">
        <f t="shared" si="0"/>
      </c>
      <c r="S55" s="94">
        <f>IF($D55="","",SUM(#REF!+#REF!+#REF!+#REF!+#REF!+#REF!+#REF!+#REF!+#REF!+#REF!+#REF!+#REF!))</f>
      </c>
    </row>
    <row r="56" spans="18:19" ht="13.5">
      <c r="R56" s="94">
        <f t="shared" si="0"/>
      </c>
      <c r="S56" s="94">
        <f>IF($D56="","",SUM(#REF!+#REF!+#REF!+#REF!+#REF!+#REF!+#REF!+#REF!+#REF!+#REF!+#REF!+#REF!))</f>
      </c>
    </row>
    <row r="57" spans="18:19" ht="13.5">
      <c r="R57" s="94">
        <f t="shared" si="0"/>
      </c>
      <c r="S57" s="94">
        <f>IF($D57="","",SUM(#REF!+#REF!+#REF!+#REF!+#REF!+#REF!+#REF!+#REF!+#REF!+#REF!+#REF!+#REF!))</f>
      </c>
    </row>
    <row r="58" spans="18:19" ht="13.5">
      <c r="R58" s="94">
        <f t="shared" si="0"/>
      </c>
      <c r="S58" s="94">
        <f>IF($D58="","",SUM(#REF!+#REF!+#REF!+#REF!+#REF!+#REF!+#REF!+#REF!+#REF!+#REF!+#REF!+#REF!))</f>
      </c>
    </row>
    <row r="59" spans="18:19" ht="13.5">
      <c r="R59" s="94">
        <f t="shared" si="0"/>
      </c>
      <c r="S59" s="94">
        <f>IF($D59="","",SUM(#REF!+#REF!+#REF!+#REF!+#REF!+#REF!+#REF!+#REF!+#REF!+#REF!+#REF!+#REF!))</f>
      </c>
    </row>
    <row r="60" spans="18:19" ht="13.5">
      <c r="R60" s="94">
        <f t="shared" si="0"/>
      </c>
      <c r="S60" s="94">
        <f>IF($D60="","",SUM(#REF!+#REF!+#REF!+#REF!+#REF!+#REF!+#REF!+#REF!+#REF!+#REF!+#REF!+#REF!))</f>
      </c>
    </row>
    <row r="61" spans="18:19" ht="13.5">
      <c r="R61" s="94">
        <f t="shared" si="0"/>
      </c>
      <c r="S61" s="94">
        <f>IF($D61="","",SUM(#REF!+#REF!+#REF!+#REF!+#REF!+#REF!+#REF!+#REF!+#REF!+#REF!+#REF!+#REF!))</f>
      </c>
    </row>
    <row r="62" spans="18:19" ht="13.5">
      <c r="R62" s="94">
        <f t="shared" si="0"/>
      </c>
      <c r="S62" s="94">
        <f>IF($D62="","",SUM(#REF!+#REF!+#REF!+#REF!+#REF!+#REF!+#REF!+#REF!+#REF!+#REF!+#REF!+#REF!))</f>
      </c>
    </row>
    <row r="63" spans="18:19" ht="13.5">
      <c r="R63" s="94">
        <f t="shared" si="0"/>
      </c>
      <c r="S63" s="94">
        <f>IF($D63="","",SUM(#REF!+#REF!+#REF!+#REF!+#REF!+#REF!+#REF!+#REF!+#REF!+#REF!+#REF!+#REF!))</f>
      </c>
    </row>
    <row r="64" spans="18:19" ht="13.5">
      <c r="R64" s="94">
        <f t="shared" si="0"/>
      </c>
      <c r="S64" s="94">
        <f>IF($D64="","",SUM(#REF!+#REF!+#REF!+#REF!+#REF!+#REF!+#REF!+#REF!+#REF!+#REF!+#REF!+#REF!))</f>
      </c>
    </row>
    <row r="65" spans="18:19" ht="13.5">
      <c r="R65" s="94">
        <f t="shared" si="0"/>
      </c>
      <c r="S65" s="94">
        <f>IF($D65="","",SUM(#REF!+#REF!+#REF!+#REF!+#REF!+#REF!+#REF!+#REF!+#REF!+#REF!+#REF!+#REF!))</f>
      </c>
    </row>
    <row r="66" spans="18:19" ht="13.5">
      <c r="R66" s="94">
        <f t="shared" si="0"/>
      </c>
      <c r="S66" s="94">
        <f>IF($D66="","",SUM(#REF!+#REF!+#REF!+#REF!+#REF!+#REF!+#REF!+#REF!+#REF!+#REF!+#REF!+#REF!))</f>
      </c>
    </row>
    <row r="67" spans="18:19" ht="13.5">
      <c r="R67" s="94">
        <f t="shared" si="0"/>
      </c>
      <c r="S67" s="94">
        <f>IF($D67="","",SUM(#REF!+#REF!+#REF!+#REF!+#REF!+#REF!+#REF!+#REF!+#REF!+#REF!+#REF!+#REF!))</f>
      </c>
    </row>
    <row r="68" spans="18:19" ht="13.5">
      <c r="R68" s="94">
        <f t="shared" si="0"/>
      </c>
      <c r="S68" s="94">
        <f>IF($D68="","",SUM(#REF!+#REF!+#REF!+#REF!+#REF!+#REF!+#REF!+#REF!+#REF!+#REF!+#REF!+#REF!))</f>
      </c>
    </row>
    <row r="69" spans="18:19" ht="13.5">
      <c r="R69" s="94">
        <f t="shared" si="0"/>
      </c>
      <c r="S69" s="94">
        <f>IF($D69="","",SUM(#REF!+#REF!+#REF!+#REF!+#REF!+#REF!+#REF!+#REF!+#REF!+#REF!+#REF!+#REF!))</f>
      </c>
    </row>
    <row r="70" spans="18:19" ht="13.5">
      <c r="R70" s="94">
        <f t="shared" si="0"/>
      </c>
      <c r="S70" s="94">
        <f>IF($D70="","",SUM(#REF!+#REF!+#REF!+#REF!+#REF!+#REF!+#REF!+#REF!+#REF!+#REF!+#REF!+#REF!))</f>
      </c>
    </row>
    <row r="71" spans="18:19" ht="13.5">
      <c r="R71" s="94">
        <f t="shared" si="0"/>
      </c>
      <c r="S71" s="94">
        <f>IF($D71="","",SUM(#REF!+#REF!+#REF!+#REF!+#REF!+#REF!+#REF!+#REF!+#REF!+#REF!+#REF!+#REF!))</f>
      </c>
    </row>
    <row r="72" spans="18:19" ht="13.5">
      <c r="R72" s="94">
        <f t="shared" si="0"/>
      </c>
      <c r="S72" s="94">
        <f>IF($D72="","",SUM(#REF!+#REF!+#REF!+#REF!+#REF!+#REF!+#REF!+#REF!+#REF!+#REF!+#REF!+#REF!))</f>
      </c>
    </row>
    <row r="73" spans="18:19" ht="13.5">
      <c r="R73" s="94">
        <f t="shared" si="0"/>
      </c>
      <c r="S73" s="94">
        <f>IF($D73="","",SUM(#REF!+#REF!+#REF!+#REF!+#REF!+#REF!+#REF!+#REF!+#REF!+#REF!+#REF!+#REF!))</f>
      </c>
    </row>
    <row r="74" spans="18:19" ht="13.5">
      <c r="R74" s="94">
        <f t="shared" si="0"/>
      </c>
      <c r="S74" s="94">
        <f>IF($D74="","",SUM(#REF!+#REF!+#REF!+#REF!+#REF!+#REF!+#REF!+#REF!+#REF!+#REF!+#REF!+#REF!))</f>
      </c>
    </row>
    <row r="75" spans="18:19" ht="13.5">
      <c r="R75" s="94">
        <f t="shared" si="0"/>
      </c>
      <c r="S75" s="94">
        <f>IF($D75="","",SUM(#REF!+#REF!+#REF!+#REF!+#REF!+#REF!+#REF!+#REF!+#REF!+#REF!+#REF!+#REF!))</f>
      </c>
    </row>
    <row r="76" spans="18:19" ht="13.5">
      <c r="R76" s="94">
        <f t="shared" si="0"/>
      </c>
      <c r="S76" s="94">
        <f>IF($D76="","",SUM(#REF!+#REF!+#REF!+#REF!+#REF!+#REF!+#REF!+#REF!+#REF!+#REF!+#REF!+#REF!))</f>
      </c>
    </row>
    <row r="77" spans="18:19" ht="13.5">
      <c r="R77" s="94">
        <f t="shared" si="0"/>
      </c>
      <c r="S77" s="94">
        <f>IF($D77="","",SUM(#REF!+#REF!+#REF!+#REF!+#REF!+#REF!+#REF!+#REF!+#REF!+#REF!+#REF!+#REF!))</f>
      </c>
    </row>
    <row r="78" spans="18:19" ht="13.5">
      <c r="R78" s="94">
        <f t="shared" si="0"/>
      </c>
      <c r="S78" s="94">
        <f>IF($D78="","",SUM(#REF!+#REF!+#REF!+#REF!+#REF!+#REF!+#REF!+#REF!+#REF!+#REF!+#REF!+#REF!))</f>
      </c>
    </row>
    <row r="79" spans="18:19" ht="13.5">
      <c r="R79" s="94">
        <f t="shared" si="0"/>
      </c>
      <c r="S79" s="94">
        <f>IF($D79="","",SUM(#REF!+#REF!+#REF!+#REF!+#REF!+#REF!+#REF!+#REF!+#REF!+#REF!+#REF!+#REF!))</f>
      </c>
    </row>
    <row r="80" spans="18:19" ht="13.5">
      <c r="R80" s="94">
        <f t="shared" si="0"/>
      </c>
      <c r="S80" s="94">
        <f>IF($D80="","",SUM(#REF!+#REF!+#REF!+#REF!+#REF!+#REF!+#REF!+#REF!+#REF!+#REF!+#REF!+#REF!))</f>
      </c>
    </row>
    <row r="81" spans="18:19" ht="13.5">
      <c r="R81" s="94">
        <f t="shared" si="0"/>
      </c>
      <c r="S81" s="94">
        <f>IF($D81="","",SUM(#REF!+#REF!+#REF!+#REF!+#REF!+#REF!+#REF!+#REF!+#REF!+#REF!+#REF!+#REF!))</f>
      </c>
    </row>
    <row r="82" spans="18:19" ht="13.5">
      <c r="R82" s="94">
        <f aca="true" t="shared" si="1" ref="R82:R145">IF($D82="","",SUM(F82+G82+H82+I82+J82+K82+L82++M82+N82+O82+P82+Q82))</f>
      </c>
      <c r="S82" s="94">
        <f>IF($D82="","",SUM(#REF!+#REF!+#REF!+#REF!+#REF!+#REF!+#REF!+#REF!+#REF!+#REF!+#REF!+#REF!))</f>
      </c>
    </row>
    <row r="83" spans="18:19" ht="13.5">
      <c r="R83" s="94">
        <f t="shared" si="1"/>
      </c>
      <c r="S83" s="94">
        <f>IF($D83="","",SUM(#REF!+#REF!+#REF!+#REF!+#REF!+#REF!+#REF!+#REF!+#REF!+#REF!+#REF!+#REF!))</f>
      </c>
    </row>
    <row r="84" spans="18:19" ht="13.5">
      <c r="R84" s="94">
        <f t="shared" si="1"/>
      </c>
      <c r="S84" s="94">
        <f>IF($D84="","",SUM(#REF!+#REF!+#REF!+#REF!+#REF!+#REF!+#REF!+#REF!+#REF!+#REF!+#REF!+#REF!))</f>
      </c>
    </row>
    <row r="85" spans="18:19" ht="13.5">
      <c r="R85" s="94">
        <f t="shared" si="1"/>
      </c>
      <c r="S85" s="94">
        <f>IF($D85="","",SUM(#REF!+#REF!+#REF!+#REF!+#REF!+#REF!+#REF!+#REF!+#REF!+#REF!+#REF!+#REF!))</f>
      </c>
    </row>
    <row r="86" spans="18:19" ht="13.5">
      <c r="R86" s="94">
        <f t="shared" si="1"/>
      </c>
      <c r="S86" s="94">
        <f>IF($D86="","",SUM(#REF!+#REF!+#REF!+#REF!+#REF!+#REF!+#REF!+#REF!+#REF!+#REF!+#REF!+#REF!))</f>
      </c>
    </row>
    <row r="87" spans="18:19" ht="13.5">
      <c r="R87" s="94">
        <f t="shared" si="1"/>
      </c>
      <c r="S87" s="94">
        <f>IF($D87="","",SUM(#REF!+#REF!+#REF!+#REF!+#REF!+#REF!+#REF!+#REF!+#REF!+#REF!+#REF!+#REF!))</f>
      </c>
    </row>
    <row r="88" spans="18:19" ht="13.5">
      <c r="R88" s="94">
        <f t="shared" si="1"/>
      </c>
      <c r="S88" s="94">
        <f>IF($D88="","",SUM(#REF!+#REF!+#REF!+#REF!+#REF!+#REF!+#REF!+#REF!+#REF!+#REF!+#REF!+#REF!))</f>
      </c>
    </row>
    <row r="89" spans="18:19" ht="13.5">
      <c r="R89" s="94">
        <f t="shared" si="1"/>
      </c>
      <c r="S89" s="94">
        <f>IF($D89="","",SUM(#REF!+#REF!+#REF!+#REF!+#REF!+#REF!+#REF!+#REF!+#REF!+#REF!+#REF!+#REF!))</f>
      </c>
    </row>
    <row r="90" spans="18:19" ht="13.5">
      <c r="R90" s="94">
        <f t="shared" si="1"/>
      </c>
      <c r="S90" s="94">
        <f>IF($D90="","",SUM(#REF!+#REF!+#REF!+#REF!+#REF!+#REF!+#REF!+#REF!+#REF!+#REF!+#REF!+#REF!))</f>
      </c>
    </row>
    <row r="91" spans="18:19" ht="13.5">
      <c r="R91" s="94">
        <f t="shared" si="1"/>
      </c>
      <c r="S91" s="94">
        <f>IF($D91="","",SUM(#REF!+#REF!+#REF!+#REF!+#REF!+#REF!+#REF!+#REF!+#REF!+#REF!+#REF!+#REF!))</f>
      </c>
    </row>
    <row r="92" spans="18:19" ht="13.5">
      <c r="R92" s="94">
        <f t="shared" si="1"/>
      </c>
      <c r="S92" s="94">
        <f>IF($D92="","",SUM(#REF!+#REF!+#REF!+#REF!+#REF!+#REF!+#REF!+#REF!+#REF!+#REF!+#REF!+#REF!))</f>
      </c>
    </row>
    <row r="93" spans="18:19" ht="13.5">
      <c r="R93" s="94">
        <f t="shared" si="1"/>
      </c>
      <c r="S93" s="94">
        <f>IF($D93="","",SUM(#REF!+#REF!+#REF!+#REF!+#REF!+#REF!+#REF!+#REF!+#REF!+#REF!+#REF!+#REF!))</f>
      </c>
    </row>
    <row r="94" spans="18:19" ht="13.5">
      <c r="R94" s="94">
        <f t="shared" si="1"/>
      </c>
      <c r="S94" s="94">
        <f>IF($D94="","",SUM(#REF!+#REF!+#REF!+#REF!+#REF!+#REF!+#REF!+#REF!+#REF!+#REF!+#REF!+#REF!))</f>
      </c>
    </row>
    <row r="95" spans="18:19" ht="13.5">
      <c r="R95" s="94">
        <f t="shared" si="1"/>
      </c>
      <c r="S95" s="94">
        <f>IF($D95="","",SUM(#REF!+#REF!+#REF!+#REF!+#REF!+#REF!+#REF!+#REF!+#REF!+#REF!+#REF!+#REF!))</f>
      </c>
    </row>
    <row r="96" spans="18:19" ht="13.5">
      <c r="R96" s="94">
        <f t="shared" si="1"/>
      </c>
      <c r="S96" s="94">
        <f>IF($D96="","",SUM(#REF!+#REF!+#REF!+#REF!+#REF!+#REF!+#REF!+#REF!+#REF!+#REF!+#REF!+#REF!))</f>
      </c>
    </row>
    <row r="97" spans="18:19" ht="13.5">
      <c r="R97" s="94">
        <f t="shared" si="1"/>
      </c>
      <c r="S97" s="94">
        <f>IF($D97="","",SUM(#REF!+#REF!+#REF!+#REF!+#REF!+#REF!+#REF!+#REF!+#REF!+#REF!+#REF!+#REF!))</f>
      </c>
    </row>
    <row r="98" spans="18:19" ht="13.5">
      <c r="R98" s="94">
        <f t="shared" si="1"/>
      </c>
      <c r="S98" s="94">
        <f>IF($D98="","",SUM(#REF!+#REF!+#REF!+#REF!+#REF!+#REF!+#REF!+#REF!+#REF!+#REF!+#REF!+#REF!))</f>
      </c>
    </row>
    <row r="99" spans="18:19" ht="13.5">
      <c r="R99" s="94">
        <f t="shared" si="1"/>
      </c>
      <c r="S99" s="94">
        <f>IF($D99="","",SUM(#REF!+#REF!+#REF!+#REF!+#REF!+#REF!+#REF!+#REF!+#REF!+#REF!+#REF!+#REF!))</f>
      </c>
    </row>
    <row r="100" spans="18:19" ht="13.5">
      <c r="R100" s="94">
        <f t="shared" si="1"/>
      </c>
      <c r="S100" s="94">
        <f>IF($D100="","",SUM(#REF!+#REF!+#REF!+#REF!+#REF!+#REF!+#REF!+#REF!+#REF!+#REF!+#REF!+#REF!))</f>
      </c>
    </row>
    <row r="101" spans="18:19" ht="13.5">
      <c r="R101" s="94">
        <f t="shared" si="1"/>
      </c>
      <c r="S101" s="94">
        <f>IF($D101="","",SUM(#REF!+#REF!+#REF!+#REF!+#REF!+#REF!+#REF!+#REF!+#REF!+#REF!+#REF!+#REF!))</f>
      </c>
    </row>
    <row r="102" spans="18:19" ht="13.5">
      <c r="R102" s="94">
        <f t="shared" si="1"/>
      </c>
      <c r="S102" s="94">
        <f>IF($D102="","",SUM(#REF!+#REF!+#REF!+#REF!+#REF!+#REF!+#REF!+#REF!+#REF!+#REF!+#REF!+#REF!))</f>
      </c>
    </row>
    <row r="103" spans="18:19" ht="13.5">
      <c r="R103" s="94">
        <f t="shared" si="1"/>
      </c>
      <c r="S103" s="94">
        <f>IF($D103="","",SUM(#REF!+#REF!+#REF!+#REF!+#REF!+#REF!+#REF!+#REF!+#REF!+#REF!+#REF!+#REF!))</f>
      </c>
    </row>
    <row r="104" spans="18:19" ht="13.5">
      <c r="R104" s="94">
        <f t="shared" si="1"/>
      </c>
      <c r="S104" s="94">
        <f>IF($D104="","",SUM(#REF!+#REF!+#REF!+#REF!+#REF!+#REF!+#REF!+#REF!+#REF!+#REF!+#REF!+#REF!))</f>
      </c>
    </row>
    <row r="105" spans="18:19" ht="13.5">
      <c r="R105" s="94">
        <f t="shared" si="1"/>
      </c>
      <c r="S105" s="94">
        <f>IF($D105="","",SUM(#REF!+#REF!+#REF!+#REF!+#REF!+#REF!+#REF!+#REF!+#REF!+#REF!+#REF!+#REF!))</f>
      </c>
    </row>
    <row r="106" spans="18:19" ht="13.5">
      <c r="R106" s="94">
        <f t="shared" si="1"/>
      </c>
      <c r="S106" s="94">
        <f>IF($D106="","",SUM(#REF!+#REF!+#REF!+#REF!+#REF!+#REF!+#REF!+#REF!+#REF!+#REF!+#REF!+#REF!))</f>
      </c>
    </row>
    <row r="107" spans="18:19" ht="13.5">
      <c r="R107" s="94">
        <f t="shared" si="1"/>
      </c>
      <c r="S107" s="94">
        <f>IF($D107="","",SUM(#REF!+#REF!+#REF!+#REF!+#REF!+#REF!+#REF!+#REF!+#REF!+#REF!+#REF!+#REF!))</f>
      </c>
    </row>
    <row r="108" spans="18:19" ht="13.5">
      <c r="R108" s="94">
        <f t="shared" si="1"/>
      </c>
      <c r="S108" s="94">
        <f>IF($D108="","",SUM(#REF!+#REF!+#REF!+#REF!+#REF!+#REF!+#REF!+#REF!+#REF!+#REF!+#REF!+#REF!))</f>
      </c>
    </row>
    <row r="109" spans="18:19" ht="13.5">
      <c r="R109" s="94">
        <f t="shared" si="1"/>
      </c>
      <c r="S109" s="94">
        <f>IF($D109="","",SUM(#REF!+#REF!+#REF!+#REF!+#REF!+#REF!+#REF!+#REF!+#REF!+#REF!+#REF!+#REF!))</f>
      </c>
    </row>
    <row r="110" spans="18:19" ht="13.5">
      <c r="R110" s="94">
        <f t="shared" si="1"/>
      </c>
      <c r="S110" s="94">
        <f>IF($D110="","",SUM(#REF!+#REF!+#REF!+#REF!+#REF!+#REF!+#REF!+#REF!+#REF!+#REF!+#REF!+#REF!))</f>
      </c>
    </row>
    <row r="111" spans="18:19" ht="13.5">
      <c r="R111" s="94">
        <f t="shared" si="1"/>
      </c>
      <c r="S111" s="94">
        <f>IF($D111="","",SUM(#REF!+#REF!+#REF!+#REF!+#REF!+#REF!+#REF!+#REF!+#REF!+#REF!+#REF!+#REF!))</f>
      </c>
    </row>
    <row r="112" spans="18:19" ht="13.5">
      <c r="R112" s="94">
        <f t="shared" si="1"/>
      </c>
      <c r="S112" s="94">
        <f>IF($D112="","",SUM(#REF!+#REF!+#REF!+#REF!+#REF!+#REF!+#REF!+#REF!+#REF!+#REF!+#REF!+#REF!))</f>
      </c>
    </row>
    <row r="113" spans="18:19" ht="13.5">
      <c r="R113" s="94">
        <f t="shared" si="1"/>
      </c>
      <c r="S113" s="94">
        <f>IF($D113="","",SUM(#REF!+#REF!+#REF!+#REF!+#REF!+#REF!+#REF!+#REF!+#REF!+#REF!+#REF!+#REF!))</f>
      </c>
    </row>
    <row r="114" spans="18:19" ht="13.5">
      <c r="R114" s="94">
        <f t="shared" si="1"/>
      </c>
      <c r="S114" s="94">
        <f>IF($D114="","",SUM(#REF!+#REF!+#REF!+#REF!+#REF!+#REF!+#REF!+#REF!+#REF!+#REF!+#REF!+#REF!))</f>
      </c>
    </row>
    <row r="115" spans="18:19" ht="13.5">
      <c r="R115" s="94">
        <f t="shared" si="1"/>
      </c>
      <c r="S115" s="94">
        <f>IF($D115="","",SUM(#REF!+#REF!+#REF!+#REF!+#REF!+#REF!+#REF!+#REF!+#REF!+#REF!+#REF!+#REF!))</f>
      </c>
    </row>
    <row r="116" spans="18:19" ht="13.5">
      <c r="R116" s="94">
        <f t="shared" si="1"/>
      </c>
      <c r="S116" s="94">
        <f>IF($D116="","",SUM(#REF!+#REF!+#REF!+#REF!+#REF!+#REF!+#REF!+#REF!+#REF!+#REF!+#REF!+#REF!))</f>
      </c>
    </row>
    <row r="117" spans="18:19" ht="13.5">
      <c r="R117" s="94">
        <f t="shared" si="1"/>
      </c>
      <c r="S117" s="94">
        <f>IF($D117="","",SUM(#REF!+#REF!+#REF!+#REF!+#REF!+#REF!+#REF!+#REF!+#REF!+#REF!+#REF!+#REF!))</f>
      </c>
    </row>
    <row r="118" spans="18:19" ht="13.5">
      <c r="R118" s="94">
        <f t="shared" si="1"/>
      </c>
      <c r="S118" s="94">
        <f>IF($D118="","",SUM(#REF!+#REF!+#REF!+#REF!+#REF!+#REF!+#REF!+#REF!+#REF!+#REF!+#REF!+#REF!))</f>
      </c>
    </row>
    <row r="119" spans="18:19" ht="13.5">
      <c r="R119" s="94">
        <f t="shared" si="1"/>
      </c>
      <c r="S119" s="94">
        <f>IF($D119="","",SUM(#REF!+#REF!+#REF!+#REF!+#REF!+#REF!+#REF!+#REF!+#REF!+#REF!+#REF!+#REF!))</f>
      </c>
    </row>
    <row r="120" spans="18:19" ht="13.5">
      <c r="R120" s="94">
        <f t="shared" si="1"/>
      </c>
      <c r="S120" s="94">
        <f>IF($D120="","",SUM(#REF!+#REF!+#REF!+#REF!+#REF!+#REF!+#REF!+#REF!+#REF!+#REF!+#REF!+#REF!))</f>
      </c>
    </row>
    <row r="121" spans="18:19" ht="13.5">
      <c r="R121" s="94">
        <f t="shared" si="1"/>
      </c>
      <c r="S121" s="94">
        <f>IF($D121="","",SUM(#REF!+#REF!+#REF!+#REF!+#REF!+#REF!+#REF!+#REF!+#REF!+#REF!+#REF!+#REF!))</f>
      </c>
    </row>
    <row r="122" spans="18:19" ht="13.5">
      <c r="R122" s="94">
        <f t="shared" si="1"/>
      </c>
      <c r="S122" s="94">
        <f>IF($D122="","",SUM(#REF!+#REF!+#REF!+#REF!+#REF!+#REF!+#REF!+#REF!+#REF!+#REF!+#REF!+#REF!))</f>
      </c>
    </row>
    <row r="123" spans="18:19" ht="13.5">
      <c r="R123" s="94">
        <f t="shared" si="1"/>
      </c>
      <c r="S123" s="94">
        <f>IF($D123="","",SUM(#REF!+#REF!+#REF!+#REF!+#REF!+#REF!+#REF!+#REF!+#REF!+#REF!+#REF!+#REF!))</f>
      </c>
    </row>
    <row r="124" spans="18:19" ht="13.5">
      <c r="R124" s="94">
        <f t="shared" si="1"/>
      </c>
      <c r="S124" s="94">
        <f>IF($D124="","",SUM(#REF!+#REF!+#REF!+#REF!+#REF!+#REF!+#REF!+#REF!+#REF!+#REF!+#REF!+#REF!))</f>
      </c>
    </row>
    <row r="125" spans="18:19" ht="13.5">
      <c r="R125" s="94">
        <f t="shared" si="1"/>
      </c>
      <c r="S125" s="94">
        <f>IF($D125="","",SUM(#REF!+#REF!+#REF!+#REF!+#REF!+#REF!+#REF!+#REF!+#REF!+#REF!+#REF!+#REF!))</f>
      </c>
    </row>
    <row r="126" spans="18:19" ht="13.5">
      <c r="R126" s="94">
        <f t="shared" si="1"/>
      </c>
      <c r="S126" s="94">
        <f>IF($D126="","",SUM(#REF!+#REF!+#REF!+#REF!+#REF!+#REF!+#REF!+#REF!+#REF!+#REF!+#REF!+#REF!))</f>
      </c>
    </row>
    <row r="127" spans="18:19" ht="13.5">
      <c r="R127" s="94">
        <f t="shared" si="1"/>
      </c>
      <c r="S127" s="94">
        <f>IF($D127="","",SUM(#REF!+#REF!+#REF!+#REF!+#REF!+#REF!+#REF!+#REF!+#REF!+#REF!+#REF!+#REF!))</f>
      </c>
    </row>
    <row r="128" spans="18:19" ht="13.5">
      <c r="R128" s="94">
        <f t="shared" si="1"/>
      </c>
      <c r="S128" s="94">
        <f>IF($D128="","",SUM(#REF!+#REF!+#REF!+#REF!+#REF!+#REF!+#REF!+#REF!+#REF!+#REF!+#REF!+#REF!))</f>
      </c>
    </row>
    <row r="129" spans="18:19" ht="13.5">
      <c r="R129" s="94">
        <f t="shared" si="1"/>
      </c>
      <c r="S129" s="94">
        <f>IF($D129="","",SUM(#REF!+#REF!+#REF!+#REF!+#REF!+#REF!+#REF!+#REF!+#REF!+#REF!+#REF!+#REF!))</f>
      </c>
    </row>
    <row r="130" spans="18:19" ht="13.5">
      <c r="R130" s="94">
        <f t="shared" si="1"/>
      </c>
      <c r="S130" s="94">
        <f>IF($D130="","",SUM(#REF!+#REF!+#REF!+#REF!+#REF!+#REF!+#REF!+#REF!+#REF!+#REF!+#REF!+#REF!))</f>
      </c>
    </row>
    <row r="131" spans="18:19" ht="13.5">
      <c r="R131" s="94">
        <f t="shared" si="1"/>
      </c>
      <c r="S131" s="94">
        <f>IF($D131="","",SUM(#REF!+#REF!+#REF!+#REF!+#REF!+#REF!+#REF!+#REF!+#REF!+#REF!+#REF!+#REF!))</f>
      </c>
    </row>
    <row r="132" spans="18:19" ht="13.5">
      <c r="R132" s="94">
        <f t="shared" si="1"/>
      </c>
      <c r="S132" s="94">
        <f>IF($D132="","",SUM(#REF!+#REF!+#REF!+#REF!+#REF!+#REF!+#REF!+#REF!+#REF!+#REF!+#REF!+#REF!))</f>
      </c>
    </row>
    <row r="133" spans="18:19" ht="13.5">
      <c r="R133" s="94">
        <f t="shared" si="1"/>
      </c>
      <c r="S133" s="94">
        <f>IF($D133="","",SUM(#REF!+#REF!+#REF!+#REF!+#REF!+#REF!+#REF!+#REF!+#REF!+#REF!+#REF!+#REF!))</f>
      </c>
    </row>
    <row r="134" spans="18:19" ht="13.5">
      <c r="R134" s="94">
        <f t="shared" si="1"/>
      </c>
      <c r="S134" s="94">
        <f>IF($D134="","",SUM(#REF!+#REF!+#REF!+#REF!+#REF!+#REF!+#REF!+#REF!+#REF!+#REF!+#REF!+#REF!))</f>
      </c>
    </row>
    <row r="135" spans="18:19" ht="13.5">
      <c r="R135" s="94">
        <f t="shared" si="1"/>
      </c>
      <c r="S135" s="94">
        <f>IF($D135="","",SUM(#REF!+#REF!+#REF!+#REF!+#REF!+#REF!+#REF!+#REF!+#REF!+#REF!+#REF!+#REF!))</f>
      </c>
    </row>
    <row r="136" spans="18:19" ht="13.5">
      <c r="R136" s="94">
        <f t="shared" si="1"/>
      </c>
      <c r="S136" s="94">
        <f>IF($D136="","",SUM(#REF!+#REF!+#REF!+#REF!+#REF!+#REF!+#REF!+#REF!+#REF!+#REF!+#REF!+#REF!))</f>
      </c>
    </row>
    <row r="137" spans="18:19" ht="13.5">
      <c r="R137" s="94">
        <f t="shared" si="1"/>
      </c>
      <c r="S137" s="94">
        <f>IF($D137="","",SUM(#REF!+#REF!+#REF!+#REF!+#REF!+#REF!+#REF!+#REF!+#REF!+#REF!+#REF!+#REF!))</f>
      </c>
    </row>
    <row r="138" spans="18:19" ht="13.5">
      <c r="R138" s="94">
        <f t="shared" si="1"/>
      </c>
      <c r="S138" s="94">
        <f>IF($D138="","",SUM(#REF!+#REF!+#REF!+#REF!+#REF!+#REF!+#REF!+#REF!+#REF!+#REF!+#REF!+#REF!))</f>
      </c>
    </row>
    <row r="139" spans="18:19" ht="13.5">
      <c r="R139" s="94">
        <f t="shared" si="1"/>
      </c>
      <c r="S139" s="94">
        <f>IF($D139="","",SUM(#REF!+#REF!+#REF!+#REF!+#REF!+#REF!+#REF!+#REF!+#REF!+#REF!+#REF!+#REF!))</f>
      </c>
    </row>
    <row r="140" spans="18:19" ht="13.5">
      <c r="R140" s="94">
        <f t="shared" si="1"/>
      </c>
      <c r="S140" s="94">
        <f>IF($D140="","",SUM(#REF!+#REF!+#REF!+#REF!+#REF!+#REF!+#REF!+#REF!+#REF!+#REF!+#REF!+#REF!))</f>
      </c>
    </row>
    <row r="141" spans="18:19" ht="13.5">
      <c r="R141" s="94">
        <f t="shared" si="1"/>
      </c>
      <c r="S141" s="94">
        <f>IF($D141="","",SUM(#REF!+#REF!+#REF!+#REF!+#REF!+#REF!+#REF!+#REF!+#REF!+#REF!+#REF!+#REF!))</f>
      </c>
    </row>
    <row r="142" spans="18:19" ht="13.5">
      <c r="R142" s="94">
        <f t="shared" si="1"/>
      </c>
      <c r="S142" s="94">
        <f>IF($D142="","",SUM(#REF!+#REF!+#REF!+#REF!+#REF!+#REF!+#REF!+#REF!+#REF!+#REF!+#REF!+#REF!))</f>
      </c>
    </row>
    <row r="143" spans="18:19" ht="13.5">
      <c r="R143" s="94">
        <f t="shared" si="1"/>
      </c>
      <c r="S143" s="94">
        <f>IF($D143="","",SUM(#REF!+#REF!+#REF!+#REF!+#REF!+#REF!+#REF!+#REF!+#REF!+#REF!+#REF!+#REF!))</f>
      </c>
    </row>
    <row r="144" spans="18:19" ht="13.5">
      <c r="R144" s="94">
        <f t="shared" si="1"/>
      </c>
      <c r="S144" s="94">
        <f>IF($D144="","",SUM(#REF!+#REF!+#REF!+#REF!+#REF!+#REF!+#REF!+#REF!+#REF!+#REF!+#REF!+#REF!))</f>
      </c>
    </row>
    <row r="145" spans="18:19" ht="13.5">
      <c r="R145" s="94">
        <f t="shared" si="1"/>
      </c>
      <c r="S145" s="94">
        <f>IF($D145="","",SUM(#REF!+#REF!+#REF!+#REF!+#REF!+#REF!+#REF!+#REF!+#REF!+#REF!+#REF!+#REF!))</f>
      </c>
    </row>
    <row r="146" spans="18:19" ht="13.5">
      <c r="R146" s="94">
        <f aca="true" t="shared" si="2" ref="R146:R209">IF($D146="","",SUM(F146+G146+H146+I146+J146+K146+L146++M146+N146+O146+P146+Q146))</f>
      </c>
      <c r="S146" s="94">
        <f>IF($D146="","",SUM(#REF!+#REF!+#REF!+#REF!+#REF!+#REF!+#REF!+#REF!+#REF!+#REF!+#REF!+#REF!))</f>
      </c>
    </row>
    <row r="147" spans="18:19" ht="13.5">
      <c r="R147" s="94">
        <f t="shared" si="2"/>
      </c>
      <c r="S147" s="94">
        <f>IF($D147="","",SUM(#REF!+#REF!+#REF!+#REF!+#REF!+#REF!+#REF!+#REF!+#REF!+#REF!+#REF!+#REF!))</f>
      </c>
    </row>
    <row r="148" spans="18:19" ht="13.5">
      <c r="R148" s="94">
        <f t="shared" si="2"/>
      </c>
      <c r="S148" s="94">
        <f>IF($D148="","",SUM(#REF!+#REF!+#REF!+#REF!+#REF!+#REF!+#REF!+#REF!+#REF!+#REF!+#REF!+#REF!))</f>
      </c>
    </row>
    <row r="149" spans="18:19" ht="13.5">
      <c r="R149" s="94">
        <f t="shared" si="2"/>
      </c>
      <c r="S149" s="94">
        <f>IF($D149="","",SUM(#REF!+#REF!+#REF!+#REF!+#REF!+#REF!+#REF!+#REF!+#REF!+#REF!+#REF!+#REF!))</f>
      </c>
    </row>
    <row r="150" spans="18:19" ht="13.5">
      <c r="R150" s="94">
        <f t="shared" si="2"/>
      </c>
      <c r="S150" s="94">
        <f>IF($D150="","",SUM(#REF!+#REF!+#REF!+#REF!+#REF!+#REF!+#REF!+#REF!+#REF!+#REF!+#REF!+#REF!))</f>
      </c>
    </row>
    <row r="151" spans="18:19" ht="13.5">
      <c r="R151" s="94">
        <f t="shared" si="2"/>
      </c>
      <c r="S151" s="94">
        <f>IF($D151="","",SUM(#REF!+#REF!+#REF!+#REF!+#REF!+#REF!+#REF!+#REF!+#REF!+#REF!+#REF!+#REF!))</f>
      </c>
    </row>
    <row r="152" spans="18:19" ht="13.5">
      <c r="R152" s="94">
        <f t="shared" si="2"/>
      </c>
      <c r="S152" s="94">
        <f>IF($D152="","",SUM(#REF!+#REF!+#REF!+#REF!+#REF!+#REF!+#REF!+#REF!+#REF!+#REF!+#REF!+#REF!))</f>
      </c>
    </row>
    <row r="153" spans="18:19" ht="13.5">
      <c r="R153" s="94">
        <f t="shared" si="2"/>
      </c>
      <c r="S153" s="94">
        <f>IF($D153="","",SUM(#REF!+#REF!+#REF!+#REF!+#REF!+#REF!+#REF!+#REF!+#REF!+#REF!+#REF!+#REF!))</f>
      </c>
    </row>
    <row r="154" spans="18:19" ht="13.5">
      <c r="R154" s="94">
        <f t="shared" si="2"/>
      </c>
      <c r="S154" s="94">
        <f>IF($D154="","",SUM(#REF!+#REF!+#REF!+#REF!+#REF!+#REF!+#REF!+#REF!+#REF!+#REF!+#REF!+#REF!))</f>
      </c>
    </row>
    <row r="155" spans="18:19" ht="13.5">
      <c r="R155" s="94">
        <f t="shared" si="2"/>
      </c>
      <c r="S155" s="94">
        <f>IF($D155="","",SUM(#REF!+#REF!+#REF!+#REF!+#REF!+#REF!+#REF!+#REF!+#REF!+#REF!+#REF!+#REF!))</f>
      </c>
    </row>
    <row r="156" spans="18:19" ht="13.5">
      <c r="R156" s="94">
        <f t="shared" si="2"/>
      </c>
      <c r="S156" s="94">
        <f>IF($D156="","",SUM(#REF!+#REF!+#REF!+#REF!+#REF!+#REF!+#REF!+#REF!+#REF!+#REF!+#REF!+#REF!))</f>
      </c>
    </row>
    <row r="157" spans="18:19" ht="13.5">
      <c r="R157" s="94">
        <f t="shared" si="2"/>
      </c>
      <c r="S157" s="94">
        <f>IF($D157="","",SUM(#REF!+#REF!+#REF!+#REF!+#REF!+#REF!+#REF!+#REF!+#REF!+#REF!+#REF!+#REF!))</f>
      </c>
    </row>
    <row r="158" spans="18:19" ht="13.5">
      <c r="R158" s="94">
        <f t="shared" si="2"/>
      </c>
      <c r="S158" s="94">
        <f>IF($D158="","",SUM(#REF!+#REF!+#REF!+#REF!+#REF!+#REF!+#REF!+#REF!+#REF!+#REF!+#REF!+#REF!))</f>
      </c>
    </row>
    <row r="159" spans="18:19" ht="13.5">
      <c r="R159" s="94">
        <f t="shared" si="2"/>
      </c>
      <c r="S159" s="94">
        <f>IF($D159="","",SUM(#REF!+#REF!+#REF!+#REF!+#REF!+#REF!+#REF!+#REF!+#REF!+#REF!+#REF!+#REF!))</f>
      </c>
    </row>
    <row r="160" spans="18:19" ht="13.5">
      <c r="R160" s="94">
        <f t="shared" si="2"/>
      </c>
      <c r="S160" s="94">
        <f>IF($D160="","",SUM(#REF!+#REF!+#REF!+#REF!+#REF!+#REF!+#REF!+#REF!+#REF!+#REF!+#REF!+#REF!))</f>
      </c>
    </row>
    <row r="161" spans="18:19" ht="13.5">
      <c r="R161" s="94">
        <f t="shared" si="2"/>
      </c>
      <c r="S161" s="94">
        <f>IF($D161="","",SUM(#REF!+#REF!+#REF!+#REF!+#REF!+#REF!+#REF!+#REF!+#REF!+#REF!+#REF!+#REF!))</f>
      </c>
    </row>
    <row r="162" spans="18:19" ht="13.5">
      <c r="R162" s="94">
        <f t="shared" si="2"/>
      </c>
      <c r="S162" s="94">
        <f>IF($D162="","",SUM(#REF!+#REF!+#REF!+#REF!+#REF!+#REF!+#REF!+#REF!+#REF!+#REF!+#REF!+#REF!))</f>
      </c>
    </row>
    <row r="163" spans="18:19" ht="13.5">
      <c r="R163" s="94">
        <f t="shared" si="2"/>
      </c>
      <c r="S163" s="94">
        <f>IF($D163="","",SUM(#REF!+#REF!+#REF!+#REF!+#REF!+#REF!+#REF!+#REF!+#REF!+#REF!+#REF!+#REF!))</f>
      </c>
    </row>
    <row r="164" spans="18:19" ht="13.5">
      <c r="R164" s="94">
        <f t="shared" si="2"/>
      </c>
      <c r="S164" s="94">
        <f>IF($D164="","",SUM(#REF!+#REF!+#REF!+#REF!+#REF!+#REF!+#REF!+#REF!+#REF!+#REF!+#REF!+#REF!))</f>
      </c>
    </row>
    <row r="165" spans="18:19" ht="13.5">
      <c r="R165" s="94">
        <f t="shared" si="2"/>
      </c>
      <c r="S165" s="94">
        <f>IF($D165="","",SUM(#REF!+#REF!+#REF!+#REF!+#REF!+#REF!+#REF!+#REF!+#REF!+#REF!+#REF!+#REF!))</f>
      </c>
    </row>
    <row r="166" spans="18:19" ht="13.5">
      <c r="R166" s="94">
        <f t="shared" si="2"/>
      </c>
      <c r="S166" s="94">
        <f>IF($D166="","",SUM(#REF!+#REF!+#REF!+#REF!+#REF!+#REF!+#REF!+#REF!+#REF!+#REF!+#REF!+#REF!))</f>
      </c>
    </row>
    <row r="167" spans="18:19" ht="13.5">
      <c r="R167" s="94">
        <f t="shared" si="2"/>
      </c>
      <c r="S167" s="94">
        <f>IF($D167="","",SUM(#REF!+#REF!+#REF!+#REF!+#REF!+#REF!+#REF!+#REF!+#REF!+#REF!+#REF!+#REF!))</f>
      </c>
    </row>
    <row r="168" spans="18:19" ht="13.5">
      <c r="R168" s="94">
        <f t="shared" si="2"/>
      </c>
      <c r="S168" s="94">
        <f>IF($D168="","",SUM(#REF!+#REF!+#REF!+#REF!+#REF!+#REF!+#REF!+#REF!+#REF!+#REF!+#REF!+#REF!))</f>
      </c>
    </row>
    <row r="169" spans="18:19" ht="13.5">
      <c r="R169" s="94">
        <f t="shared" si="2"/>
      </c>
      <c r="S169" s="94">
        <f>IF($D169="","",SUM(#REF!+#REF!+#REF!+#REF!+#REF!+#REF!+#REF!+#REF!+#REF!+#REF!+#REF!+#REF!))</f>
      </c>
    </row>
    <row r="170" spans="18:19" ht="13.5">
      <c r="R170" s="94">
        <f t="shared" si="2"/>
      </c>
      <c r="S170" s="94">
        <f>IF($D170="","",SUM(#REF!+#REF!+#REF!+#REF!+#REF!+#REF!+#REF!+#REF!+#REF!+#REF!+#REF!+#REF!))</f>
      </c>
    </row>
    <row r="171" spans="18:19" ht="13.5">
      <c r="R171" s="94">
        <f t="shared" si="2"/>
      </c>
      <c r="S171" s="94">
        <f>IF($D171="","",SUM(#REF!+#REF!+#REF!+#REF!+#REF!+#REF!+#REF!+#REF!+#REF!+#REF!+#REF!+#REF!))</f>
      </c>
    </row>
    <row r="172" spans="18:19" ht="13.5">
      <c r="R172" s="94">
        <f t="shared" si="2"/>
      </c>
      <c r="S172" s="94">
        <f>IF($D172="","",SUM(#REF!+#REF!+#REF!+#REF!+#REF!+#REF!+#REF!+#REF!+#REF!+#REF!+#REF!+#REF!))</f>
      </c>
    </row>
    <row r="173" spans="18:19" ht="13.5">
      <c r="R173" s="94">
        <f t="shared" si="2"/>
      </c>
      <c r="S173" s="94">
        <f>IF($D173="","",SUM(#REF!+#REF!+#REF!+#REF!+#REF!+#REF!+#REF!+#REF!+#REF!+#REF!+#REF!+#REF!))</f>
      </c>
    </row>
    <row r="174" spans="18:19" ht="13.5">
      <c r="R174" s="94">
        <f t="shared" si="2"/>
      </c>
      <c r="S174" s="94">
        <f>IF($D174="","",SUM(#REF!+#REF!+#REF!+#REF!+#REF!+#REF!+#REF!+#REF!+#REF!+#REF!+#REF!+#REF!))</f>
      </c>
    </row>
    <row r="175" spans="18:19" ht="13.5">
      <c r="R175" s="94">
        <f t="shared" si="2"/>
      </c>
      <c r="S175" s="94">
        <f>IF($D175="","",SUM(#REF!+#REF!+#REF!+#REF!+#REF!+#REF!+#REF!+#REF!+#REF!+#REF!+#REF!+#REF!))</f>
      </c>
    </row>
    <row r="176" spans="18:19" ht="13.5">
      <c r="R176" s="94">
        <f t="shared" si="2"/>
      </c>
      <c r="S176" s="94">
        <f>IF($D176="","",SUM(#REF!+#REF!+#REF!+#REF!+#REF!+#REF!+#REF!+#REF!+#REF!+#REF!+#REF!+#REF!))</f>
      </c>
    </row>
    <row r="177" spans="18:19" ht="13.5">
      <c r="R177" s="94">
        <f t="shared" si="2"/>
      </c>
      <c r="S177" s="94">
        <f>IF($D177="","",SUM(#REF!+#REF!+#REF!+#REF!+#REF!+#REF!+#REF!+#REF!+#REF!+#REF!+#REF!+#REF!))</f>
      </c>
    </row>
    <row r="178" spans="18:19" ht="13.5">
      <c r="R178" s="94">
        <f t="shared" si="2"/>
      </c>
      <c r="S178" s="94">
        <f>IF($D178="","",SUM(#REF!+#REF!+#REF!+#REF!+#REF!+#REF!+#REF!+#REF!+#REF!+#REF!+#REF!+#REF!))</f>
      </c>
    </row>
    <row r="179" spans="18:19" ht="13.5">
      <c r="R179" s="94">
        <f t="shared" si="2"/>
      </c>
      <c r="S179" s="94">
        <f>IF($D179="","",SUM(#REF!+#REF!+#REF!+#REF!+#REF!+#REF!+#REF!+#REF!+#REF!+#REF!+#REF!+#REF!))</f>
      </c>
    </row>
    <row r="180" spans="18:19" ht="13.5">
      <c r="R180" s="94">
        <f t="shared" si="2"/>
      </c>
      <c r="S180" s="94">
        <f>IF($D180="","",SUM(#REF!+#REF!+#REF!+#REF!+#REF!+#REF!+#REF!+#REF!+#REF!+#REF!+#REF!+#REF!))</f>
      </c>
    </row>
    <row r="181" spans="18:19" ht="13.5">
      <c r="R181" s="94">
        <f t="shared" si="2"/>
      </c>
      <c r="S181" s="94">
        <f>IF($D181="","",SUM(#REF!+#REF!+#REF!+#REF!+#REF!+#REF!+#REF!+#REF!+#REF!+#REF!+#REF!+#REF!))</f>
      </c>
    </row>
    <row r="182" spans="18:19" ht="13.5">
      <c r="R182" s="94">
        <f t="shared" si="2"/>
      </c>
      <c r="S182" s="94">
        <f>IF($D182="","",SUM(#REF!+#REF!+#REF!+#REF!+#REF!+#REF!+#REF!+#REF!+#REF!+#REF!+#REF!+#REF!))</f>
      </c>
    </row>
    <row r="183" spans="18:19" ht="13.5">
      <c r="R183" s="94">
        <f t="shared" si="2"/>
      </c>
      <c r="S183" s="94">
        <f>IF($D183="","",SUM(#REF!+#REF!+#REF!+#REF!+#REF!+#REF!+#REF!+#REF!+#REF!+#REF!+#REF!+#REF!))</f>
      </c>
    </row>
    <row r="184" spans="18:19" ht="13.5">
      <c r="R184" s="94">
        <f t="shared" si="2"/>
      </c>
      <c r="S184" s="94">
        <f>IF($D184="","",SUM(#REF!+#REF!+#REF!+#REF!+#REF!+#REF!+#REF!+#REF!+#REF!+#REF!+#REF!+#REF!))</f>
      </c>
    </row>
    <row r="185" spans="18:19" ht="13.5">
      <c r="R185" s="94">
        <f t="shared" si="2"/>
      </c>
      <c r="S185" s="94">
        <f>IF($D185="","",SUM(#REF!+#REF!+#REF!+#REF!+#REF!+#REF!+#REF!+#REF!+#REF!+#REF!+#REF!+#REF!))</f>
      </c>
    </row>
    <row r="186" spans="18:19" ht="13.5">
      <c r="R186" s="94">
        <f t="shared" si="2"/>
      </c>
      <c r="S186" s="94">
        <f>IF($D186="","",SUM(#REF!+#REF!+#REF!+#REF!+#REF!+#REF!+#REF!+#REF!+#REF!+#REF!+#REF!+#REF!))</f>
      </c>
    </row>
    <row r="187" spans="18:19" ht="13.5">
      <c r="R187" s="94">
        <f t="shared" si="2"/>
      </c>
      <c r="S187" s="94">
        <f>IF($D187="","",SUM(#REF!+#REF!+#REF!+#REF!+#REF!+#REF!+#REF!+#REF!+#REF!+#REF!+#REF!+#REF!))</f>
      </c>
    </row>
    <row r="188" spans="18:19" ht="13.5">
      <c r="R188" s="94">
        <f t="shared" si="2"/>
      </c>
      <c r="S188" s="94">
        <f>IF($D188="","",SUM(#REF!+#REF!+#REF!+#REF!+#REF!+#REF!+#REF!+#REF!+#REF!+#REF!+#REF!+#REF!))</f>
      </c>
    </row>
    <row r="189" spans="18:19" ht="13.5">
      <c r="R189" s="94">
        <f t="shared" si="2"/>
      </c>
      <c r="S189" s="94">
        <f>IF($D189="","",SUM(#REF!+#REF!+#REF!+#REF!+#REF!+#REF!+#REF!+#REF!+#REF!+#REF!+#REF!+#REF!))</f>
      </c>
    </row>
    <row r="190" spans="18:19" ht="13.5">
      <c r="R190" s="94">
        <f t="shared" si="2"/>
      </c>
      <c r="S190" s="94">
        <f>IF($D190="","",SUM(#REF!+#REF!+#REF!+#REF!+#REF!+#REF!+#REF!+#REF!+#REF!+#REF!+#REF!+#REF!))</f>
      </c>
    </row>
    <row r="191" spans="18:19" ht="13.5">
      <c r="R191" s="94">
        <f t="shared" si="2"/>
      </c>
      <c r="S191" s="94">
        <f>IF($D191="","",SUM(#REF!+#REF!+#REF!+#REF!+#REF!+#REF!+#REF!+#REF!+#REF!+#REF!+#REF!+#REF!))</f>
      </c>
    </row>
    <row r="192" spans="18:19" ht="13.5">
      <c r="R192" s="94">
        <f t="shared" si="2"/>
      </c>
      <c r="S192" s="94">
        <f>IF($D192="","",SUM(#REF!+#REF!+#REF!+#REF!+#REF!+#REF!+#REF!+#REF!+#REF!+#REF!+#REF!+#REF!))</f>
      </c>
    </row>
    <row r="193" spans="18:19" ht="13.5">
      <c r="R193" s="94">
        <f t="shared" si="2"/>
      </c>
      <c r="S193" s="94">
        <f>IF($D193="","",SUM(#REF!+#REF!+#REF!+#REF!+#REF!+#REF!+#REF!+#REF!+#REF!+#REF!+#REF!+#REF!))</f>
      </c>
    </row>
    <row r="194" spans="18:19" ht="13.5">
      <c r="R194" s="94">
        <f t="shared" si="2"/>
      </c>
      <c r="S194" s="94">
        <f>IF($D194="","",SUM(#REF!+#REF!+#REF!+#REF!+#REF!+#REF!+#REF!+#REF!+#REF!+#REF!+#REF!+#REF!))</f>
      </c>
    </row>
    <row r="195" spans="18:19" ht="13.5">
      <c r="R195" s="94">
        <f t="shared" si="2"/>
      </c>
      <c r="S195" s="94">
        <f>IF($D195="","",SUM(#REF!+#REF!+#REF!+#REF!+#REF!+#REF!+#REF!+#REF!+#REF!+#REF!+#REF!+#REF!))</f>
      </c>
    </row>
    <row r="196" spans="18:19" ht="13.5">
      <c r="R196" s="94">
        <f t="shared" si="2"/>
      </c>
      <c r="S196" s="94">
        <f>IF($D196="","",SUM(#REF!+#REF!+#REF!+#REF!+#REF!+#REF!+#REF!+#REF!+#REF!+#REF!+#REF!+#REF!))</f>
      </c>
    </row>
    <row r="197" spans="18:19" ht="13.5">
      <c r="R197" s="94">
        <f t="shared" si="2"/>
      </c>
      <c r="S197" s="94">
        <f>IF($D197="","",SUM(#REF!+#REF!+#REF!+#REF!+#REF!+#REF!+#REF!+#REF!+#REF!+#REF!+#REF!+#REF!))</f>
      </c>
    </row>
    <row r="198" spans="18:19" ht="13.5">
      <c r="R198" s="94">
        <f t="shared" si="2"/>
      </c>
      <c r="S198" s="94">
        <f>IF($D198="","",SUM(#REF!+#REF!+#REF!+#REF!+#REF!+#REF!+#REF!+#REF!+#REF!+#REF!+#REF!+#REF!))</f>
      </c>
    </row>
    <row r="199" spans="18:19" ht="13.5">
      <c r="R199" s="94">
        <f t="shared" si="2"/>
      </c>
      <c r="S199" s="94">
        <f>IF($D199="","",SUM(#REF!+#REF!+#REF!+#REF!+#REF!+#REF!+#REF!+#REF!+#REF!+#REF!+#REF!+#REF!))</f>
      </c>
    </row>
    <row r="200" spans="18:19" ht="13.5">
      <c r="R200" s="94">
        <f t="shared" si="2"/>
      </c>
      <c r="S200" s="94">
        <f>IF($D200="","",SUM(#REF!+#REF!+#REF!+#REF!+#REF!+#REF!+#REF!+#REF!+#REF!+#REF!+#REF!+#REF!))</f>
      </c>
    </row>
    <row r="201" spans="18:19" ht="13.5">
      <c r="R201" s="94">
        <f t="shared" si="2"/>
      </c>
      <c r="S201" s="94">
        <f>IF($D201="","",SUM(#REF!+#REF!+#REF!+#REF!+#REF!+#REF!+#REF!+#REF!+#REF!+#REF!+#REF!+#REF!))</f>
      </c>
    </row>
    <row r="202" spans="18:19" ht="13.5">
      <c r="R202" s="94">
        <f t="shared" si="2"/>
      </c>
      <c r="S202" s="94">
        <f>IF($D202="","",SUM(#REF!+#REF!+#REF!+#REF!+#REF!+#REF!+#REF!+#REF!+#REF!+#REF!+#REF!+#REF!))</f>
      </c>
    </row>
    <row r="203" spans="18:19" ht="13.5">
      <c r="R203" s="94">
        <f t="shared" si="2"/>
      </c>
      <c r="S203" s="94">
        <f>IF($D203="","",SUM(#REF!+#REF!+#REF!+#REF!+#REF!+#REF!+#REF!+#REF!+#REF!+#REF!+#REF!+#REF!))</f>
      </c>
    </row>
    <row r="204" spans="18:19" ht="13.5">
      <c r="R204" s="94">
        <f t="shared" si="2"/>
      </c>
      <c r="S204" s="94">
        <f>IF($D204="","",SUM(#REF!+#REF!+#REF!+#REF!+#REF!+#REF!+#REF!+#REF!+#REF!+#REF!+#REF!+#REF!))</f>
      </c>
    </row>
    <row r="205" spans="18:19" ht="13.5">
      <c r="R205" s="94">
        <f t="shared" si="2"/>
      </c>
      <c r="S205" s="94">
        <f>IF($D205="","",SUM(#REF!+#REF!+#REF!+#REF!+#REF!+#REF!+#REF!+#REF!+#REF!+#REF!+#REF!+#REF!))</f>
      </c>
    </row>
    <row r="206" spans="18:19" ht="13.5">
      <c r="R206" s="94">
        <f t="shared" si="2"/>
      </c>
      <c r="S206" s="94">
        <f>IF($D206="","",SUM(#REF!+#REF!+#REF!+#REF!+#REF!+#REF!+#REF!+#REF!+#REF!+#REF!+#REF!+#REF!))</f>
      </c>
    </row>
    <row r="207" spans="18:19" ht="13.5">
      <c r="R207" s="94">
        <f t="shared" si="2"/>
      </c>
      <c r="S207" s="94">
        <f>IF($D207="","",SUM(#REF!+#REF!+#REF!+#REF!+#REF!+#REF!+#REF!+#REF!+#REF!+#REF!+#REF!+#REF!))</f>
      </c>
    </row>
    <row r="208" spans="18:19" ht="13.5">
      <c r="R208" s="94">
        <f t="shared" si="2"/>
      </c>
      <c r="S208" s="94">
        <f>IF($D208="","",SUM(#REF!+#REF!+#REF!+#REF!+#REF!+#REF!+#REF!+#REF!+#REF!+#REF!+#REF!+#REF!))</f>
      </c>
    </row>
    <row r="209" spans="18:19" ht="13.5">
      <c r="R209" s="94">
        <f t="shared" si="2"/>
      </c>
      <c r="S209" s="94">
        <f>IF($D209="","",SUM(#REF!+#REF!+#REF!+#REF!+#REF!+#REF!+#REF!+#REF!+#REF!+#REF!+#REF!+#REF!))</f>
      </c>
    </row>
    <row r="210" spans="18:19" ht="13.5">
      <c r="R210" s="94">
        <f aca="true" t="shared" si="3" ref="R210:R273">IF($D210="","",SUM(F210+G210+H210+I210+J210+K210+L210++M210+N210+O210+P210+Q210))</f>
      </c>
      <c r="S210" s="94">
        <f>IF($D210="","",SUM(#REF!+#REF!+#REF!+#REF!+#REF!+#REF!+#REF!+#REF!+#REF!+#REF!+#REF!+#REF!))</f>
      </c>
    </row>
    <row r="211" spans="18:19" ht="13.5">
      <c r="R211" s="94">
        <f t="shared" si="3"/>
      </c>
      <c r="S211" s="94">
        <f>IF($D211="","",SUM(#REF!+#REF!+#REF!+#REF!+#REF!+#REF!+#REF!+#REF!+#REF!+#REF!+#REF!+#REF!))</f>
      </c>
    </row>
    <row r="212" spans="18:19" ht="13.5">
      <c r="R212" s="94">
        <f t="shared" si="3"/>
      </c>
      <c r="S212" s="94">
        <f>IF($D212="","",SUM(#REF!+#REF!+#REF!+#REF!+#REF!+#REF!+#REF!+#REF!+#REF!+#REF!+#REF!+#REF!))</f>
      </c>
    </row>
    <row r="213" spans="18:19" ht="13.5">
      <c r="R213" s="94">
        <f t="shared" si="3"/>
      </c>
      <c r="S213" s="94">
        <f>IF($D213="","",SUM(#REF!+#REF!+#REF!+#REF!+#REF!+#REF!+#REF!+#REF!+#REF!+#REF!+#REF!+#REF!))</f>
      </c>
    </row>
    <row r="214" spans="18:19" ht="13.5">
      <c r="R214" s="94">
        <f t="shared" si="3"/>
      </c>
      <c r="S214" s="94">
        <f>IF($D214="","",SUM(#REF!+#REF!+#REF!+#REF!+#REF!+#REF!+#REF!+#REF!+#REF!+#REF!+#REF!+#REF!))</f>
      </c>
    </row>
    <row r="215" spans="18:19" ht="13.5">
      <c r="R215" s="94">
        <f t="shared" si="3"/>
      </c>
      <c r="S215" s="94">
        <f>IF($D215="","",SUM(#REF!+#REF!+#REF!+#REF!+#REF!+#REF!+#REF!+#REF!+#REF!+#REF!+#REF!+#REF!))</f>
      </c>
    </row>
    <row r="216" spans="18:19" ht="13.5">
      <c r="R216" s="94">
        <f t="shared" si="3"/>
      </c>
      <c r="S216" s="94">
        <f>IF($D216="","",SUM(#REF!+#REF!+#REF!+#REF!+#REF!+#REF!+#REF!+#REF!+#REF!+#REF!+#REF!+#REF!))</f>
      </c>
    </row>
    <row r="217" spans="18:19" ht="13.5">
      <c r="R217" s="94">
        <f t="shared" si="3"/>
      </c>
      <c r="S217" s="94">
        <f>IF($D217="","",SUM(#REF!+#REF!+#REF!+#REF!+#REF!+#REF!+#REF!+#REF!+#REF!+#REF!+#REF!+#REF!))</f>
      </c>
    </row>
    <row r="218" spans="18:19" ht="13.5">
      <c r="R218" s="94">
        <f t="shared" si="3"/>
      </c>
      <c r="S218" s="94">
        <f>IF($D218="","",SUM(#REF!+#REF!+#REF!+#REF!+#REF!+#REF!+#REF!+#REF!+#REF!+#REF!+#REF!+#REF!))</f>
      </c>
    </row>
    <row r="219" spans="18:19" ht="13.5">
      <c r="R219" s="94">
        <f t="shared" si="3"/>
      </c>
      <c r="S219" s="94">
        <f>IF($D219="","",SUM(#REF!+#REF!+#REF!+#REF!+#REF!+#REF!+#REF!+#REF!+#REF!+#REF!+#REF!+#REF!))</f>
      </c>
    </row>
    <row r="220" spans="18:19" ht="13.5">
      <c r="R220" s="94">
        <f t="shared" si="3"/>
      </c>
      <c r="S220" s="94">
        <f>IF($D220="","",SUM(#REF!+#REF!+#REF!+#REF!+#REF!+#REF!+#REF!+#REF!+#REF!+#REF!+#REF!+#REF!))</f>
      </c>
    </row>
    <row r="221" spans="18:19" ht="13.5">
      <c r="R221" s="94">
        <f t="shared" si="3"/>
      </c>
      <c r="S221" s="94">
        <f>IF($D221="","",SUM(#REF!+#REF!+#REF!+#REF!+#REF!+#REF!+#REF!+#REF!+#REF!+#REF!+#REF!+#REF!))</f>
      </c>
    </row>
    <row r="222" spans="18:19" ht="13.5">
      <c r="R222" s="94">
        <f t="shared" si="3"/>
      </c>
      <c r="S222" s="94">
        <f>IF($D222="","",SUM(#REF!+#REF!+#REF!+#REF!+#REF!+#REF!+#REF!+#REF!+#REF!+#REF!+#REF!+#REF!))</f>
      </c>
    </row>
    <row r="223" spans="18:19" ht="13.5">
      <c r="R223" s="94">
        <f t="shared" si="3"/>
      </c>
      <c r="S223" s="94">
        <f>IF($D223="","",SUM(#REF!+#REF!+#REF!+#REF!+#REF!+#REF!+#REF!+#REF!+#REF!+#REF!+#REF!+#REF!))</f>
      </c>
    </row>
    <row r="224" spans="18:19" ht="13.5">
      <c r="R224" s="94">
        <f t="shared" si="3"/>
      </c>
      <c r="S224" s="94">
        <f>IF($D224="","",SUM(#REF!+#REF!+#REF!+#REF!+#REF!+#REF!+#REF!+#REF!+#REF!+#REF!+#REF!+#REF!))</f>
      </c>
    </row>
    <row r="225" spans="18:19" ht="13.5">
      <c r="R225" s="94">
        <f t="shared" si="3"/>
      </c>
      <c r="S225" s="94">
        <f>IF($D225="","",SUM(#REF!+#REF!+#REF!+#REF!+#REF!+#REF!+#REF!+#REF!+#REF!+#REF!+#REF!+#REF!))</f>
      </c>
    </row>
    <row r="226" spans="18:19" ht="13.5">
      <c r="R226" s="94">
        <f t="shared" si="3"/>
      </c>
      <c r="S226" s="94">
        <f>IF($D226="","",SUM(#REF!+#REF!+#REF!+#REF!+#REF!+#REF!+#REF!+#REF!+#REF!+#REF!+#REF!+#REF!))</f>
      </c>
    </row>
    <row r="227" spans="18:19" ht="13.5">
      <c r="R227" s="94">
        <f t="shared" si="3"/>
      </c>
      <c r="S227" s="94">
        <f>IF($D227="","",SUM(#REF!+#REF!+#REF!+#REF!+#REF!+#REF!+#REF!+#REF!+#REF!+#REF!+#REF!+#REF!))</f>
      </c>
    </row>
    <row r="228" spans="18:19" ht="13.5">
      <c r="R228" s="94">
        <f t="shared" si="3"/>
      </c>
      <c r="S228" s="94">
        <f>IF($D228="","",SUM(#REF!+#REF!+#REF!+#REF!+#REF!+#REF!+#REF!+#REF!+#REF!+#REF!+#REF!+#REF!))</f>
      </c>
    </row>
    <row r="229" spans="18:19" ht="13.5">
      <c r="R229" s="94">
        <f t="shared" si="3"/>
      </c>
      <c r="S229" s="94">
        <f>IF($D229="","",SUM(#REF!+#REF!+#REF!+#REF!+#REF!+#REF!+#REF!+#REF!+#REF!+#REF!+#REF!+#REF!))</f>
      </c>
    </row>
    <row r="230" spans="18:19" ht="13.5">
      <c r="R230" s="94">
        <f t="shared" si="3"/>
      </c>
      <c r="S230" s="94">
        <f>IF($D230="","",SUM(#REF!+#REF!+#REF!+#REF!+#REF!+#REF!+#REF!+#REF!+#REF!+#REF!+#REF!+#REF!))</f>
      </c>
    </row>
    <row r="231" spans="18:19" ht="13.5">
      <c r="R231" s="94">
        <f t="shared" si="3"/>
      </c>
      <c r="S231" s="94">
        <f>IF($D231="","",SUM(#REF!+#REF!+#REF!+#REF!+#REF!+#REF!+#REF!+#REF!+#REF!+#REF!+#REF!+#REF!))</f>
      </c>
    </row>
    <row r="232" spans="18:19" ht="13.5">
      <c r="R232" s="94">
        <f t="shared" si="3"/>
      </c>
      <c r="S232" s="94">
        <f>IF($D232="","",SUM(#REF!+#REF!+#REF!+#REF!+#REF!+#REF!+#REF!+#REF!+#REF!+#REF!+#REF!+#REF!))</f>
      </c>
    </row>
    <row r="233" spans="18:19" ht="13.5">
      <c r="R233" s="94">
        <f t="shared" si="3"/>
      </c>
      <c r="S233" s="94">
        <f>IF($D233="","",SUM(#REF!+#REF!+#REF!+#REF!+#REF!+#REF!+#REF!+#REF!+#REF!+#REF!+#REF!+#REF!))</f>
      </c>
    </row>
    <row r="234" spans="18:19" ht="13.5">
      <c r="R234" s="94">
        <f t="shared" si="3"/>
      </c>
      <c r="S234" s="94">
        <f>IF($D234="","",SUM(#REF!+#REF!+#REF!+#REF!+#REF!+#REF!+#REF!+#REF!+#REF!+#REF!+#REF!+#REF!))</f>
      </c>
    </row>
    <row r="235" spans="18:19" ht="13.5">
      <c r="R235" s="94">
        <f t="shared" si="3"/>
      </c>
      <c r="S235" s="94">
        <f>IF($D235="","",SUM(#REF!+#REF!+#REF!+#REF!+#REF!+#REF!+#REF!+#REF!+#REF!+#REF!+#REF!+#REF!))</f>
      </c>
    </row>
    <row r="236" spans="18:19" ht="13.5">
      <c r="R236" s="94">
        <f t="shared" si="3"/>
      </c>
      <c r="S236" s="94">
        <f>IF($D236="","",SUM(#REF!+#REF!+#REF!+#REF!+#REF!+#REF!+#REF!+#REF!+#REF!+#REF!+#REF!+#REF!))</f>
      </c>
    </row>
    <row r="237" spans="18:19" ht="13.5">
      <c r="R237" s="94">
        <f t="shared" si="3"/>
      </c>
      <c r="S237" s="94">
        <f>IF($D237="","",SUM(#REF!+#REF!+#REF!+#REF!+#REF!+#REF!+#REF!+#REF!+#REF!+#REF!+#REF!+#REF!))</f>
      </c>
    </row>
    <row r="238" spans="18:19" ht="13.5">
      <c r="R238" s="94">
        <f t="shared" si="3"/>
      </c>
      <c r="S238" s="94">
        <f>IF($D238="","",SUM(#REF!+#REF!+#REF!+#REF!+#REF!+#REF!+#REF!+#REF!+#REF!+#REF!+#REF!+#REF!))</f>
      </c>
    </row>
    <row r="239" spans="18:19" ht="13.5">
      <c r="R239" s="94">
        <f t="shared" si="3"/>
      </c>
      <c r="S239" s="94">
        <f>IF($D239="","",SUM(#REF!+#REF!+#REF!+#REF!+#REF!+#REF!+#REF!+#REF!+#REF!+#REF!+#REF!+#REF!))</f>
      </c>
    </row>
    <row r="240" spans="18:19" ht="13.5">
      <c r="R240" s="94">
        <f t="shared" si="3"/>
      </c>
      <c r="S240" s="94">
        <f>IF($D240="","",SUM(#REF!+#REF!+#REF!+#REF!+#REF!+#REF!+#REF!+#REF!+#REF!+#REF!+#REF!+#REF!))</f>
      </c>
    </row>
    <row r="241" spans="18:19" ht="13.5">
      <c r="R241" s="94">
        <f t="shared" si="3"/>
      </c>
      <c r="S241" s="94">
        <f>IF($D241="","",SUM(#REF!+#REF!+#REF!+#REF!+#REF!+#REF!+#REF!+#REF!+#REF!+#REF!+#REF!+#REF!))</f>
      </c>
    </row>
    <row r="242" spans="18:19" ht="13.5">
      <c r="R242" s="94">
        <f t="shared" si="3"/>
      </c>
      <c r="S242" s="94">
        <f>IF($D242="","",SUM(#REF!+#REF!+#REF!+#REF!+#REF!+#REF!+#REF!+#REF!+#REF!+#REF!+#REF!+#REF!))</f>
      </c>
    </row>
    <row r="243" spans="18:19" ht="13.5">
      <c r="R243" s="94">
        <f t="shared" si="3"/>
      </c>
      <c r="S243" s="94">
        <f>IF($D243="","",SUM(#REF!+#REF!+#REF!+#REF!+#REF!+#REF!+#REF!+#REF!+#REF!+#REF!+#REF!+#REF!))</f>
      </c>
    </row>
    <row r="244" spans="18:19" ht="13.5">
      <c r="R244" s="94">
        <f t="shared" si="3"/>
      </c>
      <c r="S244" s="94">
        <f>IF($D244="","",SUM(#REF!+#REF!+#REF!+#REF!+#REF!+#REF!+#REF!+#REF!+#REF!+#REF!+#REF!+#REF!))</f>
      </c>
    </row>
    <row r="245" spans="18:19" ht="13.5">
      <c r="R245" s="94">
        <f t="shared" si="3"/>
      </c>
      <c r="S245" s="94">
        <f>IF($D245="","",SUM(#REF!+#REF!+#REF!+#REF!+#REF!+#REF!+#REF!+#REF!+#REF!+#REF!+#REF!+#REF!))</f>
      </c>
    </row>
    <row r="246" spans="18:19" ht="13.5">
      <c r="R246" s="94">
        <f t="shared" si="3"/>
      </c>
      <c r="S246" s="94">
        <f>IF($D246="","",SUM(#REF!+#REF!+#REF!+#REF!+#REF!+#REF!+#REF!+#REF!+#REF!+#REF!+#REF!+#REF!))</f>
      </c>
    </row>
    <row r="247" spans="18:19" ht="13.5">
      <c r="R247" s="94">
        <f t="shared" si="3"/>
      </c>
      <c r="S247" s="94">
        <f>IF($D247="","",SUM(#REF!+#REF!+#REF!+#REF!+#REF!+#REF!+#REF!+#REF!+#REF!+#REF!+#REF!+#REF!))</f>
      </c>
    </row>
    <row r="248" spans="18:19" ht="13.5">
      <c r="R248" s="94">
        <f t="shared" si="3"/>
      </c>
      <c r="S248" s="94">
        <f>IF($D248="","",SUM(#REF!+#REF!+#REF!+#REF!+#REF!+#REF!+#REF!+#REF!+#REF!+#REF!+#REF!+#REF!))</f>
      </c>
    </row>
    <row r="249" spans="18:19" ht="13.5">
      <c r="R249" s="94">
        <f t="shared" si="3"/>
      </c>
      <c r="S249" s="94">
        <f>IF($D249="","",SUM(#REF!+#REF!+#REF!+#REF!+#REF!+#REF!+#REF!+#REF!+#REF!+#REF!+#REF!+#REF!))</f>
      </c>
    </row>
    <row r="250" spans="18:19" ht="13.5">
      <c r="R250" s="94">
        <f t="shared" si="3"/>
      </c>
      <c r="S250" s="94">
        <f>IF($D250="","",SUM(#REF!+#REF!+#REF!+#REF!+#REF!+#REF!+#REF!+#REF!+#REF!+#REF!+#REF!+#REF!))</f>
      </c>
    </row>
    <row r="251" spans="18:19" ht="13.5">
      <c r="R251" s="94">
        <f t="shared" si="3"/>
      </c>
      <c r="S251" s="94">
        <f>IF($D251="","",SUM(#REF!+#REF!+#REF!+#REF!+#REF!+#REF!+#REF!+#REF!+#REF!+#REF!+#REF!+#REF!))</f>
      </c>
    </row>
    <row r="252" spans="18:19" ht="13.5">
      <c r="R252" s="94">
        <f t="shared" si="3"/>
      </c>
      <c r="S252" s="94">
        <f>IF($D252="","",SUM(#REF!+#REF!+#REF!+#REF!+#REF!+#REF!+#REF!+#REF!+#REF!+#REF!+#REF!+#REF!))</f>
      </c>
    </row>
    <row r="253" spans="18:19" ht="13.5">
      <c r="R253" s="94">
        <f t="shared" si="3"/>
      </c>
      <c r="S253" s="94">
        <f>IF($D253="","",SUM(#REF!+#REF!+#REF!+#REF!+#REF!+#REF!+#REF!+#REF!+#REF!+#REF!+#REF!+#REF!))</f>
      </c>
    </row>
    <row r="254" spans="18:19" ht="13.5">
      <c r="R254" s="94">
        <f t="shared" si="3"/>
      </c>
      <c r="S254" s="94">
        <f>IF($D254="","",SUM(#REF!+#REF!+#REF!+#REF!+#REF!+#REF!+#REF!+#REF!+#REF!+#REF!+#REF!+#REF!))</f>
      </c>
    </row>
    <row r="255" spans="18:19" ht="13.5">
      <c r="R255" s="94">
        <f t="shared" si="3"/>
      </c>
      <c r="S255" s="94">
        <f>IF($D255="","",SUM(#REF!+#REF!+#REF!+#REF!+#REF!+#REF!+#REF!+#REF!+#REF!+#REF!+#REF!+#REF!))</f>
      </c>
    </row>
    <row r="256" spans="18:19" ht="13.5">
      <c r="R256" s="94">
        <f t="shared" si="3"/>
      </c>
      <c r="S256" s="94">
        <f>IF($D256="","",SUM(#REF!+#REF!+#REF!+#REF!+#REF!+#REF!+#REF!+#REF!+#REF!+#REF!+#REF!+#REF!))</f>
      </c>
    </row>
    <row r="257" spans="18:19" ht="13.5">
      <c r="R257" s="94">
        <f t="shared" si="3"/>
      </c>
      <c r="S257" s="94">
        <f>IF($D257="","",SUM(#REF!+#REF!+#REF!+#REF!+#REF!+#REF!+#REF!+#REF!+#REF!+#REF!+#REF!+#REF!))</f>
      </c>
    </row>
    <row r="258" spans="18:19" ht="13.5">
      <c r="R258" s="94">
        <f t="shared" si="3"/>
      </c>
      <c r="S258" s="94">
        <f>IF($D258="","",SUM(#REF!+#REF!+#REF!+#REF!+#REF!+#REF!+#REF!+#REF!+#REF!+#REF!+#REF!+#REF!))</f>
      </c>
    </row>
    <row r="259" spans="18:19" ht="13.5">
      <c r="R259" s="94">
        <f t="shared" si="3"/>
      </c>
      <c r="S259" s="94">
        <f>IF($D259="","",SUM(#REF!+#REF!+#REF!+#REF!+#REF!+#REF!+#REF!+#REF!+#REF!+#REF!+#REF!+#REF!))</f>
      </c>
    </row>
    <row r="260" spans="18:19" ht="13.5">
      <c r="R260" s="94">
        <f t="shared" si="3"/>
      </c>
      <c r="S260" s="94">
        <f>IF($D260="","",SUM(#REF!+#REF!+#REF!+#REF!+#REF!+#REF!+#REF!+#REF!+#REF!+#REF!+#REF!+#REF!))</f>
      </c>
    </row>
    <row r="261" spans="18:19" ht="13.5">
      <c r="R261" s="94">
        <f t="shared" si="3"/>
      </c>
      <c r="S261" s="94">
        <f>IF($D261="","",SUM(#REF!+#REF!+#REF!+#REF!+#REF!+#REF!+#REF!+#REF!+#REF!+#REF!+#REF!+#REF!))</f>
      </c>
    </row>
    <row r="262" spans="18:19" ht="13.5">
      <c r="R262" s="94">
        <f t="shared" si="3"/>
      </c>
      <c r="S262" s="94">
        <f>IF($D262="","",SUM(#REF!+#REF!+#REF!+#REF!+#REF!+#REF!+#REF!+#REF!+#REF!+#REF!+#REF!+#REF!))</f>
      </c>
    </row>
    <row r="263" spans="18:19" ht="13.5">
      <c r="R263" s="94">
        <f t="shared" si="3"/>
      </c>
      <c r="S263" s="94">
        <f>IF($D263="","",SUM(#REF!+#REF!+#REF!+#REF!+#REF!+#REF!+#REF!+#REF!+#REF!+#REF!+#REF!+#REF!))</f>
      </c>
    </row>
    <row r="264" spans="18:19" ht="13.5">
      <c r="R264" s="94">
        <f t="shared" si="3"/>
      </c>
      <c r="S264" s="94">
        <f>IF($D264="","",SUM(#REF!+#REF!+#REF!+#REF!+#REF!+#REF!+#REF!+#REF!+#REF!+#REF!+#REF!+#REF!))</f>
      </c>
    </row>
    <row r="265" spans="18:19" ht="13.5">
      <c r="R265" s="94">
        <f t="shared" si="3"/>
      </c>
      <c r="S265" s="94">
        <f>IF($D265="","",SUM(#REF!+#REF!+#REF!+#REF!+#REF!+#REF!+#REF!+#REF!+#REF!+#REF!+#REF!+#REF!))</f>
      </c>
    </row>
    <row r="266" spans="18:19" ht="13.5">
      <c r="R266" s="94">
        <f t="shared" si="3"/>
      </c>
      <c r="S266" s="94">
        <f>IF($D266="","",SUM(#REF!+#REF!+#REF!+#REF!+#REF!+#REF!+#REF!+#REF!+#REF!+#REF!+#REF!+#REF!))</f>
      </c>
    </row>
    <row r="267" spans="18:19" ht="13.5">
      <c r="R267" s="94">
        <f t="shared" si="3"/>
      </c>
      <c r="S267" s="94">
        <f>IF($D267="","",SUM(#REF!+#REF!+#REF!+#REF!+#REF!+#REF!+#REF!+#REF!+#REF!+#REF!+#REF!+#REF!))</f>
      </c>
    </row>
    <row r="268" spans="18:19" ht="13.5">
      <c r="R268" s="94">
        <f t="shared" si="3"/>
      </c>
      <c r="S268" s="94">
        <f>IF($D268="","",SUM(#REF!+#REF!+#REF!+#REF!+#REF!+#REF!+#REF!+#REF!+#REF!+#REF!+#REF!+#REF!))</f>
      </c>
    </row>
    <row r="269" spans="18:19" ht="13.5">
      <c r="R269" s="94">
        <f t="shared" si="3"/>
      </c>
      <c r="S269" s="94">
        <f>IF($D269="","",SUM(#REF!+#REF!+#REF!+#REF!+#REF!+#REF!+#REF!+#REF!+#REF!+#REF!+#REF!+#REF!))</f>
      </c>
    </row>
    <row r="270" spans="18:19" ht="13.5">
      <c r="R270" s="94">
        <f t="shared" si="3"/>
      </c>
      <c r="S270" s="94">
        <f>IF($D270="","",SUM(#REF!+#REF!+#REF!+#REF!+#REF!+#REF!+#REF!+#REF!+#REF!+#REF!+#REF!+#REF!))</f>
      </c>
    </row>
    <row r="271" spans="18:19" ht="13.5">
      <c r="R271" s="94">
        <f t="shared" si="3"/>
      </c>
      <c r="S271" s="94">
        <f>IF($D271="","",SUM(#REF!+#REF!+#REF!+#REF!+#REF!+#REF!+#REF!+#REF!+#REF!+#REF!+#REF!+#REF!))</f>
      </c>
    </row>
    <row r="272" spans="18:19" ht="13.5">
      <c r="R272" s="94">
        <f t="shared" si="3"/>
      </c>
      <c r="S272" s="94">
        <f>IF($D272="","",SUM(#REF!+#REF!+#REF!+#REF!+#REF!+#REF!+#REF!+#REF!+#REF!+#REF!+#REF!+#REF!))</f>
      </c>
    </row>
    <row r="273" spans="18:19" ht="13.5">
      <c r="R273" s="94">
        <f t="shared" si="3"/>
      </c>
      <c r="S273" s="94">
        <f>IF($D273="","",SUM(#REF!+#REF!+#REF!+#REF!+#REF!+#REF!+#REF!+#REF!+#REF!+#REF!+#REF!+#REF!))</f>
      </c>
    </row>
    <row r="274" spans="18:19" ht="13.5">
      <c r="R274" s="94">
        <f>IF($D274="","",SUM(F274+G274+H274+I274+J274+K274+L274++M274+N274+O274+P274+Q274))</f>
      </c>
      <c r="S274" s="94">
        <f>IF($D274="","",SUM(#REF!+#REF!+#REF!+#REF!+#REF!+#REF!+#REF!+#REF!+#REF!+#REF!+#REF!+#REF!))</f>
      </c>
    </row>
    <row r="275" spans="18:19" ht="13.5">
      <c r="R275" s="94">
        <f>IF($D275="","",SUM(F275+G275+H275+I275+J275+K275+L275++M275+N275+O275+P275+Q275))</f>
      </c>
      <c r="S275" s="94">
        <f>IF($D275="","",SUM(#REF!+#REF!+#REF!+#REF!+#REF!+#REF!+#REF!+#REF!+#REF!+#REF!+#REF!+#REF!))</f>
      </c>
    </row>
    <row r="276" spans="18:19" ht="13.5">
      <c r="R276" s="94">
        <f>IF($D276="","",SUM(F276+G276+H276+I276+J276+K276+L276++M276+N276+O276+P276+Q276))</f>
      </c>
      <c r="S276" s="94">
        <f>IF($D276="","",SUM(#REF!+#REF!+#REF!+#REF!+#REF!+#REF!+#REF!+#REF!+#REF!+#REF!+#REF!+#REF!))</f>
      </c>
    </row>
    <row r="277" spans="18:19" ht="13.5">
      <c r="R277" s="94">
        <f>IF($D277="","",SUM(F277+G277+H277+I277+J277+K277+L277++M277+N277+O277+P277+Q277))</f>
      </c>
      <c r="S277" s="94">
        <f>IF($D277="","",SUM(#REF!+#REF!+#REF!+#REF!+#REF!+#REF!+#REF!+#REF!+#REF!+#REF!+#REF!+#REF!))</f>
      </c>
    </row>
    <row r="278" spans="18:19" ht="13.5">
      <c r="R278" s="94">
        <f>IF($D278="","",SUM(F278+G278+H278+I278+J278+K278+L278++M278+N278+O278+P278+Q278))</f>
      </c>
      <c r="S278" s="94">
        <f>IF($D278="","",SUM(#REF!+#REF!+#REF!+#REF!+#REF!+#REF!+#REF!+#REF!+#REF!+#REF!+#REF!+#REF!))</f>
      </c>
    </row>
    <row r="279" spans="18:19" ht="13.5">
      <c r="R279" s="94">
        <f>IF($D279="","",SUM(F279+G279+H279+I279+J279+K279+L279++M279+N279+O279+P279+Q279))</f>
      </c>
      <c r="S279" s="94">
        <f>IF($D279="","",SUM(#REF!+#REF!+#REF!+#REF!+#REF!+#REF!+#REF!+#REF!+#REF!+#REF!+#REF!+#REF!))</f>
      </c>
    </row>
    <row r="280" spans="18:19" ht="13.5">
      <c r="R280" s="94">
        <f>IF($D280="","",SUM(F280+G280+H280+I280+J280+K280+L280++M280+N280+O280+P280+Q280))</f>
      </c>
      <c r="S280" s="94">
        <f>IF($D280="","",SUM(#REF!+#REF!+#REF!+#REF!+#REF!+#REF!+#REF!+#REF!+#REF!+#REF!+#REF!+#REF!))</f>
      </c>
    </row>
    <row r="281" spans="18:19" ht="13.5">
      <c r="R281" s="94">
        <f>IF($D281="","",SUM(F281+G281+H281+I281+J281+K281+L281++M281+N281+O281+P281+Q281))</f>
      </c>
      <c r="S281" s="94">
        <f>IF($D281="","",SUM(#REF!+#REF!+#REF!+#REF!+#REF!+#REF!+#REF!+#REF!+#REF!+#REF!+#REF!+#REF!))</f>
      </c>
    </row>
    <row r="282" spans="18:19" ht="13.5">
      <c r="R282" s="94">
        <f>IF($D282="","",SUM(F282+G282+H282+I282+J282+K282+L282++M282+N282+O282+P282+Q282))</f>
      </c>
      <c r="S282" s="94">
        <f>IF($D282="","",SUM(#REF!+#REF!+#REF!+#REF!+#REF!+#REF!+#REF!+#REF!+#REF!+#REF!+#REF!+#REF!))</f>
      </c>
    </row>
    <row r="283" spans="18:19" ht="13.5">
      <c r="R283" s="94">
        <f>IF($D283="","",SUM(F283+G283+H283+I283+J283+K283+L283++M283+N283+O283+P283+Q283))</f>
      </c>
      <c r="S283" s="94">
        <f>IF($D283="","",SUM(#REF!+#REF!+#REF!+#REF!+#REF!+#REF!+#REF!+#REF!+#REF!+#REF!+#REF!+#REF!))</f>
      </c>
    </row>
    <row r="284" spans="18:19" ht="13.5">
      <c r="R284" s="94">
        <f>IF($D284="","",SUM(F284+G284+H284+I284+J284+K284+L284++M284+N284+O284+P284+Q284))</f>
      </c>
      <c r="S284" s="94">
        <f>IF($D284="","",SUM(#REF!+#REF!+#REF!+#REF!+#REF!+#REF!+#REF!+#REF!+#REF!+#REF!+#REF!+#REF!))</f>
      </c>
    </row>
    <row r="285" spans="18:19" ht="13.5">
      <c r="R285" s="94">
        <f>IF($D285="","",SUM(F285+G285+H285+I285+J285+K285+L285++M285+N285+O285+P285+Q285))</f>
      </c>
      <c r="S285" s="94">
        <f>IF($D285="","",SUM(#REF!+#REF!+#REF!+#REF!+#REF!+#REF!+#REF!+#REF!+#REF!+#REF!+#REF!+#REF!))</f>
      </c>
    </row>
    <row r="286" spans="18:19" ht="13.5">
      <c r="R286" s="94">
        <f>IF($D286="","",SUM(F286+G286+H286+I286+J286+K286+L286++M286+N286+O286+P286+Q286))</f>
      </c>
      <c r="S286" s="94">
        <f>IF($D286="","",SUM(#REF!+#REF!+#REF!+#REF!+#REF!+#REF!+#REF!+#REF!+#REF!+#REF!+#REF!+#REF!))</f>
      </c>
    </row>
    <row r="287" spans="18:19" ht="13.5">
      <c r="R287" s="94">
        <f>IF($D287="","",SUM(F287+G287+H287+I287+J287+K287+L287++M287+N287+O287+P287+Q287))</f>
      </c>
      <c r="S287" s="94">
        <f>IF($D287="","",SUM(#REF!+#REF!+#REF!+#REF!+#REF!+#REF!+#REF!+#REF!+#REF!+#REF!+#REF!+#REF!))</f>
      </c>
    </row>
    <row r="288" spans="18:19" ht="13.5">
      <c r="R288" s="94">
        <f>IF($D288="","",SUM(F288+G288+H288+I288+J288+K288+L288++M288+N288+O288+P288+Q288))</f>
      </c>
      <c r="S288" s="94">
        <f>IF($D288="","",SUM(#REF!+#REF!+#REF!+#REF!+#REF!+#REF!+#REF!+#REF!+#REF!+#REF!+#REF!+#REF!))</f>
      </c>
    </row>
    <row r="289" spans="18:19" ht="13.5">
      <c r="R289" s="94">
        <f>IF($D289="","",SUM(F289+G289+H289+I289+J289+K289+L289++M289+N289+O289+P289+Q289))</f>
      </c>
      <c r="S289" s="94">
        <f>IF($D289="","",SUM(#REF!+#REF!+#REF!+#REF!+#REF!+#REF!+#REF!+#REF!+#REF!+#REF!+#REF!+#REF!))</f>
      </c>
    </row>
    <row r="290" spans="18:19" ht="13.5">
      <c r="R290" s="94">
        <f>IF($D290="","",SUM(F290+G290+H290+I290+J290+K290+L290++M290+N290+O290+P290+Q290))</f>
      </c>
      <c r="S290" s="94">
        <f>IF($D290="","",SUM(#REF!+#REF!+#REF!+#REF!+#REF!+#REF!+#REF!+#REF!+#REF!+#REF!+#REF!+#REF!))</f>
      </c>
    </row>
    <row r="291" spans="18:19" ht="13.5">
      <c r="R291" s="94">
        <f>IF($D291="","",SUM(F291+G291+H291+I291+J291+K291+L291++M291+N291+O291+P291+Q291))</f>
      </c>
      <c r="S291" s="94">
        <f>IF($D291="","",SUM(#REF!+#REF!+#REF!+#REF!+#REF!+#REF!+#REF!+#REF!+#REF!+#REF!+#REF!+#REF!))</f>
      </c>
    </row>
    <row r="292" spans="18:19" ht="13.5">
      <c r="R292" s="94">
        <f>IF($D292="","",SUM(F292+G292+H292+I292+J292+K292+L292++M292+N292+O292+P292+Q292))</f>
      </c>
      <c r="S292" s="94">
        <f>IF($D292="","",SUM(#REF!+#REF!+#REF!+#REF!+#REF!+#REF!+#REF!+#REF!+#REF!+#REF!+#REF!+#REF!))</f>
      </c>
    </row>
    <row r="293" spans="18:19" ht="13.5">
      <c r="R293" s="94">
        <f>IF($D293="","",SUM(F293+G293+H293+I293+J293+K293+L293++M293+N293+O293+P293+Q293))</f>
      </c>
      <c r="S293" s="94">
        <f>IF($D293="","",SUM(#REF!+#REF!+#REF!+#REF!+#REF!+#REF!+#REF!+#REF!+#REF!+#REF!+#REF!+#REF!))</f>
      </c>
    </row>
    <row r="294" spans="18:19" ht="13.5">
      <c r="R294" s="94">
        <f>IF($D294="","",SUM(F294+G294+H294+I294+J294+K294+L294++M294+N294+O294+P294+Q294))</f>
      </c>
      <c r="S294" s="94">
        <f>IF($D294="","",SUM(#REF!+#REF!+#REF!+#REF!+#REF!+#REF!+#REF!+#REF!+#REF!+#REF!+#REF!+#REF!))</f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0" r:id="rId1"/>
  <headerFooter>
    <oddHeader>&amp;C50m3x40M</oddHeader>
    <oddFooter>&amp;C本部公認審判員　濵　健太郎&amp;R本部公認審判員　池上　由里子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57421875" style="0" bestFit="1" customWidth="1"/>
    <col min="2" max="2" width="6.00390625" style="0" bestFit="1" customWidth="1"/>
    <col min="3" max="3" width="6.140625" style="0" bestFit="1" customWidth="1"/>
    <col min="4" max="4" width="13.00390625" style="0" customWidth="1"/>
    <col min="5" max="7" width="5.00390625" style="0" bestFit="1" customWidth="1"/>
    <col min="8" max="8" width="4.8515625" style="0" customWidth="1"/>
    <col min="9" max="11" width="5.00390625" style="0" bestFit="1" customWidth="1"/>
    <col min="12" max="12" width="4.8515625" style="0" customWidth="1"/>
    <col min="13" max="15" width="5.00390625" style="0" bestFit="1" customWidth="1"/>
    <col min="16" max="16" width="4.8515625" style="0" customWidth="1"/>
    <col min="17" max="17" width="7.57421875" style="0" bestFit="1" customWidth="1"/>
    <col min="18" max="18" width="4.421875" style="0" bestFit="1" customWidth="1"/>
    <col min="19" max="19" width="7.57421875" style="0" bestFit="1" customWidth="1"/>
    <col min="20" max="20" width="9.140625" style="0" bestFit="1" customWidth="1"/>
    <col min="24" max="24" width="5.28125" style="0" bestFit="1" customWidth="1"/>
    <col min="25" max="25" width="10.57421875" style="0" customWidth="1"/>
  </cols>
  <sheetData>
    <row r="1" spans="1:21" ht="14.25">
      <c r="A1" s="117" t="s">
        <v>182</v>
      </c>
      <c r="B1" s="117" t="s">
        <v>6</v>
      </c>
      <c r="C1" s="117" t="s">
        <v>7</v>
      </c>
      <c r="D1" s="117" t="s">
        <v>181</v>
      </c>
      <c r="E1" s="117" t="s">
        <v>222</v>
      </c>
      <c r="F1" s="117" t="s">
        <v>221</v>
      </c>
      <c r="G1" s="117" t="s">
        <v>220</v>
      </c>
      <c r="H1" s="117" t="s">
        <v>219</v>
      </c>
      <c r="I1" s="117" t="s">
        <v>218</v>
      </c>
      <c r="J1" s="117" t="s">
        <v>217</v>
      </c>
      <c r="K1" s="117" t="s">
        <v>216</v>
      </c>
      <c r="L1" s="117" t="s">
        <v>215</v>
      </c>
      <c r="M1" s="117" t="s">
        <v>214</v>
      </c>
      <c r="N1" s="117" t="s">
        <v>213</v>
      </c>
      <c r="O1" s="117" t="s">
        <v>212</v>
      </c>
      <c r="P1" s="117" t="s">
        <v>211</v>
      </c>
      <c r="Q1" s="117" t="s">
        <v>15</v>
      </c>
      <c r="R1" s="117" t="s">
        <v>75</v>
      </c>
      <c r="S1" s="117" t="s">
        <v>180</v>
      </c>
      <c r="T1" s="117" t="s">
        <v>179</v>
      </c>
      <c r="U1" s="116" t="s">
        <v>178</v>
      </c>
    </row>
    <row r="2" spans="1:21" ht="13.5" customHeight="1">
      <c r="A2" s="277" t="s">
        <v>40</v>
      </c>
      <c r="B2" s="21" t="s">
        <v>38</v>
      </c>
      <c r="C2" s="21">
        <v>4</v>
      </c>
      <c r="D2" s="21" t="s">
        <v>49</v>
      </c>
      <c r="E2" s="93">
        <v>96</v>
      </c>
      <c r="F2" s="93">
        <v>96</v>
      </c>
      <c r="G2" s="93">
        <v>97</v>
      </c>
      <c r="H2" s="93">
        <v>97</v>
      </c>
      <c r="I2" s="93">
        <v>88</v>
      </c>
      <c r="J2" s="93">
        <v>91</v>
      </c>
      <c r="K2" s="93">
        <v>86</v>
      </c>
      <c r="L2" s="93">
        <v>89</v>
      </c>
      <c r="M2" s="93">
        <v>89</v>
      </c>
      <c r="N2" s="93">
        <v>92</v>
      </c>
      <c r="O2" s="93">
        <v>91</v>
      </c>
      <c r="P2" s="93">
        <v>87</v>
      </c>
      <c r="Q2" s="94">
        <v>1099</v>
      </c>
      <c r="R2" s="94">
        <v>24</v>
      </c>
      <c r="S2" s="258">
        <v>3321</v>
      </c>
      <c r="T2" s="261">
        <v>1</v>
      </c>
      <c r="U2" s="264"/>
    </row>
    <row r="3" spans="1:21" ht="13.5" customHeight="1">
      <c r="A3" s="277"/>
      <c r="B3" s="21" t="s">
        <v>38</v>
      </c>
      <c r="C3" s="21">
        <v>17</v>
      </c>
      <c r="D3" s="21" t="s">
        <v>50</v>
      </c>
      <c r="E3" s="93">
        <v>96</v>
      </c>
      <c r="F3" s="93">
        <v>97</v>
      </c>
      <c r="G3" s="93">
        <v>97</v>
      </c>
      <c r="H3" s="93">
        <v>94</v>
      </c>
      <c r="I3" s="93">
        <v>90</v>
      </c>
      <c r="J3" s="93">
        <v>90</v>
      </c>
      <c r="K3" s="93">
        <v>92</v>
      </c>
      <c r="L3" s="93">
        <v>89</v>
      </c>
      <c r="M3" s="93">
        <v>91</v>
      </c>
      <c r="N3" s="93">
        <v>93</v>
      </c>
      <c r="O3" s="93">
        <v>86</v>
      </c>
      <c r="P3" s="93">
        <v>93</v>
      </c>
      <c r="Q3" s="94">
        <v>1108</v>
      </c>
      <c r="R3" s="94">
        <v>23</v>
      </c>
      <c r="S3" s="259"/>
      <c r="T3" s="262"/>
      <c r="U3" s="265"/>
    </row>
    <row r="4" spans="1:21" ht="13.5" customHeight="1">
      <c r="A4" s="277"/>
      <c r="B4" s="21" t="s">
        <v>39</v>
      </c>
      <c r="C4" s="21">
        <v>4</v>
      </c>
      <c r="D4" s="21" t="s">
        <v>48</v>
      </c>
      <c r="E4" s="93">
        <v>96</v>
      </c>
      <c r="F4" s="93">
        <v>98</v>
      </c>
      <c r="G4" s="93">
        <v>98</v>
      </c>
      <c r="H4" s="93">
        <v>96</v>
      </c>
      <c r="I4" s="93">
        <v>88</v>
      </c>
      <c r="J4" s="93">
        <v>83</v>
      </c>
      <c r="K4" s="93">
        <v>90</v>
      </c>
      <c r="L4" s="93">
        <v>87</v>
      </c>
      <c r="M4" s="93">
        <v>95</v>
      </c>
      <c r="N4" s="93">
        <v>94</v>
      </c>
      <c r="O4" s="93">
        <v>95</v>
      </c>
      <c r="P4" s="93">
        <v>94</v>
      </c>
      <c r="Q4" s="94">
        <v>1114</v>
      </c>
      <c r="R4" s="94">
        <v>37</v>
      </c>
      <c r="S4" s="260"/>
      <c r="T4" s="263"/>
      <c r="U4" s="266"/>
    </row>
    <row r="5" ht="13.5" customHeight="1"/>
    <row r="6" spans="1:21" ht="14.25">
      <c r="A6" s="117" t="s">
        <v>182</v>
      </c>
      <c r="B6" s="117" t="s">
        <v>6</v>
      </c>
      <c r="C6" s="117" t="s">
        <v>7</v>
      </c>
      <c r="D6" s="117" t="s">
        <v>181</v>
      </c>
      <c r="E6" s="117" t="s">
        <v>222</v>
      </c>
      <c r="F6" s="117" t="s">
        <v>221</v>
      </c>
      <c r="G6" s="117" t="s">
        <v>220</v>
      </c>
      <c r="H6" s="117" t="s">
        <v>219</v>
      </c>
      <c r="I6" s="117" t="s">
        <v>218</v>
      </c>
      <c r="J6" s="117" t="s">
        <v>217</v>
      </c>
      <c r="K6" s="117" t="s">
        <v>216</v>
      </c>
      <c r="L6" s="117" t="s">
        <v>215</v>
      </c>
      <c r="M6" s="117" t="s">
        <v>214</v>
      </c>
      <c r="N6" s="117" t="s">
        <v>213</v>
      </c>
      <c r="O6" s="117" t="s">
        <v>212</v>
      </c>
      <c r="P6" s="117" t="s">
        <v>211</v>
      </c>
      <c r="Q6" s="117" t="s">
        <v>15</v>
      </c>
      <c r="R6" s="117" t="s">
        <v>75</v>
      </c>
      <c r="S6" s="117" t="s">
        <v>180</v>
      </c>
      <c r="T6" s="117" t="s">
        <v>179</v>
      </c>
      <c r="U6" s="116" t="s">
        <v>178</v>
      </c>
    </row>
    <row r="7" spans="1:21" ht="13.5" customHeight="1">
      <c r="A7" s="257" t="s">
        <v>51</v>
      </c>
      <c r="B7" s="21" t="s">
        <v>204</v>
      </c>
      <c r="C7" s="21">
        <v>14</v>
      </c>
      <c r="D7" s="21" t="s">
        <v>52</v>
      </c>
      <c r="E7" s="93">
        <v>96</v>
      </c>
      <c r="F7" s="93">
        <v>99</v>
      </c>
      <c r="G7" s="93">
        <v>95</v>
      </c>
      <c r="H7" s="93">
        <v>98</v>
      </c>
      <c r="I7" s="93">
        <v>91</v>
      </c>
      <c r="J7" s="93">
        <v>91</v>
      </c>
      <c r="K7" s="93">
        <v>97</v>
      </c>
      <c r="L7" s="93">
        <v>93</v>
      </c>
      <c r="M7" s="93">
        <v>94</v>
      </c>
      <c r="N7" s="93">
        <v>94</v>
      </c>
      <c r="O7" s="93">
        <v>96</v>
      </c>
      <c r="P7" s="93">
        <v>91</v>
      </c>
      <c r="Q7" s="94">
        <v>1135</v>
      </c>
      <c r="R7" s="94">
        <v>36</v>
      </c>
      <c r="S7" s="258">
        <v>3310</v>
      </c>
      <c r="T7" s="261">
        <v>2</v>
      </c>
      <c r="U7" s="264"/>
    </row>
    <row r="8" spans="1:21" ht="13.5" customHeight="1">
      <c r="A8" s="257"/>
      <c r="B8" s="21" t="s">
        <v>204</v>
      </c>
      <c r="C8" s="21">
        <v>18</v>
      </c>
      <c r="D8" s="47" t="s">
        <v>54</v>
      </c>
      <c r="E8" s="93">
        <v>95</v>
      </c>
      <c r="F8" s="93">
        <v>97</v>
      </c>
      <c r="G8" s="93">
        <v>91</v>
      </c>
      <c r="H8" s="93">
        <v>92</v>
      </c>
      <c r="I8" s="93">
        <v>91</v>
      </c>
      <c r="J8" s="93">
        <v>92</v>
      </c>
      <c r="K8" s="93">
        <v>92</v>
      </c>
      <c r="L8" s="93">
        <v>85</v>
      </c>
      <c r="M8" s="93">
        <v>86</v>
      </c>
      <c r="N8" s="93">
        <v>92</v>
      </c>
      <c r="O8" s="93">
        <v>92</v>
      </c>
      <c r="P8" s="93">
        <v>90</v>
      </c>
      <c r="Q8" s="94">
        <v>1095</v>
      </c>
      <c r="R8" s="94">
        <v>25</v>
      </c>
      <c r="S8" s="259"/>
      <c r="T8" s="262"/>
      <c r="U8" s="265"/>
    </row>
    <row r="9" spans="1:21" ht="13.5" customHeight="1">
      <c r="A9" s="257"/>
      <c r="B9" s="102" t="s">
        <v>197</v>
      </c>
      <c r="C9" s="102">
        <v>18</v>
      </c>
      <c r="D9" s="120" t="s">
        <v>53</v>
      </c>
      <c r="E9" s="93">
        <v>94</v>
      </c>
      <c r="F9" s="93">
        <v>91</v>
      </c>
      <c r="G9" s="93">
        <v>95</v>
      </c>
      <c r="H9" s="93">
        <v>95</v>
      </c>
      <c r="I9" s="93">
        <v>77</v>
      </c>
      <c r="J9" s="93">
        <v>91</v>
      </c>
      <c r="K9" s="93">
        <v>89</v>
      </c>
      <c r="L9" s="93">
        <v>82</v>
      </c>
      <c r="M9" s="93">
        <v>89</v>
      </c>
      <c r="N9" s="93">
        <v>93</v>
      </c>
      <c r="O9" s="93">
        <v>92</v>
      </c>
      <c r="P9" s="93">
        <v>92</v>
      </c>
      <c r="Q9" s="94">
        <v>1080</v>
      </c>
      <c r="R9" s="94">
        <v>18</v>
      </c>
      <c r="S9" s="278"/>
      <c r="T9" s="263"/>
      <c r="U9" s="266"/>
    </row>
    <row r="10" ht="13.5" customHeight="1"/>
    <row r="11" spans="1:21" ht="14.25">
      <c r="A11" s="117" t="s">
        <v>182</v>
      </c>
      <c r="B11" s="117" t="s">
        <v>6</v>
      </c>
      <c r="C11" s="117" t="s">
        <v>7</v>
      </c>
      <c r="D11" s="117" t="s">
        <v>181</v>
      </c>
      <c r="E11" s="117" t="s">
        <v>222</v>
      </c>
      <c r="F11" s="117" t="s">
        <v>221</v>
      </c>
      <c r="G11" s="117" t="s">
        <v>220</v>
      </c>
      <c r="H11" s="117" t="s">
        <v>219</v>
      </c>
      <c r="I11" s="117" t="s">
        <v>218</v>
      </c>
      <c r="J11" s="117" t="s">
        <v>217</v>
      </c>
      <c r="K11" s="117" t="s">
        <v>216</v>
      </c>
      <c r="L11" s="117" t="s">
        <v>215</v>
      </c>
      <c r="M11" s="117" t="s">
        <v>214</v>
      </c>
      <c r="N11" s="117" t="s">
        <v>213</v>
      </c>
      <c r="O11" s="117" t="s">
        <v>212</v>
      </c>
      <c r="P11" s="117" t="s">
        <v>211</v>
      </c>
      <c r="Q11" s="117" t="s">
        <v>15</v>
      </c>
      <c r="R11" s="117" t="s">
        <v>75</v>
      </c>
      <c r="S11" s="117" t="s">
        <v>180</v>
      </c>
      <c r="T11" s="117" t="s">
        <v>179</v>
      </c>
      <c r="U11" s="116" t="s">
        <v>178</v>
      </c>
    </row>
    <row r="12" spans="1:21" ht="13.5" customHeight="1">
      <c r="A12" s="277" t="s">
        <v>60</v>
      </c>
      <c r="B12" s="51" t="s">
        <v>38</v>
      </c>
      <c r="C12" s="52">
        <v>7</v>
      </c>
      <c r="D12" s="51" t="s">
        <v>63</v>
      </c>
      <c r="E12" s="93">
        <v>92</v>
      </c>
      <c r="F12" s="93">
        <v>91</v>
      </c>
      <c r="G12" s="93">
        <v>96</v>
      </c>
      <c r="H12" s="93">
        <v>97</v>
      </c>
      <c r="I12" s="93">
        <v>82</v>
      </c>
      <c r="J12" s="93">
        <v>80</v>
      </c>
      <c r="K12" s="93">
        <v>84</v>
      </c>
      <c r="L12" s="93">
        <v>79</v>
      </c>
      <c r="M12" s="93">
        <v>90</v>
      </c>
      <c r="N12" s="93">
        <v>91</v>
      </c>
      <c r="O12" s="93">
        <v>82</v>
      </c>
      <c r="P12" s="93">
        <v>91</v>
      </c>
      <c r="Q12" s="94">
        <v>1055</v>
      </c>
      <c r="R12" s="94">
        <v>15</v>
      </c>
      <c r="S12" s="258">
        <v>3251</v>
      </c>
      <c r="T12" s="261">
        <v>3</v>
      </c>
      <c r="U12" s="264"/>
    </row>
    <row r="13" spans="1:21" ht="13.5" customHeight="1">
      <c r="A13" s="277"/>
      <c r="B13" s="51" t="s">
        <v>38</v>
      </c>
      <c r="C13" s="52">
        <v>12</v>
      </c>
      <c r="D13" s="51" t="s">
        <v>61</v>
      </c>
      <c r="E13" s="93">
        <v>92</v>
      </c>
      <c r="F13" s="93">
        <v>94</v>
      </c>
      <c r="G13" s="93">
        <v>96</v>
      </c>
      <c r="H13" s="93">
        <v>95</v>
      </c>
      <c r="I13" s="93">
        <v>88</v>
      </c>
      <c r="J13" s="93">
        <v>87</v>
      </c>
      <c r="K13" s="93">
        <v>84</v>
      </c>
      <c r="L13" s="93">
        <v>93</v>
      </c>
      <c r="M13" s="93">
        <v>93</v>
      </c>
      <c r="N13" s="93">
        <v>88</v>
      </c>
      <c r="O13" s="93">
        <v>91</v>
      </c>
      <c r="P13" s="93">
        <v>86</v>
      </c>
      <c r="Q13" s="94">
        <v>1087</v>
      </c>
      <c r="R13" s="94">
        <v>19</v>
      </c>
      <c r="S13" s="259"/>
      <c r="T13" s="262"/>
      <c r="U13" s="265"/>
    </row>
    <row r="14" spans="1:21" ht="13.5" customHeight="1">
      <c r="A14" s="277"/>
      <c r="B14" s="51" t="s">
        <v>64</v>
      </c>
      <c r="C14" s="52">
        <v>7</v>
      </c>
      <c r="D14" s="132" t="s">
        <v>62</v>
      </c>
      <c r="E14" s="93">
        <v>97</v>
      </c>
      <c r="F14" s="93">
        <v>98</v>
      </c>
      <c r="G14" s="93">
        <v>98</v>
      </c>
      <c r="H14" s="93">
        <v>98</v>
      </c>
      <c r="I14" s="93">
        <v>93</v>
      </c>
      <c r="J14" s="93">
        <v>88</v>
      </c>
      <c r="K14" s="93">
        <v>91</v>
      </c>
      <c r="L14" s="93">
        <v>88</v>
      </c>
      <c r="M14" s="93">
        <v>90</v>
      </c>
      <c r="N14" s="93">
        <v>90</v>
      </c>
      <c r="O14" s="93">
        <v>90</v>
      </c>
      <c r="P14" s="93">
        <v>88</v>
      </c>
      <c r="Q14" s="94">
        <v>1109</v>
      </c>
      <c r="R14" s="94">
        <v>18</v>
      </c>
      <c r="S14" s="260"/>
      <c r="T14" s="263"/>
      <c r="U14" s="266"/>
    </row>
    <row r="16" spans="1:21" ht="14.25">
      <c r="A16" s="117" t="s">
        <v>182</v>
      </c>
      <c r="B16" s="117" t="s">
        <v>6</v>
      </c>
      <c r="C16" s="117" t="s">
        <v>7</v>
      </c>
      <c r="D16" s="117" t="s">
        <v>181</v>
      </c>
      <c r="E16" s="117" t="s">
        <v>222</v>
      </c>
      <c r="F16" s="117" t="s">
        <v>221</v>
      </c>
      <c r="G16" s="117" t="s">
        <v>220</v>
      </c>
      <c r="H16" s="117" t="s">
        <v>219</v>
      </c>
      <c r="I16" s="117" t="s">
        <v>218</v>
      </c>
      <c r="J16" s="117" t="s">
        <v>217</v>
      </c>
      <c r="K16" s="117" t="s">
        <v>216</v>
      </c>
      <c r="L16" s="117" t="s">
        <v>215</v>
      </c>
      <c r="M16" s="117" t="s">
        <v>214</v>
      </c>
      <c r="N16" s="117" t="s">
        <v>213</v>
      </c>
      <c r="O16" s="117" t="s">
        <v>212</v>
      </c>
      <c r="P16" s="117" t="s">
        <v>211</v>
      </c>
      <c r="Q16" s="117" t="s">
        <v>15</v>
      </c>
      <c r="R16" s="117" t="s">
        <v>75</v>
      </c>
      <c r="S16" s="117" t="s">
        <v>180</v>
      </c>
      <c r="T16" s="117" t="s">
        <v>179</v>
      </c>
      <c r="U16" s="116" t="s">
        <v>178</v>
      </c>
    </row>
    <row r="17" spans="1:21" ht="13.5" customHeight="1">
      <c r="A17" s="277" t="s">
        <v>1</v>
      </c>
      <c r="B17" s="21" t="s">
        <v>38</v>
      </c>
      <c r="C17" s="21">
        <v>9</v>
      </c>
      <c r="D17" s="21" t="s">
        <v>29</v>
      </c>
      <c r="E17" s="93">
        <v>94</v>
      </c>
      <c r="F17" s="93">
        <v>96</v>
      </c>
      <c r="G17" s="93">
        <v>88</v>
      </c>
      <c r="H17" s="93">
        <v>94</v>
      </c>
      <c r="I17" s="93">
        <v>73</v>
      </c>
      <c r="J17" s="93">
        <v>80</v>
      </c>
      <c r="K17" s="93">
        <v>82</v>
      </c>
      <c r="L17" s="93">
        <v>81</v>
      </c>
      <c r="M17" s="93">
        <v>86</v>
      </c>
      <c r="N17" s="93">
        <v>93</v>
      </c>
      <c r="O17" s="93">
        <v>88</v>
      </c>
      <c r="P17" s="93">
        <v>86</v>
      </c>
      <c r="Q17" s="94">
        <v>1041</v>
      </c>
      <c r="R17" s="94">
        <v>17</v>
      </c>
      <c r="S17" s="258">
        <v>2100</v>
      </c>
      <c r="T17" s="261">
        <v>4</v>
      </c>
      <c r="U17" s="264"/>
    </row>
    <row r="18" spans="1:21" ht="13.5" customHeight="1">
      <c r="A18" s="277"/>
      <c r="B18" s="21" t="s">
        <v>38</v>
      </c>
      <c r="C18" s="21">
        <v>13</v>
      </c>
      <c r="D18" s="21" t="s">
        <v>30</v>
      </c>
      <c r="E18" s="93">
        <v>96</v>
      </c>
      <c r="F18" s="93">
        <v>92</v>
      </c>
      <c r="G18" s="93">
        <v>90</v>
      </c>
      <c r="H18" s="93">
        <v>89</v>
      </c>
      <c r="I18" s="93">
        <v>84</v>
      </c>
      <c r="J18" s="93">
        <v>81</v>
      </c>
      <c r="K18" s="93">
        <v>87</v>
      </c>
      <c r="L18" s="93">
        <v>87</v>
      </c>
      <c r="M18" s="93">
        <v>86</v>
      </c>
      <c r="N18" s="93">
        <v>88</v>
      </c>
      <c r="O18" s="93">
        <v>89</v>
      </c>
      <c r="P18" s="93">
        <v>90</v>
      </c>
      <c r="Q18" s="94">
        <v>1059</v>
      </c>
      <c r="R18" s="94">
        <v>17</v>
      </c>
      <c r="S18" s="259"/>
      <c r="T18" s="262"/>
      <c r="U18" s="265"/>
    </row>
    <row r="19" spans="1:21" ht="13.5" customHeight="1">
      <c r="A19" s="277"/>
      <c r="B19" s="21" t="s">
        <v>39</v>
      </c>
      <c r="C19" s="21">
        <v>3</v>
      </c>
      <c r="D19" s="21" t="s">
        <v>32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115">
        <v>0</v>
      </c>
      <c r="R19" s="115">
        <v>0</v>
      </c>
      <c r="S19" s="260"/>
      <c r="T19" s="263"/>
      <c r="U19" s="266"/>
    </row>
    <row r="20" ht="13.5" customHeight="1"/>
    <row r="21" ht="13.5" customHeight="1"/>
  </sheetData>
  <sheetProtection/>
  <mergeCells count="16">
    <mergeCell ref="A2:A4"/>
    <mergeCell ref="S2:S4"/>
    <mergeCell ref="T2:T4"/>
    <mergeCell ref="U2:U4"/>
    <mergeCell ref="A7:A9"/>
    <mergeCell ref="S7:S9"/>
    <mergeCell ref="T7:T9"/>
    <mergeCell ref="U7:U9"/>
    <mergeCell ref="A12:A14"/>
    <mergeCell ref="S12:S14"/>
    <mergeCell ref="T12:T14"/>
    <mergeCell ref="U12:U14"/>
    <mergeCell ref="A17:A19"/>
    <mergeCell ref="S17:S19"/>
    <mergeCell ref="T17:T19"/>
    <mergeCell ref="U17:U1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7" r:id="rId1"/>
  <headerFooter>
    <oddHeader>&amp;C50m3x40M団体</oddHeader>
    <oddFooter>&amp;C本部公認審判員　濵　健太郎&amp;R本部公認審判員　池上　由里子</oddFooter>
  </headerFooter>
  <colBreaks count="1" manualBreakCount="1">
    <brk id="2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" width="3.57421875" style="149" customWidth="1"/>
    <col min="2" max="2" width="15.57421875" style="149" customWidth="1"/>
    <col min="3" max="3" width="16.28125" style="149" customWidth="1"/>
    <col min="4" max="4" width="5.57421875" style="149" customWidth="1"/>
    <col min="5" max="14" width="9.421875" style="149" bestFit="1" customWidth="1"/>
    <col min="15" max="15" width="6.8515625" style="149" customWidth="1"/>
    <col min="16" max="16" width="9.421875" style="149" bestFit="1" customWidth="1"/>
    <col min="17" max="253" width="10.57421875" style="149" customWidth="1"/>
    <col min="254" max="254" width="3.57421875" style="149" customWidth="1"/>
    <col min="255" max="255" width="15.57421875" style="149" customWidth="1"/>
    <col min="256" max="16384" width="16.28125" style="149" customWidth="1"/>
  </cols>
  <sheetData>
    <row r="1" spans="1:18" ht="21" customHeight="1" thickBot="1">
      <c r="A1" s="199" t="s">
        <v>509</v>
      </c>
      <c r="B1" s="163" t="s">
        <v>181</v>
      </c>
      <c r="C1" s="162" t="s">
        <v>508</v>
      </c>
      <c r="D1" s="161" t="s">
        <v>507</v>
      </c>
      <c r="E1" s="160">
        <v>1</v>
      </c>
      <c r="F1" s="158">
        <v>2</v>
      </c>
      <c r="G1" s="159">
        <v>3</v>
      </c>
      <c r="H1" s="158">
        <v>4</v>
      </c>
      <c r="I1" s="159">
        <v>5</v>
      </c>
      <c r="J1" s="158">
        <v>6</v>
      </c>
      <c r="K1" s="159">
        <v>7</v>
      </c>
      <c r="L1" s="158">
        <v>8</v>
      </c>
      <c r="M1" s="159">
        <v>9</v>
      </c>
      <c r="N1" s="158">
        <v>10</v>
      </c>
      <c r="O1" s="157" t="s">
        <v>506</v>
      </c>
      <c r="P1" s="156" t="s">
        <v>505</v>
      </c>
      <c r="Q1" s="155" t="s">
        <v>179</v>
      </c>
      <c r="R1" s="154" t="s">
        <v>178</v>
      </c>
    </row>
    <row r="2" spans="1:18" ht="11.25" customHeight="1" thickTop="1">
      <c r="A2" s="221">
        <v>1</v>
      </c>
      <c r="B2" s="153" t="s">
        <v>520</v>
      </c>
      <c r="C2" s="240" t="s">
        <v>511</v>
      </c>
      <c r="D2" s="242">
        <v>1135</v>
      </c>
      <c r="E2" s="231">
        <v>8.4</v>
      </c>
      <c r="F2" s="232">
        <v>9.5</v>
      </c>
      <c r="G2" s="238">
        <v>7.3</v>
      </c>
      <c r="H2" s="232">
        <v>8.7</v>
      </c>
      <c r="I2" s="238">
        <v>9.9</v>
      </c>
      <c r="J2" s="232">
        <v>9.8</v>
      </c>
      <c r="K2" s="238">
        <v>9.4</v>
      </c>
      <c r="L2" s="232">
        <v>9.9</v>
      </c>
      <c r="M2" s="238">
        <v>10.3</v>
      </c>
      <c r="N2" s="232">
        <v>9.8</v>
      </c>
      <c r="O2" s="247">
        <v>92.99999999999999</v>
      </c>
      <c r="P2" s="250">
        <v>1228</v>
      </c>
      <c r="Q2" s="233">
        <v>1</v>
      </c>
      <c r="R2" s="235"/>
    </row>
    <row r="3" spans="1:18" ht="6.75" customHeight="1">
      <c r="A3" s="221"/>
      <c r="B3" s="218" t="s">
        <v>519</v>
      </c>
      <c r="C3" s="240"/>
      <c r="D3" s="243"/>
      <c r="E3" s="245"/>
      <c r="F3" s="237"/>
      <c r="G3" s="239"/>
      <c r="H3" s="237"/>
      <c r="I3" s="239"/>
      <c r="J3" s="237"/>
      <c r="K3" s="239"/>
      <c r="L3" s="237"/>
      <c r="M3" s="239"/>
      <c r="N3" s="237"/>
      <c r="O3" s="248"/>
      <c r="P3" s="250"/>
      <c r="Q3" s="233"/>
      <c r="R3" s="235"/>
    </row>
    <row r="4" spans="1:18" ht="18" customHeight="1" thickBot="1">
      <c r="A4" s="246"/>
      <c r="B4" s="219"/>
      <c r="C4" s="241"/>
      <c r="D4" s="244"/>
      <c r="E4" s="152">
        <v>1143.4</v>
      </c>
      <c r="F4" s="150">
        <v>1152.9</v>
      </c>
      <c r="G4" s="151">
        <v>1160.2</v>
      </c>
      <c r="H4" s="150">
        <v>1168.9</v>
      </c>
      <c r="I4" s="151">
        <v>1178.8000000000002</v>
      </c>
      <c r="J4" s="150">
        <v>1188.6000000000001</v>
      </c>
      <c r="K4" s="151">
        <v>1198.0000000000002</v>
      </c>
      <c r="L4" s="150">
        <v>1207.9000000000003</v>
      </c>
      <c r="M4" s="151">
        <v>1218.2000000000003</v>
      </c>
      <c r="N4" s="150">
        <v>1228.0000000000002</v>
      </c>
      <c r="O4" s="249"/>
      <c r="P4" s="251"/>
      <c r="Q4" s="234"/>
      <c r="R4" s="236"/>
    </row>
    <row r="5" spans="1:18" ht="11.25" customHeight="1" thickTop="1">
      <c r="A5" s="221">
        <v>3</v>
      </c>
      <c r="B5" s="153" t="s">
        <v>209</v>
      </c>
      <c r="C5" s="240" t="s">
        <v>503</v>
      </c>
      <c r="D5" s="242">
        <v>1109</v>
      </c>
      <c r="E5" s="231">
        <v>10.5</v>
      </c>
      <c r="F5" s="232">
        <v>9.6</v>
      </c>
      <c r="G5" s="238">
        <v>9.3</v>
      </c>
      <c r="H5" s="232">
        <v>10.7</v>
      </c>
      <c r="I5" s="238">
        <v>9.4</v>
      </c>
      <c r="J5" s="232">
        <v>8.4</v>
      </c>
      <c r="K5" s="238">
        <v>9.3</v>
      </c>
      <c r="L5" s="232">
        <v>10</v>
      </c>
      <c r="M5" s="238">
        <v>10</v>
      </c>
      <c r="N5" s="232">
        <v>9.5</v>
      </c>
      <c r="O5" s="247">
        <v>96.7</v>
      </c>
      <c r="P5" s="250">
        <v>1205.7</v>
      </c>
      <c r="Q5" s="233">
        <v>2</v>
      </c>
      <c r="R5" s="235"/>
    </row>
    <row r="6" spans="1:18" ht="6.75" customHeight="1">
      <c r="A6" s="221"/>
      <c r="B6" s="218" t="s">
        <v>518</v>
      </c>
      <c r="C6" s="240"/>
      <c r="D6" s="243"/>
      <c r="E6" s="245"/>
      <c r="F6" s="237"/>
      <c r="G6" s="239"/>
      <c r="H6" s="237"/>
      <c r="I6" s="239"/>
      <c r="J6" s="237"/>
      <c r="K6" s="239"/>
      <c r="L6" s="237"/>
      <c r="M6" s="239"/>
      <c r="N6" s="237"/>
      <c r="O6" s="248"/>
      <c r="P6" s="250"/>
      <c r="Q6" s="233"/>
      <c r="R6" s="235"/>
    </row>
    <row r="7" spans="1:18" ht="18" customHeight="1" thickBot="1">
      <c r="A7" s="246"/>
      <c r="B7" s="219"/>
      <c r="C7" s="241"/>
      <c r="D7" s="244"/>
      <c r="E7" s="152">
        <v>1119.5</v>
      </c>
      <c r="F7" s="150">
        <v>1129.1</v>
      </c>
      <c r="G7" s="151">
        <v>1138.3999999999999</v>
      </c>
      <c r="H7" s="150">
        <v>1149.1</v>
      </c>
      <c r="I7" s="151">
        <v>1158.5</v>
      </c>
      <c r="J7" s="150">
        <v>1166.9</v>
      </c>
      <c r="K7" s="151">
        <v>1176.2</v>
      </c>
      <c r="L7" s="150">
        <v>1186.2</v>
      </c>
      <c r="M7" s="151">
        <v>1196.2</v>
      </c>
      <c r="N7" s="150">
        <v>1205.7</v>
      </c>
      <c r="O7" s="249"/>
      <c r="P7" s="251"/>
      <c r="Q7" s="234"/>
      <c r="R7" s="236"/>
    </row>
    <row r="8" spans="1:18" ht="11.25" customHeight="1" thickTop="1">
      <c r="A8" s="221">
        <v>2</v>
      </c>
      <c r="B8" s="153" t="s">
        <v>210</v>
      </c>
      <c r="C8" s="240" t="s">
        <v>496</v>
      </c>
      <c r="D8" s="242">
        <v>1114</v>
      </c>
      <c r="E8" s="231">
        <v>9.1</v>
      </c>
      <c r="F8" s="232">
        <v>9.7</v>
      </c>
      <c r="G8" s="238">
        <v>10</v>
      </c>
      <c r="H8" s="232">
        <v>5.7</v>
      </c>
      <c r="I8" s="238">
        <v>8.9</v>
      </c>
      <c r="J8" s="232">
        <v>9.2</v>
      </c>
      <c r="K8" s="238">
        <v>5.8</v>
      </c>
      <c r="L8" s="232">
        <v>8.9</v>
      </c>
      <c r="M8" s="238">
        <v>10.3</v>
      </c>
      <c r="N8" s="232">
        <v>9.5</v>
      </c>
      <c r="O8" s="247">
        <v>87.1</v>
      </c>
      <c r="P8" s="250">
        <v>1201.1</v>
      </c>
      <c r="Q8" s="233">
        <v>3</v>
      </c>
      <c r="R8" s="235"/>
    </row>
    <row r="9" spans="1:18" ht="6.75" customHeight="1">
      <c r="A9" s="221"/>
      <c r="B9" s="218" t="s">
        <v>521</v>
      </c>
      <c r="C9" s="240"/>
      <c r="D9" s="243"/>
      <c r="E9" s="245"/>
      <c r="F9" s="237"/>
      <c r="G9" s="239"/>
      <c r="H9" s="237"/>
      <c r="I9" s="239"/>
      <c r="J9" s="237"/>
      <c r="K9" s="239"/>
      <c r="L9" s="237"/>
      <c r="M9" s="239"/>
      <c r="N9" s="237"/>
      <c r="O9" s="248"/>
      <c r="P9" s="250"/>
      <c r="Q9" s="233"/>
      <c r="R9" s="235"/>
    </row>
    <row r="10" spans="1:18" ht="18" customHeight="1" thickBot="1">
      <c r="A10" s="246"/>
      <c r="B10" s="219"/>
      <c r="C10" s="241"/>
      <c r="D10" s="244"/>
      <c r="E10" s="152">
        <v>1123.1</v>
      </c>
      <c r="F10" s="150">
        <v>1132.8</v>
      </c>
      <c r="G10" s="151">
        <v>1142.8</v>
      </c>
      <c r="H10" s="150">
        <v>1148.5</v>
      </c>
      <c r="I10" s="151">
        <v>1157.4</v>
      </c>
      <c r="J10" s="150">
        <v>1166.6000000000001</v>
      </c>
      <c r="K10" s="151">
        <v>1172.4</v>
      </c>
      <c r="L10" s="150">
        <v>1181.3000000000002</v>
      </c>
      <c r="M10" s="151">
        <v>1191.6000000000001</v>
      </c>
      <c r="N10" s="150">
        <v>1201.1000000000001</v>
      </c>
      <c r="O10" s="249"/>
      <c r="P10" s="251"/>
      <c r="Q10" s="234"/>
      <c r="R10" s="236"/>
    </row>
    <row r="11" spans="1:18" ht="11.25" customHeight="1" thickTop="1">
      <c r="A11" s="221">
        <v>4</v>
      </c>
      <c r="B11" s="153" t="s">
        <v>207</v>
      </c>
      <c r="C11" s="240" t="s">
        <v>496</v>
      </c>
      <c r="D11" s="242">
        <v>1108</v>
      </c>
      <c r="E11" s="231">
        <v>10.2</v>
      </c>
      <c r="F11" s="232">
        <v>9.6</v>
      </c>
      <c r="G11" s="238">
        <v>9.7</v>
      </c>
      <c r="H11" s="232">
        <v>9.8</v>
      </c>
      <c r="I11" s="238">
        <v>6.2</v>
      </c>
      <c r="J11" s="232">
        <v>9.5</v>
      </c>
      <c r="K11" s="238">
        <v>9.2</v>
      </c>
      <c r="L11" s="232">
        <v>10.2</v>
      </c>
      <c r="M11" s="238">
        <v>7.2</v>
      </c>
      <c r="N11" s="232">
        <v>8.3</v>
      </c>
      <c r="O11" s="247">
        <v>89.9</v>
      </c>
      <c r="P11" s="250">
        <v>1197.9</v>
      </c>
      <c r="Q11" s="233">
        <v>4</v>
      </c>
      <c r="R11" s="235"/>
    </row>
    <row r="12" spans="1:18" ht="6.75" customHeight="1">
      <c r="A12" s="221"/>
      <c r="B12" s="218" t="s">
        <v>50</v>
      </c>
      <c r="C12" s="240"/>
      <c r="D12" s="243"/>
      <c r="E12" s="245"/>
      <c r="F12" s="237"/>
      <c r="G12" s="239"/>
      <c r="H12" s="237"/>
      <c r="I12" s="239"/>
      <c r="J12" s="237"/>
      <c r="K12" s="239"/>
      <c r="L12" s="237"/>
      <c r="M12" s="239"/>
      <c r="N12" s="237"/>
      <c r="O12" s="248"/>
      <c r="P12" s="250"/>
      <c r="Q12" s="233"/>
      <c r="R12" s="235"/>
    </row>
    <row r="13" spans="1:18" ht="18" customHeight="1" thickBot="1">
      <c r="A13" s="246"/>
      <c r="B13" s="219"/>
      <c r="C13" s="241"/>
      <c r="D13" s="244"/>
      <c r="E13" s="152">
        <v>1118.2</v>
      </c>
      <c r="F13" s="150">
        <v>1127.8</v>
      </c>
      <c r="G13" s="151">
        <v>1137.5</v>
      </c>
      <c r="H13" s="150">
        <v>1147.3</v>
      </c>
      <c r="I13" s="151">
        <v>1153.5</v>
      </c>
      <c r="J13" s="150">
        <v>1163</v>
      </c>
      <c r="K13" s="151">
        <v>1172.2</v>
      </c>
      <c r="L13" s="150">
        <v>1182.4</v>
      </c>
      <c r="M13" s="151">
        <v>1189.6000000000001</v>
      </c>
      <c r="N13" s="150">
        <v>1197.9</v>
      </c>
      <c r="O13" s="249"/>
      <c r="P13" s="251"/>
      <c r="Q13" s="234"/>
      <c r="R13" s="236"/>
    </row>
    <row r="14" spans="1:18" ht="11.25" customHeight="1" thickTop="1">
      <c r="A14" s="221">
        <v>6</v>
      </c>
      <c r="B14" s="153" t="s">
        <v>517</v>
      </c>
      <c r="C14" s="240" t="s">
        <v>511</v>
      </c>
      <c r="D14" s="242">
        <v>1095</v>
      </c>
      <c r="E14" s="231">
        <v>9.6</v>
      </c>
      <c r="F14" s="232">
        <v>9.3</v>
      </c>
      <c r="G14" s="238">
        <v>7.6</v>
      </c>
      <c r="H14" s="232">
        <v>9.9</v>
      </c>
      <c r="I14" s="238">
        <v>10.3</v>
      </c>
      <c r="J14" s="232">
        <v>10.2</v>
      </c>
      <c r="K14" s="238">
        <v>10.2</v>
      </c>
      <c r="L14" s="232">
        <v>8.9</v>
      </c>
      <c r="M14" s="238">
        <v>10.6</v>
      </c>
      <c r="N14" s="232">
        <v>10.2</v>
      </c>
      <c r="O14" s="247">
        <v>96.80000000000001</v>
      </c>
      <c r="P14" s="250">
        <v>1191.8</v>
      </c>
      <c r="Q14" s="233">
        <v>5</v>
      </c>
      <c r="R14" s="235"/>
    </row>
    <row r="15" spans="1:18" ht="6.75" customHeight="1">
      <c r="A15" s="221"/>
      <c r="B15" s="218" t="s">
        <v>516</v>
      </c>
      <c r="C15" s="240"/>
      <c r="D15" s="243"/>
      <c r="E15" s="245"/>
      <c r="F15" s="237"/>
      <c r="G15" s="239"/>
      <c r="H15" s="237"/>
      <c r="I15" s="239"/>
      <c r="J15" s="237"/>
      <c r="K15" s="239"/>
      <c r="L15" s="237"/>
      <c r="M15" s="239"/>
      <c r="N15" s="237"/>
      <c r="O15" s="248"/>
      <c r="P15" s="250"/>
      <c r="Q15" s="233"/>
      <c r="R15" s="235"/>
    </row>
    <row r="16" spans="1:18" ht="18" customHeight="1" thickBot="1">
      <c r="A16" s="246"/>
      <c r="B16" s="219"/>
      <c r="C16" s="241"/>
      <c r="D16" s="244"/>
      <c r="E16" s="152">
        <v>1104.6</v>
      </c>
      <c r="F16" s="150">
        <v>1113.8999999999999</v>
      </c>
      <c r="G16" s="151">
        <v>1121.4999999999998</v>
      </c>
      <c r="H16" s="150">
        <v>1131.3999999999999</v>
      </c>
      <c r="I16" s="151">
        <v>1141.6999999999998</v>
      </c>
      <c r="J16" s="150">
        <v>1151.8999999999999</v>
      </c>
      <c r="K16" s="151">
        <v>1162.1</v>
      </c>
      <c r="L16" s="150">
        <v>1171</v>
      </c>
      <c r="M16" s="151">
        <v>1181.6</v>
      </c>
      <c r="N16" s="150">
        <v>1191.8</v>
      </c>
      <c r="O16" s="249"/>
      <c r="P16" s="251"/>
      <c r="Q16" s="234"/>
      <c r="R16" s="236"/>
    </row>
    <row r="17" spans="1:18" ht="11.25" customHeight="1" thickTop="1">
      <c r="A17" s="221">
        <v>5</v>
      </c>
      <c r="B17" s="153" t="s">
        <v>205</v>
      </c>
      <c r="C17" s="240" t="s">
        <v>496</v>
      </c>
      <c r="D17" s="242">
        <v>1099</v>
      </c>
      <c r="E17" s="231">
        <v>8.8</v>
      </c>
      <c r="F17" s="232">
        <v>8.4</v>
      </c>
      <c r="G17" s="238">
        <v>9.4</v>
      </c>
      <c r="H17" s="232">
        <v>8.1</v>
      </c>
      <c r="I17" s="238">
        <v>7</v>
      </c>
      <c r="J17" s="232">
        <v>9.4</v>
      </c>
      <c r="K17" s="238">
        <v>10.1</v>
      </c>
      <c r="L17" s="232">
        <v>9</v>
      </c>
      <c r="M17" s="238">
        <v>8.1</v>
      </c>
      <c r="N17" s="232">
        <v>9.8</v>
      </c>
      <c r="O17" s="247">
        <v>88.1</v>
      </c>
      <c r="P17" s="250">
        <v>1187.1</v>
      </c>
      <c r="Q17" s="233">
        <v>6</v>
      </c>
      <c r="R17" s="235"/>
    </row>
    <row r="18" spans="1:18" ht="6.75" customHeight="1">
      <c r="A18" s="221"/>
      <c r="B18" s="218" t="s">
        <v>49</v>
      </c>
      <c r="C18" s="240"/>
      <c r="D18" s="243"/>
      <c r="E18" s="245"/>
      <c r="F18" s="237"/>
      <c r="G18" s="239"/>
      <c r="H18" s="237"/>
      <c r="I18" s="239"/>
      <c r="J18" s="237"/>
      <c r="K18" s="239"/>
      <c r="L18" s="237"/>
      <c r="M18" s="239"/>
      <c r="N18" s="237"/>
      <c r="O18" s="248"/>
      <c r="P18" s="250"/>
      <c r="Q18" s="233"/>
      <c r="R18" s="235"/>
    </row>
    <row r="19" spans="1:18" ht="18" customHeight="1" thickBot="1">
      <c r="A19" s="246"/>
      <c r="B19" s="219"/>
      <c r="C19" s="241"/>
      <c r="D19" s="244"/>
      <c r="E19" s="152">
        <v>1107.8</v>
      </c>
      <c r="F19" s="150">
        <v>1116.2</v>
      </c>
      <c r="G19" s="151">
        <v>1125.6000000000001</v>
      </c>
      <c r="H19" s="150">
        <v>1133.7</v>
      </c>
      <c r="I19" s="151">
        <v>1140.7</v>
      </c>
      <c r="J19" s="150">
        <v>1150.1000000000001</v>
      </c>
      <c r="K19" s="151">
        <v>1160.2</v>
      </c>
      <c r="L19" s="150">
        <v>1169.2</v>
      </c>
      <c r="M19" s="151">
        <v>1177.3</v>
      </c>
      <c r="N19" s="150">
        <v>1187.1</v>
      </c>
      <c r="O19" s="249"/>
      <c r="P19" s="251"/>
      <c r="Q19" s="234"/>
      <c r="R19" s="236"/>
    </row>
    <row r="20" spans="1:18" ht="11.25" customHeight="1" thickTop="1">
      <c r="A20" s="221">
        <v>7</v>
      </c>
      <c r="B20" s="153" t="s">
        <v>202</v>
      </c>
      <c r="C20" s="240" t="s">
        <v>496</v>
      </c>
      <c r="D20" s="242">
        <v>1094</v>
      </c>
      <c r="E20" s="231">
        <v>8.6</v>
      </c>
      <c r="F20" s="232">
        <v>9.5</v>
      </c>
      <c r="G20" s="238">
        <v>10.3</v>
      </c>
      <c r="H20" s="232">
        <v>8.4</v>
      </c>
      <c r="I20" s="238">
        <v>8.8</v>
      </c>
      <c r="J20" s="232">
        <v>9.5</v>
      </c>
      <c r="K20" s="238">
        <v>8.4</v>
      </c>
      <c r="L20" s="232">
        <v>9.6</v>
      </c>
      <c r="M20" s="238">
        <v>8.1</v>
      </c>
      <c r="N20" s="232">
        <v>7.2</v>
      </c>
      <c r="O20" s="247">
        <v>88.4</v>
      </c>
      <c r="P20" s="250">
        <v>1182.4</v>
      </c>
      <c r="Q20" s="233">
        <v>7</v>
      </c>
      <c r="R20" s="235"/>
    </row>
    <row r="21" spans="1:18" ht="6.75" customHeight="1">
      <c r="A21" s="221"/>
      <c r="B21" s="218" t="s">
        <v>44</v>
      </c>
      <c r="C21" s="240"/>
      <c r="D21" s="243"/>
      <c r="E21" s="245"/>
      <c r="F21" s="237"/>
      <c r="G21" s="239"/>
      <c r="H21" s="237"/>
      <c r="I21" s="239"/>
      <c r="J21" s="237"/>
      <c r="K21" s="239"/>
      <c r="L21" s="237"/>
      <c r="M21" s="239"/>
      <c r="N21" s="237"/>
      <c r="O21" s="248"/>
      <c r="P21" s="250"/>
      <c r="Q21" s="233"/>
      <c r="R21" s="235"/>
    </row>
    <row r="22" spans="1:18" ht="18" customHeight="1" thickBot="1">
      <c r="A22" s="246"/>
      <c r="B22" s="219"/>
      <c r="C22" s="241"/>
      <c r="D22" s="244"/>
      <c r="E22" s="152">
        <v>1102.6</v>
      </c>
      <c r="F22" s="150">
        <v>1112.1</v>
      </c>
      <c r="G22" s="151">
        <v>1122.3999999999999</v>
      </c>
      <c r="H22" s="150">
        <v>1130.8</v>
      </c>
      <c r="I22" s="151">
        <v>1139.6</v>
      </c>
      <c r="J22" s="150">
        <v>1149.1</v>
      </c>
      <c r="K22" s="151">
        <v>1157.5</v>
      </c>
      <c r="L22" s="150">
        <v>1167.1</v>
      </c>
      <c r="M22" s="151">
        <v>1175.1999999999998</v>
      </c>
      <c r="N22" s="150">
        <v>1182.3999999999999</v>
      </c>
      <c r="O22" s="249"/>
      <c r="P22" s="251"/>
      <c r="Q22" s="234"/>
      <c r="R22" s="236"/>
    </row>
    <row r="23" spans="1:18" ht="11.25" customHeight="1" thickTop="1">
      <c r="A23" s="221">
        <v>8</v>
      </c>
      <c r="B23" s="153" t="s">
        <v>201</v>
      </c>
      <c r="C23" s="240" t="s">
        <v>503</v>
      </c>
      <c r="D23" s="242">
        <v>1087</v>
      </c>
      <c r="E23" s="231">
        <v>9.8</v>
      </c>
      <c r="F23" s="232">
        <v>10.4</v>
      </c>
      <c r="G23" s="238">
        <v>9.2</v>
      </c>
      <c r="H23" s="232">
        <v>8.3</v>
      </c>
      <c r="I23" s="238">
        <v>10.6</v>
      </c>
      <c r="J23" s="232">
        <v>8.8</v>
      </c>
      <c r="K23" s="238">
        <v>10.8</v>
      </c>
      <c r="L23" s="232">
        <v>6.6</v>
      </c>
      <c r="M23" s="238">
        <v>9.6</v>
      </c>
      <c r="N23" s="232">
        <v>8.9</v>
      </c>
      <c r="O23" s="247">
        <v>93</v>
      </c>
      <c r="P23" s="250">
        <v>1180</v>
      </c>
      <c r="Q23" s="254">
        <v>8</v>
      </c>
      <c r="R23" s="235"/>
    </row>
    <row r="24" spans="1:18" ht="6.75" customHeight="1">
      <c r="A24" s="221"/>
      <c r="B24" s="218" t="s">
        <v>660</v>
      </c>
      <c r="C24" s="240"/>
      <c r="D24" s="243"/>
      <c r="E24" s="245"/>
      <c r="F24" s="237"/>
      <c r="G24" s="239"/>
      <c r="H24" s="237"/>
      <c r="I24" s="239"/>
      <c r="J24" s="237"/>
      <c r="K24" s="239"/>
      <c r="L24" s="237"/>
      <c r="M24" s="239"/>
      <c r="N24" s="237"/>
      <c r="O24" s="248"/>
      <c r="P24" s="250"/>
      <c r="Q24" s="233"/>
      <c r="R24" s="235"/>
    </row>
    <row r="25" spans="1:18" ht="18" customHeight="1" thickBot="1">
      <c r="A25" s="246"/>
      <c r="B25" s="219"/>
      <c r="C25" s="252"/>
      <c r="D25" s="244"/>
      <c r="E25" s="152">
        <v>1096.8</v>
      </c>
      <c r="F25" s="150">
        <v>1107.2</v>
      </c>
      <c r="G25" s="151">
        <v>1116.4</v>
      </c>
      <c r="H25" s="150">
        <v>1124.7</v>
      </c>
      <c r="I25" s="151">
        <v>1135.3</v>
      </c>
      <c r="J25" s="150">
        <v>1144.1</v>
      </c>
      <c r="K25" s="151">
        <v>1154.8999999999999</v>
      </c>
      <c r="L25" s="150">
        <v>1161.4999999999998</v>
      </c>
      <c r="M25" s="151">
        <v>1171.0999999999997</v>
      </c>
      <c r="N25" s="150">
        <v>1179.9999999999998</v>
      </c>
      <c r="O25" s="249"/>
      <c r="P25" s="253"/>
      <c r="Q25" s="255"/>
      <c r="R25" s="256"/>
    </row>
    <row r="26" ht="14.25" thickTop="1"/>
    <row r="32" ht="14.25" customHeight="1"/>
    <row r="33" ht="14.25" customHeight="1"/>
    <row r="34" ht="13.5" customHeight="1"/>
    <row r="35" ht="14.25" customHeight="1"/>
    <row r="36" ht="13.5" customHeight="1"/>
    <row r="37" ht="14.25" customHeight="1"/>
    <row r="38" ht="13.5" customHeight="1"/>
    <row r="39" ht="14.25" customHeight="1"/>
    <row r="40" ht="13.5" customHeight="1"/>
    <row r="41" ht="14.25" customHeight="1"/>
    <row r="42" ht="13.5" customHeight="1"/>
    <row r="43" ht="14.25" customHeight="1"/>
    <row r="44" ht="13.5" customHeight="1"/>
    <row r="45" ht="14.25" customHeight="1"/>
    <row r="46" ht="13.5" customHeight="1"/>
    <row r="47" ht="14.25" customHeight="1"/>
  </sheetData>
  <sheetProtection/>
  <mergeCells count="144">
    <mergeCell ref="Q23:Q25"/>
    <mergeCell ref="R23:R25"/>
    <mergeCell ref="B24:B25"/>
    <mergeCell ref="H23:H24"/>
    <mergeCell ref="I23:I24"/>
    <mergeCell ref="J23:J24"/>
    <mergeCell ref="K23:K24"/>
    <mergeCell ref="L23:L24"/>
    <mergeCell ref="M23:M24"/>
    <mergeCell ref="A23:A25"/>
    <mergeCell ref="C23:C25"/>
    <mergeCell ref="D23:D25"/>
    <mergeCell ref="E23:E24"/>
    <mergeCell ref="F23:F24"/>
    <mergeCell ref="G23:G24"/>
    <mergeCell ref="N20:N21"/>
    <mergeCell ref="O20:O22"/>
    <mergeCell ref="P20:P22"/>
    <mergeCell ref="A20:A22"/>
    <mergeCell ref="N23:N24"/>
    <mergeCell ref="O23:O25"/>
    <mergeCell ref="P23:P25"/>
    <mergeCell ref="Q20:Q22"/>
    <mergeCell ref="R20:R22"/>
    <mergeCell ref="B21:B22"/>
    <mergeCell ref="H20:H21"/>
    <mergeCell ref="I20:I21"/>
    <mergeCell ref="J20:J21"/>
    <mergeCell ref="K20:K21"/>
    <mergeCell ref="L20:L21"/>
    <mergeCell ref="M20:M21"/>
    <mergeCell ref="C20:C22"/>
    <mergeCell ref="D20:D22"/>
    <mergeCell ref="E20:E21"/>
    <mergeCell ref="F20:F21"/>
    <mergeCell ref="G20:G21"/>
    <mergeCell ref="Q17:Q19"/>
    <mergeCell ref="R17:R19"/>
    <mergeCell ref="B18:B19"/>
    <mergeCell ref="H17:H18"/>
    <mergeCell ref="I17:I18"/>
    <mergeCell ref="J17:J18"/>
    <mergeCell ref="K17:K18"/>
    <mergeCell ref="L17:L18"/>
    <mergeCell ref="M17:M18"/>
    <mergeCell ref="A17:A19"/>
    <mergeCell ref="C17:C19"/>
    <mergeCell ref="D17:D19"/>
    <mergeCell ref="E17:E18"/>
    <mergeCell ref="F17:F18"/>
    <mergeCell ref="G17:G18"/>
    <mergeCell ref="N14:N15"/>
    <mergeCell ref="O14:O16"/>
    <mergeCell ref="P14:P16"/>
    <mergeCell ref="A14:A16"/>
    <mergeCell ref="N17:N18"/>
    <mergeCell ref="O17:O19"/>
    <mergeCell ref="P17:P19"/>
    <mergeCell ref="Q14:Q16"/>
    <mergeCell ref="R14:R16"/>
    <mergeCell ref="B15:B16"/>
    <mergeCell ref="H14:H15"/>
    <mergeCell ref="I14:I15"/>
    <mergeCell ref="J14:J15"/>
    <mergeCell ref="K14:K15"/>
    <mergeCell ref="L14:L15"/>
    <mergeCell ref="M14:M15"/>
    <mergeCell ref="C14:C16"/>
    <mergeCell ref="D14:D16"/>
    <mergeCell ref="E14:E15"/>
    <mergeCell ref="F14:F15"/>
    <mergeCell ref="G14:G15"/>
    <mergeCell ref="Q11:Q13"/>
    <mergeCell ref="R11:R13"/>
    <mergeCell ref="B12:B13"/>
    <mergeCell ref="H11:H12"/>
    <mergeCell ref="I11:I12"/>
    <mergeCell ref="J11:J12"/>
    <mergeCell ref="K11:K12"/>
    <mergeCell ref="L11:L12"/>
    <mergeCell ref="M11:M12"/>
    <mergeCell ref="A11:A13"/>
    <mergeCell ref="C11:C13"/>
    <mergeCell ref="D11:D13"/>
    <mergeCell ref="E11:E12"/>
    <mergeCell ref="F11:F12"/>
    <mergeCell ref="G11:G12"/>
    <mergeCell ref="N8:N9"/>
    <mergeCell ref="O8:O10"/>
    <mergeCell ref="P8:P10"/>
    <mergeCell ref="A8:A10"/>
    <mergeCell ref="N11:N12"/>
    <mergeCell ref="O11:O13"/>
    <mergeCell ref="P11:P13"/>
    <mergeCell ref="Q8:Q10"/>
    <mergeCell ref="R8:R10"/>
    <mergeCell ref="B9:B10"/>
    <mergeCell ref="H8:H9"/>
    <mergeCell ref="I8:I9"/>
    <mergeCell ref="J8:J9"/>
    <mergeCell ref="K8:K9"/>
    <mergeCell ref="L8:L9"/>
    <mergeCell ref="M8:M9"/>
    <mergeCell ref="C8:C10"/>
    <mergeCell ref="D8:D10"/>
    <mergeCell ref="E8:E9"/>
    <mergeCell ref="F8:F9"/>
    <mergeCell ref="G8:G9"/>
    <mergeCell ref="Q5:Q7"/>
    <mergeCell ref="R5:R7"/>
    <mergeCell ref="B6:B7"/>
    <mergeCell ref="H5:H6"/>
    <mergeCell ref="I5:I6"/>
    <mergeCell ref="J5:J6"/>
    <mergeCell ref="K5:K6"/>
    <mergeCell ref="L5:L6"/>
    <mergeCell ref="M5:M6"/>
    <mergeCell ref="A5:A7"/>
    <mergeCell ref="C5:C7"/>
    <mergeCell ref="D5:D7"/>
    <mergeCell ref="E5:E6"/>
    <mergeCell ref="F5:F6"/>
    <mergeCell ref="G5:G6"/>
    <mergeCell ref="N2:N3"/>
    <mergeCell ref="O2:O4"/>
    <mergeCell ref="P2:P4"/>
    <mergeCell ref="A2:A4"/>
    <mergeCell ref="N5:N6"/>
    <mergeCell ref="O5:O7"/>
    <mergeCell ref="P5:P7"/>
    <mergeCell ref="Q2:Q4"/>
    <mergeCell ref="R2:R4"/>
    <mergeCell ref="B3:B4"/>
    <mergeCell ref="H2:H3"/>
    <mergeCell ref="I2:I3"/>
    <mergeCell ref="J2:J3"/>
    <mergeCell ref="K2:K3"/>
    <mergeCell ref="L2:L3"/>
    <mergeCell ref="M2:M3"/>
    <mergeCell ref="C2:C4"/>
    <mergeCell ref="D2:D4"/>
    <mergeCell ref="E2:E3"/>
    <mergeCell ref="F2:F3"/>
    <mergeCell ref="G2:G3"/>
  </mergeCells>
  <conditionalFormatting sqref="P20 P23 E20:N20 E23:N23 E14:N14 P14 E11:N11 E17:N17 P11 P17 E5:N5 P5 E2:N2 E8:N8 P2 P8">
    <cfRule type="cellIs" priority="4" dxfId="118" operator="greaterThanOrEqual" stopIfTrue="1">
      <formula>10</formula>
    </cfRule>
  </conditionalFormatting>
  <conditionalFormatting sqref="Q2:Q25">
    <cfRule type="cellIs" priority="1" dxfId="115" operator="equal" stopIfTrue="1">
      <formula>1</formula>
    </cfRule>
    <cfRule type="cellIs" priority="2" dxfId="116" operator="equal" stopIfTrue="1">
      <formula>2</formula>
    </cfRule>
    <cfRule type="cellIs" priority="3" dxfId="117" operator="equal" stopIfTrue="1">
      <formula>3</formula>
    </cfRule>
  </conditionalFormatting>
  <printOptions horizontalCentered="1" verticalCentered="1"/>
  <pageMargins left="0.31496062992125984" right="0.31496062992125984" top="0.7480314960629921" bottom="0.7480314960629921" header="0.31496062992125984" footer="0.31496062992125984"/>
  <pageSetup fitToHeight="1" fitToWidth="1" orientation="landscape" paperSize="9" scale="79" r:id="rId1"/>
  <headerFooter alignWithMargins="0">
    <oddHeader>&amp;C 50m3x40M FINAL</oddHeader>
    <oddFooter>&amp;C&amp;"-,太字"&amp;14
記録発表時刻：
審査ジュリー：&amp;"-,標準"&amp;11
本部公認審判員　濵　健太郎&amp;R本部公認審判員　池上　由里子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94" customWidth="1"/>
    <col min="2" max="3" width="6.00390625" style="94" bestFit="1" customWidth="1"/>
    <col min="4" max="4" width="12.7109375" style="94" bestFit="1" customWidth="1"/>
    <col min="5" max="5" width="15.140625" style="94" bestFit="1" customWidth="1"/>
    <col min="6" max="7" width="5.140625" style="93" customWidth="1"/>
    <col min="8" max="8" width="5.00390625" style="93" customWidth="1"/>
    <col min="9" max="9" width="4.8515625" style="93" customWidth="1"/>
    <col min="10" max="10" width="5.00390625" style="93" customWidth="1"/>
    <col min="11" max="11" width="4.8515625" style="93" customWidth="1"/>
    <col min="12" max="12" width="6.7109375" style="94" customWidth="1"/>
    <col min="13" max="13" width="4.8515625" style="121" customWidth="1"/>
    <col min="14" max="14" width="13.00390625" style="96" customWidth="1"/>
  </cols>
  <sheetData>
    <row r="1" spans="1:14" ht="14.25">
      <c r="A1" s="113" t="s">
        <v>177</v>
      </c>
      <c r="B1" s="111" t="s">
        <v>6</v>
      </c>
      <c r="C1" s="111" t="s">
        <v>7</v>
      </c>
      <c r="D1" s="111" t="s">
        <v>489</v>
      </c>
      <c r="E1" s="111" t="s">
        <v>175</v>
      </c>
      <c r="F1" s="112" t="s">
        <v>488</v>
      </c>
      <c r="G1" s="112" t="s">
        <v>487</v>
      </c>
      <c r="H1" s="112" t="s">
        <v>486</v>
      </c>
      <c r="I1" s="112" t="s">
        <v>485</v>
      </c>
      <c r="J1" s="112" t="s">
        <v>484</v>
      </c>
      <c r="K1" s="112" t="s">
        <v>483</v>
      </c>
      <c r="L1" s="111" t="s">
        <v>169</v>
      </c>
      <c r="M1" s="131" t="s">
        <v>75</v>
      </c>
      <c r="N1" s="110" t="s">
        <v>168</v>
      </c>
    </row>
    <row r="2" spans="1:14" ht="13.5" customHeight="1">
      <c r="A2" s="94" t="s">
        <v>478</v>
      </c>
      <c r="B2" s="21" t="s">
        <v>472</v>
      </c>
      <c r="C2" s="21">
        <v>14</v>
      </c>
      <c r="D2" s="100" t="s">
        <v>87</v>
      </c>
      <c r="E2" s="21" t="s">
        <v>127</v>
      </c>
      <c r="F2" s="93">
        <v>99</v>
      </c>
      <c r="G2" s="93">
        <v>99</v>
      </c>
      <c r="H2" s="93">
        <v>92</v>
      </c>
      <c r="I2" s="93">
        <v>95</v>
      </c>
      <c r="J2" s="93">
        <v>94</v>
      </c>
      <c r="K2" s="93">
        <v>92</v>
      </c>
      <c r="L2" s="94">
        <v>571</v>
      </c>
      <c r="M2" s="94">
        <v>22</v>
      </c>
      <c r="N2" s="97"/>
    </row>
    <row r="3" spans="1:14" ht="13.5" customHeight="1">
      <c r="A3" s="94" t="s">
        <v>478</v>
      </c>
      <c r="B3" s="21" t="s">
        <v>472</v>
      </c>
      <c r="C3" s="21">
        <v>8</v>
      </c>
      <c r="D3" s="100" t="s">
        <v>90</v>
      </c>
      <c r="E3" s="21" t="s">
        <v>127</v>
      </c>
      <c r="F3" s="93">
        <v>98</v>
      </c>
      <c r="G3" s="93">
        <v>98</v>
      </c>
      <c r="H3" s="93">
        <v>97</v>
      </c>
      <c r="I3" s="93">
        <v>90</v>
      </c>
      <c r="J3" s="93">
        <v>94</v>
      </c>
      <c r="K3" s="93">
        <v>92</v>
      </c>
      <c r="L3" s="94">
        <v>569</v>
      </c>
      <c r="M3" s="94">
        <v>16</v>
      </c>
      <c r="N3" s="97"/>
    </row>
    <row r="4" spans="1:14" ht="13.5" customHeight="1">
      <c r="A4" s="94" t="s">
        <v>478</v>
      </c>
      <c r="B4" s="21" t="s">
        <v>75</v>
      </c>
      <c r="C4" s="21">
        <v>12</v>
      </c>
      <c r="D4" s="100" t="s">
        <v>94</v>
      </c>
      <c r="E4" s="21" t="s">
        <v>162</v>
      </c>
      <c r="F4" s="93">
        <v>98</v>
      </c>
      <c r="G4" s="93">
        <v>99</v>
      </c>
      <c r="H4" s="93">
        <v>90</v>
      </c>
      <c r="I4" s="93">
        <v>97</v>
      </c>
      <c r="J4" s="93">
        <v>91</v>
      </c>
      <c r="K4" s="93">
        <v>93</v>
      </c>
      <c r="L4" s="94">
        <v>568</v>
      </c>
      <c r="M4" s="94">
        <v>22</v>
      </c>
      <c r="N4" s="97"/>
    </row>
    <row r="5" spans="1:14" ht="13.5" customHeight="1">
      <c r="A5" s="94" t="s">
        <v>478</v>
      </c>
      <c r="B5" s="21" t="s">
        <v>75</v>
      </c>
      <c r="C5" s="21">
        <v>7</v>
      </c>
      <c r="D5" s="108" t="s">
        <v>93</v>
      </c>
      <c r="E5" s="21" t="s">
        <v>162</v>
      </c>
      <c r="F5" s="93">
        <v>98</v>
      </c>
      <c r="G5" s="93">
        <v>92</v>
      </c>
      <c r="H5" s="93">
        <v>91</v>
      </c>
      <c r="I5" s="93">
        <v>94</v>
      </c>
      <c r="J5" s="93">
        <v>92</v>
      </c>
      <c r="K5" s="93">
        <v>93</v>
      </c>
      <c r="L5" s="94">
        <v>560</v>
      </c>
      <c r="M5" s="94">
        <v>16</v>
      </c>
      <c r="N5" s="97"/>
    </row>
    <row r="6" spans="1:14" ht="13.5" customHeight="1">
      <c r="A6" s="94" t="s">
        <v>478</v>
      </c>
      <c r="B6" s="21" t="s">
        <v>75</v>
      </c>
      <c r="C6" s="21">
        <v>3</v>
      </c>
      <c r="D6" s="21" t="s">
        <v>92</v>
      </c>
      <c r="E6" s="21" t="s">
        <v>162</v>
      </c>
      <c r="F6" s="93">
        <v>94</v>
      </c>
      <c r="G6" s="93">
        <v>98</v>
      </c>
      <c r="H6" s="93">
        <v>90</v>
      </c>
      <c r="I6" s="93">
        <v>89</v>
      </c>
      <c r="J6" s="93">
        <v>92</v>
      </c>
      <c r="K6" s="93">
        <v>93</v>
      </c>
      <c r="L6" s="94">
        <v>556</v>
      </c>
      <c r="M6" s="94">
        <v>15</v>
      </c>
      <c r="N6" s="97"/>
    </row>
    <row r="7" spans="1:14" ht="13.5">
      <c r="A7" s="94" t="s">
        <v>478</v>
      </c>
      <c r="B7" s="133" t="s">
        <v>75</v>
      </c>
      <c r="C7" s="133">
        <v>19</v>
      </c>
      <c r="D7" s="133" t="s">
        <v>481</v>
      </c>
      <c r="E7" s="133" t="s">
        <v>480</v>
      </c>
      <c r="F7" s="93">
        <v>94</v>
      </c>
      <c r="G7" s="93">
        <v>94</v>
      </c>
      <c r="H7" s="93">
        <v>89</v>
      </c>
      <c r="I7" s="93">
        <v>90</v>
      </c>
      <c r="J7" s="93">
        <v>93</v>
      </c>
      <c r="K7" s="93">
        <v>92</v>
      </c>
      <c r="L7" s="94">
        <v>552</v>
      </c>
      <c r="M7" s="94">
        <v>9</v>
      </c>
      <c r="N7" s="97"/>
    </row>
    <row r="8" spans="1:14" ht="13.5">
      <c r="A8" s="94" t="s">
        <v>478</v>
      </c>
      <c r="B8" s="21" t="s">
        <v>75</v>
      </c>
      <c r="C8" s="21">
        <v>13</v>
      </c>
      <c r="D8" s="100" t="s">
        <v>72</v>
      </c>
      <c r="E8" s="21" t="s">
        <v>1</v>
      </c>
      <c r="F8" s="93">
        <v>95</v>
      </c>
      <c r="G8" s="93">
        <v>95</v>
      </c>
      <c r="H8" s="93">
        <v>89</v>
      </c>
      <c r="I8" s="93">
        <v>93</v>
      </c>
      <c r="J8" s="93">
        <v>88</v>
      </c>
      <c r="K8" s="93">
        <v>90</v>
      </c>
      <c r="L8" s="94">
        <v>550</v>
      </c>
      <c r="M8" s="94">
        <v>8</v>
      </c>
      <c r="N8" s="97"/>
    </row>
    <row r="9" spans="1:14" ht="13.5" customHeight="1">
      <c r="A9" s="94" t="s">
        <v>478</v>
      </c>
      <c r="B9" s="21" t="s">
        <v>75</v>
      </c>
      <c r="C9" s="21">
        <v>9</v>
      </c>
      <c r="D9" s="100" t="s">
        <v>71</v>
      </c>
      <c r="E9" s="21" t="s">
        <v>1</v>
      </c>
      <c r="F9" s="93">
        <v>95</v>
      </c>
      <c r="G9" s="93">
        <v>96</v>
      </c>
      <c r="H9" s="93">
        <v>90</v>
      </c>
      <c r="I9" s="93">
        <v>91</v>
      </c>
      <c r="J9" s="93">
        <v>87</v>
      </c>
      <c r="K9" s="93">
        <v>87</v>
      </c>
      <c r="L9" s="94">
        <v>546</v>
      </c>
      <c r="M9" s="94">
        <v>6</v>
      </c>
      <c r="N9" s="97"/>
    </row>
    <row r="10" spans="1:15" ht="13.5" customHeight="1">
      <c r="A10" s="94">
        <v>9</v>
      </c>
      <c r="B10" s="21" t="s">
        <v>76</v>
      </c>
      <c r="C10" s="21">
        <v>13</v>
      </c>
      <c r="D10" s="100" t="s">
        <v>69</v>
      </c>
      <c r="E10" s="21" t="s">
        <v>1</v>
      </c>
      <c r="F10" s="93">
        <v>95</v>
      </c>
      <c r="G10" s="93">
        <v>96</v>
      </c>
      <c r="H10" s="93">
        <v>85</v>
      </c>
      <c r="I10" s="93">
        <v>88</v>
      </c>
      <c r="J10" s="93">
        <v>90</v>
      </c>
      <c r="K10" s="93">
        <v>91</v>
      </c>
      <c r="L10" s="94">
        <v>545</v>
      </c>
      <c r="M10" s="94">
        <v>10</v>
      </c>
      <c r="N10" s="97" t="s">
        <v>474</v>
      </c>
      <c r="O10" s="130"/>
    </row>
    <row r="11" spans="1:14" ht="13.5" customHeight="1">
      <c r="A11" s="94">
        <v>10</v>
      </c>
      <c r="B11" s="21" t="s">
        <v>476</v>
      </c>
      <c r="C11" s="21">
        <v>14</v>
      </c>
      <c r="D11" s="107" t="s">
        <v>88</v>
      </c>
      <c r="E11" s="21" t="s">
        <v>127</v>
      </c>
      <c r="F11" s="93">
        <v>93</v>
      </c>
      <c r="G11" s="93">
        <v>95</v>
      </c>
      <c r="H11" s="93">
        <v>90</v>
      </c>
      <c r="I11" s="93">
        <v>89</v>
      </c>
      <c r="J11" s="93">
        <v>88</v>
      </c>
      <c r="K11" s="93">
        <v>90</v>
      </c>
      <c r="L11" s="94">
        <v>545</v>
      </c>
      <c r="M11" s="94">
        <v>10</v>
      </c>
      <c r="N11" s="97" t="s">
        <v>477</v>
      </c>
    </row>
    <row r="12" spans="1:14" ht="13.5">
      <c r="A12" s="94">
        <v>11</v>
      </c>
      <c r="B12" s="21" t="s">
        <v>476</v>
      </c>
      <c r="C12" s="21">
        <v>18</v>
      </c>
      <c r="D12" s="21" t="s">
        <v>255</v>
      </c>
      <c r="E12" s="21" t="s">
        <v>127</v>
      </c>
      <c r="F12" s="93">
        <v>97</v>
      </c>
      <c r="G12" s="93">
        <v>95</v>
      </c>
      <c r="H12" s="93">
        <v>83</v>
      </c>
      <c r="I12" s="93">
        <v>87</v>
      </c>
      <c r="J12" s="93">
        <v>89</v>
      </c>
      <c r="K12" s="93">
        <v>92</v>
      </c>
      <c r="L12" s="94">
        <v>543</v>
      </c>
      <c r="M12" s="94">
        <v>12</v>
      </c>
      <c r="N12" s="97"/>
    </row>
    <row r="13" spans="1:14" ht="13.5">
      <c r="A13" s="94">
        <v>12</v>
      </c>
      <c r="B13" s="21" t="s">
        <v>76</v>
      </c>
      <c r="C13" s="21">
        <v>7</v>
      </c>
      <c r="D13" s="21" t="s">
        <v>91</v>
      </c>
      <c r="E13" s="21" t="s">
        <v>162</v>
      </c>
      <c r="F13" s="93">
        <v>93</v>
      </c>
      <c r="G13" s="93">
        <v>95</v>
      </c>
      <c r="H13" s="93">
        <v>88</v>
      </c>
      <c r="I13" s="93">
        <v>90</v>
      </c>
      <c r="J13" s="93">
        <v>85</v>
      </c>
      <c r="K13" s="93">
        <v>90</v>
      </c>
      <c r="L13" s="94">
        <v>541</v>
      </c>
      <c r="M13" s="94">
        <v>12</v>
      </c>
      <c r="N13" s="97" t="s">
        <v>475</v>
      </c>
    </row>
    <row r="14" spans="1:14" ht="13.5" customHeight="1">
      <c r="A14" s="94">
        <v>13</v>
      </c>
      <c r="B14" s="47" t="s">
        <v>75</v>
      </c>
      <c r="C14" s="47">
        <v>4</v>
      </c>
      <c r="D14" s="107" t="s">
        <v>82</v>
      </c>
      <c r="E14" s="47" t="s">
        <v>40</v>
      </c>
      <c r="F14" s="93">
        <v>91</v>
      </c>
      <c r="G14" s="93">
        <v>94</v>
      </c>
      <c r="H14" s="93">
        <v>91</v>
      </c>
      <c r="I14" s="93">
        <v>85</v>
      </c>
      <c r="J14" s="93">
        <v>89</v>
      </c>
      <c r="K14" s="93">
        <v>91</v>
      </c>
      <c r="L14" s="94">
        <v>541</v>
      </c>
      <c r="M14" s="94">
        <v>8</v>
      </c>
      <c r="N14" s="97" t="s">
        <v>474</v>
      </c>
    </row>
    <row r="15" spans="1:14" ht="13.5" customHeight="1">
      <c r="A15" s="94">
        <v>14</v>
      </c>
      <c r="B15" s="102" t="s">
        <v>76</v>
      </c>
      <c r="C15" s="102">
        <v>3</v>
      </c>
      <c r="D15" s="102" t="s">
        <v>134</v>
      </c>
      <c r="E15" s="102" t="s">
        <v>1</v>
      </c>
      <c r="F15" s="93">
        <v>96</v>
      </c>
      <c r="G15" s="93">
        <v>95</v>
      </c>
      <c r="H15" s="93">
        <v>89</v>
      </c>
      <c r="I15" s="93">
        <v>85</v>
      </c>
      <c r="J15" s="93">
        <v>90</v>
      </c>
      <c r="K15" s="93">
        <v>86</v>
      </c>
      <c r="L15" s="94">
        <v>541</v>
      </c>
      <c r="M15" s="94">
        <v>8</v>
      </c>
      <c r="N15" s="97" t="s">
        <v>473</v>
      </c>
    </row>
    <row r="16" spans="1:14" ht="13.5" customHeight="1">
      <c r="A16" s="94">
        <v>15</v>
      </c>
      <c r="B16" s="102" t="s">
        <v>76</v>
      </c>
      <c r="C16" s="102">
        <v>19</v>
      </c>
      <c r="D16" s="102" t="s">
        <v>242</v>
      </c>
      <c r="E16" s="102" t="s">
        <v>162</v>
      </c>
      <c r="F16" s="93">
        <v>90</v>
      </c>
      <c r="G16" s="93">
        <v>93</v>
      </c>
      <c r="H16" s="93">
        <v>95</v>
      </c>
      <c r="I16" s="93">
        <v>88</v>
      </c>
      <c r="J16" s="93">
        <v>84</v>
      </c>
      <c r="K16" s="93">
        <v>89</v>
      </c>
      <c r="L16" s="94">
        <v>539</v>
      </c>
      <c r="M16" s="94">
        <v>8</v>
      </c>
      <c r="N16" s="97"/>
    </row>
    <row r="17" spans="1:14" ht="13.5">
      <c r="A17" s="94">
        <v>16</v>
      </c>
      <c r="B17" s="21" t="s">
        <v>472</v>
      </c>
      <c r="C17" s="21">
        <v>18</v>
      </c>
      <c r="D17" s="21" t="s">
        <v>250</v>
      </c>
      <c r="E17" s="21" t="s">
        <v>127</v>
      </c>
      <c r="F17" s="93">
        <v>95</v>
      </c>
      <c r="G17" s="93">
        <v>95</v>
      </c>
      <c r="H17" s="93">
        <v>91</v>
      </c>
      <c r="I17" s="93">
        <v>88</v>
      </c>
      <c r="J17" s="93">
        <v>80</v>
      </c>
      <c r="K17" s="93">
        <v>87</v>
      </c>
      <c r="L17" s="94">
        <v>536</v>
      </c>
      <c r="M17" s="94">
        <v>10</v>
      </c>
      <c r="N17" s="97" t="s">
        <v>471</v>
      </c>
    </row>
    <row r="18" spans="1:14" ht="13.5" customHeight="1">
      <c r="A18" s="94">
        <v>17</v>
      </c>
      <c r="B18" s="21" t="s">
        <v>75</v>
      </c>
      <c r="C18" s="21">
        <v>17</v>
      </c>
      <c r="D18" s="21" t="s">
        <v>81</v>
      </c>
      <c r="E18" s="21" t="s">
        <v>40</v>
      </c>
      <c r="F18" s="93">
        <v>89</v>
      </c>
      <c r="G18" s="93">
        <v>94</v>
      </c>
      <c r="H18" s="93">
        <v>89</v>
      </c>
      <c r="I18" s="93">
        <v>86</v>
      </c>
      <c r="J18" s="93">
        <v>89</v>
      </c>
      <c r="K18" s="93">
        <v>89</v>
      </c>
      <c r="L18" s="94">
        <v>536</v>
      </c>
      <c r="M18" s="94">
        <v>9</v>
      </c>
      <c r="N18" s="97" t="s">
        <v>469</v>
      </c>
    </row>
    <row r="19" spans="1:14" ht="13.5" customHeight="1">
      <c r="A19" s="94">
        <v>18</v>
      </c>
      <c r="B19" s="21" t="s">
        <v>76</v>
      </c>
      <c r="C19" s="21">
        <v>12</v>
      </c>
      <c r="D19" s="100" t="s">
        <v>95</v>
      </c>
      <c r="E19" s="21" t="s">
        <v>143</v>
      </c>
      <c r="F19" s="93">
        <v>88</v>
      </c>
      <c r="G19" s="93">
        <v>94</v>
      </c>
      <c r="H19" s="93">
        <v>87</v>
      </c>
      <c r="I19" s="93">
        <v>90</v>
      </c>
      <c r="J19" s="93">
        <v>90</v>
      </c>
      <c r="K19" s="93">
        <v>86</v>
      </c>
      <c r="L19" s="94">
        <v>535</v>
      </c>
      <c r="M19" s="94">
        <v>8</v>
      </c>
      <c r="N19" s="97"/>
    </row>
    <row r="20" spans="1:14" ht="13.5" customHeight="1">
      <c r="A20" s="94">
        <v>19</v>
      </c>
      <c r="B20" s="21" t="s">
        <v>75</v>
      </c>
      <c r="C20" s="21">
        <v>8</v>
      </c>
      <c r="D20" s="100" t="s">
        <v>80</v>
      </c>
      <c r="E20" s="21" t="s">
        <v>40</v>
      </c>
      <c r="F20" s="93">
        <v>92</v>
      </c>
      <c r="G20" s="93">
        <v>94</v>
      </c>
      <c r="H20" s="93">
        <v>89</v>
      </c>
      <c r="I20" s="93">
        <v>83</v>
      </c>
      <c r="J20" s="93">
        <v>87</v>
      </c>
      <c r="K20" s="93">
        <v>86</v>
      </c>
      <c r="L20" s="94">
        <v>531</v>
      </c>
      <c r="M20" s="94">
        <v>11</v>
      </c>
      <c r="N20" s="97"/>
    </row>
    <row r="21" spans="1:14" ht="13.5" customHeight="1">
      <c r="A21" s="94">
        <v>20</v>
      </c>
      <c r="B21" s="21" t="s">
        <v>76</v>
      </c>
      <c r="C21" s="21">
        <v>4</v>
      </c>
      <c r="D21" s="100" t="s">
        <v>83</v>
      </c>
      <c r="E21" s="21" t="s">
        <v>40</v>
      </c>
      <c r="F21" s="93">
        <v>89</v>
      </c>
      <c r="G21" s="93">
        <v>91</v>
      </c>
      <c r="H21" s="93">
        <v>87</v>
      </c>
      <c r="I21" s="93">
        <v>86</v>
      </c>
      <c r="J21" s="93">
        <v>87</v>
      </c>
      <c r="K21" s="93">
        <v>87</v>
      </c>
      <c r="L21" s="94">
        <v>527</v>
      </c>
      <c r="M21" s="94">
        <v>6</v>
      </c>
      <c r="N21" s="97"/>
    </row>
    <row r="22" spans="12:13" ht="13.5" customHeight="1">
      <c r="L22" s="94">
        <f aca="true" t="shared" si="0" ref="L22:L85">IF($D22="","",SUM(F22+G22+H22+I22+J22+K22))</f>
      </c>
      <c r="M22" s="94">
        <f>IF($D22="","",SUM(#REF!+#REF!+#REF!+#REF!+#REF!+#REF!))</f>
      </c>
    </row>
    <row r="23" spans="12:13" ht="13.5" customHeight="1">
      <c r="L23" s="94">
        <f t="shared" si="0"/>
      </c>
      <c r="M23" s="94">
        <f>IF($D23="","",SUM(#REF!+#REF!+#REF!+#REF!+#REF!+#REF!))</f>
      </c>
    </row>
    <row r="24" spans="12:13" ht="13.5" customHeight="1">
      <c r="L24" s="94">
        <f t="shared" si="0"/>
      </c>
      <c r="M24" s="94">
        <f>IF($D24="","",SUM(#REF!+#REF!+#REF!+#REF!+#REF!+#REF!))</f>
      </c>
    </row>
    <row r="25" spans="12:13" ht="13.5" customHeight="1">
      <c r="L25" s="94">
        <f t="shared" si="0"/>
      </c>
      <c r="M25" s="94">
        <f>IF($D25="","",SUM(#REF!+#REF!+#REF!+#REF!+#REF!+#REF!))</f>
      </c>
    </row>
    <row r="26" spans="12:13" ht="13.5" customHeight="1">
      <c r="L26" s="94">
        <f t="shared" si="0"/>
      </c>
      <c r="M26" s="94">
        <f>IF($D26="","",SUM(#REF!+#REF!+#REF!+#REF!+#REF!+#REF!))</f>
      </c>
    </row>
    <row r="27" spans="12:13" ht="13.5" customHeight="1">
      <c r="L27" s="94">
        <f t="shared" si="0"/>
      </c>
      <c r="M27" s="94">
        <f>IF($D27="","",SUM(#REF!+#REF!+#REF!+#REF!+#REF!+#REF!))</f>
      </c>
    </row>
    <row r="28" spans="12:13" ht="13.5" customHeight="1">
      <c r="L28" s="94">
        <f t="shared" si="0"/>
      </c>
      <c r="M28" s="94">
        <f>IF($D28="","",SUM(#REF!+#REF!+#REF!+#REF!+#REF!+#REF!))</f>
      </c>
    </row>
    <row r="29" spans="12:13" ht="13.5" customHeight="1">
      <c r="L29" s="94">
        <f t="shared" si="0"/>
      </c>
      <c r="M29" s="94">
        <f>IF($D29="","",SUM(#REF!+#REF!+#REF!+#REF!+#REF!+#REF!))</f>
      </c>
    </row>
    <row r="30" spans="12:13" ht="13.5" customHeight="1">
      <c r="L30" s="94">
        <f t="shared" si="0"/>
      </c>
      <c r="M30" s="94">
        <f>IF($D30="","",SUM(#REF!+#REF!+#REF!+#REF!+#REF!+#REF!))</f>
      </c>
    </row>
    <row r="31" spans="12:13" ht="13.5" customHeight="1">
      <c r="L31" s="94">
        <f t="shared" si="0"/>
      </c>
      <c r="M31" s="94">
        <f>IF($D31="","",SUM(#REF!+#REF!+#REF!+#REF!+#REF!+#REF!))</f>
      </c>
    </row>
    <row r="32" spans="12:13" ht="13.5">
      <c r="L32" s="94">
        <f t="shared" si="0"/>
      </c>
      <c r="M32" s="94">
        <f>IF($D32="","",SUM(#REF!+#REF!+#REF!+#REF!+#REF!+#REF!))</f>
      </c>
    </row>
    <row r="33" spans="12:13" ht="13.5" customHeight="1">
      <c r="L33" s="94">
        <f t="shared" si="0"/>
      </c>
      <c r="M33" s="94">
        <f>IF($D33="","",SUM(#REF!+#REF!+#REF!+#REF!+#REF!+#REF!))</f>
      </c>
    </row>
    <row r="34" spans="12:13" ht="13.5" customHeight="1">
      <c r="L34" s="94">
        <f t="shared" si="0"/>
      </c>
      <c r="M34" s="94">
        <f>IF($D34="","",SUM(#REF!+#REF!+#REF!+#REF!+#REF!+#REF!))</f>
      </c>
    </row>
    <row r="35" spans="12:13" ht="13.5" customHeight="1">
      <c r="L35" s="94">
        <f t="shared" si="0"/>
      </c>
      <c r="M35" s="94">
        <f>IF($D35="","",SUM(#REF!+#REF!+#REF!+#REF!+#REF!+#REF!))</f>
      </c>
    </row>
    <row r="36" spans="12:13" ht="13.5">
      <c r="L36" s="94">
        <f t="shared" si="0"/>
      </c>
      <c r="M36" s="94">
        <f>IF($D36="","",SUM(#REF!+#REF!+#REF!+#REF!+#REF!+#REF!))</f>
      </c>
    </row>
    <row r="37" spans="12:13" ht="13.5" customHeight="1">
      <c r="L37" s="94">
        <f t="shared" si="0"/>
      </c>
      <c r="M37" s="94">
        <f>IF($D37="","",SUM(#REF!+#REF!+#REF!+#REF!+#REF!+#REF!))</f>
      </c>
    </row>
    <row r="38" spans="12:13" ht="13.5" customHeight="1">
      <c r="L38" s="94">
        <f t="shared" si="0"/>
      </c>
      <c r="M38" s="94">
        <f>IF($D38="","",SUM(#REF!+#REF!+#REF!+#REF!+#REF!+#REF!))</f>
      </c>
    </row>
    <row r="39" spans="12:13" ht="13.5" customHeight="1">
      <c r="L39" s="94">
        <f t="shared" si="0"/>
      </c>
      <c r="M39" s="94">
        <f>IF($D39="","",SUM(#REF!+#REF!+#REF!+#REF!+#REF!+#REF!))</f>
      </c>
    </row>
    <row r="40" spans="12:13" ht="13.5">
      <c r="L40" s="94">
        <f t="shared" si="0"/>
      </c>
      <c r="M40" s="94">
        <f>IF($D40="","",SUM(#REF!+#REF!+#REF!+#REF!+#REF!+#REF!))</f>
      </c>
    </row>
    <row r="41" spans="12:13" ht="13.5">
      <c r="L41" s="94">
        <f t="shared" si="0"/>
      </c>
      <c r="M41" s="94">
        <f>IF($D41="","",SUM(#REF!+#REF!+#REF!+#REF!+#REF!+#REF!))</f>
      </c>
    </row>
    <row r="42" spans="12:13" ht="13.5">
      <c r="L42" s="94">
        <f t="shared" si="0"/>
      </c>
      <c r="M42" s="94">
        <f>IF($D42="","",SUM(#REF!+#REF!+#REF!+#REF!+#REF!+#REF!))</f>
      </c>
    </row>
    <row r="43" spans="12:13" ht="13.5">
      <c r="L43" s="94">
        <f t="shared" si="0"/>
      </c>
      <c r="M43" s="94">
        <f>IF($D43="","",SUM(#REF!+#REF!+#REF!+#REF!+#REF!+#REF!))</f>
      </c>
    </row>
    <row r="44" spans="12:13" ht="13.5">
      <c r="L44" s="94">
        <f t="shared" si="0"/>
      </c>
      <c r="M44" s="94">
        <f>IF($D44="","",SUM(#REF!+#REF!+#REF!+#REF!+#REF!+#REF!))</f>
      </c>
    </row>
    <row r="45" spans="12:13" ht="13.5">
      <c r="L45" s="94">
        <f t="shared" si="0"/>
      </c>
      <c r="M45" s="94">
        <f>IF($D45="","",SUM(#REF!+#REF!+#REF!+#REF!+#REF!+#REF!))</f>
      </c>
    </row>
    <row r="46" spans="12:13" ht="13.5">
      <c r="L46" s="94">
        <f t="shared" si="0"/>
      </c>
      <c r="M46" s="94">
        <f>IF($D46="","",SUM(#REF!+#REF!+#REF!+#REF!+#REF!+#REF!))</f>
      </c>
    </row>
    <row r="47" spans="12:13" ht="13.5">
      <c r="L47" s="94">
        <f t="shared" si="0"/>
      </c>
      <c r="M47" s="94">
        <f>IF($D47="","",SUM(#REF!+#REF!+#REF!+#REF!+#REF!+#REF!))</f>
      </c>
    </row>
    <row r="48" spans="12:13" ht="13.5">
      <c r="L48" s="94">
        <f t="shared" si="0"/>
      </c>
      <c r="M48" s="94">
        <f>IF($D48="","",SUM(#REF!+#REF!+#REF!+#REF!+#REF!+#REF!))</f>
      </c>
    </row>
    <row r="49" spans="12:13" ht="13.5">
      <c r="L49" s="94">
        <f t="shared" si="0"/>
      </c>
      <c r="M49" s="94">
        <f>IF($D49="","",SUM(#REF!+#REF!+#REF!+#REF!+#REF!+#REF!))</f>
      </c>
    </row>
    <row r="50" spans="12:13" ht="13.5">
      <c r="L50" s="94">
        <f t="shared" si="0"/>
      </c>
      <c r="M50" s="94">
        <f>IF($D50="","",SUM(#REF!+#REF!+#REF!+#REF!+#REF!+#REF!))</f>
      </c>
    </row>
    <row r="51" spans="12:13" ht="13.5">
      <c r="L51" s="94">
        <f t="shared" si="0"/>
      </c>
      <c r="M51" s="94">
        <f>IF($D51="","",SUM(#REF!+#REF!+#REF!+#REF!+#REF!+#REF!))</f>
      </c>
    </row>
    <row r="52" spans="12:13" ht="13.5">
      <c r="L52" s="94">
        <f t="shared" si="0"/>
      </c>
      <c r="M52" s="94">
        <f>IF($D52="","",SUM(#REF!+#REF!+#REF!+#REF!+#REF!+#REF!))</f>
      </c>
    </row>
    <row r="53" spans="12:13" ht="13.5">
      <c r="L53" s="94">
        <f t="shared" si="0"/>
      </c>
      <c r="M53" s="94">
        <f>IF($D53="","",SUM(#REF!+#REF!+#REF!+#REF!+#REF!+#REF!))</f>
      </c>
    </row>
    <row r="54" spans="12:13" ht="13.5">
      <c r="L54" s="94">
        <f t="shared" si="0"/>
      </c>
      <c r="M54" s="94">
        <f>IF($D54="","",SUM(#REF!+#REF!+#REF!+#REF!+#REF!+#REF!))</f>
      </c>
    </row>
    <row r="55" spans="12:13" ht="13.5">
      <c r="L55" s="94">
        <f t="shared" si="0"/>
      </c>
      <c r="M55" s="94">
        <f>IF($D55="","",SUM(#REF!+#REF!+#REF!+#REF!+#REF!+#REF!))</f>
      </c>
    </row>
    <row r="56" spans="12:13" ht="13.5">
      <c r="L56" s="94">
        <f t="shared" si="0"/>
      </c>
      <c r="M56" s="94">
        <f>IF($D56="","",SUM(#REF!+#REF!+#REF!+#REF!+#REF!+#REF!))</f>
      </c>
    </row>
    <row r="57" spans="12:13" ht="13.5">
      <c r="L57" s="94">
        <f t="shared" si="0"/>
      </c>
      <c r="M57" s="94">
        <f>IF($D57="","",SUM(#REF!+#REF!+#REF!+#REF!+#REF!+#REF!))</f>
      </c>
    </row>
    <row r="58" spans="12:13" ht="13.5">
      <c r="L58" s="94">
        <f t="shared" si="0"/>
      </c>
      <c r="M58" s="94">
        <f>IF($D58="","",SUM(#REF!+#REF!+#REF!+#REF!+#REF!+#REF!))</f>
      </c>
    </row>
    <row r="59" spans="12:13" ht="13.5">
      <c r="L59" s="94">
        <f t="shared" si="0"/>
      </c>
      <c r="M59" s="94">
        <f>IF($D59="","",SUM(#REF!+#REF!+#REF!+#REF!+#REF!+#REF!))</f>
      </c>
    </row>
    <row r="60" spans="12:13" ht="13.5">
      <c r="L60" s="94">
        <f t="shared" si="0"/>
      </c>
      <c r="M60" s="94">
        <f>IF($D60="","",SUM(#REF!+#REF!+#REF!+#REF!+#REF!+#REF!))</f>
      </c>
    </row>
    <row r="61" spans="12:13" ht="13.5">
      <c r="L61" s="94">
        <f t="shared" si="0"/>
      </c>
      <c r="M61" s="94">
        <f>IF($D61="","",SUM(#REF!+#REF!+#REF!+#REF!+#REF!+#REF!))</f>
      </c>
    </row>
    <row r="62" spans="12:13" ht="13.5">
      <c r="L62" s="94">
        <f t="shared" si="0"/>
      </c>
      <c r="M62" s="94">
        <f>IF($D62="","",SUM(#REF!+#REF!+#REF!+#REF!+#REF!+#REF!))</f>
      </c>
    </row>
    <row r="63" spans="12:13" ht="13.5">
      <c r="L63" s="94">
        <f t="shared" si="0"/>
      </c>
      <c r="M63" s="94">
        <f>IF($D63="","",SUM(#REF!+#REF!+#REF!+#REF!+#REF!+#REF!))</f>
      </c>
    </row>
    <row r="64" spans="12:13" ht="13.5">
      <c r="L64" s="94">
        <f t="shared" si="0"/>
      </c>
      <c r="M64" s="94">
        <f>IF($D64="","",SUM(#REF!+#REF!+#REF!+#REF!+#REF!+#REF!))</f>
      </c>
    </row>
    <row r="65" spans="12:13" ht="13.5">
      <c r="L65" s="94">
        <f t="shared" si="0"/>
      </c>
      <c r="M65" s="94">
        <f>IF($D65="","",SUM(#REF!+#REF!+#REF!+#REF!+#REF!+#REF!))</f>
      </c>
    </row>
    <row r="66" spans="12:13" ht="13.5">
      <c r="L66" s="94">
        <f t="shared" si="0"/>
      </c>
      <c r="M66" s="94">
        <f>IF($D66="","",SUM(#REF!+#REF!+#REF!+#REF!+#REF!+#REF!))</f>
      </c>
    </row>
    <row r="67" spans="12:13" ht="13.5">
      <c r="L67" s="94">
        <f t="shared" si="0"/>
      </c>
      <c r="M67" s="94">
        <f>IF($D67="","",SUM(#REF!+#REF!+#REF!+#REF!+#REF!+#REF!))</f>
      </c>
    </row>
    <row r="68" spans="12:13" ht="13.5">
      <c r="L68" s="94">
        <f t="shared" si="0"/>
      </c>
      <c r="M68" s="94">
        <f>IF($D68="","",SUM(#REF!+#REF!+#REF!+#REF!+#REF!+#REF!))</f>
      </c>
    </row>
    <row r="69" spans="12:13" ht="13.5">
      <c r="L69" s="94">
        <f t="shared" si="0"/>
      </c>
      <c r="M69" s="94">
        <f>IF($D69="","",SUM(#REF!+#REF!+#REF!+#REF!+#REF!+#REF!))</f>
      </c>
    </row>
    <row r="70" spans="12:13" ht="13.5">
      <c r="L70" s="94">
        <f t="shared" si="0"/>
      </c>
      <c r="M70" s="94">
        <f>IF($D70="","",SUM(#REF!+#REF!+#REF!+#REF!+#REF!+#REF!))</f>
      </c>
    </row>
    <row r="71" spans="12:13" ht="13.5">
      <c r="L71" s="94">
        <f t="shared" si="0"/>
      </c>
      <c r="M71" s="94">
        <f>IF($D71="","",SUM(#REF!+#REF!+#REF!+#REF!+#REF!+#REF!))</f>
      </c>
    </row>
    <row r="72" spans="12:13" ht="13.5">
      <c r="L72" s="94">
        <f t="shared" si="0"/>
      </c>
      <c r="M72" s="94">
        <f>IF($D72="","",SUM(#REF!+#REF!+#REF!+#REF!+#REF!+#REF!))</f>
      </c>
    </row>
    <row r="73" spans="12:13" ht="13.5">
      <c r="L73" s="94">
        <f t="shared" si="0"/>
      </c>
      <c r="M73" s="94">
        <f>IF($D73="","",SUM(#REF!+#REF!+#REF!+#REF!+#REF!+#REF!))</f>
      </c>
    </row>
    <row r="74" spans="12:13" ht="13.5">
      <c r="L74" s="94">
        <f t="shared" si="0"/>
      </c>
      <c r="M74" s="94">
        <f>IF($D74="","",SUM(#REF!+#REF!+#REF!+#REF!+#REF!+#REF!))</f>
      </c>
    </row>
    <row r="75" spans="12:13" ht="13.5">
      <c r="L75" s="94">
        <f t="shared" si="0"/>
      </c>
      <c r="M75" s="94">
        <f>IF($D75="","",SUM(#REF!+#REF!+#REF!+#REF!+#REF!+#REF!))</f>
      </c>
    </row>
    <row r="76" spans="12:13" ht="13.5">
      <c r="L76" s="94">
        <f t="shared" si="0"/>
      </c>
      <c r="M76" s="94">
        <f>IF($D76="","",SUM(#REF!+#REF!+#REF!+#REF!+#REF!+#REF!))</f>
      </c>
    </row>
    <row r="77" spans="12:13" ht="13.5">
      <c r="L77" s="94">
        <f t="shared" si="0"/>
      </c>
      <c r="M77" s="94">
        <f>IF($D77="","",SUM(#REF!+#REF!+#REF!+#REF!+#REF!+#REF!))</f>
      </c>
    </row>
    <row r="78" spans="12:13" ht="13.5">
      <c r="L78" s="94">
        <f t="shared" si="0"/>
      </c>
      <c r="M78" s="94">
        <f>IF($D78="","",SUM(#REF!+#REF!+#REF!+#REF!+#REF!+#REF!))</f>
      </c>
    </row>
    <row r="79" spans="12:13" ht="13.5">
      <c r="L79" s="94">
        <f t="shared" si="0"/>
      </c>
      <c r="M79" s="94">
        <f>IF($D79="","",SUM(#REF!+#REF!+#REF!+#REF!+#REF!+#REF!))</f>
      </c>
    </row>
    <row r="80" spans="12:13" ht="13.5">
      <c r="L80" s="94">
        <f t="shared" si="0"/>
      </c>
      <c r="M80" s="94">
        <f>IF($D80="","",SUM(#REF!+#REF!+#REF!+#REF!+#REF!+#REF!))</f>
      </c>
    </row>
    <row r="81" spans="12:13" ht="13.5">
      <c r="L81" s="94">
        <f t="shared" si="0"/>
      </c>
      <c r="M81" s="94">
        <f>IF($D81="","",SUM(#REF!+#REF!+#REF!+#REF!+#REF!+#REF!))</f>
      </c>
    </row>
    <row r="82" spans="12:13" ht="13.5">
      <c r="L82" s="94">
        <f t="shared" si="0"/>
      </c>
      <c r="M82" s="94">
        <f>IF($D82="","",SUM(#REF!+#REF!+#REF!+#REF!+#REF!+#REF!))</f>
      </c>
    </row>
    <row r="83" spans="12:13" ht="13.5">
      <c r="L83" s="94">
        <f t="shared" si="0"/>
      </c>
      <c r="M83" s="94">
        <f>IF($D83="","",SUM(#REF!+#REF!+#REF!+#REF!+#REF!+#REF!))</f>
      </c>
    </row>
    <row r="84" spans="12:13" ht="13.5">
      <c r="L84" s="94">
        <f t="shared" si="0"/>
      </c>
      <c r="M84" s="94">
        <f>IF($D84="","",SUM(#REF!+#REF!+#REF!+#REF!+#REF!+#REF!))</f>
      </c>
    </row>
    <row r="85" spans="12:13" ht="13.5">
      <c r="L85" s="94">
        <f t="shared" si="0"/>
      </c>
      <c r="M85" s="94">
        <f>IF($D85="","",SUM(#REF!+#REF!+#REF!+#REF!+#REF!+#REF!))</f>
      </c>
    </row>
    <row r="86" spans="12:13" ht="13.5">
      <c r="L86" s="94">
        <f aca="true" t="shared" si="1" ref="L86:L149">IF($D86="","",SUM(F86+G86+H86+I86+J86+K86))</f>
      </c>
      <c r="M86" s="94">
        <f>IF($D86="","",SUM(#REF!+#REF!+#REF!+#REF!+#REF!+#REF!))</f>
      </c>
    </row>
    <row r="87" spans="12:13" ht="13.5">
      <c r="L87" s="94">
        <f t="shared" si="1"/>
      </c>
      <c r="M87" s="94">
        <f>IF($D87="","",SUM(#REF!+#REF!+#REF!+#REF!+#REF!+#REF!))</f>
      </c>
    </row>
    <row r="88" spans="12:13" ht="13.5">
      <c r="L88" s="94">
        <f t="shared" si="1"/>
      </c>
      <c r="M88" s="94">
        <f>IF($D88="","",SUM(#REF!+#REF!+#REF!+#REF!+#REF!+#REF!))</f>
      </c>
    </row>
    <row r="89" spans="12:13" ht="13.5">
      <c r="L89" s="94">
        <f t="shared" si="1"/>
      </c>
      <c r="M89" s="94">
        <f>IF($D89="","",SUM(#REF!+#REF!+#REF!+#REF!+#REF!+#REF!))</f>
      </c>
    </row>
    <row r="90" spans="12:13" ht="13.5">
      <c r="L90" s="94">
        <f t="shared" si="1"/>
      </c>
      <c r="M90" s="94">
        <f>IF($D90="","",SUM(#REF!+#REF!+#REF!+#REF!+#REF!+#REF!))</f>
      </c>
    </row>
    <row r="91" spans="12:13" ht="13.5">
      <c r="L91" s="94">
        <f t="shared" si="1"/>
      </c>
      <c r="M91" s="94">
        <f>IF($D91="","",SUM(#REF!+#REF!+#REF!+#REF!+#REF!+#REF!))</f>
      </c>
    </row>
    <row r="92" spans="12:13" ht="13.5">
      <c r="L92" s="94">
        <f t="shared" si="1"/>
      </c>
      <c r="M92" s="94">
        <f>IF($D92="","",SUM(#REF!+#REF!+#REF!+#REF!+#REF!+#REF!))</f>
      </c>
    </row>
    <row r="93" spans="12:13" ht="13.5">
      <c r="L93" s="94">
        <f t="shared" si="1"/>
      </c>
      <c r="M93" s="94">
        <f>IF($D93="","",SUM(#REF!+#REF!+#REF!+#REF!+#REF!+#REF!))</f>
      </c>
    </row>
    <row r="94" spans="12:13" ht="13.5">
      <c r="L94" s="94">
        <f t="shared" si="1"/>
      </c>
      <c r="M94" s="94">
        <f>IF($D94="","",SUM(#REF!+#REF!+#REF!+#REF!+#REF!+#REF!))</f>
      </c>
    </row>
    <row r="95" spans="12:13" ht="13.5">
      <c r="L95" s="94">
        <f t="shared" si="1"/>
      </c>
      <c r="M95" s="94">
        <f>IF($D95="","",SUM(#REF!+#REF!+#REF!+#REF!+#REF!+#REF!))</f>
      </c>
    </row>
    <row r="96" spans="12:13" ht="13.5">
      <c r="L96" s="94">
        <f t="shared" si="1"/>
      </c>
      <c r="M96" s="94">
        <f>IF($D96="","",SUM(#REF!+#REF!+#REF!+#REF!+#REF!+#REF!))</f>
      </c>
    </row>
    <row r="97" spans="12:13" ht="13.5">
      <c r="L97" s="94">
        <f t="shared" si="1"/>
      </c>
      <c r="M97" s="94">
        <f>IF($D97="","",SUM(#REF!+#REF!+#REF!+#REF!+#REF!+#REF!))</f>
      </c>
    </row>
    <row r="98" spans="12:13" ht="13.5">
      <c r="L98" s="94">
        <f t="shared" si="1"/>
      </c>
      <c r="M98" s="94">
        <f>IF($D98="","",SUM(#REF!+#REF!+#REF!+#REF!+#REF!+#REF!))</f>
      </c>
    </row>
    <row r="99" spans="12:13" ht="13.5">
      <c r="L99" s="94">
        <f t="shared" si="1"/>
      </c>
      <c r="M99" s="94">
        <f>IF($D99="","",SUM(#REF!+#REF!+#REF!+#REF!+#REF!+#REF!))</f>
      </c>
    </row>
    <row r="100" spans="12:13" ht="13.5">
      <c r="L100" s="94">
        <f t="shared" si="1"/>
      </c>
      <c r="M100" s="94">
        <f>IF($D100="","",SUM(#REF!+#REF!+#REF!+#REF!+#REF!+#REF!))</f>
      </c>
    </row>
    <row r="101" spans="12:13" ht="13.5">
      <c r="L101" s="94">
        <f t="shared" si="1"/>
      </c>
      <c r="M101" s="94">
        <f>IF($D101="","",SUM(#REF!+#REF!+#REF!+#REF!+#REF!+#REF!))</f>
      </c>
    </row>
    <row r="102" spans="12:13" ht="13.5">
      <c r="L102" s="94">
        <f t="shared" si="1"/>
      </c>
      <c r="M102" s="94">
        <f>IF($D102="","",SUM(#REF!+#REF!+#REF!+#REF!+#REF!+#REF!))</f>
      </c>
    </row>
    <row r="103" spans="12:13" ht="13.5">
      <c r="L103" s="94">
        <f t="shared" si="1"/>
      </c>
      <c r="M103" s="94">
        <f>IF($D103="","",SUM(#REF!+#REF!+#REF!+#REF!+#REF!+#REF!))</f>
      </c>
    </row>
    <row r="104" spans="12:13" ht="13.5">
      <c r="L104" s="94">
        <f t="shared" si="1"/>
      </c>
      <c r="M104" s="94">
        <f>IF($D104="","",SUM(#REF!+#REF!+#REF!+#REF!+#REF!+#REF!))</f>
      </c>
    </row>
    <row r="105" spans="12:13" ht="13.5">
      <c r="L105" s="94">
        <f t="shared" si="1"/>
      </c>
      <c r="M105" s="94">
        <f>IF($D105="","",SUM(#REF!+#REF!+#REF!+#REF!+#REF!+#REF!))</f>
      </c>
    </row>
    <row r="106" spans="12:13" ht="13.5">
      <c r="L106" s="94">
        <f t="shared" si="1"/>
      </c>
      <c r="M106" s="94">
        <f>IF($D106="","",SUM(#REF!+#REF!+#REF!+#REF!+#REF!+#REF!))</f>
      </c>
    </row>
    <row r="107" spans="12:13" ht="13.5">
      <c r="L107" s="94">
        <f t="shared" si="1"/>
      </c>
      <c r="M107" s="94">
        <f>IF($D107="","",SUM(#REF!+#REF!+#REF!+#REF!+#REF!+#REF!))</f>
      </c>
    </row>
    <row r="108" spans="12:13" ht="13.5">
      <c r="L108" s="94">
        <f t="shared" si="1"/>
      </c>
      <c r="M108" s="94">
        <f>IF($D108="","",SUM(#REF!+#REF!+#REF!+#REF!+#REF!+#REF!))</f>
      </c>
    </row>
    <row r="109" spans="12:13" ht="13.5">
      <c r="L109" s="94">
        <f t="shared" si="1"/>
      </c>
      <c r="M109" s="94">
        <f>IF($D109="","",SUM(#REF!+#REF!+#REF!+#REF!+#REF!+#REF!))</f>
      </c>
    </row>
    <row r="110" spans="12:13" ht="13.5">
      <c r="L110" s="94">
        <f t="shared" si="1"/>
      </c>
      <c r="M110" s="94">
        <f>IF($D110="","",SUM(#REF!+#REF!+#REF!+#REF!+#REF!+#REF!))</f>
      </c>
    </row>
    <row r="111" spans="12:13" ht="13.5">
      <c r="L111" s="94">
        <f t="shared" si="1"/>
      </c>
      <c r="M111" s="94">
        <f>IF($D111="","",SUM(#REF!+#REF!+#REF!+#REF!+#REF!+#REF!))</f>
      </c>
    </row>
    <row r="112" spans="12:13" ht="13.5">
      <c r="L112" s="94">
        <f t="shared" si="1"/>
      </c>
      <c r="M112" s="94">
        <f>IF($D112="","",SUM(#REF!+#REF!+#REF!+#REF!+#REF!+#REF!))</f>
      </c>
    </row>
    <row r="113" spans="12:13" ht="13.5">
      <c r="L113" s="94">
        <f t="shared" si="1"/>
      </c>
      <c r="M113" s="94">
        <f>IF($D113="","",SUM(#REF!+#REF!+#REF!+#REF!+#REF!+#REF!))</f>
      </c>
    </row>
    <row r="114" spans="12:13" ht="13.5">
      <c r="L114" s="94">
        <f t="shared" si="1"/>
      </c>
      <c r="M114" s="94">
        <f>IF($D114="","",SUM(#REF!+#REF!+#REF!+#REF!+#REF!+#REF!))</f>
      </c>
    </row>
    <row r="115" spans="12:13" ht="13.5">
      <c r="L115" s="94">
        <f t="shared" si="1"/>
      </c>
      <c r="M115" s="94">
        <f>IF($D115="","",SUM(#REF!+#REF!+#REF!+#REF!+#REF!+#REF!))</f>
      </c>
    </row>
    <row r="116" spans="12:13" ht="13.5">
      <c r="L116" s="94">
        <f t="shared" si="1"/>
      </c>
      <c r="M116" s="94">
        <f>IF($D116="","",SUM(#REF!+#REF!+#REF!+#REF!+#REF!+#REF!))</f>
      </c>
    </row>
    <row r="117" spans="12:13" ht="13.5">
      <c r="L117" s="94">
        <f t="shared" si="1"/>
      </c>
      <c r="M117" s="94">
        <f>IF($D117="","",SUM(#REF!+#REF!+#REF!+#REF!+#REF!+#REF!))</f>
      </c>
    </row>
    <row r="118" spans="12:13" ht="13.5">
      <c r="L118" s="94">
        <f t="shared" si="1"/>
      </c>
      <c r="M118" s="94">
        <f>IF($D118="","",SUM(#REF!+#REF!+#REF!+#REF!+#REF!+#REF!))</f>
      </c>
    </row>
    <row r="119" spans="12:13" ht="13.5">
      <c r="L119" s="94">
        <f t="shared" si="1"/>
      </c>
      <c r="M119" s="94">
        <f>IF($D119="","",SUM(#REF!+#REF!+#REF!+#REF!+#REF!+#REF!))</f>
      </c>
    </row>
    <row r="120" spans="12:13" ht="13.5">
      <c r="L120" s="94">
        <f t="shared" si="1"/>
      </c>
      <c r="M120" s="94">
        <f>IF($D120="","",SUM(#REF!+#REF!+#REF!+#REF!+#REF!+#REF!))</f>
      </c>
    </row>
    <row r="121" spans="12:13" ht="13.5">
      <c r="L121" s="94">
        <f t="shared" si="1"/>
      </c>
      <c r="M121" s="94">
        <f>IF($D121="","",SUM(#REF!+#REF!+#REF!+#REF!+#REF!+#REF!))</f>
      </c>
    </row>
    <row r="122" spans="12:13" ht="13.5">
      <c r="L122" s="94">
        <f t="shared" si="1"/>
      </c>
      <c r="M122" s="94">
        <f>IF($D122="","",SUM(#REF!+#REF!+#REF!+#REF!+#REF!+#REF!))</f>
      </c>
    </row>
    <row r="123" spans="12:13" ht="13.5">
      <c r="L123" s="94">
        <f t="shared" si="1"/>
      </c>
      <c r="M123" s="94">
        <f>IF($D123="","",SUM(#REF!+#REF!+#REF!+#REF!+#REF!+#REF!))</f>
      </c>
    </row>
    <row r="124" spans="12:13" ht="13.5">
      <c r="L124" s="94">
        <f t="shared" si="1"/>
      </c>
      <c r="M124" s="94">
        <f>IF($D124="","",SUM(#REF!+#REF!+#REF!+#REF!+#REF!+#REF!))</f>
      </c>
    </row>
    <row r="125" spans="12:13" ht="13.5">
      <c r="L125" s="94">
        <f t="shared" si="1"/>
      </c>
      <c r="M125" s="94">
        <f>IF($D125="","",SUM(#REF!+#REF!+#REF!+#REF!+#REF!+#REF!))</f>
      </c>
    </row>
    <row r="126" spans="12:13" ht="13.5">
      <c r="L126" s="94">
        <f t="shared" si="1"/>
      </c>
      <c r="M126" s="94">
        <f>IF($D126="","",SUM(#REF!+#REF!+#REF!+#REF!+#REF!+#REF!))</f>
      </c>
    </row>
    <row r="127" spans="12:13" ht="13.5">
      <c r="L127" s="94">
        <f t="shared" si="1"/>
      </c>
      <c r="M127" s="94">
        <f>IF($D127="","",SUM(#REF!+#REF!+#REF!+#REF!+#REF!+#REF!))</f>
      </c>
    </row>
    <row r="128" spans="12:13" ht="13.5">
      <c r="L128" s="94">
        <f t="shared" si="1"/>
      </c>
      <c r="M128" s="94">
        <f>IF($D128="","",SUM(#REF!+#REF!+#REF!+#REF!+#REF!+#REF!))</f>
      </c>
    </row>
    <row r="129" spans="12:13" ht="13.5">
      <c r="L129" s="94">
        <f t="shared" si="1"/>
      </c>
      <c r="M129" s="94">
        <f>IF($D129="","",SUM(#REF!+#REF!+#REF!+#REF!+#REF!+#REF!))</f>
      </c>
    </row>
    <row r="130" spans="12:13" ht="13.5">
      <c r="L130" s="94">
        <f t="shared" si="1"/>
      </c>
      <c r="M130" s="94">
        <f>IF($D130="","",SUM(#REF!+#REF!+#REF!+#REF!+#REF!+#REF!))</f>
      </c>
    </row>
    <row r="131" spans="12:13" ht="13.5">
      <c r="L131" s="94">
        <f t="shared" si="1"/>
      </c>
      <c r="M131" s="94">
        <f>IF($D131="","",SUM(#REF!+#REF!+#REF!+#REF!+#REF!+#REF!))</f>
      </c>
    </row>
    <row r="132" spans="12:13" ht="13.5">
      <c r="L132" s="94">
        <f t="shared" si="1"/>
      </c>
      <c r="M132" s="94">
        <f>IF($D132="","",SUM(#REF!+#REF!+#REF!+#REF!+#REF!+#REF!))</f>
      </c>
    </row>
    <row r="133" spans="12:13" ht="13.5">
      <c r="L133" s="94">
        <f t="shared" si="1"/>
      </c>
      <c r="M133" s="94">
        <f>IF($D133="","",SUM(#REF!+#REF!+#REF!+#REF!+#REF!+#REF!))</f>
      </c>
    </row>
    <row r="134" spans="12:13" ht="13.5">
      <c r="L134" s="94">
        <f t="shared" si="1"/>
      </c>
      <c r="M134" s="94">
        <f>IF($D134="","",SUM(#REF!+#REF!+#REF!+#REF!+#REF!+#REF!))</f>
      </c>
    </row>
    <row r="135" spans="12:13" ht="13.5">
      <c r="L135" s="94">
        <f t="shared" si="1"/>
      </c>
      <c r="M135" s="94">
        <f>IF($D135="","",SUM(#REF!+#REF!+#REF!+#REF!+#REF!+#REF!))</f>
      </c>
    </row>
    <row r="136" spans="12:13" ht="13.5">
      <c r="L136" s="94">
        <f t="shared" si="1"/>
      </c>
      <c r="M136" s="94">
        <f>IF($D136="","",SUM(#REF!+#REF!+#REF!+#REF!+#REF!+#REF!))</f>
      </c>
    </row>
    <row r="137" spans="12:13" ht="13.5">
      <c r="L137" s="94">
        <f t="shared" si="1"/>
      </c>
      <c r="M137" s="94">
        <f>IF($D137="","",SUM(#REF!+#REF!+#REF!+#REF!+#REF!+#REF!))</f>
      </c>
    </row>
    <row r="138" spans="12:13" ht="13.5">
      <c r="L138" s="94">
        <f t="shared" si="1"/>
      </c>
      <c r="M138" s="94">
        <f>IF($D138="","",SUM(#REF!+#REF!+#REF!+#REF!+#REF!+#REF!))</f>
      </c>
    </row>
    <row r="139" spans="12:13" ht="13.5">
      <c r="L139" s="94">
        <f t="shared" si="1"/>
      </c>
      <c r="M139" s="94">
        <f>IF($D139="","",SUM(#REF!+#REF!+#REF!+#REF!+#REF!+#REF!))</f>
      </c>
    </row>
    <row r="140" spans="12:13" ht="13.5">
      <c r="L140" s="94">
        <f t="shared" si="1"/>
      </c>
      <c r="M140" s="94">
        <f>IF($D140="","",SUM(#REF!+#REF!+#REF!+#REF!+#REF!+#REF!))</f>
      </c>
    </row>
    <row r="141" spans="12:13" ht="13.5">
      <c r="L141" s="94">
        <f t="shared" si="1"/>
      </c>
      <c r="M141" s="94">
        <f>IF($D141="","",SUM(#REF!+#REF!+#REF!+#REF!+#REF!+#REF!))</f>
      </c>
    </row>
    <row r="142" spans="12:13" ht="13.5">
      <c r="L142" s="94">
        <f t="shared" si="1"/>
      </c>
      <c r="M142" s="94">
        <f>IF($D142="","",SUM(#REF!+#REF!+#REF!+#REF!+#REF!+#REF!))</f>
      </c>
    </row>
    <row r="143" spans="12:13" ht="13.5">
      <c r="L143" s="94">
        <f t="shared" si="1"/>
      </c>
      <c r="M143" s="94">
        <f>IF($D143="","",SUM(#REF!+#REF!+#REF!+#REF!+#REF!+#REF!))</f>
      </c>
    </row>
    <row r="144" spans="12:13" ht="13.5">
      <c r="L144" s="94">
        <f t="shared" si="1"/>
      </c>
      <c r="M144" s="94">
        <f>IF($D144="","",SUM(#REF!+#REF!+#REF!+#REF!+#REF!+#REF!))</f>
      </c>
    </row>
    <row r="145" spans="12:13" ht="13.5">
      <c r="L145" s="94">
        <f t="shared" si="1"/>
      </c>
      <c r="M145" s="94">
        <f>IF($D145="","",SUM(#REF!+#REF!+#REF!+#REF!+#REF!+#REF!))</f>
      </c>
    </row>
    <row r="146" spans="12:13" ht="13.5">
      <c r="L146" s="94">
        <f t="shared" si="1"/>
      </c>
      <c r="M146" s="94">
        <f>IF($D146="","",SUM(#REF!+#REF!+#REF!+#REF!+#REF!+#REF!))</f>
      </c>
    </row>
    <row r="147" spans="12:13" ht="13.5">
      <c r="L147" s="94">
        <f t="shared" si="1"/>
      </c>
      <c r="M147" s="94">
        <f>IF($D147="","",SUM(#REF!+#REF!+#REF!+#REF!+#REF!+#REF!))</f>
      </c>
    </row>
    <row r="148" spans="12:13" ht="13.5">
      <c r="L148" s="94">
        <f t="shared" si="1"/>
      </c>
      <c r="M148" s="94">
        <f>IF($D148="","",SUM(#REF!+#REF!+#REF!+#REF!+#REF!+#REF!))</f>
      </c>
    </row>
    <row r="149" spans="12:13" ht="13.5">
      <c r="L149" s="94">
        <f t="shared" si="1"/>
      </c>
      <c r="M149" s="94">
        <f>IF($D149="","",SUM(#REF!+#REF!+#REF!+#REF!+#REF!+#REF!))</f>
      </c>
    </row>
    <row r="150" spans="12:13" ht="13.5">
      <c r="L150" s="94">
        <f aca="true" t="shared" si="2" ref="L150:L213">IF($D150="","",SUM(F150+G150+H150+I150+J150+K150))</f>
      </c>
      <c r="M150" s="94">
        <f>IF($D150="","",SUM(#REF!+#REF!+#REF!+#REF!+#REF!+#REF!))</f>
      </c>
    </row>
    <row r="151" spans="12:13" ht="13.5">
      <c r="L151" s="94">
        <f t="shared" si="2"/>
      </c>
      <c r="M151" s="94">
        <f>IF($D151="","",SUM(#REF!+#REF!+#REF!+#REF!+#REF!+#REF!))</f>
      </c>
    </row>
    <row r="152" spans="12:13" ht="13.5">
      <c r="L152" s="94">
        <f t="shared" si="2"/>
      </c>
      <c r="M152" s="94">
        <f>IF($D152="","",SUM(#REF!+#REF!+#REF!+#REF!+#REF!+#REF!))</f>
      </c>
    </row>
    <row r="153" spans="12:13" ht="13.5">
      <c r="L153" s="94">
        <f t="shared" si="2"/>
      </c>
      <c r="M153" s="94">
        <f>IF($D153="","",SUM(#REF!+#REF!+#REF!+#REF!+#REF!+#REF!))</f>
      </c>
    </row>
    <row r="154" spans="12:13" ht="13.5">
      <c r="L154" s="94">
        <f t="shared" si="2"/>
      </c>
      <c r="M154" s="94">
        <f>IF($D154="","",SUM(#REF!+#REF!+#REF!+#REF!+#REF!+#REF!))</f>
      </c>
    </row>
    <row r="155" spans="12:13" ht="13.5">
      <c r="L155" s="94">
        <f t="shared" si="2"/>
      </c>
      <c r="M155" s="94">
        <f>IF($D155="","",SUM(#REF!+#REF!+#REF!+#REF!+#REF!+#REF!))</f>
      </c>
    </row>
    <row r="156" spans="12:13" ht="13.5">
      <c r="L156" s="94">
        <f t="shared" si="2"/>
      </c>
      <c r="M156" s="94">
        <f>IF($D156="","",SUM(#REF!+#REF!+#REF!+#REF!+#REF!+#REF!))</f>
      </c>
    </row>
    <row r="157" spans="12:13" ht="13.5">
      <c r="L157" s="94">
        <f t="shared" si="2"/>
      </c>
      <c r="M157" s="94">
        <f>IF($D157="","",SUM(#REF!+#REF!+#REF!+#REF!+#REF!+#REF!))</f>
      </c>
    </row>
    <row r="158" spans="12:13" ht="13.5">
      <c r="L158" s="94">
        <f t="shared" si="2"/>
      </c>
      <c r="M158" s="94">
        <f>IF($D158="","",SUM(#REF!+#REF!+#REF!+#REF!+#REF!+#REF!))</f>
      </c>
    </row>
    <row r="159" spans="12:13" ht="13.5">
      <c r="L159" s="94">
        <f t="shared" si="2"/>
      </c>
      <c r="M159" s="94">
        <f>IF($D159="","",SUM(#REF!+#REF!+#REF!+#REF!+#REF!+#REF!))</f>
      </c>
    </row>
    <row r="160" spans="12:13" ht="13.5">
      <c r="L160" s="94">
        <f t="shared" si="2"/>
      </c>
      <c r="M160" s="94">
        <f>IF($D160="","",SUM(#REF!+#REF!+#REF!+#REF!+#REF!+#REF!))</f>
      </c>
    </row>
    <row r="161" spans="12:13" ht="13.5">
      <c r="L161" s="94">
        <f t="shared" si="2"/>
      </c>
      <c r="M161" s="94">
        <f>IF($D161="","",SUM(#REF!+#REF!+#REF!+#REF!+#REF!+#REF!))</f>
      </c>
    </row>
    <row r="162" spans="12:13" ht="13.5">
      <c r="L162" s="94">
        <f t="shared" si="2"/>
      </c>
      <c r="M162" s="94">
        <f>IF($D162="","",SUM(#REF!+#REF!+#REF!+#REF!+#REF!+#REF!))</f>
      </c>
    </row>
    <row r="163" spans="12:13" ht="13.5">
      <c r="L163" s="94">
        <f t="shared" si="2"/>
      </c>
      <c r="M163" s="94">
        <f>IF($D163="","",SUM(#REF!+#REF!+#REF!+#REF!+#REF!+#REF!))</f>
      </c>
    </row>
    <row r="164" spans="12:13" ht="13.5">
      <c r="L164" s="94">
        <f t="shared" si="2"/>
      </c>
      <c r="M164" s="94">
        <f>IF($D164="","",SUM(#REF!+#REF!+#REF!+#REF!+#REF!+#REF!))</f>
      </c>
    </row>
    <row r="165" spans="12:13" ht="13.5">
      <c r="L165" s="94">
        <f t="shared" si="2"/>
      </c>
      <c r="M165" s="94">
        <f>IF($D165="","",SUM(#REF!+#REF!+#REF!+#REF!+#REF!+#REF!))</f>
      </c>
    </row>
    <row r="166" spans="12:13" ht="13.5">
      <c r="L166" s="94">
        <f t="shared" si="2"/>
      </c>
      <c r="M166" s="94">
        <f>IF($D166="","",SUM(#REF!+#REF!+#REF!+#REF!+#REF!+#REF!))</f>
      </c>
    </row>
    <row r="167" spans="12:13" ht="13.5">
      <c r="L167" s="94">
        <f t="shared" si="2"/>
      </c>
      <c r="M167" s="94">
        <f>IF($D167="","",SUM(#REF!+#REF!+#REF!+#REF!+#REF!+#REF!))</f>
      </c>
    </row>
    <row r="168" spans="12:13" ht="13.5">
      <c r="L168" s="94">
        <f t="shared" si="2"/>
      </c>
      <c r="M168" s="94">
        <f>IF($D168="","",SUM(#REF!+#REF!+#REF!+#REF!+#REF!+#REF!))</f>
      </c>
    </row>
    <row r="169" spans="12:13" ht="13.5">
      <c r="L169" s="94">
        <f t="shared" si="2"/>
      </c>
      <c r="M169" s="94">
        <f>IF($D169="","",SUM(#REF!+#REF!+#REF!+#REF!+#REF!+#REF!))</f>
      </c>
    </row>
    <row r="170" spans="12:13" ht="13.5">
      <c r="L170" s="94">
        <f t="shared" si="2"/>
      </c>
      <c r="M170" s="94">
        <f>IF($D170="","",SUM(#REF!+#REF!+#REF!+#REF!+#REF!+#REF!))</f>
      </c>
    </row>
    <row r="171" spans="12:13" ht="13.5">
      <c r="L171" s="94">
        <f t="shared" si="2"/>
      </c>
      <c r="M171" s="94">
        <f>IF($D171="","",SUM(#REF!+#REF!+#REF!+#REF!+#REF!+#REF!))</f>
      </c>
    </row>
    <row r="172" spans="12:13" ht="13.5">
      <c r="L172" s="94">
        <f t="shared" si="2"/>
      </c>
      <c r="M172" s="94">
        <f>IF($D172="","",SUM(#REF!+#REF!+#REF!+#REF!+#REF!+#REF!))</f>
      </c>
    </row>
    <row r="173" spans="12:13" ht="13.5">
      <c r="L173" s="94">
        <f t="shared" si="2"/>
      </c>
      <c r="M173" s="94">
        <f>IF($D173="","",SUM(#REF!+#REF!+#REF!+#REF!+#REF!+#REF!))</f>
      </c>
    </row>
    <row r="174" spans="12:13" ht="13.5">
      <c r="L174" s="94">
        <f t="shared" si="2"/>
      </c>
      <c r="M174" s="94">
        <f>IF($D174="","",SUM(#REF!+#REF!+#REF!+#REF!+#REF!+#REF!))</f>
      </c>
    </row>
    <row r="175" spans="12:13" ht="13.5">
      <c r="L175" s="94">
        <f t="shared" si="2"/>
      </c>
      <c r="M175" s="94">
        <f>IF($D175="","",SUM(#REF!+#REF!+#REF!+#REF!+#REF!+#REF!))</f>
      </c>
    </row>
    <row r="176" spans="12:13" ht="13.5">
      <c r="L176" s="94">
        <f t="shared" si="2"/>
      </c>
      <c r="M176" s="94">
        <f>IF($D176="","",SUM(#REF!+#REF!+#REF!+#REF!+#REF!+#REF!))</f>
      </c>
    </row>
    <row r="177" spans="12:13" ht="13.5">
      <c r="L177" s="94">
        <f t="shared" si="2"/>
      </c>
      <c r="M177" s="94">
        <f>IF($D177="","",SUM(#REF!+#REF!+#REF!+#REF!+#REF!+#REF!))</f>
      </c>
    </row>
    <row r="178" spans="12:13" ht="13.5">
      <c r="L178" s="94">
        <f t="shared" si="2"/>
      </c>
      <c r="M178" s="94">
        <f>IF($D178="","",SUM(#REF!+#REF!+#REF!+#REF!+#REF!+#REF!))</f>
      </c>
    </row>
    <row r="179" spans="12:13" ht="13.5">
      <c r="L179" s="94">
        <f t="shared" si="2"/>
      </c>
      <c r="M179" s="94">
        <f>IF($D179="","",SUM(#REF!+#REF!+#REF!+#REF!+#REF!+#REF!))</f>
      </c>
    </row>
    <row r="180" spans="12:13" ht="13.5">
      <c r="L180" s="94">
        <f t="shared" si="2"/>
      </c>
      <c r="M180" s="94">
        <f>IF($D180="","",SUM(#REF!+#REF!+#REF!+#REF!+#REF!+#REF!))</f>
      </c>
    </row>
    <row r="181" spans="12:13" ht="13.5">
      <c r="L181" s="94">
        <f t="shared" si="2"/>
      </c>
      <c r="M181" s="94">
        <f>IF($D181="","",SUM(#REF!+#REF!+#REF!+#REF!+#REF!+#REF!))</f>
      </c>
    </row>
    <row r="182" spans="12:13" ht="13.5">
      <c r="L182" s="94">
        <f t="shared" si="2"/>
      </c>
      <c r="M182" s="94">
        <f>IF($D182="","",SUM(#REF!+#REF!+#REF!+#REF!+#REF!+#REF!))</f>
      </c>
    </row>
    <row r="183" spans="12:13" ht="13.5">
      <c r="L183" s="94">
        <f t="shared" si="2"/>
      </c>
      <c r="M183" s="94">
        <f>IF($D183="","",SUM(#REF!+#REF!+#REF!+#REF!+#REF!+#REF!))</f>
      </c>
    </row>
    <row r="184" spans="12:13" ht="13.5">
      <c r="L184" s="94">
        <f t="shared" si="2"/>
      </c>
      <c r="M184" s="94">
        <f>IF($D184="","",SUM(#REF!+#REF!+#REF!+#REF!+#REF!+#REF!))</f>
      </c>
    </row>
    <row r="185" spans="12:13" ht="13.5">
      <c r="L185" s="94">
        <f t="shared" si="2"/>
      </c>
      <c r="M185" s="94">
        <f>IF($D185="","",SUM(#REF!+#REF!+#REF!+#REF!+#REF!+#REF!))</f>
      </c>
    </row>
    <row r="186" spans="12:13" ht="13.5">
      <c r="L186" s="94">
        <f t="shared" si="2"/>
      </c>
      <c r="M186" s="94">
        <f>IF($D186="","",SUM(#REF!+#REF!+#REF!+#REF!+#REF!+#REF!))</f>
      </c>
    </row>
    <row r="187" spans="12:13" ht="13.5">
      <c r="L187" s="94">
        <f t="shared" si="2"/>
      </c>
      <c r="M187" s="94">
        <f>IF($D187="","",SUM(#REF!+#REF!+#REF!+#REF!+#REF!+#REF!))</f>
      </c>
    </row>
    <row r="188" spans="12:13" ht="13.5">
      <c r="L188" s="94">
        <f t="shared" si="2"/>
      </c>
      <c r="M188" s="94">
        <f>IF($D188="","",SUM(#REF!+#REF!+#REF!+#REF!+#REF!+#REF!))</f>
      </c>
    </row>
    <row r="189" spans="12:13" ht="13.5">
      <c r="L189" s="94">
        <f t="shared" si="2"/>
      </c>
      <c r="M189" s="94">
        <f>IF($D189="","",SUM(#REF!+#REF!+#REF!+#REF!+#REF!+#REF!))</f>
      </c>
    </row>
    <row r="190" spans="12:13" ht="13.5">
      <c r="L190" s="94">
        <f t="shared" si="2"/>
      </c>
      <c r="M190" s="94">
        <f>IF($D190="","",SUM(#REF!+#REF!+#REF!+#REF!+#REF!+#REF!))</f>
      </c>
    </row>
    <row r="191" spans="12:13" ht="13.5">
      <c r="L191" s="94">
        <f t="shared" si="2"/>
      </c>
      <c r="M191" s="94">
        <f>IF($D191="","",SUM(#REF!+#REF!+#REF!+#REF!+#REF!+#REF!))</f>
      </c>
    </row>
    <row r="192" spans="12:13" ht="13.5">
      <c r="L192" s="94">
        <f t="shared" si="2"/>
      </c>
      <c r="M192" s="94">
        <f>IF($D192="","",SUM(#REF!+#REF!+#REF!+#REF!+#REF!+#REF!))</f>
      </c>
    </row>
    <row r="193" spans="12:13" ht="13.5">
      <c r="L193" s="94">
        <f t="shared" si="2"/>
      </c>
      <c r="M193" s="94">
        <f>IF($D193="","",SUM(#REF!+#REF!+#REF!+#REF!+#REF!+#REF!))</f>
      </c>
    </row>
    <row r="194" spans="12:13" ht="13.5">
      <c r="L194" s="94">
        <f t="shared" si="2"/>
      </c>
      <c r="M194" s="94">
        <f>IF($D194="","",SUM(#REF!+#REF!+#REF!+#REF!+#REF!+#REF!))</f>
      </c>
    </row>
    <row r="195" spans="12:13" ht="13.5">
      <c r="L195" s="94">
        <f t="shared" si="2"/>
      </c>
      <c r="M195" s="94">
        <f>IF($D195="","",SUM(#REF!+#REF!+#REF!+#REF!+#REF!+#REF!))</f>
      </c>
    </row>
    <row r="196" spans="12:13" ht="13.5">
      <c r="L196" s="94">
        <f t="shared" si="2"/>
      </c>
      <c r="M196" s="94">
        <f>IF($D196="","",SUM(#REF!+#REF!+#REF!+#REF!+#REF!+#REF!))</f>
      </c>
    </row>
    <row r="197" spans="12:13" ht="13.5">
      <c r="L197" s="94">
        <f t="shared" si="2"/>
      </c>
      <c r="M197" s="94">
        <f>IF($D197="","",SUM(#REF!+#REF!+#REF!+#REF!+#REF!+#REF!))</f>
      </c>
    </row>
    <row r="198" spans="12:13" ht="13.5">
      <c r="L198" s="94">
        <f t="shared" si="2"/>
      </c>
      <c r="M198" s="94">
        <f>IF($D198="","",SUM(#REF!+#REF!+#REF!+#REF!+#REF!+#REF!))</f>
      </c>
    </row>
    <row r="199" spans="12:13" ht="13.5">
      <c r="L199" s="94">
        <f t="shared" si="2"/>
      </c>
      <c r="M199" s="94">
        <f>IF($D199="","",SUM(#REF!+#REF!+#REF!+#REF!+#REF!+#REF!))</f>
      </c>
    </row>
    <row r="200" spans="12:13" ht="13.5">
      <c r="L200" s="94">
        <f t="shared" si="2"/>
      </c>
      <c r="M200" s="94">
        <f>IF($D200="","",SUM(#REF!+#REF!+#REF!+#REF!+#REF!+#REF!))</f>
      </c>
    </row>
    <row r="201" spans="12:13" ht="13.5">
      <c r="L201" s="94">
        <f t="shared" si="2"/>
      </c>
      <c r="M201" s="94">
        <f>IF($D201="","",SUM(#REF!+#REF!+#REF!+#REF!+#REF!+#REF!))</f>
      </c>
    </row>
    <row r="202" spans="12:13" ht="13.5">
      <c r="L202" s="94">
        <f t="shared" si="2"/>
      </c>
      <c r="M202" s="94">
        <f>IF($D202="","",SUM(#REF!+#REF!+#REF!+#REF!+#REF!+#REF!))</f>
      </c>
    </row>
    <row r="203" spans="12:13" ht="13.5">
      <c r="L203" s="94">
        <f t="shared" si="2"/>
      </c>
      <c r="M203" s="94">
        <f>IF($D203="","",SUM(#REF!+#REF!+#REF!+#REF!+#REF!+#REF!))</f>
      </c>
    </row>
    <row r="204" spans="12:13" ht="13.5">
      <c r="L204" s="94">
        <f t="shared" si="2"/>
      </c>
      <c r="M204" s="94">
        <f>IF($D204="","",SUM(#REF!+#REF!+#REF!+#REF!+#REF!+#REF!))</f>
      </c>
    </row>
    <row r="205" spans="12:13" ht="13.5">
      <c r="L205" s="94">
        <f t="shared" si="2"/>
      </c>
      <c r="M205" s="94">
        <f>IF($D205="","",SUM(#REF!+#REF!+#REF!+#REF!+#REF!+#REF!))</f>
      </c>
    </row>
    <row r="206" spans="12:13" ht="13.5">
      <c r="L206" s="94">
        <f t="shared" si="2"/>
      </c>
      <c r="M206" s="94">
        <f>IF($D206="","",SUM(#REF!+#REF!+#REF!+#REF!+#REF!+#REF!))</f>
      </c>
    </row>
    <row r="207" spans="12:13" ht="13.5">
      <c r="L207" s="94">
        <f t="shared" si="2"/>
      </c>
      <c r="M207" s="94">
        <f>IF($D207="","",SUM(#REF!+#REF!+#REF!+#REF!+#REF!+#REF!))</f>
      </c>
    </row>
    <row r="208" spans="12:13" ht="13.5">
      <c r="L208" s="94">
        <f t="shared" si="2"/>
      </c>
      <c r="M208" s="94">
        <f>IF($D208="","",SUM(#REF!+#REF!+#REF!+#REF!+#REF!+#REF!))</f>
      </c>
    </row>
    <row r="209" spans="12:13" ht="13.5">
      <c r="L209" s="94">
        <f t="shared" si="2"/>
      </c>
      <c r="M209" s="94">
        <f>IF($D209="","",SUM(#REF!+#REF!+#REF!+#REF!+#REF!+#REF!))</f>
      </c>
    </row>
    <row r="210" spans="12:13" ht="13.5">
      <c r="L210" s="94">
        <f t="shared" si="2"/>
      </c>
      <c r="M210" s="94">
        <f>IF($D210="","",SUM(#REF!+#REF!+#REF!+#REF!+#REF!+#REF!))</f>
      </c>
    </row>
    <row r="211" spans="12:13" ht="13.5">
      <c r="L211" s="94">
        <f t="shared" si="2"/>
      </c>
      <c r="M211" s="94">
        <f>IF($D211="","",SUM(#REF!+#REF!+#REF!+#REF!+#REF!+#REF!))</f>
      </c>
    </row>
    <row r="212" spans="12:13" ht="13.5">
      <c r="L212" s="94">
        <f t="shared" si="2"/>
      </c>
      <c r="M212" s="94">
        <f>IF($D212="","",SUM(#REF!+#REF!+#REF!+#REF!+#REF!+#REF!))</f>
      </c>
    </row>
    <row r="213" spans="12:13" ht="13.5">
      <c r="L213" s="94">
        <f t="shared" si="2"/>
      </c>
      <c r="M213" s="94">
        <f>IF($D213="","",SUM(#REF!+#REF!+#REF!+#REF!+#REF!+#REF!))</f>
      </c>
    </row>
    <row r="214" spans="12:13" ht="13.5">
      <c r="L214" s="94">
        <f aca="true" t="shared" si="3" ref="L214:L277">IF($D214="","",SUM(F214+G214+H214+I214+J214+K214))</f>
      </c>
      <c r="M214" s="94">
        <f>IF($D214="","",SUM(#REF!+#REF!+#REF!+#REF!+#REF!+#REF!))</f>
      </c>
    </row>
    <row r="215" spans="12:13" ht="13.5">
      <c r="L215" s="94">
        <f t="shared" si="3"/>
      </c>
      <c r="M215" s="94">
        <f>IF($D215="","",SUM(#REF!+#REF!+#REF!+#REF!+#REF!+#REF!))</f>
      </c>
    </row>
    <row r="216" spans="12:13" ht="13.5">
      <c r="L216" s="94">
        <f t="shared" si="3"/>
      </c>
      <c r="M216" s="94">
        <f>IF($D216="","",SUM(#REF!+#REF!+#REF!+#REF!+#REF!+#REF!))</f>
      </c>
    </row>
    <row r="217" spans="12:13" ht="13.5">
      <c r="L217" s="94">
        <f t="shared" si="3"/>
      </c>
      <c r="M217" s="94">
        <f>IF($D217="","",SUM(#REF!+#REF!+#REF!+#REF!+#REF!+#REF!))</f>
      </c>
    </row>
    <row r="218" spans="12:13" ht="13.5">
      <c r="L218" s="94">
        <f t="shared" si="3"/>
      </c>
      <c r="M218" s="94">
        <f>IF($D218="","",SUM(#REF!+#REF!+#REF!+#REF!+#REF!+#REF!))</f>
      </c>
    </row>
    <row r="219" spans="12:13" ht="13.5">
      <c r="L219" s="94">
        <f t="shared" si="3"/>
      </c>
      <c r="M219" s="94">
        <f>IF($D219="","",SUM(#REF!+#REF!+#REF!+#REF!+#REF!+#REF!))</f>
      </c>
    </row>
    <row r="220" spans="12:13" ht="13.5">
      <c r="L220" s="94">
        <f t="shared" si="3"/>
      </c>
      <c r="M220" s="94">
        <f>IF($D220="","",SUM(#REF!+#REF!+#REF!+#REF!+#REF!+#REF!))</f>
      </c>
    </row>
    <row r="221" spans="12:13" ht="13.5">
      <c r="L221" s="94">
        <f t="shared" si="3"/>
      </c>
      <c r="M221" s="94">
        <f>IF($D221="","",SUM(#REF!+#REF!+#REF!+#REF!+#REF!+#REF!))</f>
      </c>
    </row>
    <row r="222" spans="12:13" ht="13.5">
      <c r="L222" s="94">
        <f t="shared" si="3"/>
      </c>
      <c r="M222" s="94">
        <f>IF($D222="","",SUM(#REF!+#REF!+#REF!+#REF!+#REF!+#REF!))</f>
      </c>
    </row>
    <row r="223" spans="12:13" ht="13.5">
      <c r="L223" s="94">
        <f t="shared" si="3"/>
      </c>
      <c r="M223" s="94">
        <f>IF($D223="","",SUM(#REF!+#REF!+#REF!+#REF!+#REF!+#REF!))</f>
      </c>
    </row>
    <row r="224" spans="12:13" ht="13.5">
      <c r="L224" s="94">
        <f t="shared" si="3"/>
      </c>
      <c r="M224" s="94">
        <f>IF($D224="","",SUM(#REF!+#REF!+#REF!+#REF!+#REF!+#REF!))</f>
      </c>
    </row>
    <row r="225" spans="12:13" ht="13.5">
      <c r="L225" s="94">
        <f t="shared" si="3"/>
      </c>
      <c r="M225" s="94">
        <f>IF($D225="","",SUM(#REF!+#REF!+#REF!+#REF!+#REF!+#REF!))</f>
      </c>
    </row>
    <row r="226" spans="12:13" ht="13.5">
      <c r="L226" s="94">
        <f t="shared" si="3"/>
      </c>
      <c r="M226" s="94">
        <f>IF($D226="","",SUM(#REF!+#REF!+#REF!+#REF!+#REF!+#REF!))</f>
      </c>
    </row>
    <row r="227" spans="12:13" ht="13.5">
      <c r="L227" s="94">
        <f t="shared" si="3"/>
      </c>
      <c r="M227" s="94">
        <f>IF($D227="","",SUM(#REF!+#REF!+#REF!+#REF!+#REF!+#REF!))</f>
      </c>
    </row>
    <row r="228" spans="12:13" ht="13.5">
      <c r="L228" s="94">
        <f t="shared" si="3"/>
      </c>
      <c r="M228" s="94">
        <f>IF($D228="","",SUM(#REF!+#REF!+#REF!+#REF!+#REF!+#REF!))</f>
      </c>
    </row>
    <row r="229" spans="12:13" ht="13.5">
      <c r="L229" s="94">
        <f t="shared" si="3"/>
      </c>
      <c r="M229" s="94">
        <f>IF($D229="","",SUM(#REF!+#REF!+#REF!+#REF!+#REF!+#REF!))</f>
      </c>
    </row>
    <row r="230" spans="12:13" ht="13.5">
      <c r="L230" s="94">
        <f t="shared" si="3"/>
      </c>
      <c r="M230" s="94">
        <f>IF($D230="","",SUM(#REF!+#REF!+#REF!+#REF!+#REF!+#REF!))</f>
      </c>
    </row>
    <row r="231" spans="12:13" ht="13.5">
      <c r="L231" s="94">
        <f t="shared" si="3"/>
      </c>
      <c r="M231" s="94">
        <f>IF($D231="","",SUM(#REF!+#REF!+#REF!+#REF!+#REF!+#REF!))</f>
      </c>
    </row>
    <row r="232" spans="12:13" ht="13.5">
      <c r="L232" s="94">
        <f t="shared" si="3"/>
      </c>
      <c r="M232" s="94">
        <f>IF($D232="","",SUM(#REF!+#REF!+#REF!+#REF!+#REF!+#REF!))</f>
      </c>
    </row>
    <row r="233" spans="12:13" ht="13.5">
      <c r="L233" s="94">
        <f t="shared" si="3"/>
      </c>
      <c r="M233" s="94">
        <f>IF($D233="","",SUM(#REF!+#REF!+#REF!+#REF!+#REF!+#REF!))</f>
      </c>
    </row>
    <row r="234" spans="12:13" ht="13.5">
      <c r="L234" s="94">
        <f t="shared" si="3"/>
      </c>
      <c r="M234" s="94">
        <f>IF($D234="","",SUM(#REF!+#REF!+#REF!+#REF!+#REF!+#REF!))</f>
      </c>
    </row>
    <row r="235" spans="12:13" ht="13.5">
      <c r="L235" s="94">
        <f t="shared" si="3"/>
      </c>
      <c r="M235" s="94">
        <f>IF($D235="","",SUM(#REF!+#REF!+#REF!+#REF!+#REF!+#REF!))</f>
      </c>
    </row>
    <row r="236" spans="12:13" ht="13.5">
      <c r="L236" s="94">
        <f t="shared" si="3"/>
      </c>
      <c r="M236" s="94">
        <f>IF($D236="","",SUM(#REF!+#REF!+#REF!+#REF!+#REF!+#REF!))</f>
      </c>
    </row>
    <row r="237" spans="12:13" ht="13.5">
      <c r="L237" s="94">
        <f t="shared" si="3"/>
      </c>
      <c r="M237" s="94">
        <f>IF($D237="","",SUM(#REF!+#REF!+#REF!+#REF!+#REF!+#REF!))</f>
      </c>
    </row>
    <row r="238" spans="12:13" ht="13.5">
      <c r="L238" s="94">
        <f t="shared" si="3"/>
      </c>
      <c r="M238" s="94">
        <f>IF($D238="","",SUM(#REF!+#REF!+#REF!+#REF!+#REF!+#REF!))</f>
      </c>
    </row>
    <row r="239" spans="12:13" ht="13.5">
      <c r="L239" s="94">
        <f t="shared" si="3"/>
      </c>
      <c r="M239" s="94">
        <f>IF($D239="","",SUM(#REF!+#REF!+#REF!+#REF!+#REF!+#REF!))</f>
      </c>
    </row>
    <row r="240" spans="12:13" ht="13.5">
      <c r="L240" s="94">
        <f t="shared" si="3"/>
      </c>
      <c r="M240" s="94">
        <f>IF($D240="","",SUM(#REF!+#REF!+#REF!+#REF!+#REF!+#REF!))</f>
      </c>
    </row>
    <row r="241" spans="12:13" ht="13.5">
      <c r="L241" s="94">
        <f t="shared" si="3"/>
      </c>
      <c r="M241" s="94">
        <f>IF($D241="","",SUM(#REF!+#REF!+#REF!+#REF!+#REF!+#REF!))</f>
      </c>
    </row>
    <row r="242" spans="12:13" ht="13.5">
      <c r="L242" s="94">
        <f t="shared" si="3"/>
      </c>
      <c r="M242" s="94">
        <f>IF($D242="","",SUM(#REF!+#REF!+#REF!+#REF!+#REF!+#REF!))</f>
      </c>
    </row>
    <row r="243" spans="12:13" ht="13.5">
      <c r="L243" s="94">
        <f t="shared" si="3"/>
      </c>
      <c r="M243" s="94">
        <f>IF($D243="","",SUM(#REF!+#REF!+#REF!+#REF!+#REF!+#REF!))</f>
      </c>
    </row>
    <row r="244" spans="12:13" ht="13.5">
      <c r="L244" s="94">
        <f t="shared" si="3"/>
      </c>
      <c r="M244" s="94">
        <f>IF($D244="","",SUM(#REF!+#REF!+#REF!+#REF!+#REF!+#REF!))</f>
      </c>
    </row>
    <row r="245" spans="12:13" ht="13.5">
      <c r="L245" s="94">
        <f t="shared" si="3"/>
      </c>
      <c r="M245" s="94">
        <f>IF($D245="","",SUM(#REF!+#REF!+#REF!+#REF!+#REF!+#REF!))</f>
      </c>
    </row>
    <row r="246" spans="12:13" ht="13.5">
      <c r="L246" s="94">
        <f t="shared" si="3"/>
      </c>
      <c r="M246" s="94">
        <f>IF($D246="","",SUM(#REF!+#REF!+#REF!+#REF!+#REF!+#REF!))</f>
      </c>
    </row>
    <row r="247" spans="12:13" ht="13.5">
      <c r="L247" s="94">
        <f t="shared" si="3"/>
      </c>
      <c r="M247" s="94">
        <f>IF($D247="","",SUM(#REF!+#REF!+#REF!+#REF!+#REF!+#REF!))</f>
      </c>
    </row>
    <row r="248" spans="12:13" ht="13.5">
      <c r="L248" s="94">
        <f t="shared" si="3"/>
      </c>
      <c r="M248" s="94">
        <f>IF($D248="","",SUM(#REF!+#REF!+#REF!+#REF!+#REF!+#REF!))</f>
      </c>
    </row>
    <row r="249" spans="12:13" ht="13.5">
      <c r="L249" s="94">
        <f t="shared" si="3"/>
      </c>
      <c r="M249" s="94">
        <f>IF($D249="","",SUM(#REF!+#REF!+#REF!+#REF!+#REF!+#REF!))</f>
      </c>
    </row>
    <row r="250" spans="12:13" ht="13.5">
      <c r="L250" s="94">
        <f t="shared" si="3"/>
      </c>
      <c r="M250" s="94">
        <f>IF($D250="","",SUM(#REF!+#REF!+#REF!+#REF!+#REF!+#REF!))</f>
      </c>
    </row>
    <row r="251" spans="12:13" ht="13.5">
      <c r="L251" s="94">
        <f t="shared" si="3"/>
      </c>
      <c r="M251" s="94">
        <f>IF($D251="","",SUM(#REF!+#REF!+#REF!+#REF!+#REF!+#REF!))</f>
      </c>
    </row>
    <row r="252" spans="12:13" ht="13.5">
      <c r="L252" s="94">
        <f t="shared" si="3"/>
      </c>
      <c r="M252" s="94">
        <f>IF($D252="","",SUM(#REF!+#REF!+#REF!+#REF!+#REF!+#REF!))</f>
      </c>
    </row>
    <row r="253" spans="12:13" ht="13.5">
      <c r="L253" s="94">
        <f t="shared" si="3"/>
      </c>
      <c r="M253" s="94">
        <f>IF($D253="","",SUM(#REF!+#REF!+#REF!+#REF!+#REF!+#REF!))</f>
      </c>
    </row>
    <row r="254" spans="12:13" ht="13.5">
      <c r="L254" s="94">
        <f t="shared" si="3"/>
      </c>
      <c r="M254" s="94">
        <f>IF($D254="","",SUM(#REF!+#REF!+#REF!+#REF!+#REF!+#REF!))</f>
      </c>
    </row>
    <row r="255" spans="12:13" ht="13.5">
      <c r="L255" s="94">
        <f t="shared" si="3"/>
      </c>
      <c r="M255" s="94">
        <f>IF($D255="","",SUM(#REF!+#REF!+#REF!+#REF!+#REF!+#REF!))</f>
      </c>
    </row>
    <row r="256" spans="12:13" ht="13.5">
      <c r="L256" s="94">
        <f t="shared" si="3"/>
      </c>
      <c r="M256" s="94">
        <f>IF($D256="","",SUM(#REF!+#REF!+#REF!+#REF!+#REF!+#REF!))</f>
      </c>
    </row>
    <row r="257" spans="12:13" ht="13.5">
      <c r="L257" s="94">
        <f t="shared" si="3"/>
      </c>
      <c r="M257" s="94">
        <f>IF($D257="","",SUM(#REF!+#REF!+#REF!+#REF!+#REF!+#REF!))</f>
      </c>
    </row>
    <row r="258" spans="12:13" ht="13.5">
      <c r="L258" s="94">
        <f t="shared" si="3"/>
      </c>
      <c r="M258" s="94">
        <f>IF($D258="","",SUM(#REF!+#REF!+#REF!+#REF!+#REF!+#REF!))</f>
      </c>
    </row>
    <row r="259" spans="12:13" ht="13.5">
      <c r="L259" s="94">
        <f t="shared" si="3"/>
      </c>
      <c r="M259" s="94">
        <f>IF($D259="","",SUM(#REF!+#REF!+#REF!+#REF!+#REF!+#REF!))</f>
      </c>
    </row>
    <row r="260" spans="12:13" ht="13.5">
      <c r="L260" s="94">
        <f t="shared" si="3"/>
      </c>
      <c r="M260" s="94">
        <f>IF($D260="","",SUM(#REF!+#REF!+#REF!+#REF!+#REF!+#REF!))</f>
      </c>
    </row>
    <row r="261" spans="12:13" ht="13.5">
      <c r="L261" s="94">
        <f t="shared" si="3"/>
      </c>
      <c r="M261" s="94">
        <f>IF($D261="","",SUM(#REF!+#REF!+#REF!+#REF!+#REF!+#REF!))</f>
      </c>
    </row>
    <row r="262" spans="12:13" ht="13.5">
      <c r="L262" s="94">
        <f t="shared" si="3"/>
      </c>
      <c r="M262" s="94">
        <f>IF($D262="","",SUM(#REF!+#REF!+#REF!+#REF!+#REF!+#REF!))</f>
      </c>
    </row>
    <row r="263" spans="12:13" ht="13.5">
      <c r="L263" s="94">
        <f t="shared" si="3"/>
      </c>
      <c r="M263" s="94">
        <f>IF($D263="","",SUM(#REF!+#REF!+#REF!+#REF!+#REF!+#REF!))</f>
      </c>
    </row>
    <row r="264" spans="12:13" ht="13.5">
      <c r="L264" s="94">
        <f t="shared" si="3"/>
      </c>
      <c r="M264" s="94">
        <f>IF($D264="","",SUM(#REF!+#REF!+#REF!+#REF!+#REF!+#REF!))</f>
      </c>
    </row>
    <row r="265" spans="12:13" ht="13.5">
      <c r="L265" s="94">
        <f t="shared" si="3"/>
      </c>
      <c r="M265" s="94">
        <f>IF($D265="","",SUM(#REF!+#REF!+#REF!+#REF!+#REF!+#REF!))</f>
      </c>
    </row>
    <row r="266" spans="12:13" ht="13.5">
      <c r="L266" s="94">
        <f t="shared" si="3"/>
      </c>
      <c r="M266" s="94">
        <f>IF($D266="","",SUM(#REF!+#REF!+#REF!+#REF!+#REF!+#REF!))</f>
      </c>
    </row>
    <row r="267" spans="12:13" ht="13.5">
      <c r="L267" s="94">
        <f t="shared" si="3"/>
      </c>
      <c r="M267" s="94">
        <f>IF($D267="","",SUM(#REF!+#REF!+#REF!+#REF!+#REF!+#REF!))</f>
      </c>
    </row>
    <row r="268" spans="12:13" ht="13.5">
      <c r="L268" s="94">
        <f t="shared" si="3"/>
      </c>
      <c r="M268" s="94">
        <f>IF($D268="","",SUM(#REF!+#REF!+#REF!+#REF!+#REF!+#REF!))</f>
      </c>
    </row>
    <row r="269" spans="12:13" ht="13.5">
      <c r="L269" s="94">
        <f t="shared" si="3"/>
      </c>
      <c r="M269" s="94">
        <f>IF($D269="","",SUM(#REF!+#REF!+#REF!+#REF!+#REF!+#REF!))</f>
      </c>
    </row>
    <row r="270" spans="12:13" ht="13.5">
      <c r="L270" s="94">
        <f t="shared" si="3"/>
      </c>
      <c r="M270" s="94">
        <f>IF($D270="","",SUM(#REF!+#REF!+#REF!+#REF!+#REF!+#REF!))</f>
      </c>
    </row>
    <row r="271" spans="12:13" ht="13.5">
      <c r="L271" s="94">
        <f t="shared" si="3"/>
      </c>
      <c r="M271" s="94">
        <f>IF($D271="","",SUM(#REF!+#REF!+#REF!+#REF!+#REF!+#REF!))</f>
      </c>
    </row>
    <row r="272" spans="12:13" ht="13.5">
      <c r="L272" s="94">
        <f t="shared" si="3"/>
      </c>
      <c r="M272" s="94">
        <f>IF($D272="","",SUM(#REF!+#REF!+#REF!+#REF!+#REF!+#REF!))</f>
      </c>
    </row>
    <row r="273" spans="12:13" ht="13.5">
      <c r="L273" s="94">
        <f t="shared" si="3"/>
      </c>
      <c r="M273" s="94">
        <f>IF($D273="","",SUM(#REF!+#REF!+#REF!+#REF!+#REF!+#REF!))</f>
      </c>
    </row>
    <row r="274" spans="12:13" ht="13.5">
      <c r="L274" s="94">
        <f t="shared" si="3"/>
      </c>
      <c r="M274" s="94">
        <f>IF($D274="","",SUM(#REF!+#REF!+#REF!+#REF!+#REF!+#REF!))</f>
      </c>
    </row>
    <row r="275" spans="12:13" ht="13.5">
      <c r="L275" s="94">
        <f t="shared" si="3"/>
      </c>
      <c r="M275" s="94">
        <f>IF($D275="","",SUM(#REF!+#REF!+#REF!+#REF!+#REF!+#REF!))</f>
      </c>
    </row>
    <row r="276" spans="12:13" ht="13.5">
      <c r="L276" s="94">
        <f t="shared" si="3"/>
      </c>
      <c r="M276" s="94">
        <f>IF($D276="","",SUM(#REF!+#REF!+#REF!+#REF!+#REF!+#REF!))</f>
      </c>
    </row>
    <row r="277" spans="12:13" ht="13.5">
      <c r="L277" s="94">
        <f t="shared" si="3"/>
      </c>
      <c r="M277" s="94">
        <f>IF($D277="","",SUM(#REF!+#REF!+#REF!+#REF!+#REF!+#REF!))</f>
      </c>
    </row>
    <row r="278" spans="12:13" ht="13.5">
      <c r="L278" s="94">
        <f>IF($D278="","",SUM(F278+G278+H278+I278+J278+K278))</f>
      </c>
      <c r="M278" s="94">
        <f>IF($D278="","",SUM(#REF!+#REF!+#REF!+#REF!+#REF!+#REF!))</f>
      </c>
    </row>
    <row r="279" spans="12:13" ht="13.5">
      <c r="L279" s="94">
        <f>IF($D279="","",SUM(F279+G279+H279+I279+J279+K279))</f>
      </c>
      <c r="M279" s="94">
        <f>IF($D279="","",SUM(#REF!+#REF!+#REF!+#REF!+#REF!+#REF!))</f>
      </c>
    </row>
    <row r="280" spans="12:13" ht="13.5">
      <c r="L280" s="94">
        <f>IF($D280="","",SUM(F280+G280+H280+I280+J280+K280))</f>
      </c>
      <c r="M280" s="94">
        <f>IF($D280="","",SUM(#REF!+#REF!+#REF!+#REF!+#REF!+#REF!))</f>
      </c>
    </row>
    <row r="281" spans="12:13" ht="13.5">
      <c r="L281" s="94">
        <f>IF($D281="","",SUM(F281+G281+H281+I281+J281+K281))</f>
      </c>
      <c r="M281" s="94">
        <f>IF($D281="","",SUM(#REF!+#REF!+#REF!+#REF!+#REF!+#REF!))</f>
      </c>
    </row>
    <row r="282" spans="12:13" ht="13.5">
      <c r="L282" s="94">
        <f>IF($D282="","",SUM(F282+G282+H282+I282+J282+K282))</f>
      </c>
      <c r="M282" s="94">
        <f>IF($D282="","",SUM(#REF!+#REF!+#REF!+#REF!+#REF!+#REF!))</f>
      </c>
    </row>
    <row r="283" spans="12:13" ht="13.5">
      <c r="L283" s="94">
        <f>IF($D283="","",SUM(F283+G283+H283+I283+J283+K283))</f>
      </c>
      <c r="M283" s="94">
        <f>IF($D283="","",SUM(#REF!+#REF!+#REF!+#REF!+#REF!+#REF!))</f>
      </c>
    </row>
    <row r="284" spans="12:13" ht="13.5">
      <c r="L284" s="94">
        <f>IF($D284="","",SUM(F284+G284+H284+I284+J284+K284))</f>
      </c>
      <c r="M284" s="94">
        <f>IF($D284="","",SUM(#REF!+#REF!+#REF!+#REF!+#REF!+#REF!))</f>
      </c>
    </row>
    <row r="285" spans="12:13" ht="13.5">
      <c r="L285" s="94">
        <f>IF($D285="","",SUM(F285+G285+H285+I285+J285+K285))</f>
      </c>
      <c r="M285" s="94">
        <f>IF($D285="","",SUM(#REF!+#REF!+#REF!+#REF!+#REF!+#REF!))</f>
      </c>
    </row>
    <row r="286" spans="12:13" ht="13.5">
      <c r="L286" s="94">
        <f>IF($D286="","",SUM(F286+G286+H286+I286+J286+K286))</f>
      </c>
      <c r="M286" s="94">
        <f>IF($D286="","",SUM(#REF!+#REF!+#REF!+#REF!+#REF!+#REF!))</f>
      </c>
    </row>
    <row r="287" spans="12:13" ht="13.5">
      <c r="L287" s="94">
        <f>IF($D287="","",SUM(F287+G287+H287+I287+J287+K287))</f>
      </c>
      <c r="M287" s="94">
        <f>IF($D287="","",SUM(#REF!+#REF!+#REF!+#REF!+#REF!+#REF!))</f>
      </c>
    </row>
    <row r="288" spans="12:13" ht="13.5">
      <c r="L288" s="94">
        <f>IF($D288="","",SUM(F288+G288+H288+I288+J288+K288))</f>
      </c>
      <c r="M288" s="94">
        <f>IF($D288="","",SUM(#REF!+#REF!+#REF!+#REF!+#REF!+#REF!))</f>
      </c>
    </row>
    <row r="289" spans="12:13" ht="13.5">
      <c r="L289" s="94">
        <f>IF($D289="","",SUM(F289+G289+H289+I289+J289+K289))</f>
      </c>
      <c r="M289" s="94">
        <f>IF($D289="","",SUM(#REF!+#REF!+#REF!+#REF!+#REF!+#REF!))</f>
      </c>
    </row>
    <row r="290" spans="12:13" ht="13.5">
      <c r="L290" s="94">
        <f>IF($D290="","",SUM(F290+G290+H290+I290+J290+K290))</f>
      </c>
      <c r="M290" s="94">
        <f>IF($D290="","",SUM(#REF!+#REF!+#REF!+#REF!+#REF!+#REF!))</f>
      </c>
    </row>
    <row r="291" spans="12:13" ht="13.5">
      <c r="L291" s="94">
        <f>IF($D291="","",SUM(F291+G291+H291+I291+J291+K291))</f>
      </c>
      <c r="M291" s="94">
        <f>IF($D291="","",SUM(#REF!+#REF!+#REF!+#REF!+#REF!+#REF!))</f>
      </c>
    </row>
    <row r="292" spans="12:13" ht="13.5">
      <c r="L292" s="94">
        <f>IF($D292="","",SUM(F292+G292+H292+I292+J292+K292))</f>
      </c>
      <c r="M292" s="94">
        <f>IF($D292="","",SUM(#REF!+#REF!+#REF!+#REF!+#REF!+#REF!))</f>
      </c>
    </row>
    <row r="293" spans="12:13" ht="13.5">
      <c r="L293" s="94">
        <f>IF($D293="","",SUM(F293+G293+H293+I293+J293+K293))</f>
      </c>
      <c r="M293" s="94">
        <f>IF($D293="","",SUM(#REF!+#REF!+#REF!+#REF!+#REF!+#REF!))</f>
      </c>
    </row>
    <row r="294" spans="12:13" ht="13.5">
      <c r="L294" s="94">
        <f>IF($D294="","",SUM(F294+G294+H294+I294+J294+K294))</f>
      </c>
      <c r="M294" s="94">
        <f>IF($D294="","",SUM(#REF!+#REF!+#REF!+#REF!+#REF!+#REF!))</f>
      </c>
    </row>
    <row r="295" spans="12:13" ht="13.5">
      <c r="L295" s="94">
        <f>IF($D295="","",SUM(F295+G295+H295+I295+J295+K295))</f>
      </c>
      <c r="M295" s="94">
        <f>IF($D295="","",SUM(#REF!+#REF!+#REF!+#REF!+#REF!+#REF!))</f>
      </c>
    </row>
    <row r="296" spans="12:13" ht="13.5">
      <c r="L296" s="94">
        <f>IF($D296="","",SUM(F296+G296+H296+I296+J296+K296))</f>
      </c>
      <c r="M296" s="94">
        <f>IF($D296="","",SUM(#REF!+#REF!+#REF!+#REF!+#REF!+#REF!))</f>
      </c>
    </row>
    <row r="297" spans="12:13" ht="13.5">
      <c r="L297" s="94">
        <f>IF($D297="","",SUM(F297+G297+H297+I297+J297+K297))</f>
      </c>
      <c r="M297" s="94">
        <f>IF($D297="","",SUM(#REF!+#REF!+#REF!+#REF!+#REF!+#REF!))</f>
      </c>
    </row>
    <row r="298" spans="12:13" ht="13.5">
      <c r="L298" s="94">
        <f>IF($D298="","",SUM(F298+G298+H298+I298+J298+K298))</f>
      </c>
      <c r="M298" s="94">
        <f>IF($D298="","",SUM(#REF!+#REF!+#REF!+#REF!+#REF!+#REF!))</f>
      </c>
    </row>
    <row r="299" spans="12:13" ht="13.5">
      <c r="L299" s="94">
        <f>IF($D299="","",SUM(F299+G299+H299+I299+J299+K299))</f>
      </c>
      <c r="M299" s="94">
        <f>IF($D299="","",SUM(#REF!+#REF!+#REF!+#REF!+#REF!+#REF!))</f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7" r:id="rId1"/>
  <headerFooter>
    <oddHeader>&amp;C50m3x20W</oddHeader>
    <oddFooter>&amp;C本部公認審判員　濵　健太郎&amp;R本部公認審判員　池上　由里子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3" width="6.00390625" style="0" bestFit="1" customWidth="1"/>
    <col min="4" max="4" width="13.00390625" style="0" customWidth="1"/>
    <col min="5" max="10" width="4.8515625" style="0" bestFit="1" customWidth="1"/>
    <col min="11" max="11" width="7.421875" style="0" bestFit="1" customWidth="1"/>
    <col min="12" max="12" width="3.140625" style="0" bestFit="1" customWidth="1"/>
    <col min="13" max="13" width="7.421875" style="0" bestFit="1" customWidth="1"/>
    <col min="18" max="18" width="5.28125" style="0" bestFit="1" customWidth="1"/>
    <col min="19" max="19" width="10.57421875" style="0" customWidth="1"/>
  </cols>
  <sheetData>
    <row r="1" spans="1:15" ht="14.25">
      <c r="A1" s="117" t="s">
        <v>182</v>
      </c>
      <c r="B1" s="117" t="s">
        <v>6</v>
      </c>
      <c r="C1" s="117" t="s">
        <v>7</v>
      </c>
      <c r="D1" s="117" t="s">
        <v>181</v>
      </c>
      <c r="E1" s="117" t="s">
        <v>488</v>
      </c>
      <c r="F1" s="117" t="s">
        <v>487</v>
      </c>
      <c r="G1" s="117" t="s">
        <v>486</v>
      </c>
      <c r="H1" s="117" t="s">
        <v>485</v>
      </c>
      <c r="I1" s="117" t="s">
        <v>484</v>
      </c>
      <c r="J1" s="117" t="s">
        <v>483</v>
      </c>
      <c r="K1" s="117" t="s">
        <v>15</v>
      </c>
      <c r="L1" s="117" t="s">
        <v>75</v>
      </c>
      <c r="M1" s="117" t="s">
        <v>180</v>
      </c>
      <c r="N1" s="117" t="s">
        <v>179</v>
      </c>
      <c r="O1" s="116" t="s">
        <v>178</v>
      </c>
    </row>
    <row r="2" spans="1:15" ht="13.5" customHeight="1">
      <c r="A2" s="279" t="s">
        <v>51</v>
      </c>
      <c r="B2" s="21" t="s">
        <v>491</v>
      </c>
      <c r="C2" s="21">
        <v>14</v>
      </c>
      <c r="D2" s="47" t="s">
        <v>88</v>
      </c>
      <c r="E2" s="93">
        <v>93</v>
      </c>
      <c r="F2" s="93">
        <v>95</v>
      </c>
      <c r="G2" s="93">
        <v>90</v>
      </c>
      <c r="H2" s="93">
        <v>89</v>
      </c>
      <c r="I2" s="93">
        <v>88</v>
      </c>
      <c r="J2" s="93">
        <v>90</v>
      </c>
      <c r="K2" s="94">
        <v>545</v>
      </c>
      <c r="L2" s="94">
        <v>10</v>
      </c>
      <c r="M2" s="258">
        <v>1685</v>
      </c>
      <c r="N2" s="261">
        <v>1</v>
      </c>
      <c r="O2" s="264"/>
    </row>
    <row r="3" spans="1:15" ht="13.5" customHeight="1">
      <c r="A3" s="279"/>
      <c r="B3" s="21" t="s">
        <v>490</v>
      </c>
      <c r="C3" s="21">
        <v>8</v>
      </c>
      <c r="D3" s="21" t="s">
        <v>90</v>
      </c>
      <c r="E3" s="93">
        <v>98</v>
      </c>
      <c r="F3" s="93">
        <v>98</v>
      </c>
      <c r="G3" s="93">
        <v>97</v>
      </c>
      <c r="H3" s="93">
        <v>90</v>
      </c>
      <c r="I3" s="93">
        <v>94</v>
      </c>
      <c r="J3" s="93">
        <v>92</v>
      </c>
      <c r="K3" s="94">
        <v>569</v>
      </c>
      <c r="L3" s="94">
        <v>16</v>
      </c>
      <c r="M3" s="259"/>
      <c r="N3" s="262"/>
      <c r="O3" s="265"/>
    </row>
    <row r="4" spans="1:15" ht="13.5" customHeight="1">
      <c r="A4" s="279"/>
      <c r="B4" s="46" t="s">
        <v>490</v>
      </c>
      <c r="C4" s="46">
        <v>14</v>
      </c>
      <c r="D4" s="46" t="s">
        <v>87</v>
      </c>
      <c r="E4" s="93">
        <v>99</v>
      </c>
      <c r="F4" s="93">
        <v>99</v>
      </c>
      <c r="G4" s="93">
        <v>92</v>
      </c>
      <c r="H4" s="93">
        <v>95</v>
      </c>
      <c r="I4" s="93">
        <v>94</v>
      </c>
      <c r="J4" s="93">
        <v>92</v>
      </c>
      <c r="K4" s="94">
        <v>571</v>
      </c>
      <c r="L4" s="94">
        <v>22</v>
      </c>
      <c r="M4" s="260"/>
      <c r="N4" s="263"/>
      <c r="O4" s="266"/>
    </row>
    <row r="5" ht="13.5" customHeight="1"/>
    <row r="6" spans="1:15" ht="14.25">
      <c r="A6" s="117" t="s">
        <v>182</v>
      </c>
      <c r="B6" s="117" t="s">
        <v>6</v>
      </c>
      <c r="C6" s="117" t="s">
        <v>7</v>
      </c>
      <c r="D6" s="117" t="s">
        <v>181</v>
      </c>
      <c r="E6" s="117" t="s">
        <v>488</v>
      </c>
      <c r="F6" s="117" t="s">
        <v>487</v>
      </c>
      <c r="G6" s="117" t="s">
        <v>486</v>
      </c>
      <c r="H6" s="117" t="s">
        <v>485</v>
      </c>
      <c r="I6" s="117" t="s">
        <v>484</v>
      </c>
      <c r="J6" s="117" t="s">
        <v>483</v>
      </c>
      <c r="K6" s="117" t="s">
        <v>15</v>
      </c>
      <c r="L6" s="117" t="s">
        <v>75</v>
      </c>
      <c r="M6" s="117" t="s">
        <v>180</v>
      </c>
      <c r="N6" s="117" t="s">
        <v>179</v>
      </c>
      <c r="O6" s="116" t="s">
        <v>178</v>
      </c>
    </row>
    <row r="7" spans="1:15" ht="13.5" customHeight="1">
      <c r="A7" s="279" t="s">
        <v>60</v>
      </c>
      <c r="B7" s="144" t="s">
        <v>75</v>
      </c>
      <c r="C7" s="144">
        <v>7</v>
      </c>
      <c r="D7" s="144" t="s">
        <v>93</v>
      </c>
      <c r="E7" s="93">
        <v>98</v>
      </c>
      <c r="F7" s="93">
        <v>92</v>
      </c>
      <c r="G7" s="93">
        <v>91</v>
      </c>
      <c r="H7" s="93">
        <v>94</v>
      </c>
      <c r="I7" s="93">
        <v>92</v>
      </c>
      <c r="J7" s="93">
        <v>93</v>
      </c>
      <c r="K7" s="94">
        <v>560</v>
      </c>
      <c r="L7" s="94">
        <v>16</v>
      </c>
      <c r="M7" s="258">
        <v>1663</v>
      </c>
      <c r="N7" s="261">
        <v>2</v>
      </c>
      <c r="O7" s="264"/>
    </row>
    <row r="8" spans="1:15" ht="13.5" customHeight="1">
      <c r="A8" s="279"/>
      <c r="B8" s="144" t="s">
        <v>75</v>
      </c>
      <c r="C8" s="144">
        <v>12</v>
      </c>
      <c r="D8" s="144" t="s">
        <v>94</v>
      </c>
      <c r="E8" s="93">
        <v>98</v>
      </c>
      <c r="F8" s="93">
        <v>99</v>
      </c>
      <c r="G8" s="93">
        <v>90</v>
      </c>
      <c r="H8" s="93">
        <v>97</v>
      </c>
      <c r="I8" s="93">
        <v>91</v>
      </c>
      <c r="J8" s="93">
        <v>93</v>
      </c>
      <c r="K8" s="94">
        <v>568</v>
      </c>
      <c r="L8" s="94">
        <v>22</v>
      </c>
      <c r="M8" s="259"/>
      <c r="N8" s="262"/>
      <c r="O8" s="265"/>
    </row>
    <row r="9" spans="1:15" ht="13.5" customHeight="1">
      <c r="A9" s="279"/>
      <c r="B9" s="144" t="s">
        <v>76</v>
      </c>
      <c r="C9" s="144">
        <v>12</v>
      </c>
      <c r="D9" s="144" t="s">
        <v>95</v>
      </c>
      <c r="E9" s="93">
        <v>88</v>
      </c>
      <c r="F9" s="93">
        <v>94</v>
      </c>
      <c r="G9" s="93">
        <v>87</v>
      </c>
      <c r="H9" s="93">
        <v>90</v>
      </c>
      <c r="I9" s="93">
        <v>90</v>
      </c>
      <c r="J9" s="93">
        <v>86</v>
      </c>
      <c r="K9" s="94">
        <v>535</v>
      </c>
      <c r="L9" s="94">
        <v>8</v>
      </c>
      <c r="M9" s="260"/>
      <c r="N9" s="263"/>
      <c r="O9" s="266"/>
    </row>
    <row r="11" spans="1:15" ht="14.25">
      <c r="A11" s="117" t="s">
        <v>182</v>
      </c>
      <c r="B11" s="117" t="s">
        <v>6</v>
      </c>
      <c r="C11" s="117" t="s">
        <v>7</v>
      </c>
      <c r="D11" s="117" t="s">
        <v>181</v>
      </c>
      <c r="E11" s="117" t="s">
        <v>488</v>
      </c>
      <c r="F11" s="117" t="s">
        <v>487</v>
      </c>
      <c r="G11" s="117" t="s">
        <v>486</v>
      </c>
      <c r="H11" s="117" t="s">
        <v>485</v>
      </c>
      <c r="I11" s="117" t="s">
        <v>484</v>
      </c>
      <c r="J11" s="117" t="s">
        <v>483</v>
      </c>
      <c r="K11" s="117" t="s">
        <v>15</v>
      </c>
      <c r="L11" s="117" t="s">
        <v>75</v>
      </c>
      <c r="M11" s="117" t="s">
        <v>180</v>
      </c>
      <c r="N11" s="117" t="s">
        <v>179</v>
      </c>
      <c r="O11" s="116" t="s">
        <v>178</v>
      </c>
    </row>
    <row r="12" spans="1:15" ht="13.5" customHeight="1">
      <c r="A12" s="279" t="s">
        <v>1</v>
      </c>
      <c r="B12" s="21" t="s">
        <v>482</v>
      </c>
      <c r="C12" s="21">
        <v>9</v>
      </c>
      <c r="D12" s="47" t="s">
        <v>71</v>
      </c>
      <c r="E12" s="93">
        <v>95</v>
      </c>
      <c r="F12" s="93">
        <v>96</v>
      </c>
      <c r="G12" s="93">
        <v>90</v>
      </c>
      <c r="H12" s="93">
        <v>91</v>
      </c>
      <c r="I12" s="93">
        <v>87</v>
      </c>
      <c r="J12" s="93">
        <v>87</v>
      </c>
      <c r="K12" s="94">
        <v>546</v>
      </c>
      <c r="L12" s="94">
        <v>6</v>
      </c>
      <c r="M12" s="258">
        <v>1641</v>
      </c>
      <c r="N12" s="261">
        <v>3</v>
      </c>
      <c r="O12" s="264"/>
    </row>
    <row r="13" spans="1:15" ht="13.5" customHeight="1">
      <c r="A13" s="279"/>
      <c r="B13" s="21" t="s">
        <v>75</v>
      </c>
      <c r="C13" s="21">
        <v>13</v>
      </c>
      <c r="D13" s="21" t="s">
        <v>72</v>
      </c>
      <c r="E13" s="93">
        <v>95</v>
      </c>
      <c r="F13" s="93">
        <v>95</v>
      </c>
      <c r="G13" s="93">
        <v>89</v>
      </c>
      <c r="H13" s="93">
        <v>93</v>
      </c>
      <c r="I13" s="93">
        <v>88</v>
      </c>
      <c r="J13" s="93">
        <v>90</v>
      </c>
      <c r="K13" s="94">
        <v>550</v>
      </c>
      <c r="L13" s="94">
        <v>8</v>
      </c>
      <c r="M13" s="259"/>
      <c r="N13" s="262"/>
      <c r="O13" s="265"/>
    </row>
    <row r="14" spans="1:15" ht="13.5" customHeight="1">
      <c r="A14" s="279"/>
      <c r="B14" s="21" t="s">
        <v>76</v>
      </c>
      <c r="C14" s="120">
        <v>13</v>
      </c>
      <c r="D14" s="102" t="s">
        <v>69</v>
      </c>
      <c r="E14" s="93">
        <v>95</v>
      </c>
      <c r="F14" s="93">
        <v>96</v>
      </c>
      <c r="G14" s="93">
        <v>85</v>
      </c>
      <c r="H14" s="93">
        <v>88</v>
      </c>
      <c r="I14" s="93">
        <v>90</v>
      </c>
      <c r="J14" s="93">
        <v>91</v>
      </c>
      <c r="K14" s="94">
        <v>545</v>
      </c>
      <c r="L14" s="94">
        <v>10</v>
      </c>
      <c r="M14" s="260"/>
      <c r="N14" s="263"/>
      <c r="O14" s="266"/>
    </row>
    <row r="15" ht="13.5" customHeight="1"/>
    <row r="16" spans="1:15" ht="14.25">
      <c r="A16" s="117" t="s">
        <v>182</v>
      </c>
      <c r="B16" s="117" t="s">
        <v>6</v>
      </c>
      <c r="C16" s="117" t="s">
        <v>7</v>
      </c>
      <c r="D16" s="117" t="s">
        <v>181</v>
      </c>
      <c r="E16" s="117" t="s">
        <v>488</v>
      </c>
      <c r="F16" s="117" t="s">
        <v>487</v>
      </c>
      <c r="G16" s="117" t="s">
        <v>486</v>
      </c>
      <c r="H16" s="117" t="s">
        <v>485</v>
      </c>
      <c r="I16" s="117" t="s">
        <v>484</v>
      </c>
      <c r="J16" s="117" t="s">
        <v>483</v>
      </c>
      <c r="K16" s="117" t="s">
        <v>15</v>
      </c>
      <c r="L16" s="117" t="s">
        <v>75</v>
      </c>
      <c r="M16" s="117" t="s">
        <v>180</v>
      </c>
      <c r="N16" s="117" t="s">
        <v>179</v>
      </c>
      <c r="O16" s="116" t="s">
        <v>178</v>
      </c>
    </row>
    <row r="17" spans="1:15" ht="13.5" customHeight="1">
      <c r="A17" s="279" t="s">
        <v>40</v>
      </c>
      <c r="B17" s="21" t="s">
        <v>75</v>
      </c>
      <c r="C17" s="21">
        <v>4</v>
      </c>
      <c r="D17" s="21" t="s">
        <v>82</v>
      </c>
      <c r="E17" s="93">
        <v>91</v>
      </c>
      <c r="F17" s="93">
        <v>94</v>
      </c>
      <c r="G17" s="93">
        <v>91</v>
      </c>
      <c r="H17" s="93">
        <v>85</v>
      </c>
      <c r="I17" s="93">
        <v>89</v>
      </c>
      <c r="J17" s="93">
        <v>91</v>
      </c>
      <c r="K17" s="94">
        <v>541</v>
      </c>
      <c r="L17" s="94">
        <v>8</v>
      </c>
      <c r="M17" s="258">
        <v>1599</v>
      </c>
      <c r="N17" s="261">
        <v>4</v>
      </c>
      <c r="O17" s="264"/>
    </row>
    <row r="18" spans="1:15" ht="13.5" customHeight="1">
      <c r="A18" s="279"/>
      <c r="B18" s="21" t="s">
        <v>75</v>
      </c>
      <c r="C18" s="21">
        <v>8</v>
      </c>
      <c r="D18" s="21" t="s">
        <v>80</v>
      </c>
      <c r="E18" s="93">
        <v>92</v>
      </c>
      <c r="F18" s="93">
        <v>94</v>
      </c>
      <c r="G18" s="93">
        <v>89</v>
      </c>
      <c r="H18" s="93">
        <v>83</v>
      </c>
      <c r="I18" s="93">
        <v>87</v>
      </c>
      <c r="J18" s="93">
        <v>86</v>
      </c>
      <c r="K18" s="94">
        <v>531</v>
      </c>
      <c r="L18" s="94">
        <v>11</v>
      </c>
      <c r="M18" s="259"/>
      <c r="N18" s="262"/>
      <c r="O18" s="265"/>
    </row>
    <row r="19" spans="1:15" ht="13.5" customHeight="1">
      <c r="A19" s="279"/>
      <c r="B19" s="21" t="s">
        <v>76</v>
      </c>
      <c r="C19" s="21">
        <v>4</v>
      </c>
      <c r="D19" s="21" t="s">
        <v>83</v>
      </c>
      <c r="E19" s="93">
        <v>89</v>
      </c>
      <c r="F19" s="93">
        <v>91</v>
      </c>
      <c r="G19" s="93">
        <v>87</v>
      </c>
      <c r="H19" s="93">
        <v>86</v>
      </c>
      <c r="I19" s="93">
        <v>87</v>
      </c>
      <c r="J19" s="93">
        <v>87</v>
      </c>
      <c r="K19" s="94">
        <v>527</v>
      </c>
      <c r="L19" s="94">
        <v>6</v>
      </c>
      <c r="M19" s="260"/>
      <c r="N19" s="263"/>
      <c r="O19" s="266"/>
    </row>
  </sheetData>
  <sheetProtection/>
  <mergeCells count="16">
    <mergeCell ref="A17:A19"/>
    <mergeCell ref="M17:M19"/>
    <mergeCell ref="N17:N19"/>
    <mergeCell ref="O17:O19"/>
    <mergeCell ref="A2:A4"/>
    <mergeCell ref="M2:M4"/>
    <mergeCell ref="N2:N4"/>
    <mergeCell ref="O2:O4"/>
    <mergeCell ref="A7:A9"/>
    <mergeCell ref="M7:M9"/>
    <mergeCell ref="N7:N9"/>
    <mergeCell ref="O7:O9"/>
    <mergeCell ref="A12:A14"/>
    <mergeCell ref="M12:M14"/>
    <mergeCell ref="N12:N14"/>
    <mergeCell ref="O12:O1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&amp;C50m3x20W団体</oddHeader>
    <oddFooter>&amp;C本部公認審判員　濵　健太郎&amp;R本部公認審判員　池上　由里子</oddFooter>
  </headerFooter>
  <colBreaks count="1" manualBreakCount="1">
    <brk id="1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" width="3.57421875" style="149" customWidth="1"/>
    <col min="2" max="2" width="15.57421875" style="149" customWidth="1"/>
    <col min="3" max="3" width="16.28125" style="149" customWidth="1"/>
    <col min="4" max="4" width="5.57421875" style="149" customWidth="1"/>
    <col min="5" max="14" width="9.421875" style="149" bestFit="1" customWidth="1"/>
    <col min="15" max="15" width="6.8515625" style="149" customWidth="1"/>
    <col min="16" max="16" width="9.421875" style="149" bestFit="1" customWidth="1"/>
    <col min="17" max="253" width="10.57421875" style="149" customWidth="1"/>
    <col min="254" max="254" width="3.57421875" style="149" customWidth="1"/>
    <col min="255" max="255" width="15.57421875" style="149" customWidth="1"/>
    <col min="256" max="16384" width="16.28125" style="149" customWidth="1"/>
  </cols>
  <sheetData>
    <row r="1" spans="1:18" ht="21" customHeight="1" thickBot="1">
      <c r="A1" s="194" t="s">
        <v>509</v>
      </c>
      <c r="B1" s="180" t="s">
        <v>181</v>
      </c>
      <c r="C1" s="193" t="s">
        <v>508</v>
      </c>
      <c r="D1" s="191" t="s">
        <v>507</v>
      </c>
      <c r="E1" s="190">
        <v>1</v>
      </c>
      <c r="F1" s="177">
        <v>2</v>
      </c>
      <c r="G1" s="189">
        <v>3</v>
      </c>
      <c r="H1" s="177">
        <v>4</v>
      </c>
      <c r="I1" s="189">
        <v>5</v>
      </c>
      <c r="J1" s="177">
        <v>6</v>
      </c>
      <c r="K1" s="189">
        <v>7</v>
      </c>
      <c r="L1" s="177">
        <v>8</v>
      </c>
      <c r="M1" s="209">
        <v>9</v>
      </c>
      <c r="N1" s="210">
        <v>10</v>
      </c>
      <c r="O1" s="211" t="s">
        <v>506</v>
      </c>
      <c r="P1" s="156" t="s">
        <v>505</v>
      </c>
      <c r="Q1" s="155" t="s">
        <v>179</v>
      </c>
      <c r="R1" s="154" t="s">
        <v>178</v>
      </c>
    </row>
    <row r="2" spans="1:18" ht="11.25" customHeight="1" thickTop="1">
      <c r="A2" s="281">
        <v>1</v>
      </c>
      <c r="B2" s="153" t="s">
        <v>658</v>
      </c>
      <c r="C2" s="240" t="s">
        <v>511</v>
      </c>
      <c r="D2" s="242">
        <v>571</v>
      </c>
      <c r="E2" s="231">
        <v>10.4</v>
      </c>
      <c r="F2" s="232">
        <v>8.2</v>
      </c>
      <c r="G2" s="238">
        <v>9.5</v>
      </c>
      <c r="H2" s="232">
        <v>10.4</v>
      </c>
      <c r="I2" s="238">
        <v>10.3</v>
      </c>
      <c r="J2" s="232">
        <v>10.2</v>
      </c>
      <c r="K2" s="238">
        <v>10.2</v>
      </c>
      <c r="L2" s="232">
        <v>8.7</v>
      </c>
      <c r="M2" s="238">
        <v>9.6</v>
      </c>
      <c r="N2" s="232">
        <v>10</v>
      </c>
      <c r="O2" s="247">
        <v>97.5</v>
      </c>
      <c r="P2" s="250">
        <v>668.5</v>
      </c>
      <c r="Q2" s="233">
        <v>1</v>
      </c>
      <c r="R2" s="235"/>
    </row>
    <row r="3" spans="1:18" ht="6.75" customHeight="1">
      <c r="A3" s="281"/>
      <c r="B3" s="218" t="s">
        <v>657</v>
      </c>
      <c r="C3" s="240"/>
      <c r="D3" s="243"/>
      <c r="E3" s="245"/>
      <c r="F3" s="237"/>
      <c r="G3" s="239"/>
      <c r="H3" s="237"/>
      <c r="I3" s="239"/>
      <c r="J3" s="237"/>
      <c r="K3" s="239"/>
      <c r="L3" s="237"/>
      <c r="M3" s="239"/>
      <c r="N3" s="237"/>
      <c r="O3" s="248"/>
      <c r="P3" s="250"/>
      <c r="Q3" s="233"/>
      <c r="R3" s="235"/>
    </row>
    <row r="4" spans="1:18" ht="18" customHeight="1" thickBot="1">
      <c r="A4" s="285"/>
      <c r="B4" s="219"/>
      <c r="C4" s="241"/>
      <c r="D4" s="244"/>
      <c r="E4" s="152">
        <v>581.4</v>
      </c>
      <c r="F4" s="150">
        <v>589.6</v>
      </c>
      <c r="G4" s="151">
        <v>599.1</v>
      </c>
      <c r="H4" s="150">
        <v>609.5</v>
      </c>
      <c r="I4" s="151">
        <v>619.8</v>
      </c>
      <c r="J4" s="150">
        <v>630</v>
      </c>
      <c r="K4" s="151">
        <v>640.2</v>
      </c>
      <c r="L4" s="150">
        <v>648.9000000000001</v>
      </c>
      <c r="M4" s="151">
        <v>658.5000000000001</v>
      </c>
      <c r="N4" s="150">
        <v>668.5000000000001</v>
      </c>
      <c r="O4" s="249"/>
      <c r="P4" s="251"/>
      <c r="Q4" s="234"/>
      <c r="R4" s="236"/>
    </row>
    <row r="5" spans="1:18" ht="11.25" customHeight="1" thickTop="1">
      <c r="A5" s="281">
        <v>2</v>
      </c>
      <c r="B5" s="153" t="s">
        <v>654</v>
      </c>
      <c r="C5" s="240" t="s">
        <v>511</v>
      </c>
      <c r="D5" s="242">
        <v>569</v>
      </c>
      <c r="E5" s="231">
        <v>8.6</v>
      </c>
      <c r="F5" s="232">
        <v>10.7</v>
      </c>
      <c r="G5" s="238">
        <v>9.6</v>
      </c>
      <c r="H5" s="232">
        <v>9.4</v>
      </c>
      <c r="I5" s="238">
        <v>9.4</v>
      </c>
      <c r="J5" s="232">
        <v>9</v>
      </c>
      <c r="K5" s="238">
        <v>10.9</v>
      </c>
      <c r="L5" s="232">
        <v>10.2</v>
      </c>
      <c r="M5" s="238">
        <v>10.2</v>
      </c>
      <c r="N5" s="232">
        <v>9.2</v>
      </c>
      <c r="O5" s="247">
        <v>97.2</v>
      </c>
      <c r="P5" s="250">
        <v>666.2</v>
      </c>
      <c r="Q5" s="233">
        <v>2</v>
      </c>
      <c r="R5" s="235"/>
    </row>
    <row r="6" spans="1:18" ht="6.75" customHeight="1">
      <c r="A6" s="281"/>
      <c r="B6" s="218" t="s">
        <v>653</v>
      </c>
      <c r="C6" s="240"/>
      <c r="D6" s="243"/>
      <c r="E6" s="245"/>
      <c r="F6" s="237"/>
      <c r="G6" s="239"/>
      <c r="H6" s="237"/>
      <c r="I6" s="239"/>
      <c r="J6" s="237"/>
      <c r="K6" s="239"/>
      <c r="L6" s="237"/>
      <c r="M6" s="239"/>
      <c r="N6" s="237"/>
      <c r="O6" s="248"/>
      <c r="P6" s="250"/>
      <c r="Q6" s="233"/>
      <c r="R6" s="235"/>
    </row>
    <row r="7" spans="1:18" ht="18" customHeight="1" thickBot="1">
      <c r="A7" s="285"/>
      <c r="B7" s="219"/>
      <c r="C7" s="241"/>
      <c r="D7" s="244"/>
      <c r="E7" s="152">
        <v>577.6</v>
      </c>
      <c r="F7" s="150">
        <v>588.3000000000001</v>
      </c>
      <c r="G7" s="151">
        <v>597.9000000000001</v>
      </c>
      <c r="H7" s="150">
        <v>607.3000000000001</v>
      </c>
      <c r="I7" s="151">
        <v>616.7</v>
      </c>
      <c r="J7" s="150">
        <v>625.7</v>
      </c>
      <c r="K7" s="151">
        <v>636.6</v>
      </c>
      <c r="L7" s="150">
        <v>646.8000000000001</v>
      </c>
      <c r="M7" s="151">
        <v>657.0000000000001</v>
      </c>
      <c r="N7" s="150">
        <v>666.2000000000002</v>
      </c>
      <c r="O7" s="249"/>
      <c r="P7" s="251"/>
      <c r="Q7" s="234"/>
      <c r="R7" s="236"/>
    </row>
    <row r="8" spans="1:18" ht="11.25" customHeight="1" thickTop="1">
      <c r="A8" s="281">
        <v>3</v>
      </c>
      <c r="B8" s="153" t="s">
        <v>239</v>
      </c>
      <c r="C8" s="240" t="s">
        <v>503</v>
      </c>
      <c r="D8" s="242">
        <v>568</v>
      </c>
      <c r="E8" s="231">
        <v>9.4</v>
      </c>
      <c r="F8" s="232">
        <v>10</v>
      </c>
      <c r="G8" s="238">
        <v>9.9</v>
      </c>
      <c r="H8" s="232">
        <v>9.5</v>
      </c>
      <c r="I8" s="238">
        <v>9</v>
      </c>
      <c r="J8" s="232">
        <v>10.7</v>
      </c>
      <c r="K8" s="238">
        <v>9</v>
      </c>
      <c r="L8" s="232">
        <v>9.5</v>
      </c>
      <c r="M8" s="238">
        <v>9</v>
      </c>
      <c r="N8" s="232">
        <v>8.4</v>
      </c>
      <c r="O8" s="247">
        <v>94.4</v>
      </c>
      <c r="P8" s="250">
        <v>662.4</v>
      </c>
      <c r="Q8" s="233">
        <v>3</v>
      </c>
      <c r="R8" s="235"/>
    </row>
    <row r="9" spans="1:18" ht="6.75" customHeight="1">
      <c r="A9" s="281"/>
      <c r="B9" s="218" t="s">
        <v>677</v>
      </c>
      <c r="C9" s="240"/>
      <c r="D9" s="243"/>
      <c r="E9" s="245"/>
      <c r="F9" s="237"/>
      <c r="G9" s="239"/>
      <c r="H9" s="237"/>
      <c r="I9" s="239"/>
      <c r="J9" s="237"/>
      <c r="K9" s="239"/>
      <c r="L9" s="237"/>
      <c r="M9" s="239"/>
      <c r="N9" s="237"/>
      <c r="O9" s="248"/>
      <c r="P9" s="250"/>
      <c r="Q9" s="233"/>
      <c r="R9" s="235"/>
    </row>
    <row r="10" spans="1:18" ht="18" customHeight="1" thickBot="1">
      <c r="A10" s="285"/>
      <c r="B10" s="219"/>
      <c r="C10" s="241"/>
      <c r="D10" s="244"/>
      <c r="E10" s="152">
        <v>577.4</v>
      </c>
      <c r="F10" s="150">
        <v>587.4</v>
      </c>
      <c r="G10" s="151">
        <v>597.3</v>
      </c>
      <c r="H10" s="150">
        <v>606.8</v>
      </c>
      <c r="I10" s="151">
        <v>615.8</v>
      </c>
      <c r="J10" s="150">
        <v>626.5</v>
      </c>
      <c r="K10" s="151">
        <v>635.5</v>
      </c>
      <c r="L10" s="150">
        <v>645</v>
      </c>
      <c r="M10" s="151">
        <v>654</v>
      </c>
      <c r="N10" s="150">
        <v>662.4</v>
      </c>
      <c r="O10" s="249"/>
      <c r="P10" s="251"/>
      <c r="Q10" s="234"/>
      <c r="R10" s="236"/>
    </row>
    <row r="11" spans="1:18" ht="11.25" customHeight="1" thickTop="1">
      <c r="A11" s="281">
        <v>4</v>
      </c>
      <c r="B11" s="153" t="s">
        <v>254</v>
      </c>
      <c r="C11" s="240" t="s">
        <v>503</v>
      </c>
      <c r="D11" s="242">
        <v>560</v>
      </c>
      <c r="E11" s="231">
        <v>10.4</v>
      </c>
      <c r="F11" s="232">
        <v>8.8</v>
      </c>
      <c r="G11" s="238">
        <v>9.3</v>
      </c>
      <c r="H11" s="232">
        <v>9.5</v>
      </c>
      <c r="I11" s="238">
        <v>9.3</v>
      </c>
      <c r="J11" s="232">
        <v>10.7</v>
      </c>
      <c r="K11" s="238">
        <v>10</v>
      </c>
      <c r="L11" s="232">
        <v>10.4</v>
      </c>
      <c r="M11" s="238">
        <v>10.4</v>
      </c>
      <c r="N11" s="232">
        <v>8.9</v>
      </c>
      <c r="O11" s="247">
        <v>97.70000000000002</v>
      </c>
      <c r="P11" s="250">
        <v>657.7</v>
      </c>
      <c r="Q11" s="233">
        <v>4</v>
      </c>
      <c r="R11" s="235"/>
    </row>
    <row r="12" spans="1:18" ht="6.75" customHeight="1">
      <c r="A12" s="281"/>
      <c r="B12" s="218" t="s">
        <v>651</v>
      </c>
      <c r="C12" s="240"/>
      <c r="D12" s="243"/>
      <c r="E12" s="245"/>
      <c r="F12" s="237"/>
      <c r="G12" s="239"/>
      <c r="H12" s="237"/>
      <c r="I12" s="239"/>
      <c r="J12" s="237"/>
      <c r="K12" s="239"/>
      <c r="L12" s="237"/>
      <c r="M12" s="239"/>
      <c r="N12" s="237"/>
      <c r="O12" s="248"/>
      <c r="P12" s="250"/>
      <c r="Q12" s="233"/>
      <c r="R12" s="235"/>
    </row>
    <row r="13" spans="1:18" ht="18" customHeight="1" thickBot="1">
      <c r="A13" s="285"/>
      <c r="B13" s="219"/>
      <c r="C13" s="241"/>
      <c r="D13" s="244"/>
      <c r="E13" s="152">
        <v>570.4</v>
      </c>
      <c r="F13" s="150">
        <v>579.1999999999999</v>
      </c>
      <c r="G13" s="151">
        <v>588.4999999999999</v>
      </c>
      <c r="H13" s="150">
        <v>597.9999999999999</v>
      </c>
      <c r="I13" s="151">
        <v>607.2999999999998</v>
      </c>
      <c r="J13" s="150">
        <v>617.9999999999999</v>
      </c>
      <c r="K13" s="151">
        <v>627.9999999999999</v>
      </c>
      <c r="L13" s="150">
        <v>638.3999999999999</v>
      </c>
      <c r="M13" s="151">
        <v>648.7999999999998</v>
      </c>
      <c r="N13" s="150">
        <v>657.6999999999998</v>
      </c>
      <c r="O13" s="249"/>
      <c r="P13" s="251"/>
      <c r="Q13" s="234"/>
      <c r="R13" s="236"/>
    </row>
    <row r="14" spans="1:18" ht="11.25" customHeight="1" thickTop="1">
      <c r="A14" s="281">
        <v>5</v>
      </c>
      <c r="B14" s="153" t="s">
        <v>161</v>
      </c>
      <c r="C14" s="240" t="s">
        <v>503</v>
      </c>
      <c r="D14" s="242">
        <v>556</v>
      </c>
      <c r="E14" s="231">
        <v>6.8</v>
      </c>
      <c r="F14" s="232">
        <v>9.5</v>
      </c>
      <c r="G14" s="238">
        <v>9.2</v>
      </c>
      <c r="H14" s="232">
        <v>9.4</v>
      </c>
      <c r="I14" s="238">
        <v>9.6</v>
      </c>
      <c r="J14" s="232">
        <v>9.4</v>
      </c>
      <c r="K14" s="238">
        <v>10.3</v>
      </c>
      <c r="L14" s="232">
        <v>8.6</v>
      </c>
      <c r="M14" s="238">
        <v>10.5</v>
      </c>
      <c r="N14" s="232">
        <v>9.4</v>
      </c>
      <c r="O14" s="247">
        <v>92.7</v>
      </c>
      <c r="P14" s="250">
        <v>648.7</v>
      </c>
      <c r="Q14" s="233">
        <v>5</v>
      </c>
      <c r="R14" s="235"/>
    </row>
    <row r="15" spans="1:18" ht="6.75" customHeight="1">
      <c r="A15" s="281"/>
      <c r="B15" s="218" t="s">
        <v>502</v>
      </c>
      <c r="C15" s="240"/>
      <c r="D15" s="243"/>
      <c r="E15" s="245"/>
      <c r="F15" s="237"/>
      <c r="G15" s="239"/>
      <c r="H15" s="237"/>
      <c r="I15" s="239"/>
      <c r="J15" s="237"/>
      <c r="K15" s="239"/>
      <c r="L15" s="237"/>
      <c r="M15" s="239"/>
      <c r="N15" s="237"/>
      <c r="O15" s="248"/>
      <c r="P15" s="250"/>
      <c r="Q15" s="233"/>
      <c r="R15" s="235"/>
    </row>
    <row r="16" spans="1:18" ht="18" customHeight="1" thickBot="1">
      <c r="A16" s="285"/>
      <c r="B16" s="219"/>
      <c r="C16" s="241"/>
      <c r="D16" s="244"/>
      <c r="E16" s="152">
        <v>562.8</v>
      </c>
      <c r="F16" s="150">
        <v>572.3</v>
      </c>
      <c r="G16" s="151">
        <v>581.5</v>
      </c>
      <c r="H16" s="150">
        <v>590.9</v>
      </c>
      <c r="I16" s="151">
        <v>600.5</v>
      </c>
      <c r="J16" s="150">
        <v>609.9</v>
      </c>
      <c r="K16" s="151">
        <v>620.1999999999999</v>
      </c>
      <c r="L16" s="150">
        <v>628.8</v>
      </c>
      <c r="M16" s="151">
        <v>639.3</v>
      </c>
      <c r="N16" s="150">
        <v>648.6999999999999</v>
      </c>
      <c r="O16" s="249"/>
      <c r="P16" s="251"/>
      <c r="Q16" s="234"/>
      <c r="R16" s="236"/>
    </row>
    <row r="17" spans="1:18" ht="11.25" customHeight="1" thickTop="1">
      <c r="A17" s="281">
        <v>7</v>
      </c>
      <c r="B17" s="153" t="s">
        <v>140</v>
      </c>
      <c r="C17" s="240" t="s">
        <v>498</v>
      </c>
      <c r="D17" s="242">
        <v>550</v>
      </c>
      <c r="E17" s="231">
        <v>9.7</v>
      </c>
      <c r="F17" s="232">
        <v>8.7</v>
      </c>
      <c r="G17" s="238">
        <v>9.9</v>
      </c>
      <c r="H17" s="232">
        <v>7.4</v>
      </c>
      <c r="I17" s="238">
        <v>9</v>
      </c>
      <c r="J17" s="232">
        <v>9.6</v>
      </c>
      <c r="K17" s="238">
        <v>8.7</v>
      </c>
      <c r="L17" s="232">
        <v>9.7</v>
      </c>
      <c r="M17" s="238">
        <v>9.7</v>
      </c>
      <c r="N17" s="232">
        <v>9.5</v>
      </c>
      <c r="O17" s="247">
        <v>91.9</v>
      </c>
      <c r="P17" s="250">
        <v>641.9</v>
      </c>
      <c r="Q17" s="233">
        <v>6</v>
      </c>
      <c r="R17" s="235"/>
    </row>
    <row r="18" spans="1:18" ht="6.75" customHeight="1">
      <c r="A18" s="281"/>
      <c r="B18" s="218" t="s">
        <v>652</v>
      </c>
      <c r="C18" s="240"/>
      <c r="D18" s="243"/>
      <c r="E18" s="245"/>
      <c r="F18" s="237"/>
      <c r="G18" s="239"/>
      <c r="H18" s="237"/>
      <c r="I18" s="239"/>
      <c r="J18" s="237"/>
      <c r="K18" s="239"/>
      <c r="L18" s="237"/>
      <c r="M18" s="239"/>
      <c r="N18" s="237"/>
      <c r="O18" s="248"/>
      <c r="P18" s="250"/>
      <c r="Q18" s="233"/>
      <c r="R18" s="235"/>
    </row>
    <row r="19" spans="1:18" ht="18" customHeight="1" thickBot="1">
      <c r="A19" s="285"/>
      <c r="B19" s="219"/>
      <c r="C19" s="241"/>
      <c r="D19" s="244"/>
      <c r="E19" s="152">
        <v>559.7</v>
      </c>
      <c r="F19" s="150">
        <v>568.4000000000001</v>
      </c>
      <c r="G19" s="151">
        <v>578.3000000000001</v>
      </c>
      <c r="H19" s="150">
        <v>585.7</v>
      </c>
      <c r="I19" s="151">
        <v>594.7</v>
      </c>
      <c r="J19" s="150">
        <v>604.3000000000001</v>
      </c>
      <c r="K19" s="151">
        <v>613.0000000000001</v>
      </c>
      <c r="L19" s="150">
        <v>622.7000000000002</v>
      </c>
      <c r="M19" s="212">
        <v>632.4000000000002</v>
      </c>
      <c r="N19" s="213">
        <v>641.9000000000002</v>
      </c>
      <c r="O19" s="288"/>
      <c r="P19" s="251"/>
      <c r="Q19" s="234"/>
      <c r="R19" s="236"/>
    </row>
    <row r="20" spans="1:18" ht="11.25" customHeight="1" thickTop="1">
      <c r="A20" s="281">
        <v>8</v>
      </c>
      <c r="B20" s="153" t="s">
        <v>129</v>
      </c>
      <c r="C20" s="240" t="s">
        <v>498</v>
      </c>
      <c r="D20" s="242">
        <v>546</v>
      </c>
      <c r="E20" s="231">
        <v>6.6</v>
      </c>
      <c r="F20" s="232">
        <v>9.8</v>
      </c>
      <c r="G20" s="238">
        <v>9.9</v>
      </c>
      <c r="H20" s="232">
        <v>8.7</v>
      </c>
      <c r="I20" s="238">
        <v>9.8</v>
      </c>
      <c r="J20" s="232">
        <v>10</v>
      </c>
      <c r="K20" s="238">
        <v>9.7</v>
      </c>
      <c r="L20" s="232">
        <v>8.4</v>
      </c>
      <c r="M20" s="287">
        <v>10.5</v>
      </c>
      <c r="N20" s="226">
        <v>9.7</v>
      </c>
      <c r="O20" s="248">
        <v>93.10000000000001</v>
      </c>
      <c r="P20" s="250">
        <v>639.1</v>
      </c>
      <c r="Q20" s="233">
        <v>7</v>
      </c>
      <c r="R20" s="235"/>
    </row>
    <row r="21" spans="1:18" ht="6.75" customHeight="1">
      <c r="A21" s="281"/>
      <c r="B21" s="218" t="s">
        <v>678</v>
      </c>
      <c r="C21" s="240"/>
      <c r="D21" s="243"/>
      <c r="E21" s="245"/>
      <c r="F21" s="237"/>
      <c r="G21" s="239"/>
      <c r="H21" s="237"/>
      <c r="I21" s="239"/>
      <c r="J21" s="237"/>
      <c r="K21" s="239"/>
      <c r="L21" s="237"/>
      <c r="M21" s="239"/>
      <c r="N21" s="237"/>
      <c r="O21" s="248"/>
      <c r="P21" s="250"/>
      <c r="Q21" s="233"/>
      <c r="R21" s="235"/>
    </row>
    <row r="22" spans="1:18" ht="18" customHeight="1" thickBot="1">
      <c r="A22" s="285"/>
      <c r="B22" s="219"/>
      <c r="C22" s="252"/>
      <c r="D22" s="244"/>
      <c r="E22" s="152">
        <v>552.6</v>
      </c>
      <c r="F22" s="150">
        <v>562.4</v>
      </c>
      <c r="G22" s="151">
        <v>572.3</v>
      </c>
      <c r="H22" s="150">
        <v>581</v>
      </c>
      <c r="I22" s="151">
        <v>590.8</v>
      </c>
      <c r="J22" s="150">
        <v>600.8</v>
      </c>
      <c r="K22" s="151">
        <v>610.5</v>
      </c>
      <c r="L22" s="150">
        <v>618.9</v>
      </c>
      <c r="M22" s="151">
        <v>629.4</v>
      </c>
      <c r="N22" s="150">
        <v>639.1</v>
      </c>
      <c r="O22" s="249"/>
      <c r="P22" s="251"/>
      <c r="Q22" s="234"/>
      <c r="R22" s="236"/>
    </row>
    <row r="23" spans="1:18" ht="11.25" customHeight="1" thickTop="1">
      <c r="A23" s="281">
        <v>6</v>
      </c>
      <c r="B23" s="153" t="s">
        <v>479</v>
      </c>
      <c r="C23" s="240" t="s">
        <v>679</v>
      </c>
      <c r="D23" s="242">
        <v>552</v>
      </c>
      <c r="E23" s="231">
        <v>6.2</v>
      </c>
      <c r="F23" s="232">
        <v>9</v>
      </c>
      <c r="G23" s="238">
        <v>8</v>
      </c>
      <c r="H23" s="232">
        <v>8</v>
      </c>
      <c r="I23" s="238">
        <v>9.8</v>
      </c>
      <c r="J23" s="232">
        <v>8.1</v>
      </c>
      <c r="K23" s="238">
        <v>9.3</v>
      </c>
      <c r="L23" s="232">
        <v>10.5</v>
      </c>
      <c r="M23" s="238">
        <v>7.3</v>
      </c>
      <c r="N23" s="232">
        <v>10.4</v>
      </c>
      <c r="O23" s="247">
        <v>86.60000000000001</v>
      </c>
      <c r="P23" s="250">
        <v>638.6</v>
      </c>
      <c r="Q23" s="233">
        <v>8</v>
      </c>
      <c r="R23" s="235"/>
    </row>
    <row r="24" spans="1:18" ht="6.75" customHeight="1">
      <c r="A24" s="281"/>
      <c r="B24" s="218" t="s">
        <v>680</v>
      </c>
      <c r="C24" s="240"/>
      <c r="D24" s="243"/>
      <c r="E24" s="245"/>
      <c r="F24" s="237"/>
      <c r="G24" s="239"/>
      <c r="H24" s="237"/>
      <c r="I24" s="239"/>
      <c r="J24" s="237"/>
      <c r="K24" s="239"/>
      <c r="L24" s="237"/>
      <c r="M24" s="239"/>
      <c r="N24" s="237"/>
      <c r="O24" s="248"/>
      <c r="P24" s="250"/>
      <c r="Q24" s="233"/>
      <c r="R24" s="235"/>
    </row>
    <row r="25" spans="1:18" ht="18" customHeight="1" thickBot="1">
      <c r="A25" s="282"/>
      <c r="B25" s="280"/>
      <c r="C25" s="283"/>
      <c r="D25" s="284"/>
      <c r="E25" s="184">
        <v>558.2</v>
      </c>
      <c r="F25" s="182">
        <v>567.2</v>
      </c>
      <c r="G25" s="183">
        <v>575.2</v>
      </c>
      <c r="H25" s="182">
        <v>583.2</v>
      </c>
      <c r="I25" s="183">
        <v>593</v>
      </c>
      <c r="J25" s="182">
        <v>601.1</v>
      </c>
      <c r="K25" s="183">
        <v>610.4</v>
      </c>
      <c r="L25" s="182">
        <v>620.9</v>
      </c>
      <c r="M25" s="183">
        <v>628.1999999999999</v>
      </c>
      <c r="N25" s="182">
        <v>638.5999999999999</v>
      </c>
      <c r="O25" s="286"/>
      <c r="P25" s="253"/>
      <c r="Q25" s="255"/>
      <c r="R25" s="256"/>
    </row>
    <row r="32" ht="14.25" customHeight="1"/>
    <row r="33" ht="14.25" customHeight="1"/>
    <row r="34" ht="13.5" customHeight="1"/>
    <row r="35" ht="14.25" customHeight="1"/>
    <row r="36" ht="13.5" customHeight="1"/>
    <row r="37" ht="14.25" customHeight="1"/>
    <row r="38" ht="13.5" customHeight="1"/>
    <row r="39" ht="14.25" customHeight="1"/>
    <row r="40" ht="13.5" customHeight="1"/>
    <row r="41" ht="14.25" customHeight="1"/>
    <row r="42" ht="13.5" customHeight="1"/>
    <row r="43" ht="14.25" customHeight="1"/>
    <row r="44" ht="13.5" customHeight="1"/>
    <row r="45" ht="14.25" customHeight="1"/>
    <row r="46" ht="13.5" customHeight="1"/>
    <row r="47" ht="14.25" customHeight="1"/>
  </sheetData>
  <sheetProtection/>
  <mergeCells count="144">
    <mergeCell ref="Q2:Q4"/>
    <mergeCell ref="R2:R4"/>
    <mergeCell ref="B3:B4"/>
    <mergeCell ref="H2:H3"/>
    <mergeCell ref="I2:I3"/>
    <mergeCell ref="J2:J3"/>
    <mergeCell ref="K2:K3"/>
    <mergeCell ref="L2:L3"/>
    <mergeCell ref="M2:M3"/>
    <mergeCell ref="C2:C4"/>
    <mergeCell ref="D2:D4"/>
    <mergeCell ref="E2:E3"/>
    <mergeCell ref="F2:F3"/>
    <mergeCell ref="G2:G3"/>
    <mergeCell ref="A5:A7"/>
    <mergeCell ref="C5:C7"/>
    <mergeCell ref="D5:D7"/>
    <mergeCell ref="E5:E6"/>
    <mergeCell ref="F5:F6"/>
    <mergeCell ref="G5:G6"/>
    <mergeCell ref="N2:N3"/>
    <mergeCell ref="O2:O4"/>
    <mergeCell ref="P2:P4"/>
    <mergeCell ref="A2:A4"/>
    <mergeCell ref="N5:N6"/>
    <mergeCell ref="O5:O7"/>
    <mergeCell ref="P5:P7"/>
    <mergeCell ref="Q5:Q7"/>
    <mergeCell ref="R5:R7"/>
    <mergeCell ref="B6:B7"/>
    <mergeCell ref="H5:H6"/>
    <mergeCell ref="I5:I6"/>
    <mergeCell ref="J5:J6"/>
    <mergeCell ref="K5:K6"/>
    <mergeCell ref="L5:L6"/>
    <mergeCell ref="M5:M6"/>
    <mergeCell ref="Q8:Q10"/>
    <mergeCell ref="R8:R10"/>
    <mergeCell ref="B9:B10"/>
    <mergeCell ref="H8:H9"/>
    <mergeCell ref="I8:I9"/>
    <mergeCell ref="J8:J9"/>
    <mergeCell ref="K8:K9"/>
    <mergeCell ref="L8:L9"/>
    <mergeCell ref="M8:M9"/>
    <mergeCell ref="C8:C10"/>
    <mergeCell ref="D8:D10"/>
    <mergeCell ref="E8:E9"/>
    <mergeCell ref="F8:F9"/>
    <mergeCell ref="G8:G9"/>
    <mergeCell ref="A11:A13"/>
    <mergeCell ref="C11:C13"/>
    <mergeCell ref="D11:D13"/>
    <mergeCell ref="E11:E12"/>
    <mergeCell ref="F11:F12"/>
    <mergeCell ref="G11:G12"/>
    <mergeCell ref="N8:N9"/>
    <mergeCell ref="O8:O10"/>
    <mergeCell ref="P8:P10"/>
    <mergeCell ref="A8:A10"/>
    <mergeCell ref="N11:N12"/>
    <mergeCell ref="O11:O13"/>
    <mergeCell ref="P11:P13"/>
    <mergeCell ref="Q11:Q13"/>
    <mergeCell ref="R11:R13"/>
    <mergeCell ref="B12:B13"/>
    <mergeCell ref="H11:H12"/>
    <mergeCell ref="I11:I12"/>
    <mergeCell ref="J11:J12"/>
    <mergeCell ref="K11:K12"/>
    <mergeCell ref="L11:L12"/>
    <mergeCell ref="M11:M12"/>
    <mergeCell ref="Q14:Q16"/>
    <mergeCell ref="R14:R16"/>
    <mergeCell ref="B15:B16"/>
    <mergeCell ref="H14:H15"/>
    <mergeCell ref="I14:I15"/>
    <mergeCell ref="J14:J15"/>
    <mergeCell ref="K14:K15"/>
    <mergeCell ref="L14:L15"/>
    <mergeCell ref="M14:M15"/>
    <mergeCell ref="C14:C16"/>
    <mergeCell ref="D14:D16"/>
    <mergeCell ref="E14:E15"/>
    <mergeCell ref="F14:F15"/>
    <mergeCell ref="G14:G15"/>
    <mergeCell ref="A17:A19"/>
    <mergeCell ref="C17:C19"/>
    <mergeCell ref="D17:D19"/>
    <mergeCell ref="E17:E18"/>
    <mergeCell ref="F17:F18"/>
    <mergeCell ref="G17:G18"/>
    <mergeCell ref="N14:N15"/>
    <mergeCell ref="O14:O16"/>
    <mergeCell ref="P14:P16"/>
    <mergeCell ref="A14:A16"/>
    <mergeCell ref="N17:N18"/>
    <mergeCell ref="O17:O19"/>
    <mergeCell ref="P17:P19"/>
    <mergeCell ref="Q17:Q19"/>
    <mergeCell ref="R17:R19"/>
    <mergeCell ref="B18:B19"/>
    <mergeCell ref="H17:H18"/>
    <mergeCell ref="I17:I18"/>
    <mergeCell ref="J17:J18"/>
    <mergeCell ref="K17:K18"/>
    <mergeCell ref="L17:L18"/>
    <mergeCell ref="M17:M18"/>
    <mergeCell ref="Q20:Q22"/>
    <mergeCell ref="R20:R22"/>
    <mergeCell ref="B21:B22"/>
    <mergeCell ref="H20:H21"/>
    <mergeCell ref="I20:I21"/>
    <mergeCell ref="J20:J21"/>
    <mergeCell ref="K20:K21"/>
    <mergeCell ref="L20:L21"/>
    <mergeCell ref="M20:M21"/>
    <mergeCell ref="C20:C22"/>
    <mergeCell ref="D20:D22"/>
    <mergeCell ref="E20:E21"/>
    <mergeCell ref="F20:F21"/>
    <mergeCell ref="G20:G21"/>
    <mergeCell ref="A23:A25"/>
    <mergeCell ref="C23:C25"/>
    <mergeCell ref="D23:D25"/>
    <mergeCell ref="E23:E24"/>
    <mergeCell ref="F23:F24"/>
    <mergeCell ref="G23:G24"/>
    <mergeCell ref="N20:N21"/>
    <mergeCell ref="O20:O22"/>
    <mergeCell ref="P20:P22"/>
    <mergeCell ref="A20:A22"/>
    <mergeCell ref="N23:N24"/>
    <mergeCell ref="O23:O25"/>
    <mergeCell ref="P23:P25"/>
    <mergeCell ref="Q23:Q25"/>
    <mergeCell ref="R23:R25"/>
    <mergeCell ref="B24:B25"/>
    <mergeCell ref="H23:H24"/>
    <mergeCell ref="I23:I24"/>
    <mergeCell ref="J23:J24"/>
    <mergeCell ref="K23:K24"/>
    <mergeCell ref="L23:L24"/>
    <mergeCell ref="M23:M24"/>
  </mergeCells>
  <conditionalFormatting sqref="E23:N23 P23 P17 P20 E17:N17 E20:N20 E11:N11 E8:N8 E2:N2 E5:N5 E14:N14 P2 P5 P8 P11 P14">
    <cfRule type="cellIs" priority="4" dxfId="118" operator="greaterThanOrEqual" stopIfTrue="1">
      <formula>10</formula>
    </cfRule>
  </conditionalFormatting>
  <conditionalFormatting sqref="Q2:Q25">
    <cfRule type="cellIs" priority="1" dxfId="115" operator="equal" stopIfTrue="1">
      <formula>1</formula>
    </cfRule>
    <cfRule type="cellIs" priority="2" dxfId="116" operator="equal" stopIfTrue="1">
      <formula>2</formula>
    </cfRule>
    <cfRule type="cellIs" priority="3" dxfId="117" operator="equal" stopIfTrue="1">
      <formula>3</formula>
    </cfRule>
  </conditionalFormatting>
  <printOptions horizontalCentered="1" verticalCentered="1"/>
  <pageMargins left="0.31496062992125984" right="0.11811023622047245" top="0.7480314960629921" bottom="0.7480314960629921" header="0.31496062992125984" footer="0.31496062992125984"/>
  <pageSetup fitToHeight="1" fitToWidth="1" orientation="landscape" paperSize="9" scale="79" r:id="rId1"/>
  <headerFooter alignWithMargins="0">
    <oddHeader>&amp;C 50m3x20W FINAL</oddHeader>
    <oddFooter>&amp;C&amp;"-,太字"&amp;14
記録発表時刻：
審査ジュリー：&amp;"-,標準"&amp;11
本部公認審判員　濵　健太郎&amp;R本部公認審判員　池上　由里子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2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94" customWidth="1"/>
    <col min="2" max="2" width="4.421875" style="94" customWidth="1"/>
    <col min="3" max="3" width="4.8515625" style="94" customWidth="1"/>
    <col min="4" max="4" width="12.57421875" style="94" customWidth="1"/>
    <col min="5" max="5" width="15.57421875" style="94" customWidth="1"/>
    <col min="6" max="9" width="5.140625" style="93" customWidth="1"/>
    <col min="10" max="10" width="5.00390625" style="93" customWidth="1"/>
    <col min="11" max="11" width="4.8515625" style="93" customWidth="1"/>
    <col min="12" max="12" width="6.7109375" style="94" customWidth="1"/>
    <col min="13" max="13" width="4.8515625" style="121" customWidth="1"/>
    <col min="14" max="14" width="12.421875" style="96" customWidth="1"/>
  </cols>
  <sheetData>
    <row r="1" spans="1:14" ht="14.25">
      <c r="A1" s="113" t="s">
        <v>177</v>
      </c>
      <c r="B1" s="111" t="s">
        <v>6</v>
      </c>
      <c r="C1" s="111" t="s">
        <v>7</v>
      </c>
      <c r="D1" s="111" t="s">
        <v>176</v>
      </c>
      <c r="E1" s="111" t="s">
        <v>175</v>
      </c>
      <c r="F1" s="112" t="s">
        <v>222</v>
      </c>
      <c r="G1" s="112" t="s">
        <v>221</v>
      </c>
      <c r="H1" s="112" t="s">
        <v>220</v>
      </c>
      <c r="I1" s="112" t="s">
        <v>219</v>
      </c>
      <c r="J1" s="112" t="s">
        <v>238</v>
      </c>
      <c r="K1" s="112" t="s">
        <v>237</v>
      </c>
      <c r="L1" s="111" t="s">
        <v>169</v>
      </c>
      <c r="M1" s="131" t="s">
        <v>75</v>
      </c>
      <c r="N1" s="110" t="s">
        <v>168</v>
      </c>
    </row>
    <row r="2" spans="1:14" ht="13.5" customHeight="1">
      <c r="A2" s="94" t="s">
        <v>153</v>
      </c>
      <c r="B2" s="21" t="s">
        <v>31</v>
      </c>
      <c r="C2" s="21">
        <v>4</v>
      </c>
      <c r="D2" s="100" t="s">
        <v>48</v>
      </c>
      <c r="E2" s="21" t="s">
        <v>40</v>
      </c>
      <c r="F2" s="93">
        <v>98</v>
      </c>
      <c r="G2" s="93">
        <v>97</v>
      </c>
      <c r="H2" s="93">
        <v>100</v>
      </c>
      <c r="I2" s="93">
        <v>96</v>
      </c>
      <c r="J2" s="93">
        <v>97</v>
      </c>
      <c r="K2" s="93">
        <v>97</v>
      </c>
      <c r="L2" s="94">
        <v>585</v>
      </c>
      <c r="M2" s="94">
        <v>24</v>
      </c>
      <c r="N2" s="97"/>
    </row>
    <row r="3" spans="1:14" ht="13.5" customHeight="1">
      <c r="A3" s="94" t="s">
        <v>153</v>
      </c>
      <c r="B3" s="21" t="s">
        <v>31</v>
      </c>
      <c r="C3" s="21">
        <v>7</v>
      </c>
      <c r="D3" s="100" t="s">
        <v>62</v>
      </c>
      <c r="E3" s="21" t="s">
        <v>162</v>
      </c>
      <c r="F3" s="93">
        <v>98</v>
      </c>
      <c r="G3" s="93">
        <v>97</v>
      </c>
      <c r="H3" s="93">
        <v>97</v>
      </c>
      <c r="I3" s="93">
        <v>96</v>
      </c>
      <c r="J3" s="93">
        <v>98</v>
      </c>
      <c r="K3" s="93">
        <v>97</v>
      </c>
      <c r="L3" s="94">
        <v>583</v>
      </c>
      <c r="M3" s="94">
        <v>26</v>
      </c>
      <c r="N3" s="97"/>
    </row>
    <row r="4" spans="1:14" ht="13.5" customHeight="1">
      <c r="A4" s="94" t="s">
        <v>153</v>
      </c>
      <c r="B4" s="21" t="s">
        <v>225</v>
      </c>
      <c r="C4" s="21">
        <v>14</v>
      </c>
      <c r="D4" s="100" t="s">
        <v>54</v>
      </c>
      <c r="E4" s="21" t="s">
        <v>127</v>
      </c>
      <c r="F4" s="93">
        <v>100</v>
      </c>
      <c r="G4" s="93">
        <v>98</v>
      </c>
      <c r="H4" s="93">
        <v>99</v>
      </c>
      <c r="I4" s="93">
        <v>96</v>
      </c>
      <c r="J4" s="93">
        <v>93</v>
      </c>
      <c r="K4" s="93">
        <v>95</v>
      </c>
      <c r="L4" s="94">
        <v>581</v>
      </c>
      <c r="M4" s="94">
        <v>25</v>
      </c>
      <c r="N4" s="97"/>
    </row>
    <row r="5" spans="1:14" ht="13.5" customHeight="1">
      <c r="A5" s="94" t="s">
        <v>153</v>
      </c>
      <c r="B5" s="21" t="s">
        <v>233</v>
      </c>
      <c r="C5" s="21">
        <v>8</v>
      </c>
      <c r="D5" s="100" t="s">
        <v>52</v>
      </c>
      <c r="E5" s="21" t="s">
        <v>127</v>
      </c>
      <c r="F5" s="93">
        <v>96</v>
      </c>
      <c r="G5" s="93">
        <v>96</v>
      </c>
      <c r="H5" s="93">
        <v>98</v>
      </c>
      <c r="I5" s="93">
        <v>96</v>
      </c>
      <c r="J5" s="93">
        <v>97</v>
      </c>
      <c r="K5" s="93">
        <v>97</v>
      </c>
      <c r="L5" s="94">
        <v>580</v>
      </c>
      <c r="M5" s="94">
        <v>18</v>
      </c>
      <c r="N5" s="97"/>
    </row>
    <row r="6" spans="1:14" ht="13.5" customHeight="1">
      <c r="A6" s="94" t="s">
        <v>153</v>
      </c>
      <c r="B6" s="21" t="s">
        <v>46</v>
      </c>
      <c r="C6" s="21">
        <v>4</v>
      </c>
      <c r="D6" s="100" t="s">
        <v>47</v>
      </c>
      <c r="E6" s="21" t="s">
        <v>40</v>
      </c>
      <c r="F6" s="93">
        <v>96</v>
      </c>
      <c r="G6" s="93">
        <v>97</v>
      </c>
      <c r="H6" s="93">
        <v>98</v>
      </c>
      <c r="I6" s="93">
        <v>94</v>
      </c>
      <c r="J6" s="93">
        <v>97</v>
      </c>
      <c r="K6" s="93">
        <v>97</v>
      </c>
      <c r="L6" s="94">
        <v>579</v>
      </c>
      <c r="M6" s="94">
        <v>24</v>
      </c>
      <c r="N6" s="97"/>
    </row>
    <row r="7" spans="1:14" ht="13.5">
      <c r="A7" s="94" t="s">
        <v>153</v>
      </c>
      <c r="B7" s="21" t="s">
        <v>28</v>
      </c>
      <c r="C7" s="21">
        <v>9</v>
      </c>
      <c r="D7" s="100" t="s">
        <v>30</v>
      </c>
      <c r="E7" s="21" t="s">
        <v>1</v>
      </c>
      <c r="F7" s="93">
        <v>96</v>
      </c>
      <c r="G7" s="93">
        <v>97</v>
      </c>
      <c r="H7" s="93">
        <v>96</v>
      </c>
      <c r="I7" s="93">
        <v>99</v>
      </c>
      <c r="J7" s="93">
        <v>96</v>
      </c>
      <c r="K7" s="93">
        <v>94</v>
      </c>
      <c r="L7" s="94">
        <v>578</v>
      </c>
      <c r="M7" s="94">
        <v>22</v>
      </c>
      <c r="N7" s="97"/>
    </row>
    <row r="8" spans="1:14" ht="13.5">
      <c r="A8" s="94" t="s">
        <v>153</v>
      </c>
      <c r="B8" s="21" t="s">
        <v>28</v>
      </c>
      <c r="C8" s="21">
        <v>7</v>
      </c>
      <c r="D8" s="100" t="s">
        <v>63</v>
      </c>
      <c r="E8" s="21" t="s">
        <v>195</v>
      </c>
      <c r="F8" s="93">
        <v>95</v>
      </c>
      <c r="G8" s="93">
        <v>94</v>
      </c>
      <c r="H8" s="93">
        <v>95</v>
      </c>
      <c r="I8" s="93">
        <v>95</v>
      </c>
      <c r="J8" s="93">
        <v>99</v>
      </c>
      <c r="K8" s="93">
        <v>99</v>
      </c>
      <c r="L8" s="94">
        <v>577</v>
      </c>
      <c r="M8" s="94">
        <v>20</v>
      </c>
      <c r="N8" s="97"/>
    </row>
    <row r="9" spans="1:15" ht="13.5" customHeight="1">
      <c r="A9" s="94">
        <v>8</v>
      </c>
      <c r="B9" s="21" t="s">
        <v>234</v>
      </c>
      <c r="C9" s="21">
        <v>8</v>
      </c>
      <c r="D9" s="100" t="s">
        <v>53</v>
      </c>
      <c r="E9" s="21" t="s">
        <v>127</v>
      </c>
      <c r="F9" s="93">
        <v>99</v>
      </c>
      <c r="G9" s="93">
        <v>97</v>
      </c>
      <c r="H9" s="93">
        <v>96</v>
      </c>
      <c r="I9" s="93">
        <v>93</v>
      </c>
      <c r="J9" s="93">
        <v>97</v>
      </c>
      <c r="K9" s="93">
        <v>94</v>
      </c>
      <c r="L9" s="94">
        <v>576</v>
      </c>
      <c r="M9" s="94">
        <v>21</v>
      </c>
      <c r="N9" s="97" t="s">
        <v>236</v>
      </c>
      <c r="O9" s="130"/>
    </row>
    <row r="10" spans="1:14" ht="13.5">
      <c r="A10" s="94">
        <v>9</v>
      </c>
      <c r="B10" s="21" t="s">
        <v>28</v>
      </c>
      <c r="C10" s="21">
        <v>4</v>
      </c>
      <c r="D10" s="100" t="s">
        <v>45</v>
      </c>
      <c r="E10" s="21" t="s">
        <v>40</v>
      </c>
      <c r="F10" s="93">
        <v>97</v>
      </c>
      <c r="G10" s="93">
        <v>93</v>
      </c>
      <c r="H10" s="93">
        <v>95</v>
      </c>
      <c r="I10" s="93">
        <v>98</v>
      </c>
      <c r="J10" s="93">
        <v>95</v>
      </c>
      <c r="K10" s="93">
        <v>98</v>
      </c>
      <c r="L10" s="94">
        <v>576</v>
      </c>
      <c r="M10" s="94">
        <v>20</v>
      </c>
      <c r="N10" s="97" t="s">
        <v>236</v>
      </c>
    </row>
    <row r="11" spans="1:14" ht="13.5">
      <c r="A11" s="94">
        <v>10</v>
      </c>
      <c r="B11" s="21" t="s">
        <v>46</v>
      </c>
      <c r="C11" s="21">
        <v>12</v>
      </c>
      <c r="D11" s="21" t="s">
        <v>235</v>
      </c>
      <c r="E11" s="21" t="s">
        <v>40</v>
      </c>
      <c r="F11" s="93">
        <v>98</v>
      </c>
      <c r="G11" s="93">
        <v>95</v>
      </c>
      <c r="H11" s="93">
        <v>95</v>
      </c>
      <c r="I11" s="93">
        <v>97</v>
      </c>
      <c r="J11" s="93">
        <v>96</v>
      </c>
      <c r="K11" s="93">
        <v>94</v>
      </c>
      <c r="L11" s="94">
        <v>575</v>
      </c>
      <c r="M11" s="94">
        <v>21</v>
      </c>
      <c r="N11" s="97"/>
    </row>
    <row r="12" spans="1:14" ht="13.5" customHeight="1">
      <c r="A12" s="94">
        <v>11</v>
      </c>
      <c r="B12" s="21" t="s">
        <v>234</v>
      </c>
      <c r="C12" s="21">
        <v>14</v>
      </c>
      <c r="D12" s="21" t="s">
        <v>199</v>
      </c>
      <c r="E12" s="21" t="s">
        <v>127</v>
      </c>
      <c r="F12" s="93">
        <v>92</v>
      </c>
      <c r="G12" s="93">
        <v>96</v>
      </c>
      <c r="H12" s="93">
        <v>93</v>
      </c>
      <c r="I12" s="93">
        <v>94</v>
      </c>
      <c r="J12" s="93">
        <v>97</v>
      </c>
      <c r="K12" s="93">
        <v>96</v>
      </c>
      <c r="L12" s="94">
        <v>568</v>
      </c>
      <c r="M12" s="94">
        <v>17</v>
      </c>
      <c r="N12" s="97"/>
    </row>
    <row r="13" spans="1:14" ht="13.5" customHeight="1">
      <c r="A13" s="94">
        <v>12</v>
      </c>
      <c r="B13" s="21" t="s">
        <v>31</v>
      </c>
      <c r="C13" s="21">
        <v>12</v>
      </c>
      <c r="D13" s="100" t="s">
        <v>61</v>
      </c>
      <c r="E13" s="21" t="s">
        <v>162</v>
      </c>
      <c r="F13" s="93">
        <v>92</v>
      </c>
      <c r="G13" s="93">
        <v>93</v>
      </c>
      <c r="H13" s="93">
        <v>93</v>
      </c>
      <c r="I13" s="93">
        <v>96</v>
      </c>
      <c r="J13" s="93">
        <v>96</v>
      </c>
      <c r="K13" s="93">
        <v>92</v>
      </c>
      <c r="L13" s="94">
        <v>562</v>
      </c>
      <c r="M13" s="94">
        <v>17</v>
      </c>
      <c r="N13" s="97"/>
    </row>
    <row r="14" spans="1:14" ht="13.5">
      <c r="A14" s="94">
        <v>13</v>
      </c>
      <c r="B14" s="21" t="s">
        <v>233</v>
      </c>
      <c r="C14" s="21">
        <v>2</v>
      </c>
      <c r="D14" s="21" t="s">
        <v>232</v>
      </c>
      <c r="E14" s="21" t="s">
        <v>231</v>
      </c>
      <c r="F14" s="93">
        <v>93</v>
      </c>
      <c r="G14" s="93">
        <v>93</v>
      </c>
      <c r="H14" s="93">
        <v>93</v>
      </c>
      <c r="I14" s="93">
        <v>95</v>
      </c>
      <c r="J14" s="93">
        <v>92</v>
      </c>
      <c r="K14" s="93">
        <v>91</v>
      </c>
      <c r="L14" s="94">
        <v>557</v>
      </c>
      <c r="M14" s="94">
        <v>10</v>
      </c>
      <c r="N14" s="97"/>
    </row>
    <row r="15" spans="1:14" ht="13.5" customHeight="1">
      <c r="A15" s="94">
        <v>14</v>
      </c>
      <c r="B15" s="21" t="s">
        <v>31</v>
      </c>
      <c r="C15" s="21">
        <v>13</v>
      </c>
      <c r="D15" s="21" t="s">
        <v>230</v>
      </c>
      <c r="E15" s="21" t="s">
        <v>1</v>
      </c>
      <c r="F15" s="93">
        <v>92</v>
      </c>
      <c r="G15" s="93">
        <v>96</v>
      </c>
      <c r="H15" s="93">
        <v>90</v>
      </c>
      <c r="I15" s="93">
        <v>93</v>
      </c>
      <c r="J15" s="93">
        <v>92</v>
      </c>
      <c r="K15" s="93">
        <v>92</v>
      </c>
      <c r="L15" s="94">
        <v>555</v>
      </c>
      <c r="M15" s="94">
        <v>13</v>
      </c>
      <c r="N15" s="97" t="s">
        <v>229</v>
      </c>
    </row>
    <row r="16" spans="1:14" ht="13.5" customHeight="1">
      <c r="A16" s="94">
        <v>15</v>
      </c>
      <c r="B16" s="21" t="s">
        <v>46</v>
      </c>
      <c r="C16" s="21">
        <v>2</v>
      </c>
      <c r="D16" s="21" t="s">
        <v>228</v>
      </c>
      <c r="E16" s="21" t="s">
        <v>103</v>
      </c>
      <c r="F16" s="93">
        <v>93</v>
      </c>
      <c r="G16" s="93">
        <v>90</v>
      </c>
      <c r="H16" s="93">
        <v>94</v>
      </c>
      <c r="I16" s="93">
        <v>94</v>
      </c>
      <c r="J16" s="93">
        <v>93</v>
      </c>
      <c r="K16" s="93">
        <v>91</v>
      </c>
      <c r="L16" s="94">
        <v>555</v>
      </c>
      <c r="M16" s="94">
        <v>8</v>
      </c>
      <c r="N16" s="97" t="s">
        <v>227</v>
      </c>
    </row>
    <row r="17" spans="1:14" ht="13.5" customHeight="1">
      <c r="A17" s="94">
        <v>16</v>
      </c>
      <c r="B17" s="21" t="s">
        <v>46</v>
      </c>
      <c r="C17" s="21">
        <v>9</v>
      </c>
      <c r="D17" s="21" t="s">
        <v>226</v>
      </c>
      <c r="E17" s="21" t="s">
        <v>1</v>
      </c>
      <c r="F17" s="93">
        <v>92</v>
      </c>
      <c r="G17" s="93">
        <v>93</v>
      </c>
      <c r="H17" s="93">
        <v>89</v>
      </c>
      <c r="I17" s="93">
        <v>91</v>
      </c>
      <c r="J17" s="93">
        <v>94</v>
      </c>
      <c r="K17" s="93">
        <v>95</v>
      </c>
      <c r="L17" s="94">
        <v>554</v>
      </c>
      <c r="M17" s="94">
        <v>8</v>
      </c>
      <c r="N17" s="97"/>
    </row>
    <row r="18" spans="1:14" ht="13.5" customHeight="1">
      <c r="A18" s="94">
        <v>17</v>
      </c>
      <c r="B18" s="21" t="s">
        <v>28</v>
      </c>
      <c r="C18" s="21">
        <v>3</v>
      </c>
      <c r="D18" s="100" t="s">
        <v>29</v>
      </c>
      <c r="E18" s="21" t="s">
        <v>1</v>
      </c>
      <c r="F18" s="93">
        <v>89</v>
      </c>
      <c r="G18" s="93">
        <v>92</v>
      </c>
      <c r="H18" s="93">
        <v>95</v>
      </c>
      <c r="I18" s="93">
        <v>96</v>
      </c>
      <c r="J18" s="93">
        <v>94</v>
      </c>
      <c r="K18" s="93">
        <v>87</v>
      </c>
      <c r="L18" s="94">
        <v>553</v>
      </c>
      <c r="M18" s="94">
        <v>17</v>
      </c>
      <c r="N18" s="97"/>
    </row>
    <row r="19" spans="1:14" ht="13.5" customHeight="1">
      <c r="A19" s="94">
        <v>18</v>
      </c>
      <c r="B19" s="21" t="s">
        <v>28</v>
      </c>
      <c r="C19" s="21">
        <v>12</v>
      </c>
      <c r="D19" s="21" t="s">
        <v>193</v>
      </c>
      <c r="E19" s="21" t="s">
        <v>40</v>
      </c>
      <c r="F19" s="93">
        <v>89</v>
      </c>
      <c r="G19" s="93">
        <v>92</v>
      </c>
      <c r="H19" s="93">
        <v>94</v>
      </c>
      <c r="I19" s="93">
        <v>88</v>
      </c>
      <c r="J19" s="93">
        <v>87</v>
      </c>
      <c r="K19" s="93">
        <v>95</v>
      </c>
      <c r="L19" s="94">
        <v>545</v>
      </c>
      <c r="M19" s="94">
        <v>13</v>
      </c>
      <c r="N19" s="97"/>
    </row>
    <row r="20" spans="1:14" ht="13.5" customHeight="1">
      <c r="A20" s="94">
        <v>19</v>
      </c>
      <c r="B20" s="21" t="s">
        <v>225</v>
      </c>
      <c r="C20" s="21">
        <v>8</v>
      </c>
      <c r="D20" s="21" t="s">
        <v>196</v>
      </c>
      <c r="E20" s="21" t="s">
        <v>127</v>
      </c>
      <c r="F20" s="93">
        <v>89</v>
      </c>
      <c r="G20" s="93">
        <v>88</v>
      </c>
      <c r="H20" s="93">
        <v>88</v>
      </c>
      <c r="I20" s="93">
        <v>95</v>
      </c>
      <c r="J20" s="93">
        <v>88</v>
      </c>
      <c r="K20" s="93">
        <v>90</v>
      </c>
      <c r="L20" s="94">
        <v>538</v>
      </c>
      <c r="M20" s="94">
        <v>5</v>
      </c>
      <c r="N20" s="97"/>
    </row>
    <row r="21" spans="1:14" ht="13.5" customHeight="1">
      <c r="A21" s="94">
        <v>20</v>
      </c>
      <c r="B21" s="21" t="s">
        <v>31</v>
      </c>
      <c r="C21" s="21">
        <v>9</v>
      </c>
      <c r="D21" s="21" t="s">
        <v>224</v>
      </c>
      <c r="E21" s="21" t="s">
        <v>1</v>
      </c>
      <c r="F21" s="93">
        <v>92</v>
      </c>
      <c r="G21" s="93">
        <v>87</v>
      </c>
      <c r="H21" s="93">
        <v>92</v>
      </c>
      <c r="I21" s="93">
        <v>85</v>
      </c>
      <c r="J21" s="93">
        <v>91</v>
      </c>
      <c r="K21" s="93">
        <v>88</v>
      </c>
      <c r="L21" s="94">
        <v>535</v>
      </c>
      <c r="M21" s="94">
        <v>8</v>
      </c>
      <c r="N21" s="97"/>
    </row>
    <row r="22" spans="1:14" ht="13.5" customHeight="1">
      <c r="A22" s="94">
        <v>21</v>
      </c>
      <c r="B22" s="21" t="s">
        <v>31</v>
      </c>
      <c r="C22" s="21">
        <v>3</v>
      </c>
      <c r="D22" s="100" t="s">
        <v>32</v>
      </c>
      <c r="E22" s="21" t="s">
        <v>1</v>
      </c>
      <c r="F22" s="93">
        <v>95</v>
      </c>
      <c r="G22" s="93">
        <v>95</v>
      </c>
      <c r="H22" s="93">
        <v>88</v>
      </c>
      <c r="I22" s="93">
        <v>93</v>
      </c>
      <c r="J22" s="93">
        <v>90</v>
      </c>
      <c r="K22" s="93">
        <v>65</v>
      </c>
      <c r="L22" s="94">
        <v>526</v>
      </c>
      <c r="M22" s="94">
        <v>8</v>
      </c>
      <c r="N22" s="97"/>
    </row>
    <row r="23" spans="12:13" ht="13.5" customHeight="1">
      <c r="L23" s="94">
        <f aca="true" t="shared" si="0" ref="L23:L86">IF($D23="","",SUM(F23+G23+H23+I23+J23+K23))</f>
      </c>
      <c r="M23" s="94">
        <f>IF($D23="","",SUM(#REF!+#REF!+#REF!+#REF!+#REF!+#REF!))</f>
      </c>
    </row>
    <row r="24" spans="12:13" ht="13.5" customHeight="1">
      <c r="L24" s="94">
        <f t="shared" si="0"/>
      </c>
      <c r="M24" s="94">
        <f>IF($D24="","",SUM(#REF!+#REF!+#REF!+#REF!+#REF!+#REF!))</f>
      </c>
    </row>
    <row r="25" spans="12:13" ht="13.5" customHeight="1">
      <c r="L25" s="94">
        <f t="shared" si="0"/>
      </c>
      <c r="M25" s="94">
        <f>IF($D25="","",SUM(#REF!+#REF!+#REF!+#REF!+#REF!+#REF!))</f>
      </c>
    </row>
    <row r="26" spans="12:13" ht="13.5" customHeight="1">
      <c r="L26" s="94">
        <f t="shared" si="0"/>
      </c>
      <c r="M26" s="94">
        <f>IF($D26="","",SUM(#REF!+#REF!+#REF!+#REF!+#REF!+#REF!))</f>
      </c>
    </row>
    <row r="27" spans="12:13" ht="13.5" customHeight="1">
      <c r="L27" s="94">
        <f t="shared" si="0"/>
      </c>
      <c r="M27" s="94">
        <f>IF($D27="","",SUM(#REF!+#REF!+#REF!+#REF!+#REF!+#REF!))</f>
      </c>
    </row>
    <row r="28" spans="12:13" ht="13.5">
      <c r="L28" s="94">
        <f t="shared" si="0"/>
      </c>
      <c r="M28" s="94">
        <f>IF($D28="","",SUM(#REF!+#REF!+#REF!+#REF!+#REF!+#REF!))</f>
      </c>
    </row>
    <row r="29" spans="12:13" ht="13.5" customHeight="1">
      <c r="L29" s="94">
        <f t="shared" si="0"/>
      </c>
      <c r="M29" s="94">
        <f>IF($D29="","",SUM(#REF!+#REF!+#REF!+#REF!+#REF!+#REF!))</f>
      </c>
    </row>
    <row r="30" spans="12:13" ht="13.5" customHeight="1">
      <c r="L30" s="94">
        <f t="shared" si="0"/>
      </c>
      <c r="M30" s="94">
        <f>IF($D30="","",SUM(#REF!+#REF!+#REF!+#REF!+#REF!+#REF!))</f>
      </c>
    </row>
    <row r="31" spans="12:13" ht="13.5" customHeight="1">
      <c r="L31" s="94">
        <f t="shared" si="0"/>
      </c>
      <c r="M31" s="94">
        <f>IF($D31="","",SUM(#REF!+#REF!+#REF!+#REF!+#REF!+#REF!))</f>
      </c>
    </row>
    <row r="32" spans="12:13" ht="13.5">
      <c r="L32" s="94">
        <f t="shared" si="0"/>
      </c>
      <c r="M32" s="94">
        <f>IF($D32="","",SUM(#REF!+#REF!+#REF!+#REF!+#REF!+#REF!))</f>
      </c>
    </row>
    <row r="33" spans="12:13" ht="13.5" customHeight="1">
      <c r="L33" s="94">
        <f t="shared" si="0"/>
      </c>
      <c r="M33" s="94">
        <f>IF($D33="","",SUM(#REF!+#REF!+#REF!+#REF!+#REF!+#REF!))</f>
      </c>
    </row>
    <row r="34" spans="12:13" ht="13.5" customHeight="1">
      <c r="L34" s="94">
        <f t="shared" si="0"/>
      </c>
      <c r="M34" s="94">
        <f>IF($D34="","",SUM(#REF!+#REF!+#REF!+#REF!+#REF!+#REF!))</f>
      </c>
    </row>
    <row r="35" spans="12:13" ht="13.5" customHeight="1">
      <c r="L35" s="94">
        <f t="shared" si="0"/>
      </c>
      <c r="M35" s="94">
        <f>IF($D35="","",SUM(#REF!+#REF!+#REF!+#REF!+#REF!+#REF!))</f>
      </c>
    </row>
    <row r="36" spans="12:13" ht="13.5">
      <c r="L36" s="94">
        <f t="shared" si="0"/>
      </c>
      <c r="M36" s="94">
        <f>IF($D36="","",SUM(#REF!+#REF!+#REF!+#REF!+#REF!+#REF!))</f>
      </c>
    </row>
    <row r="37" spans="12:13" ht="13.5">
      <c r="L37" s="94">
        <f t="shared" si="0"/>
      </c>
      <c r="M37" s="94">
        <f>IF($D37="","",SUM(#REF!+#REF!+#REF!+#REF!+#REF!+#REF!))</f>
      </c>
    </row>
    <row r="38" spans="12:13" ht="13.5">
      <c r="L38" s="94">
        <f t="shared" si="0"/>
      </c>
      <c r="M38" s="94">
        <f>IF($D38="","",SUM(#REF!+#REF!+#REF!+#REF!+#REF!+#REF!))</f>
      </c>
    </row>
    <row r="39" spans="12:13" ht="13.5">
      <c r="L39" s="94">
        <f t="shared" si="0"/>
      </c>
      <c r="M39" s="94">
        <f>IF($D39="","",SUM(#REF!+#REF!+#REF!+#REF!+#REF!+#REF!))</f>
      </c>
    </row>
    <row r="40" spans="12:13" ht="13.5">
      <c r="L40" s="94">
        <f t="shared" si="0"/>
      </c>
      <c r="M40" s="94">
        <f>IF($D40="","",SUM(#REF!+#REF!+#REF!+#REF!+#REF!+#REF!))</f>
      </c>
    </row>
    <row r="41" spans="12:13" ht="13.5">
      <c r="L41" s="94">
        <f t="shared" si="0"/>
      </c>
      <c r="M41" s="94">
        <f>IF($D41="","",SUM(#REF!+#REF!+#REF!+#REF!+#REF!+#REF!))</f>
      </c>
    </row>
    <row r="42" spans="12:13" ht="13.5">
      <c r="L42" s="94">
        <f t="shared" si="0"/>
      </c>
      <c r="M42" s="94">
        <f>IF($D42="","",SUM(#REF!+#REF!+#REF!+#REF!+#REF!+#REF!))</f>
      </c>
    </row>
    <row r="43" spans="12:13" ht="13.5">
      <c r="L43" s="94">
        <f t="shared" si="0"/>
      </c>
      <c r="M43" s="94">
        <f>IF($D43="","",SUM(#REF!+#REF!+#REF!+#REF!+#REF!+#REF!))</f>
      </c>
    </row>
    <row r="44" spans="12:13" ht="13.5">
      <c r="L44" s="94">
        <f t="shared" si="0"/>
      </c>
      <c r="M44" s="94">
        <f>IF($D44="","",SUM(#REF!+#REF!+#REF!+#REF!+#REF!+#REF!))</f>
      </c>
    </row>
    <row r="45" spans="12:13" ht="13.5">
      <c r="L45" s="94">
        <f t="shared" si="0"/>
      </c>
      <c r="M45" s="94">
        <f>IF($D45="","",SUM(#REF!+#REF!+#REF!+#REF!+#REF!+#REF!))</f>
      </c>
    </row>
    <row r="46" spans="12:13" ht="13.5">
      <c r="L46" s="94">
        <f t="shared" si="0"/>
      </c>
      <c r="M46" s="94">
        <f>IF($D46="","",SUM(#REF!+#REF!+#REF!+#REF!+#REF!+#REF!))</f>
      </c>
    </row>
    <row r="47" spans="12:13" ht="13.5">
      <c r="L47" s="94">
        <f t="shared" si="0"/>
      </c>
      <c r="M47" s="94">
        <f>IF($D47="","",SUM(#REF!+#REF!+#REF!+#REF!+#REF!+#REF!))</f>
      </c>
    </row>
    <row r="48" spans="12:13" ht="13.5">
      <c r="L48" s="94">
        <f t="shared" si="0"/>
      </c>
      <c r="M48" s="94">
        <f>IF($D48="","",SUM(#REF!+#REF!+#REF!+#REF!+#REF!+#REF!))</f>
      </c>
    </row>
    <row r="49" spans="12:13" ht="13.5">
      <c r="L49" s="94">
        <f t="shared" si="0"/>
      </c>
      <c r="M49" s="94">
        <f>IF($D49="","",SUM(#REF!+#REF!+#REF!+#REF!+#REF!+#REF!))</f>
      </c>
    </row>
    <row r="50" spans="12:13" ht="13.5">
      <c r="L50" s="94">
        <f t="shared" si="0"/>
      </c>
      <c r="M50" s="94">
        <f>IF($D50="","",SUM(#REF!+#REF!+#REF!+#REF!+#REF!+#REF!))</f>
      </c>
    </row>
    <row r="51" spans="12:13" ht="13.5">
      <c r="L51" s="94">
        <f t="shared" si="0"/>
      </c>
      <c r="M51" s="94">
        <f>IF($D51="","",SUM(#REF!+#REF!+#REF!+#REF!+#REF!+#REF!))</f>
      </c>
    </row>
    <row r="52" spans="12:13" ht="13.5">
      <c r="L52" s="94">
        <f t="shared" si="0"/>
      </c>
      <c r="M52" s="94">
        <f>IF($D52="","",SUM(#REF!+#REF!+#REF!+#REF!+#REF!+#REF!))</f>
      </c>
    </row>
    <row r="53" spans="12:13" ht="13.5">
      <c r="L53" s="94">
        <f t="shared" si="0"/>
      </c>
      <c r="M53" s="94">
        <f>IF($D53="","",SUM(#REF!+#REF!+#REF!+#REF!+#REF!+#REF!))</f>
      </c>
    </row>
    <row r="54" spans="12:13" ht="13.5">
      <c r="L54" s="94">
        <f t="shared" si="0"/>
      </c>
      <c r="M54" s="94">
        <f>IF($D54="","",SUM(#REF!+#REF!+#REF!+#REF!+#REF!+#REF!))</f>
      </c>
    </row>
    <row r="55" spans="12:13" ht="13.5">
      <c r="L55" s="94">
        <f t="shared" si="0"/>
      </c>
      <c r="M55" s="94">
        <f>IF($D55="","",SUM(#REF!+#REF!+#REF!+#REF!+#REF!+#REF!))</f>
      </c>
    </row>
    <row r="56" spans="12:13" ht="13.5">
      <c r="L56" s="94">
        <f t="shared" si="0"/>
      </c>
      <c r="M56" s="94">
        <f>IF($D56="","",SUM(#REF!+#REF!+#REF!+#REF!+#REF!+#REF!))</f>
      </c>
    </row>
    <row r="57" spans="12:13" ht="13.5">
      <c r="L57" s="94">
        <f t="shared" si="0"/>
      </c>
      <c r="M57" s="94">
        <f>IF($D57="","",SUM(#REF!+#REF!+#REF!+#REF!+#REF!+#REF!))</f>
      </c>
    </row>
    <row r="58" spans="12:13" ht="13.5">
      <c r="L58" s="94">
        <f t="shared" si="0"/>
      </c>
      <c r="M58" s="94">
        <f>IF($D58="","",SUM(#REF!+#REF!+#REF!+#REF!+#REF!+#REF!))</f>
      </c>
    </row>
    <row r="59" spans="12:13" ht="13.5">
      <c r="L59" s="94">
        <f t="shared" si="0"/>
      </c>
      <c r="M59" s="94">
        <f>IF($D59="","",SUM(#REF!+#REF!+#REF!+#REF!+#REF!+#REF!))</f>
      </c>
    </row>
    <row r="60" spans="12:13" ht="13.5">
      <c r="L60" s="94">
        <f t="shared" si="0"/>
      </c>
      <c r="M60" s="94">
        <f>IF($D60="","",SUM(#REF!+#REF!+#REF!+#REF!+#REF!+#REF!))</f>
      </c>
    </row>
    <row r="61" spans="12:13" ht="13.5">
      <c r="L61" s="94">
        <f t="shared" si="0"/>
      </c>
      <c r="M61" s="94">
        <f>IF($D61="","",SUM(#REF!+#REF!+#REF!+#REF!+#REF!+#REF!))</f>
      </c>
    </row>
    <row r="62" spans="12:13" ht="13.5">
      <c r="L62" s="94">
        <f t="shared" si="0"/>
      </c>
      <c r="M62" s="94">
        <f>IF($D62="","",SUM(#REF!+#REF!+#REF!+#REF!+#REF!+#REF!))</f>
      </c>
    </row>
    <row r="63" spans="12:13" ht="13.5">
      <c r="L63" s="94">
        <f t="shared" si="0"/>
      </c>
      <c r="M63" s="94">
        <f>IF($D63="","",SUM(#REF!+#REF!+#REF!+#REF!+#REF!+#REF!))</f>
      </c>
    </row>
    <row r="64" spans="12:13" ht="13.5">
      <c r="L64" s="94">
        <f t="shared" si="0"/>
      </c>
      <c r="M64" s="94">
        <f>IF($D64="","",SUM(#REF!+#REF!+#REF!+#REF!+#REF!+#REF!))</f>
      </c>
    </row>
    <row r="65" spans="12:13" ht="13.5">
      <c r="L65" s="94">
        <f t="shared" si="0"/>
      </c>
      <c r="M65" s="94">
        <f>IF($D65="","",SUM(#REF!+#REF!+#REF!+#REF!+#REF!+#REF!))</f>
      </c>
    </row>
    <row r="66" spans="12:13" ht="13.5">
      <c r="L66" s="94">
        <f t="shared" si="0"/>
      </c>
      <c r="M66" s="94">
        <f>IF($D66="","",SUM(#REF!+#REF!+#REF!+#REF!+#REF!+#REF!))</f>
      </c>
    </row>
    <row r="67" spans="12:13" ht="13.5">
      <c r="L67" s="94">
        <f t="shared" si="0"/>
      </c>
      <c r="M67" s="94">
        <f>IF($D67="","",SUM(#REF!+#REF!+#REF!+#REF!+#REF!+#REF!))</f>
      </c>
    </row>
    <row r="68" spans="12:13" ht="13.5">
      <c r="L68" s="94">
        <f t="shared" si="0"/>
      </c>
      <c r="M68" s="94">
        <f>IF($D68="","",SUM(#REF!+#REF!+#REF!+#REF!+#REF!+#REF!))</f>
      </c>
    </row>
    <row r="69" spans="12:13" ht="13.5">
      <c r="L69" s="94">
        <f t="shared" si="0"/>
      </c>
      <c r="M69" s="94">
        <f>IF($D69="","",SUM(#REF!+#REF!+#REF!+#REF!+#REF!+#REF!))</f>
      </c>
    </row>
    <row r="70" spans="12:13" ht="13.5">
      <c r="L70" s="94">
        <f t="shared" si="0"/>
      </c>
      <c r="M70" s="94">
        <f>IF($D70="","",SUM(#REF!+#REF!+#REF!+#REF!+#REF!+#REF!))</f>
      </c>
    </row>
    <row r="71" spans="12:13" ht="13.5">
      <c r="L71" s="94">
        <f t="shared" si="0"/>
      </c>
      <c r="M71" s="94">
        <f>IF($D71="","",SUM(#REF!+#REF!+#REF!+#REF!+#REF!+#REF!))</f>
      </c>
    </row>
    <row r="72" spans="12:13" ht="13.5">
      <c r="L72" s="94">
        <f t="shared" si="0"/>
      </c>
      <c r="M72" s="94">
        <f>IF($D72="","",SUM(#REF!+#REF!+#REF!+#REF!+#REF!+#REF!))</f>
      </c>
    </row>
    <row r="73" spans="12:13" ht="13.5">
      <c r="L73" s="94">
        <f t="shared" si="0"/>
      </c>
      <c r="M73" s="94">
        <f>IF($D73="","",SUM(#REF!+#REF!+#REF!+#REF!+#REF!+#REF!))</f>
      </c>
    </row>
    <row r="74" spans="12:13" ht="13.5">
      <c r="L74" s="94">
        <f t="shared" si="0"/>
      </c>
      <c r="M74" s="94">
        <f>IF($D74="","",SUM(#REF!+#REF!+#REF!+#REF!+#REF!+#REF!))</f>
      </c>
    </row>
    <row r="75" spans="12:13" ht="13.5">
      <c r="L75" s="94">
        <f t="shared" si="0"/>
      </c>
      <c r="M75" s="94">
        <f>IF($D75="","",SUM(#REF!+#REF!+#REF!+#REF!+#REF!+#REF!))</f>
      </c>
    </row>
    <row r="76" spans="12:13" ht="13.5">
      <c r="L76" s="94">
        <f t="shared" si="0"/>
      </c>
      <c r="M76" s="94">
        <f>IF($D76="","",SUM(#REF!+#REF!+#REF!+#REF!+#REF!+#REF!))</f>
      </c>
    </row>
    <row r="77" spans="12:13" ht="13.5">
      <c r="L77" s="94">
        <f t="shared" si="0"/>
      </c>
      <c r="M77" s="94">
        <f>IF($D77="","",SUM(#REF!+#REF!+#REF!+#REF!+#REF!+#REF!))</f>
      </c>
    </row>
    <row r="78" spans="12:13" ht="13.5">
      <c r="L78" s="94">
        <f t="shared" si="0"/>
      </c>
      <c r="M78" s="94">
        <f>IF($D78="","",SUM(#REF!+#REF!+#REF!+#REF!+#REF!+#REF!))</f>
      </c>
    </row>
    <row r="79" spans="12:13" ht="13.5">
      <c r="L79" s="94">
        <f t="shared" si="0"/>
      </c>
      <c r="M79" s="94">
        <f>IF($D79="","",SUM(#REF!+#REF!+#REF!+#REF!+#REF!+#REF!))</f>
      </c>
    </row>
    <row r="80" spans="12:13" ht="13.5">
      <c r="L80" s="94">
        <f t="shared" si="0"/>
      </c>
      <c r="M80" s="94">
        <f>IF($D80="","",SUM(#REF!+#REF!+#REF!+#REF!+#REF!+#REF!))</f>
      </c>
    </row>
    <row r="81" spans="12:13" ht="13.5">
      <c r="L81" s="94">
        <f t="shared" si="0"/>
      </c>
      <c r="M81" s="94">
        <f>IF($D81="","",SUM(#REF!+#REF!+#REF!+#REF!+#REF!+#REF!))</f>
      </c>
    </row>
    <row r="82" spans="12:13" ht="13.5">
      <c r="L82" s="94">
        <f t="shared" si="0"/>
      </c>
      <c r="M82" s="94">
        <f>IF($D82="","",SUM(#REF!+#REF!+#REF!+#REF!+#REF!+#REF!))</f>
      </c>
    </row>
    <row r="83" spans="12:13" ht="13.5">
      <c r="L83" s="94">
        <f t="shared" si="0"/>
      </c>
      <c r="M83" s="94">
        <f>IF($D83="","",SUM(#REF!+#REF!+#REF!+#REF!+#REF!+#REF!))</f>
      </c>
    </row>
    <row r="84" spans="12:13" ht="13.5">
      <c r="L84" s="94">
        <f t="shared" si="0"/>
      </c>
      <c r="M84" s="94">
        <f>IF($D84="","",SUM(#REF!+#REF!+#REF!+#REF!+#REF!+#REF!))</f>
      </c>
    </row>
    <row r="85" spans="12:13" ht="13.5">
      <c r="L85" s="94">
        <f t="shared" si="0"/>
      </c>
      <c r="M85" s="94">
        <f>IF($D85="","",SUM(#REF!+#REF!+#REF!+#REF!+#REF!+#REF!))</f>
      </c>
    </row>
    <row r="86" spans="12:13" ht="13.5">
      <c r="L86" s="94">
        <f t="shared" si="0"/>
      </c>
      <c r="M86" s="94">
        <f>IF($D86="","",SUM(#REF!+#REF!+#REF!+#REF!+#REF!+#REF!))</f>
      </c>
    </row>
    <row r="87" spans="12:13" ht="13.5">
      <c r="L87" s="94">
        <f aca="true" t="shared" si="1" ref="L87:L150">IF($D87="","",SUM(F87+G87+H87+I87+J87+K87))</f>
      </c>
      <c r="M87" s="94">
        <f>IF($D87="","",SUM(#REF!+#REF!+#REF!+#REF!+#REF!+#REF!))</f>
      </c>
    </row>
    <row r="88" spans="12:13" ht="13.5">
      <c r="L88" s="94">
        <f t="shared" si="1"/>
      </c>
      <c r="M88" s="94">
        <f>IF($D88="","",SUM(#REF!+#REF!+#REF!+#REF!+#REF!+#REF!))</f>
      </c>
    </row>
    <row r="89" spans="12:13" ht="13.5">
      <c r="L89" s="94">
        <f t="shared" si="1"/>
      </c>
      <c r="M89" s="94">
        <f>IF($D89="","",SUM(#REF!+#REF!+#REF!+#REF!+#REF!+#REF!))</f>
      </c>
    </row>
    <row r="90" spans="12:13" ht="13.5">
      <c r="L90" s="94">
        <f t="shared" si="1"/>
      </c>
      <c r="M90" s="94">
        <f>IF($D90="","",SUM(#REF!+#REF!+#REF!+#REF!+#REF!+#REF!))</f>
      </c>
    </row>
    <row r="91" spans="12:13" ht="13.5">
      <c r="L91" s="94">
        <f t="shared" si="1"/>
      </c>
      <c r="M91" s="94">
        <f>IF($D91="","",SUM(#REF!+#REF!+#REF!+#REF!+#REF!+#REF!))</f>
      </c>
    </row>
    <row r="92" spans="12:13" ht="13.5">
      <c r="L92" s="94">
        <f t="shared" si="1"/>
      </c>
      <c r="M92" s="94">
        <f>IF($D92="","",SUM(#REF!+#REF!+#REF!+#REF!+#REF!+#REF!))</f>
      </c>
    </row>
    <row r="93" spans="12:13" ht="13.5">
      <c r="L93" s="94">
        <f t="shared" si="1"/>
      </c>
      <c r="M93" s="94">
        <f>IF($D93="","",SUM(#REF!+#REF!+#REF!+#REF!+#REF!+#REF!))</f>
      </c>
    </row>
    <row r="94" spans="12:13" ht="13.5">
      <c r="L94" s="94">
        <f t="shared" si="1"/>
      </c>
      <c r="M94" s="94">
        <f>IF($D94="","",SUM(#REF!+#REF!+#REF!+#REF!+#REF!+#REF!))</f>
      </c>
    </row>
    <row r="95" spans="12:13" ht="13.5">
      <c r="L95" s="94">
        <f t="shared" si="1"/>
      </c>
      <c r="M95" s="94">
        <f>IF($D95="","",SUM(#REF!+#REF!+#REF!+#REF!+#REF!+#REF!))</f>
      </c>
    </row>
    <row r="96" spans="12:13" ht="13.5">
      <c r="L96" s="94">
        <f t="shared" si="1"/>
      </c>
      <c r="M96" s="94">
        <f>IF($D96="","",SUM(#REF!+#REF!+#REF!+#REF!+#REF!+#REF!))</f>
      </c>
    </row>
    <row r="97" spans="12:13" ht="13.5">
      <c r="L97" s="94">
        <f t="shared" si="1"/>
      </c>
      <c r="M97" s="94">
        <f>IF($D97="","",SUM(#REF!+#REF!+#REF!+#REF!+#REF!+#REF!))</f>
      </c>
    </row>
    <row r="98" spans="12:13" ht="13.5">
      <c r="L98" s="94">
        <f t="shared" si="1"/>
      </c>
      <c r="M98" s="94">
        <f>IF($D98="","",SUM(#REF!+#REF!+#REF!+#REF!+#REF!+#REF!))</f>
      </c>
    </row>
    <row r="99" spans="12:13" ht="13.5">
      <c r="L99" s="94">
        <f t="shared" si="1"/>
      </c>
      <c r="M99" s="94">
        <f>IF($D99="","",SUM(#REF!+#REF!+#REF!+#REF!+#REF!+#REF!))</f>
      </c>
    </row>
    <row r="100" spans="12:13" ht="13.5">
      <c r="L100" s="94">
        <f t="shared" si="1"/>
      </c>
      <c r="M100" s="94">
        <f>IF($D100="","",SUM(#REF!+#REF!+#REF!+#REF!+#REF!+#REF!))</f>
      </c>
    </row>
    <row r="101" spans="12:13" ht="13.5">
      <c r="L101" s="94">
        <f t="shared" si="1"/>
      </c>
      <c r="M101" s="94">
        <f>IF($D101="","",SUM(#REF!+#REF!+#REF!+#REF!+#REF!+#REF!))</f>
      </c>
    </row>
    <row r="102" spans="12:13" ht="13.5">
      <c r="L102" s="94">
        <f t="shared" si="1"/>
      </c>
      <c r="M102" s="94">
        <f>IF($D102="","",SUM(#REF!+#REF!+#REF!+#REF!+#REF!+#REF!))</f>
      </c>
    </row>
    <row r="103" spans="12:13" ht="13.5">
      <c r="L103" s="94">
        <f t="shared" si="1"/>
      </c>
      <c r="M103" s="94">
        <f>IF($D103="","",SUM(#REF!+#REF!+#REF!+#REF!+#REF!+#REF!))</f>
      </c>
    </row>
    <row r="104" spans="12:13" ht="13.5">
      <c r="L104" s="94">
        <f t="shared" si="1"/>
      </c>
      <c r="M104" s="94">
        <f>IF($D104="","",SUM(#REF!+#REF!+#REF!+#REF!+#REF!+#REF!))</f>
      </c>
    </row>
    <row r="105" spans="12:13" ht="13.5">
      <c r="L105" s="94">
        <f t="shared" si="1"/>
      </c>
      <c r="M105" s="94">
        <f>IF($D105="","",SUM(#REF!+#REF!+#REF!+#REF!+#REF!+#REF!))</f>
      </c>
    </row>
    <row r="106" spans="12:13" ht="13.5">
      <c r="L106" s="94">
        <f t="shared" si="1"/>
      </c>
      <c r="M106" s="94">
        <f>IF($D106="","",SUM(#REF!+#REF!+#REF!+#REF!+#REF!+#REF!))</f>
      </c>
    </row>
    <row r="107" spans="12:13" ht="13.5">
      <c r="L107" s="94">
        <f t="shared" si="1"/>
      </c>
      <c r="M107" s="94">
        <f>IF($D107="","",SUM(#REF!+#REF!+#REF!+#REF!+#REF!+#REF!))</f>
      </c>
    </row>
    <row r="108" spans="12:13" ht="13.5">
      <c r="L108" s="94">
        <f t="shared" si="1"/>
      </c>
      <c r="M108" s="94">
        <f>IF($D108="","",SUM(#REF!+#REF!+#REF!+#REF!+#REF!+#REF!))</f>
      </c>
    </row>
    <row r="109" spans="12:13" ht="13.5">
      <c r="L109" s="94">
        <f t="shared" si="1"/>
      </c>
      <c r="M109" s="94">
        <f>IF($D109="","",SUM(#REF!+#REF!+#REF!+#REF!+#REF!+#REF!))</f>
      </c>
    </row>
    <row r="110" spans="12:13" ht="13.5">
      <c r="L110" s="94">
        <f t="shared" si="1"/>
      </c>
      <c r="M110" s="94">
        <f>IF($D110="","",SUM(#REF!+#REF!+#REF!+#REF!+#REF!+#REF!))</f>
      </c>
    </row>
    <row r="111" spans="12:13" ht="13.5">
      <c r="L111" s="94">
        <f t="shared" si="1"/>
      </c>
      <c r="M111" s="94">
        <f>IF($D111="","",SUM(#REF!+#REF!+#REF!+#REF!+#REF!+#REF!))</f>
      </c>
    </row>
    <row r="112" spans="12:13" ht="13.5">
      <c r="L112" s="94">
        <f t="shared" si="1"/>
      </c>
      <c r="M112" s="94">
        <f>IF($D112="","",SUM(#REF!+#REF!+#REF!+#REF!+#REF!+#REF!))</f>
      </c>
    </row>
    <row r="113" spans="12:13" ht="13.5">
      <c r="L113" s="94">
        <f t="shared" si="1"/>
      </c>
      <c r="M113" s="94">
        <f>IF($D113="","",SUM(#REF!+#REF!+#REF!+#REF!+#REF!+#REF!))</f>
      </c>
    </row>
    <row r="114" spans="12:13" ht="13.5">
      <c r="L114" s="94">
        <f t="shared" si="1"/>
      </c>
      <c r="M114" s="94">
        <f>IF($D114="","",SUM(#REF!+#REF!+#REF!+#REF!+#REF!+#REF!))</f>
      </c>
    </row>
    <row r="115" spans="12:13" ht="13.5">
      <c r="L115" s="94">
        <f t="shared" si="1"/>
      </c>
      <c r="M115" s="94">
        <f>IF($D115="","",SUM(#REF!+#REF!+#REF!+#REF!+#REF!+#REF!))</f>
      </c>
    </row>
    <row r="116" spans="12:13" ht="13.5">
      <c r="L116" s="94">
        <f t="shared" si="1"/>
      </c>
      <c r="M116" s="94">
        <f>IF($D116="","",SUM(#REF!+#REF!+#REF!+#REF!+#REF!+#REF!))</f>
      </c>
    </row>
    <row r="117" spans="12:13" ht="13.5">
      <c r="L117" s="94">
        <f t="shared" si="1"/>
      </c>
      <c r="M117" s="94">
        <f>IF($D117="","",SUM(#REF!+#REF!+#REF!+#REF!+#REF!+#REF!))</f>
      </c>
    </row>
    <row r="118" spans="12:13" ht="13.5">
      <c r="L118" s="94">
        <f t="shared" si="1"/>
      </c>
      <c r="M118" s="94">
        <f>IF($D118="","",SUM(#REF!+#REF!+#REF!+#REF!+#REF!+#REF!))</f>
      </c>
    </row>
    <row r="119" spans="12:13" ht="13.5">
      <c r="L119" s="94">
        <f t="shared" si="1"/>
      </c>
      <c r="M119" s="94">
        <f>IF($D119="","",SUM(#REF!+#REF!+#REF!+#REF!+#REF!+#REF!))</f>
      </c>
    </row>
    <row r="120" spans="12:13" ht="13.5">
      <c r="L120" s="94">
        <f t="shared" si="1"/>
      </c>
      <c r="M120" s="94">
        <f>IF($D120="","",SUM(#REF!+#REF!+#REF!+#REF!+#REF!+#REF!))</f>
      </c>
    </row>
    <row r="121" spans="12:13" ht="13.5">
      <c r="L121" s="94">
        <f t="shared" si="1"/>
      </c>
      <c r="M121" s="94">
        <f>IF($D121="","",SUM(#REF!+#REF!+#REF!+#REF!+#REF!+#REF!))</f>
      </c>
    </row>
    <row r="122" spans="12:13" ht="13.5">
      <c r="L122" s="94">
        <f t="shared" si="1"/>
      </c>
      <c r="M122" s="94">
        <f>IF($D122="","",SUM(#REF!+#REF!+#REF!+#REF!+#REF!+#REF!))</f>
      </c>
    </row>
    <row r="123" spans="12:13" ht="13.5">
      <c r="L123" s="94">
        <f t="shared" si="1"/>
      </c>
      <c r="M123" s="94">
        <f>IF($D123="","",SUM(#REF!+#REF!+#REF!+#REF!+#REF!+#REF!))</f>
      </c>
    </row>
    <row r="124" spans="12:13" ht="13.5">
      <c r="L124" s="94">
        <f t="shared" si="1"/>
      </c>
      <c r="M124" s="94">
        <f>IF($D124="","",SUM(#REF!+#REF!+#REF!+#REF!+#REF!+#REF!))</f>
      </c>
    </row>
    <row r="125" spans="12:13" ht="13.5">
      <c r="L125" s="94">
        <f t="shared" si="1"/>
      </c>
      <c r="M125" s="94">
        <f>IF($D125="","",SUM(#REF!+#REF!+#REF!+#REF!+#REF!+#REF!))</f>
      </c>
    </row>
    <row r="126" spans="12:13" ht="13.5">
      <c r="L126" s="94">
        <f t="shared" si="1"/>
      </c>
      <c r="M126" s="94">
        <f>IF($D126="","",SUM(#REF!+#REF!+#REF!+#REF!+#REF!+#REF!))</f>
      </c>
    </row>
    <row r="127" spans="12:13" ht="13.5">
      <c r="L127" s="94">
        <f t="shared" si="1"/>
      </c>
      <c r="M127" s="94">
        <f>IF($D127="","",SUM(#REF!+#REF!+#REF!+#REF!+#REF!+#REF!))</f>
      </c>
    </row>
    <row r="128" spans="12:13" ht="13.5">
      <c r="L128" s="94">
        <f t="shared" si="1"/>
      </c>
      <c r="M128" s="94">
        <f>IF($D128="","",SUM(#REF!+#REF!+#REF!+#REF!+#REF!+#REF!))</f>
      </c>
    </row>
    <row r="129" spans="12:13" ht="13.5">
      <c r="L129" s="94">
        <f t="shared" si="1"/>
      </c>
      <c r="M129" s="94">
        <f>IF($D129="","",SUM(#REF!+#REF!+#REF!+#REF!+#REF!+#REF!))</f>
      </c>
    </row>
    <row r="130" spans="12:13" ht="13.5">
      <c r="L130" s="94">
        <f t="shared" si="1"/>
      </c>
      <c r="M130" s="94">
        <f>IF($D130="","",SUM(#REF!+#REF!+#REF!+#REF!+#REF!+#REF!))</f>
      </c>
    </row>
    <row r="131" spans="12:13" ht="13.5">
      <c r="L131" s="94">
        <f t="shared" si="1"/>
      </c>
      <c r="M131" s="94">
        <f>IF($D131="","",SUM(#REF!+#REF!+#REF!+#REF!+#REF!+#REF!))</f>
      </c>
    </row>
    <row r="132" spans="12:13" ht="13.5">
      <c r="L132" s="94">
        <f t="shared" si="1"/>
      </c>
      <c r="M132" s="94">
        <f>IF($D132="","",SUM(#REF!+#REF!+#REF!+#REF!+#REF!+#REF!))</f>
      </c>
    </row>
    <row r="133" spans="12:13" ht="13.5">
      <c r="L133" s="94">
        <f t="shared" si="1"/>
      </c>
      <c r="M133" s="94">
        <f>IF($D133="","",SUM(#REF!+#REF!+#REF!+#REF!+#REF!+#REF!))</f>
      </c>
    </row>
    <row r="134" spans="12:13" ht="13.5">
      <c r="L134" s="94">
        <f t="shared" si="1"/>
      </c>
      <c r="M134" s="94">
        <f>IF($D134="","",SUM(#REF!+#REF!+#REF!+#REF!+#REF!+#REF!))</f>
      </c>
    </row>
    <row r="135" spans="12:13" ht="13.5">
      <c r="L135" s="94">
        <f t="shared" si="1"/>
      </c>
      <c r="M135" s="94">
        <f>IF($D135="","",SUM(#REF!+#REF!+#REF!+#REF!+#REF!+#REF!))</f>
      </c>
    </row>
    <row r="136" spans="12:13" ht="13.5">
      <c r="L136" s="94">
        <f t="shared" si="1"/>
      </c>
      <c r="M136" s="94">
        <f>IF($D136="","",SUM(#REF!+#REF!+#REF!+#REF!+#REF!+#REF!))</f>
      </c>
    </row>
    <row r="137" spans="12:13" ht="13.5">
      <c r="L137" s="94">
        <f t="shared" si="1"/>
      </c>
      <c r="M137" s="94">
        <f>IF($D137="","",SUM(#REF!+#REF!+#REF!+#REF!+#REF!+#REF!))</f>
      </c>
    </row>
    <row r="138" spans="12:13" ht="13.5">
      <c r="L138" s="94">
        <f t="shared" si="1"/>
      </c>
      <c r="M138" s="94">
        <f>IF($D138="","",SUM(#REF!+#REF!+#REF!+#REF!+#REF!+#REF!))</f>
      </c>
    </row>
    <row r="139" spans="12:13" ht="13.5">
      <c r="L139" s="94">
        <f t="shared" si="1"/>
      </c>
      <c r="M139" s="94">
        <f>IF($D139="","",SUM(#REF!+#REF!+#REF!+#REF!+#REF!+#REF!))</f>
      </c>
    </row>
    <row r="140" spans="12:13" ht="13.5">
      <c r="L140" s="94">
        <f t="shared" si="1"/>
      </c>
      <c r="M140" s="94">
        <f>IF($D140="","",SUM(#REF!+#REF!+#REF!+#REF!+#REF!+#REF!))</f>
      </c>
    </row>
    <row r="141" spans="12:13" ht="13.5">
      <c r="L141" s="94">
        <f t="shared" si="1"/>
      </c>
      <c r="M141" s="94">
        <f>IF($D141="","",SUM(#REF!+#REF!+#REF!+#REF!+#REF!+#REF!))</f>
      </c>
    </row>
    <row r="142" spans="12:13" ht="13.5">
      <c r="L142" s="94">
        <f t="shared" si="1"/>
      </c>
      <c r="M142" s="94">
        <f>IF($D142="","",SUM(#REF!+#REF!+#REF!+#REF!+#REF!+#REF!))</f>
      </c>
    </row>
    <row r="143" spans="12:13" ht="13.5">
      <c r="L143" s="94">
        <f t="shared" si="1"/>
      </c>
      <c r="M143" s="94">
        <f>IF($D143="","",SUM(#REF!+#REF!+#REF!+#REF!+#REF!+#REF!))</f>
      </c>
    </row>
    <row r="144" spans="12:13" ht="13.5">
      <c r="L144" s="94">
        <f t="shared" si="1"/>
      </c>
      <c r="M144" s="94">
        <f>IF($D144="","",SUM(#REF!+#REF!+#REF!+#REF!+#REF!+#REF!))</f>
      </c>
    </row>
    <row r="145" spans="12:13" ht="13.5">
      <c r="L145" s="94">
        <f t="shared" si="1"/>
      </c>
      <c r="M145" s="94">
        <f>IF($D145="","",SUM(#REF!+#REF!+#REF!+#REF!+#REF!+#REF!))</f>
      </c>
    </row>
    <row r="146" spans="12:13" ht="13.5">
      <c r="L146" s="94">
        <f t="shared" si="1"/>
      </c>
      <c r="M146" s="94">
        <f>IF($D146="","",SUM(#REF!+#REF!+#REF!+#REF!+#REF!+#REF!))</f>
      </c>
    </row>
    <row r="147" spans="12:13" ht="13.5">
      <c r="L147" s="94">
        <f t="shared" si="1"/>
      </c>
      <c r="M147" s="94">
        <f>IF($D147="","",SUM(#REF!+#REF!+#REF!+#REF!+#REF!+#REF!))</f>
      </c>
    </row>
    <row r="148" spans="12:13" ht="13.5">
      <c r="L148" s="94">
        <f t="shared" si="1"/>
      </c>
      <c r="M148" s="94">
        <f>IF($D148="","",SUM(#REF!+#REF!+#REF!+#REF!+#REF!+#REF!))</f>
      </c>
    </row>
    <row r="149" spans="12:13" ht="13.5">
      <c r="L149" s="94">
        <f t="shared" si="1"/>
      </c>
      <c r="M149" s="94">
        <f>IF($D149="","",SUM(#REF!+#REF!+#REF!+#REF!+#REF!+#REF!))</f>
      </c>
    </row>
    <row r="150" spans="12:13" ht="13.5">
      <c r="L150" s="94">
        <f t="shared" si="1"/>
      </c>
      <c r="M150" s="94">
        <f>IF($D150="","",SUM(#REF!+#REF!+#REF!+#REF!+#REF!+#REF!))</f>
      </c>
    </row>
    <row r="151" spans="12:13" ht="13.5">
      <c r="L151" s="94">
        <f aca="true" t="shared" si="2" ref="L151:L214">IF($D151="","",SUM(F151+G151+H151+I151+J151+K151))</f>
      </c>
      <c r="M151" s="94">
        <f>IF($D151="","",SUM(#REF!+#REF!+#REF!+#REF!+#REF!+#REF!))</f>
      </c>
    </row>
    <row r="152" spans="12:13" ht="13.5">
      <c r="L152" s="94">
        <f t="shared" si="2"/>
      </c>
      <c r="M152" s="94">
        <f>IF($D152="","",SUM(#REF!+#REF!+#REF!+#REF!+#REF!+#REF!))</f>
      </c>
    </row>
    <row r="153" spans="12:13" ht="13.5">
      <c r="L153" s="94">
        <f t="shared" si="2"/>
      </c>
      <c r="M153" s="94">
        <f>IF($D153="","",SUM(#REF!+#REF!+#REF!+#REF!+#REF!+#REF!))</f>
      </c>
    </row>
    <row r="154" spans="12:13" ht="13.5">
      <c r="L154" s="94">
        <f t="shared" si="2"/>
      </c>
      <c r="M154" s="94">
        <f>IF($D154="","",SUM(#REF!+#REF!+#REF!+#REF!+#REF!+#REF!))</f>
      </c>
    </row>
    <row r="155" spans="12:13" ht="13.5">
      <c r="L155" s="94">
        <f t="shared" si="2"/>
      </c>
      <c r="M155" s="94">
        <f>IF($D155="","",SUM(#REF!+#REF!+#REF!+#REF!+#REF!+#REF!))</f>
      </c>
    </row>
    <row r="156" spans="12:13" ht="13.5">
      <c r="L156" s="94">
        <f t="shared" si="2"/>
      </c>
      <c r="M156" s="94">
        <f>IF($D156="","",SUM(#REF!+#REF!+#REF!+#REF!+#REF!+#REF!))</f>
      </c>
    </row>
    <row r="157" spans="12:13" ht="13.5">
      <c r="L157" s="94">
        <f t="shared" si="2"/>
      </c>
      <c r="M157" s="94">
        <f>IF($D157="","",SUM(#REF!+#REF!+#REF!+#REF!+#REF!+#REF!))</f>
      </c>
    </row>
    <row r="158" spans="12:13" ht="13.5">
      <c r="L158" s="94">
        <f t="shared" si="2"/>
      </c>
      <c r="M158" s="94">
        <f>IF($D158="","",SUM(#REF!+#REF!+#REF!+#REF!+#REF!+#REF!))</f>
      </c>
    </row>
    <row r="159" spans="12:13" ht="13.5">
      <c r="L159" s="94">
        <f t="shared" si="2"/>
      </c>
      <c r="M159" s="94">
        <f>IF($D159="","",SUM(#REF!+#REF!+#REF!+#REF!+#REF!+#REF!))</f>
      </c>
    </row>
    <row r="160" spans="12:13" ht="13.5">
      <c r="L160" s="94">
        <f t="shared" si="2"/>
      </c>
      <c r="M160" s="94">
        <f>IF($D160="","",SUM(#REF!+#REF!+#REF!+#REF!+#REF!+#REF!))</f>
      </c>
    </row>
    <row r="161" spans="12:13" ht="13.5">
      <c r="L161" s="94">
        <f t="shared" si="2"/>
      </c>
      <c r="M161" s="94">
        <f>IF($D161="","",SUM(#REF!+#REF!+#REF!+#REF!+#REF!+#REF!))</f>
      </c>
    </row>
    <row r="162" spans="12:13" ht="13.5">
      <c r="L162" s="94">
        <f t="shared" si="2"/>
      </c>
      <c r="M162" s="94">
        <f>IF($D162="","",SUM(#REF!+#REF!+#REF!+#REF!+#REF!+#REF!))</f>
      </c>
    </row>
    <row r="163" spans="12:13" ht="13.5">
      <c r="L163" s="94">
        <f t="shared" si="2"/>
      </c>
      <c r="M163" s="94">
        <f>IF($D163="","",SUM(#REF!+#REF!+#REF!+#REF!+#REF!+#REF!))</f>
      </c>
    </row>
    <row r="164" spans="12:13" ht="13.5">
      <c r="L164" s="94">
        <f t="shared" si="2"/>
      </c>
      <c r="M164" s="94">
        <f>IF($D164="","",SUM(#REF!+#REF!+#REF!+#REF!+#REF!+#REF!))</f>
      </c>
    </row>
    <row r="165" spans="12:13" ht="13.5">
      <c r="L165" s="94">
        <f t="shared" si="2"/>
      </c>
      <c r="M165" s="94">
        <f>IF($D165="","",SUM(#REF!+#REF!+#REF!+#REF!+#REF!+#REF!))</f>
      </c>
    </row>
    <row r="166" spans="12:13" ht="13.5">
      <c r="L166" s="94">
        <f t="shared" si="2"/>
      </c>
      <c r="M166" s="94">
        <f>IF($D166="","",SUM(#REF!+#REF!+#REF!+#REF!+#REF!+#REF!))</f>
      </c>
    </row>
    <row r="167" spans="12:13" ht="13.5">
      <c r="L167" s="94">
        <f t="shared" si="2"/>
      </c>
      <c r="M167" s="94">
        <f>IF($D167="","",SUM(#REF!+#REF!+#REF!+#REF!+#REF!+#REF!))</f>
      </c>
    </row>
    <row r="168" spans="12:13" ht="13.5">
      <c r="L168" s="94">
        <f t="shared" si="2"/>
      </c>
      <c r="M168" s="94">
        <f>IF($D168="","",SUM(#REF!+#REF!+#REF!+#REF!+#REF!+#REF!))</f>
      </c>
    </row>
    <row r="169" spans="12:13" ht="13.5">
      <c r="L169" s="94">
        <f t="shared" si="2"/>
      </c>
      <c r="M169" s="94">
        <f>IF($D169="","",SUM(#REF!+#REF!+#REF!+#REF!+#REF!+#REF!))</f>
      </c>
    </row>
    <row r="170" spans="12:13" ht="13.5">
      <c r="L170" s="94">
        <f t="shared" si="2"/>
      </c>
      <c r="M170" s="94">
        <f>IF($D170="","",SUM(#REF!+#REF!+#REF!+#REF!+#REF!+#REF!))</f>
      </c>
    </row>
    <row r="171" spans="12:13" ht="13.5">
      <c r="L171" s="94">
        <f t="shared" si="2"/>
      </c>
      <c r="M171" s="94">
        <f>IF($D171="","",SUM(#REF!+#REF!+#REF!+#REF!+#REF!+#REF!))</f>
      </c>
    </row>
    <row r="172" spans="12:13" ht="13.5">
      <c r="L172" s="94">
        <f t="shared" si="2"/>
      </c>
      <c r="M172" s="94">
        <f>IF($D172="","",SUM(#REF!+#REF!+#REF!+#REF!+#REF!+#REF!))</f>
      </c>
    </row>
    <row r="173" spans="12:13" ht="13.5">
      <c r="L173" s="94">
        <f t="shared" si="2"/>
      </c>
      <c r="M173" s="94">
        <f>IF($D173="","",SUM(#REF!+#REF!+#REF!+#REF!+#REF!+#REF!))</f>
      </c>
    </row>
    <row r="174" spans="12:13" ht="13.5">
      <c r="L174" s="94">
        <f t="shared" si="2"/>
      </c>
      <c r="M174" s="94">
        <f>IF($D174="","",SUM(#REF!+#REF!+#REF!+#REF!+#REF!+#REF!))</f>
      </c>
    </row>
    <row r="175" spans="12:13" ht="13.5">
      <c r="L175" s="94">
        <f t="shared" si="2"/>
      </c>
      <c r="M175" s="94">
        <f>IF($D175="","",SUM(#REF!+#REF!+#REF!+#REF!+#REF!+#REF!))</f>
      </c>
    </row>
    <row r="176" spans="12:13" ht="13.5">
      <c r="L176" s="94">
        <f t="shared" si="2"/>
      </c>
      <c r="M176" s="94">
        <f>IF($D176="","",SUM(#REF!+#REF!+#REF!+#REF!+#REF!+#REF!))</f>
      </c>
    </row>
    <row r="177" spans="12:13" ht="13.5">
      <c r="L177" s="94">
        <f t="shared" si="2"/>
      </c>
      <c r="M177" s="94">
        <f>IF($D177="","",SUM(#REF!+#REF!+#REF!+#REF!+#REF!+#REF!))</f>
      </c>
    </row>
    <row r="178" spans="12:13" ht="13.5">
      <c r="L178" s="94">
        <f t="shared" si="2"/>
      </c>
      <c r="M178" s="94">
        <f>IF($D178="","",SUM(#REF!+#REF!+#REF!+#REF!+#REF!+#REF!))</f>
      </c>
    </row>
    <row r="179" spans="12:13" ht="13.5">
      <c r="L179" s="94">
        <f t="shared" si="2"/>
      </c>
      <c r="M179" s="94">
        <f>IF($D179="","",SUM(#REF!+#REF!+#REF!+#REF!+#REF!+#REF!))</f>
      </c>
    </row>
    <row r="180" spans="12:13" ht="13.5">
      <c r="L180" s="94">
        <f t="shared" si="2"/>
      </c>
      <c r="M180" s="94">
        <f>IF($D180="","",SUM(#REF!+#REF!+#REF!+#REF!+#REF!+#REF!))</f>
      </c>
    </row>
    <row r="181" spans="12:13" ht="13.5">
      <c r="L181" s="94">
        <f t="shared" si="2"/>
      </c>
      <c r="M181" s="94">
        <f>IF($D181="","",SUM(#REF!+#REF!+#REF!+#REF!+#REF!+#REF!))</f>
      </c>
    </row>
    <row r="182" spans="12:13" ht="13.5">
      <c r="L182" s="94">
        <f t="shared" si="2"/>
      </c>
      <c r="M182" s="94">
        <f>IF($D182="","",SUM(#REF!+#REF!+#REF!+#REF!+#REF!+#REF!))</f>
      </c>
    </row>
    <row r="183" spans="12:13" ht="13.5">
      <c r="L183" s="94">
        <f t="shared" si="2"/>
      </c>
      <c r="M183" s="94">
        <f>IF($D183="","",SUM(#REF!+#REF!+#REF!+#REF!+#REF!+#REF!))</f>
      </c>
    </row>
    <row r="184" spans="12:13" ht="13.5">
      <c r="L184" s="94">
        <f t="shared" si="2"/>
      </c>
      <c r="M184" s="94">
        <f>IF($D184="","",SUM(#REF!+#REF!+#REF!+#REF!+#REF!+#REF!))</f>
      </c>
    </row>
    <row r="185" spans="12:13" ht="13.5">
      <c r="L185" s="94">
        <f t="shared" si="2"/>
      </c>
      <c r="M185" s="94">
        <f>IF($D185="","",SUM(#REF!+#REF!+#REF!+#REF!+#REF!+#REF!))</f>
      </c>
    </row>
    <row r="186" spans="12:13" ht="13.5">
      <c r="L186" s="94">
        <f t="shared" si="2"/>
      </c>
      <c r="M186" s="94">
        <f>IF($D186="","",SUM(#REF!+#REF!+#REF!+#REF!+#REF!+#REF!))</f>
      </c>
    </row>
    <row r="187" spans="12:13" ht="13.5">
      <c r="L187" s="94">
        <f t="shared" si="2"/>
      </c>
      <c r="M187" s="94">
        <f>IF($D187="","",SUM(#REF!+#REF!+#REF!+#REF!+#REF!+#REF!))</f>
      </c>
    </row>
    <row r="188" spans="12:13" ht="13.5">
      <c r="L188" s="94">
        <f t="shared" si="2"/>
      </c>
      <c r="M188" s="94">
        <f>IF($D188="","",SUM(#REF!+#REF!+#REF!+#REF!+#REF!+#REF!))</f>
      </c>
    </row>
    <row r="189" spans="12:13" ht="13.5">
      <c r="L189" s="94">
        <f t="shared" si="2"/>
      </c>
      <c r="M189" s="94">
        <f>IF($D189="","",SUM(#REF!+#REF!+#REF!+#REF!+#REF!+#REF!))</f>
      </c>
    </row>
    <row r="190" spans="12:13" ht="13.5">
      <c r="L190" s="94">
        <f t="shared" si="2"/>
      </c>
      <c r="M190" s="94">
        <f>IF($D190="","",SUM(#REF!+#REF!+#REF!+#REF!+#REF!+#REF!))</f>
      </c>
    </row>
    <row r="191" spans="12:13" ht="13.5">
      <c r="L191" s="94">
        <f t="shared" si="2"/>
      </c>
      <c r="M191" s="94">
        <f>IF($D191="","",SUM(#REF!+#REF!+#REF!+#REF!+#REF!+#REF!))</f>
      </c>
    </row>
    <row r="192" spans="12:13" ht="13.5">
      <c r="L192" s="94">
        <f t="shared" si="2"/>
      </c>
      <c r="M192" s="94">
        <f>IF($D192="","",SUM(#REF!+#REF!+#REF!+#REF!+#REF!+#REF!))</f>
      </c>
    </row>
    <row r="193" spans="12:13" ht="13.5">
      <c r="L193" s="94">
        <f t="shared" si="2"/>
      </c>
      <c r="M193" s="94">
        <f>IF($D193="","",SUM(#REF!+#REF!+#REF!+#REF!+#REF!+#REF!))</f>
      </c>
    </row>
    <row r="194" spans="12:13" ht="13.5">
      <c r="L194" s="94">
        <f t="shared" si="2"/>
      </c>
      <c r="M194" s="94">
        <f>IF($D194="","",SUM(#REF!+#REF!+#REF!+#REF!+#REF!+#REF!))</f>
      </c>
    </row>
    <row r="195" spans="12:13" ht="13.5">
      <c r="L195" s="94">
        <f t="shared" si="2"/>
      </c>
      <c r="M195" s="94">
        <f>IF($D195="","",SUM(#REF!+#REF!+#REF!+#REF!+#REF!+#REF!))</f>
      </c>
    </row>
    <row r="196" spans="12:13" ht="13.5">
      <c r="L196" s="94">
        <f t="shared" si="2"/>
      </c>
      <c r="M196" s="94">
        <f>IF($D196="","",SUM(#REF!+#REF!+#REF!+#REF!+#REF!+#REF!))</f>
      </c>
    </row>
    <row r="197" spans="12:13" ht="13.5">
      <c r="L197" s="94">
        <f t="shared" si="2"/>
      </c>
      <c r="M197" s="94">
        <f>IF($D197="","",SUM(#REF!+#REF!+#REF!+#REF!+#REF!+#REF!))</f>
      </c>
    </row>
    <row r="198" spans="12:13" ht="13.5">
      <c r="L198" s="94">
        <f t="shared" si="2"/>
      </c>
      <c r="M198" s="94">
        <f>IF($D198="","",SUM(#REF!+#REF!+#REF!+#REF!+#REF!+#REF!))</f>
      </c>
    </row>
    <row r="199" spans="12:13" ht="13.5">
      <c r="L199" s="94">
        <f t="shared" si="2"/>
      </c>
      <c r="M199" s="94">
        <f>IF($D199="","",SUM(#REF!+#REF!+#REF!+#REF!+#REF!+#REF!))</f>
      </c>
    </row>
    <row r="200" spans="12:13" ht="13.5">
      <c r="L200" s="94">
        <f t="shared" si="2"/>
      </c>
      <c r="M200" s="94">
        <f>IF($D200="","",SUM(#REF!+#REF!+#REF!+#REF!+#REF!+#REF!))</f>
      </c>
    </row>
    <row r="201" spans="12:13" ht="13.5">
      <c r="L201" s="94">
        <f t="shared" si="2"/>
      </c>
      <c r="M201" s="94">
        <f>IF($D201="","",SUM(#REF!+#REF!+#REF!+#REF!+#REF!+#REF!))</f>
      </c>
    </row>
    <row r="202" spans="12:13" ht="13.5">
      <c r="L202" s="94">
        <f t="shared" si="2"/>
      </c>
      <c r="M202" s="94">
        <f>IF($D202="","",SUM(#REF!+#REF!+#REF!+#REF!+#REF!+#REF!))</f>
      </c>
    </row>
    <row r="203" spans="12:13" ht="13.5">
      <c r="L203" s="94">
        <f t="shared" si="2"/>
      </c>
      <c r="M203" s="94">
        <f>IF($D203="","",SUM(#REF!+#REF!+#REF!+#REF!+#REF!+#REF!))</f>
      </c>
    </row>
    <row r="204" spans="12:13" ht="13.5">
      <c r="L204" s="94">
        <f t="shared" si="2"/>
      </c>
      <c r="M204" s="94">
        <f>IF($D204="","",SUM(#REF!+#REF!+#REF!+#REF!+#REF!+#REF!))</f>
      </c>
    </row>
    <row r="205" spans="12:13" ht="13.5">
      <c r="L205" s="94">
        <f t="shared" si="2"/>
      </c>
      <c r="M205" s="94">
        <f>IF($D205="","",SUM(#REF!+#REF!+#REF!+#REF!+#REF!+#REF!))</f>
      </c>
    </row>
    <row r="206" spans="12:13" ht="13.5">
      <c r="L206" s="94">
        <f t="shared" si="2"/>
      </c>
      <c r="M206" s="94">
        <f>IF($D206="","",SUM(#REF!+#REF!+#REF!+#REF!+#REF!+#REF!))</f>
      </c>
    </row>
    <row r="207" spans="12:13" ht="13.5">
      <c r="L207" s="94">
        <f t="shared" si="2"/>
      </c>
      <c r="M207" s="94">
        <f>IF($D207="","",SUM(#REF!+#REF!+#REF!+#REF!+#REF!+#REF!))</f>
      </c>
    </row>
    <row r="208" spans="12:13" ht="13.5">
      <c r="L208" s="94">
        <f t="shared" si="2"/>
      </c>
      <c r="M208" s="94">
        <f>IF($D208="","",SUM(#REF!+#REF!+#REF!+#REF!+#REF!+#REF!))</f>
      </c>
    </row>
    <row r="209" spans="12:13" ht="13.5">
      <c r="L209" s="94">
        <f t="shared" si="2"/>
      </c>
      <c r="M209" s="94">
        <f>IF($D209="","",SUM(#REF!+#REF!+#REF!+#REF!+#REF!+#REF!))</f>
      </c>
    </row>
    <row r="210" spans="12:13" ht="13.5">
      <c r="L210" s="94">
        <f t="shared" si="2"/>
      </c>
      <c r="M210" s="94">
        <f>IF($D210="","",SUM(#REF!+#REF!+#REF!+#REF!+#REF!+#REF!))</f>
      </c>
    </row>
    <row r="211" spans="12:13" ht="13.5">
      <c r="L211" s="94">
        <f t="shared" si="2"/>
      </c>
      <c r="M211" s="94">
        <f>IF($D211="","",SUM(#REF!+#REF!+#REF!+#REF!+#REF!+#REF!))</f>
      </c>
    </row>
    <row r="212" spans="12:13" ht="13.5">
      <c r="L212" s="94">
        <f t="shared" si="2"/>
      </c>
      <c r="M212" s="94">
        <f>IF($D212="","",SUM(#REF!+#REF!+#REF!+#REF!+#REF!+#REF!))</f>
      </c>
    </row>
    <row r="213" spans="12:13" ht="13.5">
      <c r="L213" s="94">
        <f t="shared" si="2"/>
      </c>
      <c r="M213" s="94">
        <f>IF($D213="","",SUM(#REF!+#REF!+#REF!+#REF!+#REF!+#REF!))</f>
      </c>
    </row>
    <row r="214" spans="12:13" ht="13.5">
      <c r="L214" s="94">
        <f t="shared" si="2"/>
      </c>
      <c r="M214" s="94">
        <f>IF($D214="","",SUM(#REF!+#REF!+#REF!+#REF!+#REF!+#REF!))</f>
      </c>
    </row>
    <row r="215" spans="12:13" ht="13.5">
      <c r="L215" s="94">
        <f aca="true" t="shared" si="3" ref="L215:L278">IF($D215="","",SUM(F215+G215+H215+I215+J215+K215))</f>
      </c>
      <c r="M215" s="94">
        <f>IF($D215="","",SUM(#REF!+#REF!+#REF!+#REF!+#REF!+#REF!))</f>
      </c>
    </row>
    <row r="216" spans="12:13" ht="13.5">
      <c r="L216" s="94">
        <f t="shared" si="3"/>
      </c>
      <c r="M216" s="94">
        <f>IF($D216="","",SUM(#REF!+#REF!+#REF!+#REF!+#REF!+#REF!))</f>
      </c>
    </row>
    <row r="217" spans="12:13" ht="13.5">
      <c r="L217" s="94">
        <f t="shared" si="3"/>
      </c>
      <c r="M217" s="94">
        <f>IF($D217="","",SUM(#REF!+#REF!+#REF!+#REF!+#REF!+#REF!))</f>
      </c>
    </row>
    <row r="218" spans="12:13" ht="13.5">
      <c r="L218" s="94">
        <f t="shared" si="3"/>
      </c>
      <c r="M218" s="94">
        <f>IF($D218="","",SUM(#REF!+#REF!+#REF!+#REF!+#REF!+#REF!))</f>
      </c>
    </row>
    <row r="219" spans="12:13" ht="13.5">
      <c r="L219" s="94">
        <f t="shared" si="3"/>
      </c>
      <c r="M219" s="94">
        <f>IF($D219="","",SUM(#REF!+#REF!+#REF!+#REF!+#REF!+#REF!))</f>
      </c>
    </row>
    <row r="220" spans="12:13" ht="13.5">
      <c r="L220" s="94">
        <f t="shared" si="3"/>
      </c>
      <c r="M220" s="94">
        <f>IF($D220="","",SUM(#REF!+#REF!+#REF!+#REF!+#REF!+#REF!))</f>
      </c>
    </row>
    <row r="221" spans="12:13" ht="13.5">
      <c r="L221" s="94">
        <f t="shared" si="3"/>
      </c>
      <c r="M221" s="94">
        <f>IF($D221="","",SUM(#REF!+#REF!+#REF!+#REF!+#REF!+#REF!))</f>
      </c>
    </row>
    <row r="222" spans="12:13" ht="13.5">
      <c r="L222" s="94">
        <f t="shared" si="3"/>
      </c>
      <c r="M222" s="94">
        <f>IF($D222="","",SUM(#REF!+#REF!+#REF!+#REF!+#REF!+#REF!))</f>
      </c>
    </row>
    <row r="223" spans="12:13" ht="13.5">
      <c r="L223" s="94">
        <f t="shared" si="3"/>
      </c>
      <c r="M223" s="94">
        <f>IF($D223="","",SUM(#REF!+#REF!+#REF!+#REF!+#REF!+#REF!))</f>
      </c>
    </row>
    <row r="224" spans="12:13" ht="13.5">
      <c r="L224" s="94">
        <f t="shared" si="3"/>
      </c>
      <c r="M224" s="94">
        <f>IF($D224="","",SUM(#REF!+#REF!+#REF!+#REF!+#REF!+#REF!))</f>
      </c>
    </row>
    <row r="225" spans="12:13" ht="13.5">
      <c r="L225" s="94">
        <f t="shared" si="3"/>
      </c>
      <c r="M225" s="94">
        <f>IF($D225="","",SUM(#REF!+#REF!+#REF!+#REF!+#REF!+#REF!))</f>
      </c>
    </row>
    <row r="226" spans="12:13" ht="13.5">
      <c r="L226" s="94">
        <f t="shared" si="3"/>
      </c>
      <c r="M226" s="94">
        <f>IF($D226="","",SUM(#REF!+#REF!+#REF!+#REF!+#REF!+#REF!))</f>
      </c>
    </row>
    <row r="227" spans="12:13" ht="13.5">
      <c r="L227" s="94">
        <f t="shared" si="3"/>
      </c>
      <c r="M227" s="94">
        <f>IF($D227="","",SUM(#REF!+#REF!+#REF!+#REF!+#REF!+#REF!))</f>
      </c>
    </row>
    <row r="228" spans="12:13" ht="13.5">
      <c r="L228" s="94">
        <f t="shared" si="3"/>
      </c>
      <c r="M228" s="94">
        <f>IF($D228="","",SUM(#REF!+#REF!+#REF!+#REF!+#REF!+#REF!))</f>
      </c>
    </row>
    <row r="229" spans="12:13" ht="13.5">
      <c r="L229" s="94">
        <f t="shared" si="3"/>
      </c>
      <c r="M229" s="94">
        <f>IF($D229="","",SUM(#REF!+#REF!+#REF!+#REF!+#REF!+#REF!))</f>
      </c>
    </row>
    <row r="230" spans="12:13" ht="13.5">
      <c r="L230" s="94">
        <f t="shared" si="3"/>
      </c>
      <c r="M230" s="94">
        <f>IF($D230="","",SUM(#REF!+#REF!+#REF!+#REF!+#REF!+#REF!))</f>
      </c>
    </row>
    <row r="231" spans="12:13" ht="13.5">
      <c r="L231" s="94">
        <f t="shared" si="3"/>
      </c>
      <c r="M231" s="94">
        <f>IF($D231="","",SUM(#REF!+#REF!+#REF!+#REF!+#REF!+#REF!))</f>
      </c>
    </row>
    <row r="232" spans="12:13" ht="13.5">
      <c r="L232" s="94">
        <f t="shared" si="3"/>
      </c>
      <c r="M232" s="94">
        <f>IF($D232="","",SUM(#REF!+#REF!+#REF!+#REF!+#REF!+#REF!))</f>
      </c>
    </row>
    <row r="233" spans="12:13" ht="13.5">
      <c r="L233" s="94">
        <f t="shared" si="3"/>
      </c>
      <c r="M233" s="94">
        <f>IF($D233="","",SUM(#REF!+#REF!+#REF!+#REF!+#REF!+#REF!))</f>
      </c>
    </row>
    <row r="234" spans="12:13" ht="13.5">
      <c r="L234" s="94">
        <f t="shared" si="3"/>
      </c>
      <c r="M234" s="94">
        <f>IF($D234="","",SUM(#REF!+#REF!+#REF!+#REF!+#REF!+#REF!))</f>
      </c>
    </row>
    <row r="235" spans="12:13" ht="13.5">
      <c r="L235" s="94">
        <f t="shared" si="3"/>
      </c>
      <c r="M235" s="94">
        <f>IF($D235="","",SUM(#REF!+#REF!+#REF!+#REF!+#REF!+#REF!))</f>
      </c>
    </row>
    <row r="236" spans="12:13" ht="13.5">
      <c r="L236" s="94">
        <f t="shared" si="3"/>
      </c>
      <c r="M236" s="94">
        <f>IF($D236="","",SUM(#REF!+#REF!+#REF!+#REF!+#REF!+#REF!))</f>
      </c>
    </row>
    <row r="237" spans="12:13" ht="13.5">
      <c r="L237" s="94">
        <f t="shared" si="3"/>
      </c>
      <c r="M237" s="94">
        <f>IF($D237="","",SUM(#REF!+#REF!+#REF!+#REF!+#REF!+#REF!))</f>
      </c>
    </row>
    <row r="238" spans="12:13" ht="13.5">
      <c r="L238" s="94">
        <f t="shared" si="3"/>
      </c>
      <c r="M238" s="94">
        <f>IF($D238="","",SUM(#REF!+#REF!+#REF!+#REF!+#REF!+#REF!))</f>
      </c>
    </row>
    <row r="239" spans="12:13" ht="13.5">
      <c r="L239" s="94">
        <f t="shared" si="3"/>
      </c>
      <c r="M239" s="94">
        <f>IF($D239="","",SUM(#REF!+#REF!+#REF!+#REF!+#REF!+#REF!))</f>
      </c>
    </row>
    <row r="240" spans="12:13" ht="13.5">
      <c r="L240" s="94">
        <f t="shared" si="3"/>
      </c>
      <c r="M240" s="94">
        <f>IF($D240="","",SUM(#REF!+#REF!+#REF!+#REF!+#REF!+#REF!))</f>
      </c>
    </row>
    <row r="241" spans="12:13" ht="13.5">
      <c r="L241" s="94">
        <f t="shared" si="3"/>
      </c>
      <c r="M241" s="94">
        <f>IF($D241="","",SUM(#REF!+#REF!+#REF!+#REF!+#REF!+#REF!))</f>
      </c>
    </row>
    <row r="242" spans="12:13" ht="13.5">
      <c r="L242" s="94">
        <f t="shared" si="3"/>
      </c>
      <c r="M242" s="94">
        <f>IF($D242="","",SUM(#REF!+#REF!+#REF!+#REF!+#REF!+#REF!))</f>
      </c>
    </row>
    <row r="243" spans="12:13" ht="13.5">
      <c r="L243" s="94">
        <f t="shared" si="3"/>
      </c>
      <c r="M243" s="94">
        <f>IF($D243="","",SUM(#REF!+#REF!+#REF!+#REF!+#REF!+#REF!))</f>
      </c>
    </row>
    <row r="244" spans="12:13" ht="13.5">
      <c r="L244" s="94">
        <f t="shared" si="3"/>
      </c>
      <c r="M244" s="94">
        <f>IF($D244="","",SUM(#REF!+#REF!+#REF!+#REF!+#REF!+#REF!))</f>
      </c>
    </row>
    <row r="245" spans="12:13" ht="13.5">
      <c r="L245" s="94">
        <f t="shared" si="3"/>
      </c>
      <c r="M245" s="94">
        <f>IF($D245="","",SUM(#REF!+#REF!+#REF!+#REF!+#REF!+#REF!))</f>
      </c>
    </row>
    <row r="246" spans="12:13" ht="13.5">
      <c r="L246" s="94">
        <f t="shared" si="3"/>
      </c>
      <c r="M246" s="94">
        <f>IF($D246="","",SUM(#REF!+#REF!+#REF!+#REF!+#REF!+#REF!))</f>
      </c>
    </row>
    <row r="247" spans="12:13" ht="13.5">
      <c r="L247" s="94">
        <f t="shared" si="3"/>
      </c>
      <c r="M247" s="94">
        <f>IF($D247="","",SUM(#REF!+#REF!+#REF!+#REF!+#REF!+#REF!))</f>
      </c>
    </row>
    <row r="248" spans="12:13" ht="13.5">
      <c r="L248" s="94">
        <f t="shared" si="3"/>
      </c>
      <c r="M248" s="94">
        <f>IF($D248="","",SUM(#REF!+#REF!+#REF!+#REF!+#REF!+#REF!))</f>
      </c>
    </row>
    <row r="249" spans="12:13" ht="13.5">
      <c r="L249" s="94">
        <f t="shared" si="3"/>
      </c>
      <c r="M249" s="94">
        <f>IF($D249="","",SUM(#REF!+#REF!+#REF!+#REF!+#REF!+#REF!))</f>
      </c>
    </row>
    <row r="250" spans="12:13" ht="13.5">
      <c r="L250" s="94">
        <f t="shared" si="3"/>
      </c>
      <c r="M250" s="94">
        <f>IF($D250="","",SUM(#REF!+#REF!+#REF!+#REF!+#REF!+#REF!))</f>
      </c>
    </row>
    <row r="251" spans="12:13" ht="13.5">
      <c r="L251" s="94">
        <f t="shared" si="3"/>
      </c>
      <c r="M251" s="94">
        <f>IF($D251="","",SUM(#REF!+#REF!+#REF!+#REF!+#REF!+#REF!))</f>
      </c>
    </row>
    <row r="252" spans="12:13" ht="13.5">
      <c r="L252" s="94">
        <f t="shared" si="3"/>
      </c>
      <c r="M252" s="94">
        <f>IF($D252="","",SUM(#REF!+#REF!+#REF!+#REF!+#REF!+#REF!))</f>
      </c>
    </row>
    <row r="253" spans="12:13" ht="13.5">
      <c r="L253" s="94">
        <f t="shared" si="3"/>
      </c>
      <c r="M253" s="94">
        <f>IF($D253="","",SUM(#REF!+#REF!+#REF!+#REF!+#REF!+#REF!))</f>
      </c>
    </row>
    <row r="254" spans="12:13" ht="13.5">
      <c r="L254" s="94">
        <f t="shared" si="3"/>
      </c>
      <c r="M254" s="94">
        <f>IF($D254="","",SUM(#REF!+#REF!+#REF!+#REF!+#REF!+#REF!))</f>
      </c>
    </row>
    <row r="255" spans="12:13" ht="13.5">
      <c r="L255" s="94">
        <f t="shared" si="3"/>
      </c>
      <c r="M255" s="94">
        <f>IF($D255="","",SUM(#REF!+#REF!+#REF!+#REF!+#REF!+#REF!))</f>
      </c>
    </row>
    <row r="256" spans="12:13" ht="13.5">
      <c r="L256" s="94">
        <f t="shared" si="3"/>
      </c>
      <c r="M256" s="94">
        <f>IF($D256="","",SUM(#REF!+#REF!+#REF!+#REF!+#REF!+#REF!))</f>
      </c>
    </row>
    <row r="257" spans="12:13" ht="13.5">
      <c r="L257" s="94">
        <f t="shared" si="3"/>
      </c>
      <c r="M257" s="94">
        <f>IF($D257="","",SUM(#REF!+#REF!+#REF!+#REF!+#REF!+#REF!))</f>
      </c>
    </row>
    <row r="258" spans="12:13" ht="13.5">
      <c r="L258" s="94">
        <f t="shared" si="3"/>
      </c>
      <c r="M258" s="94">
        <f>IF($D258="","",SUM(#REF!+#REF!+#REF!+#REF!+#REF!+#REF!))</f>
      </c>
    </row>
    <row r="259" spans="12:13" ht="13.5">
      <c r="L259" s="94">
        <f t="shared" si="3"/>
      </c>
      <c r="M259" s="94">
        <f>IF($D259="","",SUM(#REF!+#REF!+#REF!+#REF!+#REF!+#REF!))</f>
      </c>
    </row>
    <row r="260" spans="12:13" ht="13.5">
      <c r="L260" s="94">
        <f t="shared" si="3"/>
      </c>
      <c r="M260" s="94">
        <f>IF($D260="","",SUM(#REF!+#REF!+#REF!+#REF!+#REF!+#REF!))</f>
      </c>
    </row>
    <row r="261" spans="12:13" ht="13.5">
      <c r="L261" s="94">
        <f t="shared" si="3"/>
      </c>
      <c r="M261" s="94">
        <f>IF($D261="","",SUM(#REF!+#REF!+#REF!+#REF!+#REF!+#REF!))</f>
      </c>
    </row>
    <row r="262" spans="12:13" ht="13.5">
      <c r="L262" s="94">
        <f t="shared" si="3"/>
      </c>
      <c r="M262" s="94">
        <f>IF($D262="","",SUM(#REF!+#REF!+#REF!+#REF!+#REF!+#REF!))</f>
      </c>
    </row>
    <row r="263" spans="12:13" ht="13.5">
      <c r="L263" s="94">
        <f t="shared" si="3"/>
      </c>
      <c r="M263" s="94">
        <f>IF($D263="","",SUM(#REF!+#REF!+#REF!+#REF!+#REF!+#REF!))</f>
      </c>
    </row>
    <row r="264" spans="12:13" ht="13.5">
      <c r="L264" s="94">
        <f t="shared" si="3"/>
      </c>
      <c r="M264" s="94">
        <f>IF($D264="","",SUM(#REF!+#REF!+#REF!+#REF!+#REF!+#REF!))</f>
      </c>
    </row>
    <row r="265" spans="12:13" ht="13.5">
      <c r="L265" s="94">
        <f t="shared" si="3"/>
      </c>
      <c r="M265" s="94">
        <f>IF($D265="","",SUM(#REF!+#REF!+#REF!+#REF!+#REF!+#REF!))</f>
      </c>
    </row>
    <row r="266" spans="12:13" ht="13.5">
      <c r="L266" s="94">
        <f t="shared" si="3"/>
      </c>
      <c r="M266" s="94">
        <f>IF($D266="","",SUM(#REF!+#REF!+#REF!+#REF!+#REF!+#REF!))</f>
      </c>
    </row>
    <row r="267" spans="12:13" ht="13.5">
      <c r="L267" s="94">
        <f t="shared" si="3"/>
      </c>
      <c r="M267" s="94">
        <f>IF($D267="","",SUM(#REF!+#REF!+#REF!+#REF!+#REF!+#REF!))</f>
      </c>
    </row>
    <row r="268" spans="12:13" ht="13.5">
      <c r="L268" s="94">
        <f t="shared" si="3"/>
      </c>
      <c r="M268" s="94">
        <f>IF($D268="","",SUM(#REF!+#REF!+#REF!+#REF!+#REF!+#REF!))</f>
      </c>
    </row>
    <row r="269" spans="12:13" ht="13.5">
      <c r="L269" s="94">
        <f t="shared" si="3"/>
      </c>
      <c r="M269" s="94">
        <f>IF($D269="","",SUM(#REF!+#REF!+#REF!+#REF!+#REF!+#REF!))</f>
      </c>
    </row>
    <row r="270" spans="12:13" ht="13.5">
      <c r="L270" s="94">
        <f t="shared" si="3"/>
      </c>
      <c r="M270" s="94">
        <f>IF($D270="","",SUM(#REF!+#REF!+#REF!+#REF!+#REF!+#REF!))</f>
      </c>
    </row>
    <row r="271" spans="12:13" ht="13.5">
      <c r="L271" s="94">
        <f t="shared" si="3"/>
      </c>
      <c r="M271" s="94">
        <f>IF($D271="","",SUM(#REF!+#REF!+#REF!+#REF!+#REF!+#REF!))</f>
      </c>
    </row>
    <row r="272" spans="12:13" ht="13.5">
      <c r="L272" s="94">
        <f t="shared" si="3"/>
      </c>
      <c r="M272" s="94">
        <f>IF($D272="","",SUM(#REF!+#REF!+#REF!+#REF!+#REF!+#REF!))</f>
      </c>
    </row>
    <row r="273" spans="12:13" ht="13.5">
      <c r="L273" s="94">
        <f t="shared" si="3"/>
      </c>
      <c r="M273" s="94">
        <f>IF($D273="","",SUM(#REF!+#REF!+#REF!+#REF!+#REF!+#REF!))</f>
      </c>
    </row>
    <row r="274" spans="12:13" ht="13.5">
      <c r="L274" s="94">
        <f t="shared" si="3"/>
      </c>
      <c r="M274" s="94">
        <f>IF($D274="","",SUM(#REF!+#REF!+#REF!+#REF!+#REF!+#REF!))</f>
      </c>
    </row>
    <row r="275" spans="12:13" ht="13.5">
      <c r="L275" s="94">
        <f t="shared" si="3"/>
      </c>
      <c r="M275" s="94">
        <f>IF($D275="","",SUM(#REF!+#REF!+#REF!+#REF!+#REF!+#REF!))</f>
      </c>
    </row>
    <row r="276" spans="12:13" ht="13.5">
      <c r="L276" s="94">
        <f t="shared" si="3"/>
      </c>
      <c r="M276" s="94">
        <f>IF($D276="","",SUM(#REF!+#REF!+#REF!+#REF!+#REF!+#REF!))</f>
      </c>
    </row>
    <row r="277" spans="12:13" ht="13.5">
      <c r="L277" s="94">
        <f t="shared" si="3"/>
      </c>
      <c r="M277" s="94">
        <f>IF($D277="","",SUM(#REF!+#REF!+#REF!+#REF!+#REF!+#REF!))</f>
      </c>
    </row>
    <row r="278" spans="12:13" ht="13.5">
      <c r="L278" s="94">
        <f t="shared" si="3"/>
      </c>
      <c r="M278" s="94">
        <f>IF($D278="","",SUM(#REF!+#REF!+#REF!+#REF!+#REF!+#REF!))</f>
      </c>
    </row>
    <row r="279" spans="12:13" ht="13.5">
      <c r="L279" s="94">
        <f>IF($D279="","",SUM(F279+G279+H279+I279+J279+K279))</f>
      </c>
      <c r="M279" s="94">
        <f>IF($D279="","",SUM(#REF!+#REF!+#REF!+#REF!+#REF!+#REF!))</f>
      </c>
    </row>
    <row r="280" spans="12:13" ht="13.5">
      <c r="L280" s="94">
        <f>IF($D280="","",SUM(F280+G280+H280+I280+J280+K280))</f>
      </c>
      <c r="M280" s="94">
        <f>IF($D280="","",SUM(#REF!+#REF!+#REF!+#REF!+#REF!+#REF!))</f>
      </c>
    </row>
    <row r="281" spans="12:13" ht="13.5">
      <c r="L281" s="94">
        <f>IF($D281="","",SUM(F281+G281+H281+I281+J281+K281))</f>
      </c>
      <c r="M281" s="94">
        <f>IF($D281="","",SUM(#REF!+#REF!+#REF!+#REF!+#REF!+#REF!))</f>
      </c>
    </row>
    <row r="282" spans="12:13" ht="13.5">
      <c r="L282" s="94">
        <f>IF($D282="","",SUM(F282+G282+H282+I282+J282+K282))</f>
      </c>
      <c r="M282" s="94">
        <f>IF($D282="","",SUM(#REF!+#REF!+#REF!+#REF!+#REF!+#REF!))</f>
      </c>
    </row>
    <row r="283" spans="12:13" ht="13.5">
      <c r="L283" s="94">
        <f>IF($D283="","",SUM(F283+G283+H283+I283+J283+K283))</f>
      </c>
      <c r="M283" s="94">
        <f>IF($D283="","",SUM(#REF!+#REF!+#REF!+#REF!+#REF!+#REF!))</f>
      </c>
    </row>
    <row r="284" spans="12:13" ht="13.5">
      <c r="L284" s="94">
        <f>IF($D284="","",SUM(F284+G284+H284+I284+J284+K284))</f>
      </c>
      <c r="M284" s="94">
        <f>IF($D284="","",SUM(#REF!+#REF!+#REF!+#REF!+#REF!+#REF!))</f>
      </c>
    </row>
    <row r="285" spans="12:13" ht="13.5">
      <c r="L285" s="94">
        <f>IF($D285="","",SUM(F285+G285+H285+I285+J285+K285))</f>
      </c>
      <c r="M285" s="94">
        <f>IF($D285="","",SUM(#REF!+#REF!+#REF!+#REF!+#REF!+#REF!))</f>
      </c>
    </row>
    <row r="286" spans="12:13" ht="13.5">
      <c r="L286" s="94">
        <f>IF($D286="","",SUM(F286+G286+H286+I286+J286+K286))</f>
      </c>
      <c r="M286" s="94">
        <f>IF($D286="","",SUM(#REF!+#REF!+#REF!+#REF!+#REF!+#REF!))</f>
      </c>
    </row>
    <row r="287" spans="12:13" ht="13.5">
      <c r="L287" s="94">
        <f>IF($D287="","",SUM(F287+G287+H287+I287+J287+K287))</f>
      </c>
      <c r="M287" s="94">
        <f>IF($D287="","",SUM(#REF!+#REF!+#REF!+#REF!+#REF!+#REF!))</f>
      </c>
    </row>
    <row r="288" spans="12:13" ht="13.5">
      <c r="L288" s="94">
        <f>IF($D288="","",SUM(F288+G288+H288+I288+J288+K288))</f>
      </c>
      <c r="M288" s="94">
        <f>IF($D288="","",SUM(#REF!+#REF!+#REF!+#REF!+#REF!+#REF!))</f>
      </c>
    </row>
    <row r="289" spans="12:13" ht="13.5">
      <c r="L289" s="94">
        <f>IF($D289="","",SUM(F289+G289+H289+I289+J289+K289))</f>
      </c>
      <c r="M289" s="94">
        <f>IF($D289="","",SUM(#REF!+#REF!+#REF!+#REF!+#REF!+#REF!))</f>
      </c>
    </row>
    <row r="290" spans="12:13" ht="13.5">
      <c r="L290" s="94">
        <f>IF($D290="","",SUM(F290+G290+H290+I290+J290+K290))</f>
      </c>
      <c r="M290" s="94">
        <f>IF($D290="","",SUM(#REF!+#REF!+#REF!+#REF!+#REF!+#REF!))</f>
      </c>
    </row>
    <row r="291" spans="12:13" ht="13.5">
      <c r="L291" s="94">
        <f>IF($D291="","",SUM(F291+G291+H291+I291+J291+K291))</f>
      </c>
      <c r="M291" s="94">
        <f>IF($D291="","",SUM(#REF!+#REF!+#REF!+#REF!+#REF!+#REF!))</f>
      </c>
    </row>
    <row r="292" spans="12:13" ht="13.5">
      <c r="L292" s="94">
        <f>IF($D292="","",SUM(F292+G292+H292+I292+J292+K292))</f>
      </c>
      <c r="M292" s="94">
        <f>IF($D292="","",SUM(#REF!+#REF!+#REF!+#REF!+#REF!+#REF!))</f>
      </c>
    </row>
    <row r="293" spans="12:13" ht="13.5">
      <c r="L293" s="94">
        <f>IF($D293="","",SUM(F293+G293+H293+I293+J293+K293))</f>
      </c>
      <c r="M293" s="94">
        <f>IF($D293="","",SUM(#REF!+#REF!+#REF!+#REF!+#REF!+#REF!))</f>
      </c>
    </row>
    <row r="294" spans="12:13" ht="13.5">
      <c r="L294" s="94">
        <f>IF($D294="","",SUM(F294+G294+H294+I294+J294+K294))</f>
      </c>
      <c r="M294" s="94">
        <f>IF($D294="","",SUM(#REF!+#REF!+#REF!+#REF!+#REF!+#REF!))</f>
      </c>
    </row>
    <row r="295" spans="12:13" ht="13.5">
      <c r="L295" s="94">
        <f>IF($D295="","",SUM(F295+G295+H295+I295+J295+K295))</f>
      </c>
      <c r="M295" s="94">
        <f>IF($D295="","",SUM(#REF!+#REF!+#REF!+#REF!+#REF!+#REF!))</f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110" r:id="rId1"/>
  <headerFooter>
    <oddHeader>&amp;C50mP60M</oddHeader>
    <oddFooter>&amp;C本部公認審判員　濵　健太郎&amp;R本部公認審判員　池上　由里子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57421875" style="0" bestFit="1" customWidth="1"/>
    <col min="2" max="3" width="6.00390625" style="0" bestFit="1" customWidth="1"/>
    <col min="4" max="4" width="13.00390625" style="0" customWidth="1"/>
    <col min="5" max="7" width="4.8515625" style="0" bestFit="1" customWidth="1"/>
    <col min="8" max="8" width="4.8515625" style="0" customWidth="1"/>
    <col min="9" max="10" width="4.8515625" style="0" bestFit="1" customWidth="1"/>
    <col min="11" max="11" width="7.421875" style="0" bestFit="1" customWidth="1"/>
    <col min="12" max="12" width="3.140625" style="0" customWidth="1"/>
    <col min="13" max="13" width="7.421875" style="0" bestFit="1" customWidth="1"/>
    <col min="18" max="18" width="5.28125" style="0" bestFit="1" customWidth="1"/>
    <col min="19" max="19" width="10.57421875" style="0" customWidth="1"/>
  </cols>
  <sheetData>
    <row r="1" spans="1:15" ht="14.25">
      <c r="A1" s="117" t="s">
        <v>182</v>
      </c>
      <c r="B1" s="117" t="s">
        <v>6</v>
      </c>
      <c r="C1" s="117" t="s">
        <v>7</v>
      </c>
      <c r="D1" s="117" t="s">
        <v>181</v>
      </c>
      <c r="E1" s="117" t="s">
        <v>222</v>
      </c>
      <c r="F1" s="117" t="s">
        <v>221</v>
      </c>
      <c r="G1" s="117" t="s">
        <v>220</v>
      </c>
      <c r="H1" s="117" t="s">
        <v>219</v>
      </c>
      <c r="I1" s="117" t="s">
        <v>238</v>
      </c>
      <c r="J1" s="117" t="s">
        <v>237</v>
      </c>
      <c r="K1" s="117" t="s">
        <v>15</v>
      </c>
      <c r="L1" s="117" t="s">
        <v>75</v>
      </c>
      <c r="M1" s="117" t="s">
        <v>180</v>
      </c>
      <c r="N1" s="117" t="s">
        <v>179</v>
      </c>
      <c r="O1" s="116" t="s">
        <v>178</v>
      </c>
    </row>
    <row r="2" spans="1:15" ht="13.5" customHeight="1">
      <c r="A2" s="289" t="s">
        <v>40</v>
      </c>
      <c r="B2" s="21" t="s">
        <v>28</v>
      </c>
      <c r="C2" s="21">
        <v>4</v>
      </c>
      <c r="D2" s="21" t="s">
        <v>45</v>
      </c>
      <c r="E2" s="93">
        <v>97</v>
      </c>
      <c r="F2" s="93">
        <v>93</v>
      </c>
      <c r="G2" s="93">
        <v>95</v>
      </c>
      <c r="H2" s="93">
        <v>98</v>
      </c>
      <c r="I2" s="93">
        <v>95</v>
      </c>
      <c r="J2" s="93">
        <v>98</v>
      </c>
      <c r="K2" s="94">
        <v>576</v>
      </c>
      <c r="L2" s="94">
        <v>20</v>
      </c>
      <c r="M2" s="258">
        <v>1740</v>
      </c>
      <c r="N2" s="261">
        <v>1</v>
      </c>
      <c r="O2" s="264"/>
    </row>
    <row r="3" spans="1:15" ht="13.5" customHeight="1">
      <c r="A3" s="289"/>
      <c r="B3" s="21" t="s">
        <v>46</v>
      </c>
      <c r="C3" s="21">
        <v>4</v>
      </c>
      <c r="D3" s="21" t="s">
        <v>47</v>
      </c>
      <c r="E3" s="93">
        <v>96</v>
      </c>
      <c r="F3" s="93">
        <v>97</v>
      </c>
      <c r="G3" s="93">
        <v>98</v>
      </c>
      <c r="H3" s="93">
        <v>94</v>
      </c>
      <c r="I3" s="93">
        <v>97</v>
      </c>
      <c r="J3" s="93">
        <v>97</v>
      </c>
      <c r="K3" s="94">
        <v>579</v>
      </c>
      <c r="L3" s="94">
        <v>24</v>
      </c>
      <c r="M3" s="259"/>
      <c r="N3" s="262"/>
      <c r="O3" s="265"/>
    </row>
    <row r="4" spans="1:15" ht="13.5" customHeight="1">
      <c r="A4" s="289"/>
      <c r="B4" s="21" t="s">
        <v>31</v>
      </c>
      <c r="C4" s="21">
        <v>4</v>
      </c>
      <c r="D4" s="21" t="s">
        <v>48</v>
      </c>
      <c r="E4" s="93">
        <v>98</v>
      </c>
      <c r="F4" s="93">
        <v>97</v>
      </c>
      <c r="G4" s="93">
        <v>100</v>
      </c>
      <c r="H4" s="93">
        <v>96</v>
      </c>
      <c r="I4" s="93">
        <v>97</v>
      </c>
      <c r="J4" s="93">
        <v>97</v>
      </c>
      <c r="K4" s="94">
        <v>585</v>
      </c>
      <c r="L4" s="94">
        <v>24</v>
      </c>
      <c r="M4" s="260"/>
      <c r="N4" s="263"/>
      <c r="O4" s="266"/>
    </row>
    <row r="5" ht="13.5" customHeight="1"/>
    <row r="6" spans="1:15" ht="14.25">
      <c r="A6" s="117" t="s">
        <v>182</v>
      </c>
      <c r="B6" s="117" t="s">
        <v>6</v>
      </c>
      <c r="C6" s="117" t="s">
        <v>7</v>
      </c>
      <c r="D6" s="117" t="s">
        <v>181</v>
      </c>
      <c r="E6" s="117" t="s">
        <v>222</v>
      </c>
      <c r="F6" s="117" t="s">
        <v>221</v>
      </c>
      <c r="G6" s="117" t="s">
        <v>220</v>
      </c>
      <c r="H6" s="117" t="s">
        <v>219</v>
      </c>
      <c r="I6" s="117" t="s">
        <v>238</v>
      </c>
      <c r="J6" s="117" t="s">
        <v>237</v>
      </c>
      <c r="K6" s="117" t="s">
        <v>15</v>
      </c>
      <c r="L6" s="117" t="s">
        <v>75</v>
      </c>
      <c r="M6" s="117" t="s">
        <v>180</v>
      </c>
      <c r="N6" s="117" t="s">
        <v>179</v>
      </c>
      <c r="O6" s="116" t="s">
        <v>178</v>
      </c>
    </row>
    <row r="7" spans="1:15" ht="13.5" customHeight="1">
      <c r="A7" s="257" t="s">
        <v>51</v>
      </c>
      <c r="B7" s="21" t="s">
        <v>260</v>
      </c>
      <c r="C7" s="21">
        <v>8</v>
      </c>
      <c r="D7" s="21" t="s">
        <v>52</v>
      </c>
      <c r="E7" s="93">
        <v>96</v>
      </c>
      <c r="F7" s="93">
        <v>96</v>
      </c>
      <c r="G7" s="93">
        <v>98</v>
      </c>
      <c r="H7" s="93">
        <v>96</v>
      </c>
      <c r="I7" s="93">
        <v>97</v>
      </c>
      <c r="J7" s="93">
        <v>97</v>
      </c>
      <c r="K7" s="94">
        <v>580</v>
      </c>
      <c r="L7" s="94">
        <v>18</v>
      </c>
      <c r="M7" s="258">
        <v>1737</v>
      </c>
      <c r="N7" s="261">
        <v>2</v>
      </c>
      <c r="O7" s="264"/>
    </row>
    <row r="8" spans="1:15" ht="13.5" customHeight="1">
      <c r="A8" s="257"/>
      <c r="B8" s="21" t="s">
        <v>259</v>
      </c>
      <c r="C8" s="21">
        <v>14</v>
      </c>
      <c r="D8" s="47" t="s">
        <v>54</v>
      </c>
      <c r="E8" s="93">
        <v>100</v>
      </c>
      <c r="F8" s="93">
        <v>98</v>
      </c>
      <c r="G8" s="93">
        <v>99</v>
      </c>
      <c r="H8" s="93">
        <v>96</v>
      </c>
      <c r="I8" s="93">
        <v>93</v>
      </c>
      <c r="J8" s="93">
        <v>95</v>
      </c>
      <c r="K8" s="94">
        <v>581</v>
      </c>
      <c r="L8" s="94">
        <v>25</v>
      </c>
      <c r="M8" s="259"/>
      <c r="N8" s="262"/>
      <c r="O8" s="265"/>
    </row>
    <row r="9" spans="1:15" ht="13.5" customHeight="1">
      <c r="A9" s="257"/>
      <c r="B9" s="21" t="s">
        <v>258</v>
      </c>
      <c r="C9" s="21">
        <v>8</v>
      </c>
      <c r="D9" s="21" t="s">
        <v>53</v>
      </c>
      <c r="E9" s="93">
        <v>99</v>
      </c>
      <c r="F9" s="93">
        <v>97</v>
      </c>
      <c r="G9" s="93">
        <v>96</v>
      </c>
      <c r="H9" s="93">
        <v>93</v>
      </c>
      <c r="I9" s="93">
        <v>97</v>
      </c>
      <c r="J9" s="93">
        <v>94</v>
      </c>
      <c r="K9" s="94">
        <v>576</v>
      </c>
      <c r="L9" s="94">
        <v>21</v>
      </c>
      <c r="M9" s="260"/>
      <c r="N9" s="263"/>
      <c r="O9" s="266"/>
    </row>
    <row r="10" ht="13.5" customHeight="1"/>
    <row r="11" spans="1:15" ht="14.25">
      <c r="A11" s="117" t="s">
        <v>182</v>
      </c>
      <c r="B11" s="117" t="s">
        <v>6</v>
      </c>
      <c r="C11" s="117" t="s">
        <v>7</v>
      </c>
      <c r="D11" s="117" t="s">
        <v>181</v>
      </c>
      <c r="E11" s="117" t="s">
        <v>222</v>
      </c>
      <c r="F11" s="117" t="s">
        <v>221</v>
      </c>
      <c r="G11" s="117" t="s">
        <v>220</v>
      </c>
      <c r="H11" s="117" t="s">
        <v>219</v>
      </c>
      <c r="I11" s="117" t="s">
        <v>238</v>
      </c>
      <c r="J11" s="117" t="s">
        <v>237</v>
      </c>
      <c r="K11" s="117" t="s">
        <v>15</v>
      </c>
      <c r="L11" s="117" t="s">
        <v>75</v>
      </c>
      <c r="M11" s="117" t="s">
        <v>180</v>
      </c>
      <c r="N11" s="117" t="s">
        <v>179</v>
      </c>
      <c r="O11" s="116" t="s">
        <v>178</v>
      </c>
    </row>
    <row r="12" spans="1:15" ht="13.5" customHeight="1">
      <c r="A12" s="289" t="s">
        <v>60</v>
      </c>
      <c r="B12" s="136" t="s">
        <v>28</v>
      </c>
      <c r="C12" s="136">
        <v>7</v>
      </c>
      <c r="D12" s="136" t="s">
        <v>63</v>
      </c>
      <c r="E12" s="93">
        <v>95</v>
      </c>
      <c r="F12" s="93">
        <v>94</v>
      </c>
      <c r="G12" s="93">
        <v>95</v>
      </c>
      <c r="H12" s="93">
        <v>95</v>
      </c>
      <c r="I12" s="93">
        <v>99</v>
      </c>
      <c r="J12" s="93">
        <v>99</v>
      </c>
      <c r="K12" s="94">
        <v>577</v>
      </c>
      <c r="L12" s="94">
        <v>20</v>
      </c>
      <c r="M12" s="258">
        <v>1722</v>
      </c>
      <c r="N12" s="261">
        <v>3</v>
      </c>
      <c r="O12" s="264"/>
    </row>
    <row r="13" spans="1:15" ht="13.5" customHeight="1">
      <c r="A13" s="289"/>
      <c r="B13" s="136" t="s">
        <v>31</v>
      </c>
      <c r="C13" s="136">
        <v>7</v>
      </c>
      <c r="D13" s="136" t="s">
        <v>62</v>
      </c>
      <c r="E13" s="93">
        <v>98</v>
      </c>
      <c r="F13" s="93">
        <v>97</v>
      </c>
      <c r="G13" s="93">
        <v>97</v>
      </c>
      <c r="H13" s="93">
        <v>96</v>
      </c>
      <c r="I13" s="93">
        <v>98</v>
      </c>
      <c r="J13" s="93">
        <v>97</v>
      </c>
      <c r="K13" s="94">
        <v>583</v>
      </c>
      <c r="L13" s="94">
        <v>26</v>
      </c>
      <c r="M13" s="259"/>
      <c r="N13" s="262"/>
      <c r="O13" s="265"/>
    </row>
    <row r="14" spans="1:15" ht="13.5" customHeight="1">
      <c r="A14" s="289"/>
      <c r="B14" s="136" t="s">
        <v>31</v>
      </c>
      <c r="C14" s="136">
        <v>12</v>
      </c>
      <c r="D14" s="136" t="s">
        <v>61</v>
      </c>
      <c r="E14" s="93">
        <v>92</v>
      </c>
      <c r="F14" s="93">
        <v>93</v>
      </c>
      <c r="G14" s="93">
        <v>93</v>
      </c>
      <c r="H14" s="93">
        <v>96</v>
      </c>
      <c r="I14" s="93">
        <v>96</v>
      </c>
      <c r="J14" s="93">
        <v>92</v>
      </c>
      <c r="K14" s="94">
        <v>562</v>
      </c>
      <c r="L14" s="94">
        <v>17</v>
      </c>
      <c r="M14" s="260"/>
      <c r="N14" s="263"/>
      <c r="O14" s="266"/>
    </row>
    <row r="15" ht="13.5" customHeight="1"/>
    <row r="16" spans="1:15" ht="14.25">
      <c r="A16" s="117" t="s">
        <v>182</v>
      </c>
      <c r="B16" s="117" t="s">
        <v>6</v>
      </c>
      <c r="C16" s="117" t="s">
        <v>7</v>
      </c>
      <c r="D16" s="117" t="s">
        <v>181</v>
      </c>
      <c r="E16" s="117" t="s">
        <v>222</v>
      </c>
      <c r="F16" s="117" t="s">
        <v>221</v>
      </c>
      <c r="G16" s="117" t="s">
        <v>220</v>
      </c>
      <c r="H16" s="117" t="s">
        <v>219</v>
      </c>
      <c r="I16" s="117" t="s">
        <v>238</v>
      </c>
      <c r="J16" s="117" t="s">
        <v>237</v>
      </c>
      <c r="K16" s="117" t="s">
        <v>15</v>
      </c>
      <c r="L16" s="117" t="s">
        <v>75</v>
      </c>
      <c r="M16" s="117" t="s">
        <v>180</v>
      </c>
      <c r="N16" s="117" t="s">
        <v>179</v>
      </c>
      <c r="O16" s="116" t="s">
        <v>178</v>
      </c>
    </row>
    <row r="17" spans="1:15" ht="13.5" customHeight="1">
      <c r="A17" s="289" t="s">
        <v>1</v>
      </c>
      <c r="B17" s="21" t="s">
        <v>28</v>
      </c>
      <c r="C17" s="21">
        <v>3</v>
      </c>
      <c r="D17" s="21" t="s">
        <v>29</v>
      </c>
      <c r="E17" s="93">
        <v>89</v>
      </c>
      <c r="F17" s="93">
        <v>92</v>
      </c>
      <c r="G17" s="93">
        <v>95</v>
      </c>
      <c r="H17" s="93">
        <v>96</v>
      </c>
      <c r="I17" s="93">
        <v>94</v>
      </c>
      <c r="J17" s="93">
        <v>87</v>
      </c>
      <c r="K17" s="94">
        <v>553</v>
      </c>
      <c r="L17" s="94">
        <v>17</v>
      </c>
      <c r="M17" s="258">
        <v>1657</v>
      </c>
      <c r="N17" s="261">
        <v>4</v>
      </c>
      <c r="O17" s="264"/>
    </row>
    <row r="18" spans="1:15" ht="13.5" customHeight="1">
      <c r="A18" s="289"/>
      <c r="B18" s="21" t="s">
        <v>28</v>
      </c>
      <c r="C18" s="21">
        <v>9</v>
      </c>
      <c r="D18" s="21" t="s">
        <v>30</v>
      </c>
      <c r="E18" s="93">
        <v>96</v>
      </c>
      <c r="F18" s="93">
        <v>97</v>
      </c>
      <c r="G18" s="93">
        <v>96</v>
      </c>
      <c r="H18" s="93">
        <v>99</v>
      </c>
      <c r="I18" s="93">
        <v>96</v>
      </c>
      <c r="J18" s="93">
        <v>94</v>
      </c>
      <c r="K18" s="94">
        <v>578</v>
      </c>
      <c r="L18" s="94">
        <v>22</v>
      </c>
      <c r="M18" s="259"/>
      <c r="N18" s="262"/>
      <c r="O18" s="265"/>
    </row>
    <row r="19" spans="1:15" ht="13.5" customHeight="1">
      <c r="A19" s="289"/>
      <c r="B19" s="21" t="s">
        <v>31</v>
      </c>
      <c r="C19" s="21">
        <v>3</v>
      </c>
      <c r="D19" s="21" t="s">
        <v>32</v>
      </c>
      <c r="E19" s="93">
        <v>95</v>
      </c>
      <c r="F19" s="93">
        <v>95</v>
      </c>
      <c r="G19" s="93">
        <v>88</v>
      </c>
      <c r="H19" s="93">
        <v>93</v>
      </c>
      <c r="I19" s="93">
        <v>90</v>
      </c>
      <c r="J19" s="93">
        <v>65</v>
      </c>
      <c r="K19" s="94">
        <v>526</v>
      </c>
      <c r="L19" s="94">
        <v>8</v>
      </c>
      <c r="M19" s="260"/>
      <c r="N19" s="263"/>
      <c r="O19" s="266"/>
    </row>
    <row r="20" ht="13.5" customHeight="1"/>
  </sheetData>
  <sheetProtection/>
  <mergeCells count="16">
    <mergeCell ref="A12:A14"/>
    <mergeCell ref="M12:M14"/>
    <mergeCell ref="N12:N14"/>
    <mergeCell ref="O12:O14"/>
    <mergeCell ref="A17:A19"/>
    <mergeCell ref="M17:M19"/>
    <mergeCell ref="N17:N19"/>
    <mergeCell ref="O17:O19"/>
    <mergeCell ref="A2:A4"/>
    <mergeCell ref="M2:M4"/>
    <mergeCell ref="N2:N4"/>
    <mergeCell ref="O2:O4"/>
    <mergeCell ref="A7:A9"/>
    <mergeCell ref="M7:M9"/>
    <mergeCell ref="N7:N9"/>
    <mergeCell ref="O7:O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headerFooter>
    <oddHeader>&amp;C50mP60M団体</oddHeader>
    <oddFooter>&amp;C本部公認審判員　濵　健太郎&amp;R本部公認審判員　池上　由里子</oddFooter>
  </headerFooter>
  <colBreaks count="1" manualBreakCount="1">
    <brk id="1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" width="3.57421875" style="149" customWidth="1"/>
    <col min="2" max="2" width="15.57421875" style="149" customWidth="1"/>
    <col min="3" max="3" width="11.28125" style="149" bestFit="1" customWidth="1"/>
    <col min="4" max="8" width="5.57421875" style="149" customWidth="1"/>
    <col min="9" max="9" width="6.8515625" style="149" customWidth="1"/>
    <col min="10" max="10" width="5.421875" style="149" customWidth="1"/>
    <col min="11" max="254" width="10.57421875" style="149" customWidth="1"/>
    <col min="255" max="255" width="3.57421875" style="149" customWidth="1"/>
    <col min="256" max="16384" width="15.57421875" style="149" customWidth="1"/>
  </cols>
  <sheetData>
    <row r="1" spans="1:10" ht="21" customHeight="1" thickBot="1">
      <c r="A1" s="181" t="s">
        <v>513</v>
      </c>
      <c r="B1" s="180" t="s">
        <v>181</v>
      </c>
      <c r="C1" s="179" t="s">
        <v>508</v>
      </c>
      <c r="D1" s="178">
        <v>1</v>
      </c>
      <c r="E1" s="177">
        <v>2</v>
      </c>
      <c r="F1" s="176">
        <v>3</v>
      </c>
      <c r="G1" s="177">
        <v>4</v>
      </c>
      <c r="H1" s="176">
        <v>5</v>
      </c>
      <c r="I1" s="175" t="s">
        <v>505</v>
      </c>
      <c r="J1" s="174" t="s">
        <v>179</v>
      </c>
    </row>
    <row r="2" spans="1:10" ht="11.25" customHeight="1" thickTop="1">
      <c r="A2" s="294">
        <v>2</v>
      </c>
      <c r="B2" s="153" t="s">
        <v>205</v>
      </c>
      <c r="C2" s="223" t="s">
        <v>496</v>
      </c>
      <c r="D2" s="225">
        <v>10.2</v>
      </c>
      <c r="E2" s="226">
        <v>9.8</v>
      </c>
      <c r="F2" s="227">
        <v>10.3</v>
      </c>
      <c r="G2" s="226">
        <v>10.8</v>
      </c>
      <c r="H2" s="227">
        <v>10.2</v>
      </c>
      <c r="I2" s="228">
        <v>51.3</v>
      </c>
      <c r="J2" s="215">
        <v>1</v>
      </c>
    </row>
    <row r="3" spans="1:10" ht="6.75" customHeight="1">
      <c r="A3" s="281"/>
      <c r="B3" s="218" t="s">
        <v>49</v>
      </c>
      <c r="C3" s="223"/>
      <c r="D3" s="225"/>
      <c r="E3" s="226"/>
      <c r="F3" s="227"/>
      <c r="G3" s="226"/>
      <c r="H3" s="227"/>
      <c r="I3" s="228"/>
      <c r="J3" s="216"/>
    </row>
    <row r="4" spans="1:10" ht="18" customHeight="1" thickBot="1">
      <c r="A4" s="295"/>
      <c r="B4" s="219"/>
      <c r="C4" s="224"/>
      <c r="D4" s="169">
        <v>10.2</v>
      </c>
      <c r="E4" s="168">
        <v>20</v>
      </c>
      <c r="F4" s="167">
        <v>30.3</v>
      </c>
      <c r="G4" s="168">
        <v>41.1</v>
      </c>
      <c r="H4" s="167">
        <v>51.3</v>
      </c>
      <c r="I4" s="229"/>
      <c r="J4" s="217"/>
    </row>
    <row r="5" spans="1:10" ht="11.25" customHeight="1" thickTop="1">
      <c r="A5" s="281">
        <v>1</v>
      </c>
      <c r="B5" s="153" t="s">
        <v>512</v>
      </c>
      <c r="C5" s="223" t="s">
        <v>511</v>
      </c>
      <c r="D5" s="231">
        <v>9.2</v>
      </c>
      <c r="E5" s="232">
        <v>10.7</v>
      </c>
      <c r="F5" s="230">
        <v>10.6</v>
      </c>
      <c r="G5" s="232">
        <v>10</v>
      </c>
      <c r="H5" s="230">
        <v>9.6</v>
      </c>
      <c r="I5" s="228">
        <v>50.1</v>
      </c>
      <c r="J5" s="215">
        <v>2</v>
      </c>
    </row>
    <row r="6" spans="1:10" ht="6.75" customHeight="1">
      <c r="A6" s="281"/>
      <c r="B6" s="218" t="s">
        <v>510</v>
      </c>
      <c r="C6" s="223"/>
      <c r="D6" s="225"/>
      <c r="E6" s="226"/>
      <c r="F6" s="227"/>
      <c r="G6" s="226"/>
      <c r="H6" s="227"/>
      <c r="I6" s="228"/>
      <c r="J6" s="216"/>
    </row>
    <row r="7" spans="1:10" ht="18" customHeight="1" thickBot="1">
      <c r="A7" s="282"/>
      <c r="B7" s="280"/>
      <c r="C7" s="293"/>
      <c r="D7" s="173">
        <v>9.2</v>
      </c>
      <c r="E7" s="172">
        <v>19.9</v>
      </c>
      <c r="F7" s="171">
        <v>30.5</v>
      </c>
      <c r="G7" s="172">
        <v>40.5</v>
      </c>
      <c r="H7" s="171">
        <v>50.1</v>
      </c>
      <c r="I7" s="292"/>
      <c r="J7" s="217"/>
    </row>
    <row r="8" spans="1:10" ht="11.25" customHeight="1" hidden="1" thickTop="1">
      <c r="A8" s="221">
        <v>3</v>
      </c>
      <c r="B8" s="170">
        <v>0</v>
      </c>
      <c r="C8" s="223">
        <v>0</v>
      </c>
      <c r="D8" s="225"/>
      <c r="E8" s="226"/>
      <c r="F8" s="227"/>
      <c r="G8" s="226"/>
      <c r="H8" s="227"/>
      <c r="I8" s="228">
        <f>SUM(D8:H8)</f>
        <v>0</v>
      </c>
      <c r="J8" s="216">
        <f>RANK(I8,I$5:I$25)</f>
        <v>2</v>
      </c>
    </row>
    <row r="9" spans="1:10" ht="6.75" customHeight="1" hidden="1">
      <c r="A9" s="221"/>
      <c r="B9" s="218">
        <v>0</v>
      </c>
      <c r="C9" s="223"/>
      <c r="D9" s="225"/>
      <c r="E9" s="226"/>
      <c r="F9" s="227"/>
      <c r="G9" s="226"/>
      <c r="H9" s="227"/>
      <c r="I9" s="228"/>
      <c r="J9" s="216"/>
    </row>
    <row r="10" spans="1:10" ht="18" customHeight="1" hidden="1" thickBot="1">
      <c r="A10" s="222"/>
      <c r="B10" s="219"/>
      <c r="C10" s="224"/>
      <c r="D10" s="169">
        <f>D8</f>
        <v>0</v>
      </c>
      <c r="E10" s="168">
        <f>D10+E8</f>
        <v>0</v>
      </c>
      <c r="F10" s="167">
        <f>E10+F8</f>
        <v>0</v>
      </c>
      <c r="G10" s="168">
        <f>F10+G8</f>
        <v>0</v>
      </c>
      <c r="H10" s="167">
        <f>G10+H8</f>
        <v>0</v>
      </c>
      <c r="I10" s="229"/>
      <c r="J10" s="217"/>
    </row>
    <row r="11" spans="1:10" ht="11.25" customHeight="1" hidden="1" thickTop="1">
      <c r="A11" s="220">
        <v>4</v>
      </c>
      <c r="B11" s="153">
        <v>0</v>
      </c>
      <c r="C11" s="223">
        <v>0</v>
      </c>
      <c r="D11" s="225"/>
      <c r="E11" s="226"/>
      <c r="F11" s="227"/>
      <c r="G11" s="226"/>
      <c r="H11" s="227"/>
      <c r="I11" s="228">
        <f>SUM(D11:H11)</f>
        <v>0</v>
      </c>
      <c r="J11" s="215">
        <f>RANK(I11,I$5:I$25)</f>
        <v>2</v>
      </c>
    </row>
    <row r="12" spans="1:10" ht="6.75" customHeight="1" hidden="1">
      <c r="A12" s="221"/>
      <c r="B12" s="218">
        <v>0</v>
      </c>
      <c r="C12" s="223"/>
      <c r="D12" s="225"/>
      <c r="E12" s="226"/>
      <c r="F12" s="227"/>
      <c r="G12" s="226"/>
      <c r="H12" s="227"/>
      <c r="I12" s="228"/>
      <c r="J12" s="216"/>
    </row>
    <row r="13" spans="1:10" ht="18" customHeight="1" hidden="1" thickBot="1">
      <c r="A13" s="222"/>
      <c r="B13" s="219"/>
      <c r="C13" s="224"/>
      <c r="D13" s="169">
        <f>D11</f>
        <v>0</v>
      </c>
      <c r="E13" s="168">
        <f>D13+E11</f>
        <v>0</v>
      </c>
      <c r="F13" s="167">
        <f>E13+F11</f>
        <v>0</v>
      </c>
      <c r="G13" s="168">
        <f>F13+G11</f>
        <v>0</v>
      </c>
      <c r="H13" s="167">
        <f>G13+H11</f>
        <v>0</v>
      </c>
      <c r="I13" s="229"/>
      <c r="J13" s="217"/>
    </row>
    <row r="14" spans="1:10" ht="11.25" customHeight="1" hidden="1" thickTop="1">
      <c r="A14" s="220">
        <v>5</v>
      </c>
      <c r="B14" s="153">
        <v>0</v>
      </c>
      <c r="C14" s="223">
        <v>0</v>
      </c>
      <c r="D14" s="225"/>
      <c r="E14" s="226"/>
      <c r="F14" s="227"/>
      <c r="G14" s="226"/>
      <c r="H14" s="227"/>
      <c r="I14" s="228">
        <f>SUM(D14:H14)</f>
        <v>0</v>
      </c>
      <c r="J14" s="215">
        <f>RANK(I14,I$5:I$25)</f>
        <v>2</v>
      </c>
    </row>
    <row r="15" spans="1:10" ht="6.75" customHeight="1" hidden="1">
      <c r="A15" s="221"/>
      <c r="B15" s="218">
        <v>0</v>
      </c>
      <c r="C15" s="223"/>
      <c r="D15" s="225"/>
      <c r="E15" s="226"/>
      <c r="F15" s="227"/>
      <c r="G15" s="226"/>
      <c r="H15" s="227"/>
      <c r="I15" s="228"/>
      <c r="J15" s="216"/>
    </row>
    <row r="16" spans="1:10" ht="18" customHeight="1" hidden="1" thickBot="1">
      <c r="A16" s="222"/>
      <c r="B16" s="219"/>
      <c r="C16" s="224"/>
      <c r="D16" s="169">
        <f>D14</f>
        <v>0</v>
      </c>
      <c r="E16" s="168">
        <f>D16+E14</f>
        <v>0</v>
      </c>
      <c r="F16" s="167">
        <f>E16+F14</f>
        <v>0</v>
      </c>
      <c r="G16" s="168">
        <f>F16+G14</f>
        <v>0</v>
      </c>
      <c r="H16" s="167">
        <f>G16+H14</f>
        <v>0</v>
      </c>
      <c r="I16" s="229"/>
      <c r="J16" s="217"/>
    </row>
    <row r="17" spans="1:10" ht="11.25" customHeight="1" hidden="1" thickTop="1">
      <c r="A17" s="220">
        <v>6</v>
      </c>
      <c r="B17" s="153">
        <v>0</v>
      </c>
      <c r="C17" s="223">
        <v>0</v>
      </c>
      <c r="D17" s="225"/>
      <c r="E17" s="226"/>
      <c r="F17" s="227"/>
      <c r="G17" s="226"/>
      <c r="H17" s="227"/>
      <c r="I17" s="228">
        <f>SUM(D17:H17)</f>
        <v>0</v>
      </c>
      <c r="J17" s="215">
        <f>RANK(I17,I$5:I$25)</f>
        <v>2</v>
      </c>
    </row>
    <row r="18" spans="1:10" ht="6.75" customHeight="1" hidden="1">
      <c r="A18" s="221"/>
      <c r="B18" s="218">
        <v>0</v>
      </c>
      <c r="C18" s="223"/>
      <c r="D18" s="225"/>
      <c r="E18" s="226"/>
      <c r="F18" s="227"/>
      <c r="G18" s="226"/>
      <c r="H18" s="227"/>
      <c r="I18" s="228"/>
      <c r="J18" s="216"/>
    </row>
    <row r="19" spans="1:10" ht="18" customHeight="1" hidden="1" thickBot="1">
      <c r="A19" s="222"/>
      <c r="B19" s="219"/>
      <c r="C19" s="224"/>
      <c r="D19" s="169">
        <f>D17</f>
        <v>0</v>
      </c>
      <c r="E19" s="168">
        <f>D19+E17</f>
        <v>0</v>
      </c>
      <c r="F19" s="167">
        <f>E19+F17</f>
        <v>0</v>
      </c>
      <c r="G19" s="168">
        <f>F19+G17</f>
        <v>0</v>
      </c>
      <c r="H19" s="167">
        <f>G19+H17</f>
        <v>0</v>
      </c>
      <c r="I19" s="229"/>
      <c r="J19" s="217"/>
    </row>
    <row r="20" spans="1:10" ht="11.25" customHeight="1" hidden="1" thickTop="1">
      <c r="A20" s="220">
        <v>7</v>
      </c>
      <c r="B20" s="153">
        <v>0</v>
      </c>
      <c r="C20" s="223">
        <v>0</v>
      </c>
      <c r="D20" s="225"/>
      <c r="E20" s="226"/>
      <c r="F20" s="227"/>
      <c r="G20" s="226"/>
      <c r="H20" s="227"/>
      <c r="I20" s="228">
        <f>SUM(D20:H20)</f>
        <v>0</v>
      </c>
      <c r="J20" s="215">
        <f>RANK(I20,I$5:I$25)</f>
        <v>2</v>
      </c>
    </row>
    <row r="21" spans="1:10" ht="6.75" customHeight="1" hidden="1">
      <c r="A21" s="221"/>
      <c r="B21" s="218">
        <v>0</v>
      </c>
      <c r="C21" s="223"/>
      <c r="D21" s="225"/>
      <c r="E21" s="226"/>
      <c r="F21" s="227"/>
      <c r="G21" s="226"/>
      <c r="H21" s="227"/>
      <c r="I21" s="228"/>
      <c r="J21" s="216"/>
    </row>
    <row r="22" spans="1:10" ht="18" customHeight="1" hidden="1" thickBot="1">
      <c r="A22" s="222"/>
      <c r="B22" s="219"/>
      <c r="C22" s="224"/>
      <c r="D22" s="169">
        <f>D20</f>
        <v>0</v>
      </c>
      <c r="E22" s="168">
        <f>D22+E20</f>
        <v>0</v>
      </c>
      <c r="F22" s="167">
        <f>E22+F20</f>
        <v>0</v>
      </c>
      <c r="G22" s="168">
        <f>F22+G20</f>
        <v>0</v>
      </c>
      <c r="H22" s="167">
        <f>G22+H20</f>
        <v>0</v>
      </c>
      <c r="I22" s="229"/>
      <c r="J22" s="217"/>
    </row>
    <row r="23" spans="1:10" ht="11.25" customHeight="1" hidden="1" thickTop="1">
      <c r="A23" s="220">
        <v>8</v>
      </c>
      <c r="B23" s="153">
        <v>0</v>
      </c>
      <c r="C23" s="240">
        <v>0</v>
      </c>
      <c r="D23" s="225"/>
      <c r="E23" s="226"/>
      <c r="F23" s="227"/>
      <c r="G23" s="226"/>
      <c r="H23" s="227"/>
      <c r="I23" s="228">
        <f>SUM(D23:H23)</f>
        <v>0</v>
      </c>
      <c r="J23" s="215">
        <f>RANK(I23,I$5:I$25)</f>
        <v>2</v>
      </c>
    </row>
    <row r="24" spans="1:10" ht="6.75" customHeight="1" hidden="1">
      <c r="A24" s="221"/>
      <c r="B24" s="218">
        <v>0</v>
      </c>
      <c r="C24" s="240"/>
      <c r="D24" s="245"/>
      <c r="E24" s="237"/>
      <c r="F24" s="290"/>
      <c r="G24" s="237"/>
      <c r="H24" s="290"/>
      <c r="I24" s="228"/>
      <c r="J24" s="216"/>
    </row>
    <row r="25" spans="1:10" ht="18" customHeight="1" hidden="1" thickBot="1">
      <c r="A25" s="222"/>
      <c r="B25" s="219"/>
      <c r="C25" s="252"/>
      <c r="D25" s="166">
        <f>D23</f>
        <v>0</v>
      </c>
      <c r="E25" s="150">
        <f>D25+E23</f>
        <v>0</v>
      </c>
      <c r="F25" s="165">
        <f>E25+F23</f>
        <v>0</v>
      </c>
      <c r="G25" s="150">
        <f>F25+G23</f>
        <v>0</v>
      </c>
      <c r="H25" s="165">
        <f>G25+H23</f>
        <v>0</v>
      </c>
      <c r="I25" s="291"/>
      <c r="J25" s="217"/>
    </row>
  </sheetData>
  <sheetProtection/>
  <mergeCells count="80">
    <mergeCell ref="A2:A4"/>
    <mergeCell ref="C2:C4"/>
    <mergeCell ref="D2:D3"/>
    <mergeCell ref="E2:E3"/>
    <mergeCell ref="F2:F3"/>
    <mergeCell ref="A5:A7"/>
    <mergeCell ref="C5:C7"/>
    <mergeCell ref="D5:D6"/>
    <mergeCell ref="E5:E6"/>
    <mergeCell ref="F5:F6"/>
    <mergeCell ref="J2:J4"/>
    <mergeCell ref="J8:J10"/>
    <mergeCell ref="B9:B10"/>
    <mergeCell ref="G8:G9"/>
    <mergeCell ref="B3:B4"/>
    <mergeCell ref="G2:G3"/>
    <mergeCell ref="H8:H9"/>
    <mergeCell ref="I8:I10"/>
    <mergeCell ref="H2:H3"/>
    <mergeCell ref="I2:I4"/>
    <mergeCell ref="J5:J7"/>
    <mergeCell ref="B6:B7"/>
    <mergeCell ref="G5:G6"/>
    <mergeCell ref="H5:H6"/>
    <mergeCell ref="I5:I7"/>
    <mergeCell ref="A8:A10"/>
    <mergeCell ref="C8:C10"/>
    <mergeCell ref="D8:D9"/>
    <mergeCell ref="E8:E9"/>
    <mergeCell ref="F8:F9"/>
    <mergeCell ref="A11:A13"/>
    <mergeCell ref="C11:C13"/>
    <mergeCell ref="D11:D12"/>
    <mergeCell ref="E11:E12"/>
    <mergeCell ref="F11:F12"/>
    <mergeCell ref="J14:J16"/>
    <mergeCell ref="B15:B16"/>
    <mergeCell ref="G14:G15"/>
    <mergeCell ref="B12:B13"/>
    <mergeCell ref="G11:G12"/>
    <mergeCell ref="H14:H15"/>
    <mergeCell ref="I14:I16"/>
    <mergeCell ref="H11:H12"/>
    <mergeCell ref="I11:I13"/>
    <mergeCell ref="J11:J13"/>
    <mergeCell ref="A17:A19"/>
    <mergeCell ref="C17:C19"/>
    <mergeCell ref="D17:D18"/>
    <mergeCell ref="E17:E18"/>
    <mergeCell ref="F17:F18"/>
    <mergeCell ref="A14:A16"/>
    <mergeCell ref="C14:C16"/>
    <mergeCell ref="D14:D15"/>
    <mergeCell ref="E14:E15"/>
    <mergeCell ref="F14:F15"/>
    <mergeCell ref="J17:J19"/>
    <mergeCell ref="J20:J22"/>
    <mergeCell ref="B21:B22"/>
    <mergeCell ref="G20:G21"/>
    <mergeCell ref="B18:B19"/>
    <mergeCell ref="G17:G18"/>
    <mergeCell ref="H20:H21"/>
    <mergeCell ref="I20:I22"/>
    <mergeCell ref="H17:H18"/>
    <mergeCell ref="I17:I19"/>
    <mergeCell ref="H23:H24"/>
    <mergeCell ref="I23:I25"/>
    <mergeCell ref="J23:J25"/>
    <mergeCell ref="A20:A22"/>
    <mergeCell ref="C20:C22"/>
    <mergeCell ref="D20:D21"/>
    <mergeCell ref="E20:E21"/>
    <mergeCell ref="F20:F21"/>
    <mergeCell ref="F23:F24"/>
    <mergeCell ref="G23:G24"/>
    <mergeCell ref="B24:B25"/>
    <mergeCell ref="A23:A25"/>
    <mergeCell ref="C23:C25"/>
    <mergeCell ref="D23:D24"/>
    <mergeCell ref="E23:E24"/>
  </mergeCells>
  <conditionalFormatting sqref="J2:J25">
    <cfRule type="cellIs" priority="2" dxfId="115" operator="equal" stopIfTrue="1">
      <formula>1</formula>
    </cfRule>
    <cfRule type="cellIs" priority="3" dxfId="116" operator="equal" stopIfTrue="1">
      <formula>2</formula>
    </cfRule>
    <cfRule type="cellIs" priority="4" dxfId="117" operator="equal" stopIfTrue="1">
      <formula>3</formula>
    </cfRule>
  </conditionalFormatting>
  <conditionalFormatting sqref="D8:H8 D11:H11 D14:H14 D17:H17 D20:H20 D23:H23 D2:H2 D5:H5">
    <cfRule type="cellIs" priority="1" dxfId="118" operator="greaterThanOrEqual" stopIfTrue="1">
      <formula>10</formula>
    </cfRule>
  </conditionalFormatting>
  <printOptions horizontalCentered="1" verticalCentered="1"/>
  <pageMargins left="0.5118110236220472" right="0.5118110236220472" top="0.7480314960629921" bottom="0.7480314960629921" header="0.31496062992125984" footer="0.31496062992125984"/>
  <pageSetup fitToWidth="0" orientation="landscape" paperSize="9" scale="140" r:id="rId1"/>
  <headerFooter>
    <oddHeader>&amp;C 50mP60M Shoot off</oddHeader>
    <oddFooter>&amp;C&amp;"-,太字"&amp;14
記録発表時刻：
審査ジュリー：&amp;"-,標準"&amp;11
本部公認審判員　濵　健太郎&amp;R本部公認審判員　池上　由里子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" width="3.57421875" style="149" customWidth="1"/>
    <col min="2" max="2" width="14.421875" style="149" bestFit="1" customWidth="1"/>
    <col min="3" max="3" width="10.28125" style="149" bestFit="1" customWidth="1"/>
    <col min="4" max="8" width="5.57421875" style="149" customWidth="1"/>
    <col min="9" max="9" width="6.8515625" style="149" customWidth="1"/>
    <col min="10" max="10" width="5.421875" style="149" customWidth="1"/>
    <col min="11" max="254" width="10.57421875" style="149" customWidth="1"/>
    <col min="255" max="255" width="3.57421875" style="149" customWidth="1"/>
    <col min="256" max="16384" width="15.57421875" style="149" customWidth="1"/>
  </cols>
  <sheetData>
    <row r="1" spans="1:10" ht="21" customHeight="1" thickBot="1">
      <c r="A1" s="214" t="s">
        <v>663</v>
      </c>
      <c r="B1" s="163" t="s">
        <v>181</v>
      </c>
      <c r="C1" s="206" t="s">
        <v>508</v>
      </c>
      <c r="D1" s="205">
        <v>1</v>
      </c>
      <c r="E1" s="158">
        <v>2</v>
      </c>
      <c r="F1" s="204">
        <v>3</v>
      </c>
      <c r="G1" s="158">
        <v>4</v>
      </c>
      <c r="H1" s="204">
        <v>5</v>
      </c>
      <c r="I1" s="203" t="s">
        <v>505</v>
      </c>
      <c r="J1" s="174" t="s">
        <v>179</v>
      </c>
    </row>
    <row r="2" spans="1:10" ht="11.25" customHeight="1" thickTop="1">
      <c r="A2" s="220">
        <v>2</v>
      </c>
      <c r="B2" s="153" t="s">
        <v>681</v>
      </c>
      <c r="C2" s="223" t="s">
        <v>511</v>
      </c>
      <c r="D2" s="225">
        <v>9.7</v>
      </c>
      <c r="E2" s="226">
        <v>10</v>
      </c>
      <c r="F2" s="227">
        <v>9.1</v>
      </c>
      <c r="G2" s="226">
        <v>9.8</v>
      </c>
      <c r="H2" s="227">
        <v>10.5</v>
      </c>
      <c r="I2" s="228">
        <v>49.099999999999994</v>
      </c>
      <c r="J2" s="215">
        <v>1</v>
      </c>
    </row>
    <row r="3" spans="1:10" ht="6.75" customHeight="1">
      <c r="A3" s="221"/>
      <c r="B3" s="218" t="s">
        <v>682</v>
      </c>
      <c r="C3" s="223"/>
      <c r="D3" s="225"/>
      <c r="E3" s="226"/>
      <c r="F3" s="227"/>
      <c r="G3" s="226"/>
      <c r="H3" s="227"/>
      <c r="I3" s="228"/>
      <c r="J3" s="216"/>
    </row>
    <row r="4" spans="1:10" ht="18" customHeight="1" thickBot="1">
      <c r="A4" s="222"/>
      <c r="B4" s="219"/>
      <c r="C4" s="224"/>
      <c r="D4" s="169">
        <v>9.7</v>
      </c>
      <c r="E4" s="168">
        <v>19.7</v>
      </c>
      <c r="F4" s="167">
        <v>28.799999999999997</v>
      </c>
      <c r="G4" s="168">
        <v>38.599999999999994</v>
      </c>
      <c r="H4" s="167">
        <v>49.099999999999994</v>
      </c>
      <c r="I4" s="229"/>
      <c r="J4" s="217"/>
    </row>
    <row r="5" spans="1:10" ht="11.25" customHeight="1" thickTop="1">
      <c r="A5" s="221">
        <v>1</v>
      </c>
      <c r="B5" s="153" t="s">
        <v>520</v>
      </c>
      <c r="C5" s="223" t="s">
        <v>511</v>
      </c>
      <c r="D5" s="231">
        <v>8.9</v>
      </c>
      <c r="E5" s="232">
        <v>9.5</v>
      </c>
      <c r="F5" s="230">
        <v>9.5</v>
      </c>
      <c r="G5" s="232">
        <v>9.9</v>
      </c>
      <c r="H5" s="230">
        <v>10.6</v>
      </c>
      <c r="I5" s="228">
        <v>48.4</v>
      </c>
      <c r="J5" s="215">
        <v>2</v>
      </c>
    </row>
    <row r="6" spans="1:10" ht="6.75" customHeight="1">
      <c r="A6" s="221"/>
      <c r="B6" s="218" t="s">
        <v>519</v>
      </c>
      <c r="C6" s="223"/>
      <c r="D6" s="225"/>
      <c r="E6" s="226"/>
      <c r="F6" s="227"/>
      <c r="G6" s="226"/>
      <c r="H6" s="227"/>
      <c r="I6" s="228"/>
      <c r="J6" s="216"/>
    </row>
    <row r="7" spans="1:10" ht="18" customHeight="1" thickBot="1">
      <c r="A7" s="222"/>
      <c r="B7" s="219"/>
      <c r="C7" s="224"/>
      <c r="D7" s="169">
        <v>8.9</v>
      </c>
      <c r="E7" s="168">
        <v>18.4</v>
      </c>
      <c r="F7" s="167">
        <v>27.9</v>
      </c>
      <c r="G7" s="168">
        <v>37.8</v>
      </c>
      <c r="H7" s="167">
        <v>48.4</v>
      </c>
      <c r="I7" s="229"/>
      <c r="J7" s="217"/>
    </row>
  </sheetData>
  <sheetProtection/>
  <mergeCells count="20">
    <mergeCell ref="J5:J7"/>
    <mergeCell ref="B6:B7"/>
    <mergeCell ref="G5:G6"/>
    <mergeCell ref="H5:H6"/>
    <mergeCell ref="I5:I7"/>
    <mergeCell ref="A5:A7"/>
    <mergeCell ref="C5:C7"/>
    <mergeCell ref="D5:D6"/>
    <mergeCell ref="E5:E6"/>
    <mergeCell ref="F5:F6"/>
    <mergeCell ref="J2:J4"/>
    <mergeCell ref="B3:B4"/>
    <mergeCell ref="A2:A4"/>
    <mergeCell ref="C2:C4"/>
    <mergeCell ref="D2:D3"/>
    <mergeCell ref="E2:E3"/>
    <mergeCell ref="F2:F3"/>
    <mergeCell ref="G2:G3"/>
    <mergeCell ref="H2:H3"/>
    <mergeCell ref="I2:I4"/>
  </mergeCells>
  <conditionalFormatting sqref="J2:J7">
    <cfRule type="cellIs" priority="2" dxfId="115" operator="equal" stopIfTrue="1">
      <formula>1</formula>
    </cfRule>
    <cfRule type="cellIs" priority="3" dxfId="116" operator="equal" stopIfTrue="1">
      <formula>2</formula>
    </cfRule>
    <cfRule type="cellIs" priority="4" dxfId="117" operator="equal" stopIfTrue="1">
      <formula>3</formula>
    </cfRule>
  </conditionalFormatting>
  <conditionalFormatting sqref="D2:H2 D5:H5">
    <cfRule type="cellIs" priority="1" dxfId="118" operator="greaterThanOrEqual" stopIfTrue="1">
      <formula>10</formula>
    </cfRule>
  </conditionalFormatting>
  <printOptions horizontalCentered="1" verticalCentered="1"/>
  <pageMargins left="0.31496062992125984" right="0.31496062992125984" top="0.7480314960629921" bottom="0.7480314960629921" header="0.31496062992125984" footer="0.31496062992125984"/>
  <pageSetup fitToWidth="0" fitToHeight="1" orientation="landscape" paperSize="9" r:id="rId1"/>
  <headerFooter>
    <oddHeader>&amp;C 10mS60M Shoot off</oddHeader>
    <oddFooter>&amp;C&amp;"-,太字"&amp;14
記録発表時刻：
審査ジュリー：&amp;"-,標準"&amp;11
本部公認審判員　濵　健太郎&amp;R本部公認審判員　池上　由里子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zoomScalePageLayoutView="0" workbookViewId="0" topLeftCell="A1">
      <selection activeCell="A1" sqref="A1"/>
    </sheetView>
  </sheetViews>
  <sheetFormatPr defaultColWidth="10.57421875" defaultRowHeight="15"/>
  <cols>
    <col min="1" max="1" width="3.57421875" style="149" customWidth="1"/>
    <col min="2" max="2" width="15.57421875" style="149" customWidth="1"/>
    <col min="3" max="3" width="16.28125" style="149" customWidth="1"/>
    <col min="4" max="4" width="5.421875" style="149" customWidth="1"/>
    <col min="5" max="5" width="5.57421875" style="149" customWidth="1"/>
    <col min="6" max="15" width="9.421875" style="149" bestFit="1" customWidth="1"/>
    <col min="16" max="16" width="6.8515625" style="149" customWidth="1"/>
    <col min="17" max="17" width="9.421875" style="149" bestFit="1" customWidth="1"/>
    <col min="18" max="254" width="10.57421875" style="149" customWidth="1"/>
    <col min="255" max="255" width="3.57421875" style="149" customWidth="1"/>
    <col min="256" max="16384" width="15.57421875" style="149" customWidth="1"/>
  </cols>
  <sheetData>
    <row r="1" spans="1:19" ht="21" customHeight="1" thickBot="1">
      <c r="A1" s="194" t="s">
        <v>509</v>
      </c>
      <c r="B1" s="180" t="s">
        <v>181</v>
      </c>
      <c r="C1" s="193" t="s">
        <v>508</v>
      </c>
      <c r="D1" s="192" t="s">
        <v>179</v>
      </c>
      <c r="E1" s="191" t="s">
        <v>507</v>
      </c>
      <c r="F1" s="190">
        <v>1</v>
      </c>
      <c r="G1" s="177">
        <v>2</v>
      </c>
      <c r="H1" s="189">
        <v>3</v>
      </c>
      <c r="I1" s="177">
        <v>4</v>
      </c>
      <c r="J1" s="189">
        <v>5</v>
      </c>
      <c r="K1" s="177">
        <v>6</v>
      </c>
      <c r="L1" s="189">
        <v>7</v>
      </c>
      <c r="M1" s="177">
        <v>8</v>
      </c>
      <c r="N1" s="189">
        <v>9</v>
      </c>
      <c r="O1" s="177">
        <v>10</v>
      </c>
      <c r="P1" s="188" t="s">
        <v>506</v>
      </c>
      <c r="Q1" s="187" t="s">
        <v>505</v>
      </c>
      <c r="R1" s="186" t="s">
        <v>179</v>
      </c>
      <c r="S1" s="185" t="s">
        <v>178</v>
      </c>
    </row>
    <row r="2" spans="1:19" ht="11.25" customHeight="1" thickTop="1">
      <c r="A2" s="303">
        <v>1</v>
      </c>
      <c r="B2" s="153" t="s">
        <v>210</v>
      </c>
      <c r="C2" s="304" t="s">
        <v>496</v>
      </c>
      <c r="D2" s="254">
        <v>1</v>
      </c>
      <c r="E2" s="242">
        <v>585</v>
      </c>
      <c r="F2" s="231">
        <v>10.2</v>
      </c>
      <c r="G2" s="232">
        <v>9.8</v>
      </c>
      <c r="H2" s="238">
        <v>9.9</v>
      </c>
      <c r="I2" s="232">
        <v>10.2</v>
      </c>
      <c r="J2" s="238">
        <v>9.7</v>
      </c>
      <c r="K2" s="232">
        <v>10.8</v>
      </c>
      <c r="L2" s="238">
        <v>10.1</v>
      </c>
      <c r="M2" s="232">
        <v>10.4</v>
      </c>
      <c r="N2" s="238">
        <v>10.2</v>
      </c>
      <c r="O2" s="232">
        <v>9.5</v>
      </c>
      <c r="P2" s="296">
        <v>100.8</v>
      </c>
      <c r="Q2" s="299">
        <v>685.8</v>
      </c>
      <c r="R2" s="307">
        <v>1</v>
      </c>
      <c r="S2" s="306"/>
    </row>
    <row r="3" spans="1:19" ht="6.75" customHeight="1">
      <c r="A3" s="281"/>
      <c r="B3" s="218" t="s">
        <v>521</v>
      </c>
      <c r="C3" s="240"/>
      <c r="D3" s="233"/>
      <c r="E3" s="243"/>
      <c r="F3" s="245"/>
      <c r="G3" s="237"/>
      <c r="H3" s="239"/>
      <c r="I3" s="237"/>
      <c r="J3" s="239"/>
      <c r="K3" s="237"/>
      <c r="L3" s="239"/>
      <c r="M3" s="237"/>
      <c r="N3" s="239"/>
      <c r="O3" s="237"/>
      <c r="P3" s="297"/>
      <c r="Q3" s="300"/>
      <c r="R3" s="308"/>
      <c r="S3" s="235"/>
    </row>
    <row r="4" spans="1:19" ht="18" customHeight="1" thickBot="1">
      <c r="A4" s="285"/>
      <c r="B4" s="302"/>
      <c r="C4" s="241"/>
      <c r="D4" s="234"/>
      <c r="E4" s="305"/>
      <c r="F4" s="152">
        <v>595.2</v>
      </c>
      <c r="G4" s="150">
        <v>605</v>
      </c>
      <c r="H4" s="151">
        <v>614.9</v>
      </c>
      <c r="I4" s="150">
        <v>625.1</v>
      </c>
      <c r="J4" s="151">
        <v>634.8000000000001</v>
      </c>
      <c r="K4" s="150">
        <v>645.6</v>
      </c>
      <c r="L4" s="151">
        <v>655.7</v>
      </c>
      <c r="M4" s="150">
        <v>666.1</v>
      </c>
      <c r="N4" s="151">
        <v>676.3000000000001</v>
      </c>
      <c r="O4" s="150">
        <v>685.8000000000001</v>
      </c>
      <c r="P4" s="298"/>
      <c r="Q4" s="301"/>
      <c r="R4" s="309"/>
      <c r="S4" s="236"/>
    </row>
    <row r="5" spans="1:19" ht="11.25" customHeight="1" thickTop="1">
      <c r="A5" s="303">
        <v>4</v>
      </c>
      <c r="B5" s="153" t="s">
        <v>520</v>
      </c>
      <c r="C5" s="304" t="s">
        <v>511</v>
      </c>
      <c r="D5" s="254">
        <v>2</v>
      </c>
      <c r="E5" s="242">
        <v>580</v>
      </c>
      <c r="F5" s="231">
        <v>10.3</v>
      </c>
      <c r="G5" s="232">
        <v>9.2</v>
      </c>
      <c r="H5" s="238">
        <v>10.2</v>
      </c>
      <c r="I5" s="232">
        <v>10.2</v>
      </c>
      <c r="J5" s="238">
        <v>10.4</v>
      </c>
      <c r="K5" s="232">
        <v>10.5</v>
      </c>
      <c r="L5" s="238">
        <v>10.3</v>
      </c>
      <c r="M5" s="232">
        <v>10.7</v>
      </c>
      <c r="N5" s="238">
        <v>10.4</v>
      </c>
      <c r="O5" s="232">
        <v>9.9</v>
      </c>
      <c r="P5" s="296">
        <v>102.10000000000001</v>
      </c>
      <c r="Q5" s="299">
        <v>682.1</v>
      </c>
      <c r="R5" s="307">
        <v>2</v>
      </c>
      <c r="S5" s="306"/>
    </row>
    <row r="6" spans="1:19" ht="6.75" customHeight="1">
      <c r="A6" s="281"/>
      <c r="B6" s="218" t="s">
        <v>519</v>
      </c>
      <c r="C6" s="240"/>
      <c r="D6" s="233"/>
      <c r="E6" s="243"/>
      <c r="F6" s="245"/>
      <c r="G6" s="237"/>
      <c r="H6" s="239"/>
      <c r="I6" s="237"/>
      <c r="J6" s="239"/>
      <c r="K6" s="237"/>
      <c r="L6" s="239"/>
      <c r="M6" s="237"/>
      <c r="N6" s="239"/>
      <c r="O6" s="237"/>
      <c r="P6" s="297"/>
      <c r="Q6" s="300"/>
      <c r="R6" s="308"/>
      <c r="S6" s="235"/>
    </row>
    <row r="7" spans="1:19" ht="18" customHeight="1" thickBot="1">
      <c r="A7" s="285"/>
      <c r="B7" s="302"/>
      <c r="C7" s="241"/>
      <c r="D7" s="234"/>
      <c r="E7" s="305"/>
      <c r="F7" s="152">
        <v>590.3</v>
      </c>
      <c r="G7" s="150">
        <v>599.5</v>
      </c>
      <c r="H7" s="151">
        <v>609.7</v>
      </c>
      <c r="I7" s="150">
        <v>619.9000000000001</v>
      </c>
      <c r="J7" s="151">
        <v>630.3000000000001</v>
      </c>
      <c r="K7" s="150">
        <v>640.8000000000001</v>
      </c>
      <c r="L7" s="151">
        <v>651.1</v>
      </c>
      <c r="M7" s="150">
        <v>661.8000000000001</v>
      </c>
      <c r="N7" s="151">
        <v>672.2</v>
      </c>
      <c r="O7" s="150">
        <v>682.1</v>
      </c>
      <c r="P7" s="298"/>
      <c r="Q7" s="301"/>
      <c r="R7" s="309"/>
      <c r="S7" s="236"/>
    </row>
    <row r="8" spans="1:19" ht="11.25" customHeight="1" thickTop="1">
      <c r="A8" s="303">
        <v>2</v>
      </c>
      <c r="B8" s="153" t="s">
        <v>209</v>
      </c>
      <c r="C8" s="304" t="s">
        <v>503</v>
      </c>
      <c r="D8" s="254">
        <v>3</v>
      </c>
      <c r="E8" s="242">
        <v>583</v>
      </c>
      <c r="F8" s="231">
        <v>10.4</v>
      </c>
      <c r="G8" s="232">
        <v>9.4</v>
      </c>
      <c r="H8" s="238">
        <v>10.4</v>
      </c>
      <c r="I8" s="232">
        <v>8.3</v>
      </c>
      <c r="J8" s="238">
        <v>10.5</v>
      </c>
      <c r="K8" s="232">
        <v>10.7</v>
      </c>
      <c r="L8" s="238">
        <v>9.4</v>
      </c>
      <c r="M8" s="232">
        <v>8.9</v>
      </c>
      <c r="N8" s="238">
        <v>9.1</v>
      </c>
      <c r="O8" s="232">
        <v>9.6</v>
      </c>
      <c r="P8" s="296">
        <v>96.7</v>
      </c>
      <c r="Q8" s="310">
        <v>679.7</v>
      </c>
      <c r="R8" s="311">
        <v>3</v>
      </c>
      <c r="S8" s="306"/>
    </row>
    <row r="9" spans="1:19" ht="6.75" customHeight="1">
      <c r="A9" s="281"/>
      <c r="B9" s="218" t="s">
        <v>518</v>
      </c>
      <c r="C9" s="240"/>
      <c r="D9" s="233"/>
      <c r="E9" s="243"/>
      <c r="F9" s="245"/>
      <c r="G9" s="237"/>
      <c r="H9" s="239"/>
      <c r="I9" s="237"/>
      <c r="J9" s="239"/>
      <c r="K9" s="237"/>
      <c r="L9" s="239"/>
      <c r="M9" s="237"/>
      <c r="N9" s="239"/>
      <c r="O9" s="237"/>
      <c r="P9" s="297"/>
      <c r="Q9" s="250"/>
      <c r="R9" s="312"/>
      <c r="S9" s="235"/>
    </row>
    <row r="10" spans="1:19" ht="18" customHeight="1" thickBot="1">
      <c r="A10" s="285"/>
      <c r="B10" s="302"/>
      <c r="C10" s="241"/>
      <c r="D10" s="234"/>
      <c r="E10" s="305"/>
      <c r="F10" s="152">
        <v>593.4</v>
      </c>
      <c r="G10" s="150">
        <v>602.8</v>
      </c>
      <c r="H10" s="151">
        <v>613.1999999999999</v>
      </c>
      <c r="I10" s="150">
        <v>621.4999999999999</v>
      </c>
      <c r="J10" s="151">
        <v>631.9999999999999</v>
      </c>
      <c r="K10" s="150">
        <v>642.6999999999999</v>
      </c>
      <c r="L10" s="151">
        <v>652.0999999999999</v>
      </c>
      <c r="M10" s="150">
        <v>660.9999999999999</v>
      </c>
      <c r="N10" s="151">
        <v>670.0999999999999</v>
      </c>
      <c r="O10" s="150">
        <v>679.6999999999999</v>
      </c>
      <c r="P10" s="298"/>
      <c r="Q10" s="251"/>
      <c r="R10" s="313"/>
      <c r="S10" s="236"/>
    </row>
    <row r="11" spans="1:19" ht="11.25" customHeight="1" thickTop="1">
      <c r="A11" s="303">
        <v>3</v>
      </c>
      <c r="B11" s="153" t="s">
        <v>517</v>
      </c>
      <c r="C11" s="304" t="s">
        <v>511</v>
      </c>
      <c r="D11" s="254">
        <v>4</v>
      </c>
      <c r="E11" s="242">
        <v>581</v>
      </c>
      <c r="F11" s="231">
        <v>9.5</v>
      </c>
      <c r="G11" s="232">
        <v>10.2</v>
      </c>
      <c r="H11" s="238">
        <v>9.4</v>
      </c>
      <c r="I11" s="232">
        <v>10.2</v>
      </c>
      <c r="J11" s="238">
        <v>9.1</v>
      </c>
      <c r="K11" s="232">
        <v>10.1</v>
      </c>
      <c r="L11" s="238">
        <v>10.3</v>
      </c>
      <c r="M11" s="232">
        <v>10.4</v>
      </c>
      <c r="N11" s="238">
        <v>9.6</v>
      </c>
      <c r="O11" s="232">
        <v>8.2</v>
      </c>
      <c r="P11" s="296">
        <v>97</v>
      </c>
      <c r="Q11" s="299">
        <v>678</v>
      </c>
      <c r="R11" s="307">
        <v>4</v>
      </c>
      <c r="S11" s="306"/>
    </row>
    <row r="12" spans="1:19" ht="6.75" customHeight="1">
      <c r="A12" s="281"/>
      <c r="B12" s="218" t="s">
        <v>516</v>
      </c>
      <c r="C12" s="240"/>
      <c r="D12" s="233"/>
      <c r="E12" s="243"/>
      <c r="F12" s="245"/>
      <c r="G12" s="237"/>
      <c r="H12" s="239"/>
      <c r="I12" s="237"/>
      <c r="J12" s="239"/>
      <c r="K12" s="237"/>
      <c r="L12" s="239"/>
      <c r="M12" s="237"/>
      <c r="N12" s="239"/>
      <c r="O12" s="237"/>
      <c r="P12" s="297"/>
      <c r="Q12" s="300"/>
      <c r="R12" s="308"/>
      <c r="S12" s="235"/>
    </row>
    <row r="13" spans="1:19" ht="18" customHeight="1" thickBot="1">
      <c r="A13" s="285"/>
      <c r="B13" s="302"/>
      <c r="C13" s="241"/>
      <c r="D13" s="234"/>
      <c r="E13" s="305"/>
      <c r="F13" s="152">
        <v>590.5</v>
      </c>
      <c r="G13" s="150">
        <v>600.7</v>
      </c>
      <c r="H13" s="151">
        <v>610.1</v>
      </c>
      <c r="I13" s="150">
        <v>620.3000000000001</v>
      </c>
      <c r="J13" s="151">
        <v>629.4000000000001</v>
      </c>
      <c r="K13" s="150">
        <v>639.5000000000001</v>
      </c>
      <c r="L13" s="151">
        <v>649.8000000000001</v>
      </c>
      <c r="M13" s="150">
        <v>660.2</v>
      </c>
      <c r="N13" s="151">
        <v>669.8000000000001</v>
      </c>
      <c r="O13" s="150">
        <v>678.0000000000001</v>
      </c>
      <c r="P13" s="298"/>
      <c r="Q13" s="301"/>
      <c r="R13" s="309"/>
      <c r="S13" s="236"/>
    </row>
    <row r="14" spans="1:19" ht="11.25" customHeight="1" thickTop="1">
      <c r="A14" s="303">
        <v>5</v>
      </c>
      <c r="B14" s="153" t="s">
        <v>207</v>
      </c>
      <c r="C14" s="304" t="s">
        <v>496</v>
      </c>
      <c r="D14" s="254">
        <v>5</v>
      </c>
      <c r="E14" s="242">
        <v>579</v>
      </c>
      <c r="F14" s="231">
        <v>9.5</v>
      </c>
      <c r="G14" s="232">
        <v>8.9</v>
      </c>
      <c r="H14" s="238">
        <v>9.7</v>
      </c>
      <c r="I14" s="232">
        <v>10.9</v>
      </c>
      <c r="J14" s="238">
        <v>10</v>
      </c>
      <c r="K14" s="232">
        <v>9.6</v>
      </c>
      <c r="L14" s="238">
        <v>8.8</v>
      </c>
      <c r="M14" s="232">
        <v>10.2</v>
      </c>
      <c r="N14" s="238">
        <v>9.4</v>
      </c>
      <c r="O14" s="232">
        <v>9</v>
      </c>
      <c r="P14" s="296">
        <v>96.00000000000001</v>
      </c>
      <c r="Q14" s="299">
        <v>675</v>
      </c>
      <c r="R14" s="307">
        <v>5</v>
      </c>
      <c r="S14" s="306"/>
    </row>
    <row r="15" spans="1:19" ht="6.75" customHeight="1">
      <c r="A15" s="281"/>
      <c r="B15" s="218" t="s">
        <v>50</v>
      </c>
      <c r="C15" s="240"/>
      <c r="D15" s="233"/>
      <c r="E15" s="243"/>
      <c r="F15" s="245"/>
      <c r="G15" s="237"/>
      <c r="H15" s="239"/>
      <c r="I15" s="237"/>
      <c r="J15" s="239"/>
      <c r="K15" s="237"/>
      <c r="L15" s="239"/>
      <c r="M15" s="237"/>
      <c r="N15" s="239"/>
      <c r="O15" s="237"/>
      <c r="P15" s="297"/>
      <c r="Q15" s="300"/>
      <c r="R15" s="308"/>
      <c r="S15" s="235"/>
    </row>
    <row r="16" spans="1:19" ht="18" customHeight="1" thickBot="1">
      <c r="A16" s="285"/>
      <c r="B16" s="302"/>
      <c r="C16" s="241"/>
      <c r="D16" s="234"/>
      <c r="E16" s="305"/>
      <c r="F16" s="152">
        <v>588.5</v>
      </c>
      <c r="G16" s="150">
        <v>597.4</v>
      </c>
      <c r="H16" s="151">
        <v>607.1</v>
      </c>
      <c r="I16" s="150">
        <v>618</v>
      </c>
      <c r="J16" s="151">
        <v>628</v>
      </c>
      <c r="K16" s="150">
        <v>637.6</v>
      </c>
      <c r="L16" s="151">
        <v>646.4</v>
      </c>
      <c r="M16" s="150">
        <v>656.6</v>
      </c>
      <c r="N16" s="151">
        <v>666</v>
      </c>
      <c r="O16" s="150">
        <v>675</v>
      </c>
      <c r="P16" s="298"/>
      <c r="Q16" s="301"/>
      <c r="R16" s="309"/>
      <c r="S16" s="236"/>
    </row>
    <row r="17" spans="1:19" ht="11.25" customHeight="1" thickTop="1">
      <c r="A17" s="303">
        <v>8</v>
      </c>
      <c r="B17" s="153" t="s">
        <v>205</v>
      </c>
      <c r="C17" s="304" t="s">
        <v>496</v>
      </c>
      <c r="D17" s="254">
        <v>6</v>
      </c>
      <c r="E17" s="242">
        <v>576</v>
      </c>
      <c r="F17" s="231">
        <v>9.9</v>
      </c>
      <c r="G17" s="232">
        <v>9.8</v>
      </c>
      <c r="H17" s="238">
        <v>9.5</v>
      </c>
      <c r="I17" s="232">
        <v>9.2</v>
      </c>
      <c r="J17" s="238">
        <v>9.6</v>
      </c>
      <c r="K17" s="232">
        <v>9.4</v>
      </c>
      <c r="L17" s="238">
        <v>9.5</v>
      </c>
      <c r="M17" s="232">
        <v>10.2</v>
      </c>
      <c r="N17" s="238">
        <v>10.9</v>
      </c>
      <c r="O17" s="232">
        <v>10.3</v>
      </c>
      <c r="P17" s="296">
        <v>98.30000000000001</v>
      </c>
      <c r="Q17" s="310">
        <v>674.3</v>
      </c>
      <c r="R17" s="311">
        <v>6</v>
      </c>
      <c r="S17" s="306"/>
    </row>
    <row r="18" spans="1:19" ht="6.75" customHeight="1">
      <c r="A18" s="281"/>
      <c r="B18" s="218" t="s">
        <v>49</v>
      </c>
      <c r="C18" s="240"/>
      <c r="D18" s="233"/>
      <c r="E18" s="243"/>
      <c r="F18" s="245"/>
      <c r="G18" s="237"/>
      <c r="H18" s="239"/>
      <c r="I18" s="237"/>
      <c r="J18" s="239"/>
      <c r="K18" s="237"/>
      <c r="L18" s="239"/>
      <c r="M18" s="237"/>
      <c r="N18" s="239"/>
      <c r="O18" s="237"/>
      <c r="P18" s="297"/>
      <c r="Q18" s="250"/>
      <c r="R18" s="312"/>
      <c r="S18" s="235"/>
    </row>
    <row r="19" spans="1:19" ht="18" customHeight="1" thickBot="1">
      <c r="A19" s="285"/>
      <c r="B19" s="219"/>
      <c r="C19" s="252"/>
      <c r="D19" s="255"/>
      <c r="E19" s="244"/>
      <c r="F19" s="152">
        <v>585.9</v>
      </c>
      <c r="G19" s="150">
        <v>595.6999999999999</v>
      </c>
      <c r="H19" s="151">
        <v>605.1999999999999</v>
      </c>
      <c r="I19" s="150">
        <v>614.4</v>
      </c>
      <c r="J19" s="151">
        <v>624</v>
      </c>
      <c r="K19" s="150">
        <v>633.4</v>
      </c>
      <c r="L19" s="151">
        <v>642.9</v>
      </c>
      <c r="M19" s="150">
        <v>653.1</v>
      </c>
      <c r="N19" s="151">
        <v>664</v>
      </c>
      <c r="O19" s="150">
        <v>674.3</v>
      </c>
      <c r="P19" s="316"/>
      <c r="Q19" s="253"/>
      <c r="R19" s="314"/>
      <c r="S19" s="256"/>
    </row>
    <row r="20" spans="1:19" ht="11.25" customHeight="1" thickTop="1">
      <c r="A20" s="303">
        <v>6</v>
      </c>
      <c r="B20" s="153" t="s">
        <v>198</v>
      </c>
      <c r="C20" s="304" t="s">
        <v>498</v>
      </c>
      <c r="D20" s="254">
        <v>7</v>
      </c>
      <c r="E20" s="242">
        <v>578</v>
      </c>
      <c r="F20" s="231">
        <v>9.5</v>
      </c>
      <c r="G20" s="232">
        <v>10.5</v>
      </c>
      <c r="H20" s="238">
        <v>8.9</v>
      </c>
      <c r="I20" s="232">
        <v>10.1</v>
      </c>
      <c r="J20" s="238">
        <v>9.5</v>
      </c>
      <c r="K20" s="232">
        <v>9.4</v>
      </c>
      <c r="L20" s="238">
        <v>9.9</v>
      </c>
      <c r="M20" s="232">
        <v>8.9</v>
      </c>
      <c r="N20" s="238">
        <v>9.1</v>
      </c>
      <c r="O20" s="232">
        <v>9.4</v>
      </c>
      <c r="P20" s="296">
        <v>95.2</v>
      </c>
      <c r="Q20" s="310">
        <v>673.2</v>
      </c>
      <c r="R20" s="311">
        <v>7</v>
      </c>
      <c r="S20" s="306"/>
    </row>
    <row r="21" spans="1:19" ht="6.75" customHeight="1">
      <c r="A21" s="281"/>
      <c r="B21" s="218" t="s">
        <v>515</v>
      </c>
      <c r="C21" s="240"/>
      <c r="D21" s="233"/>
      <c r="E21" s="243"/>
      <c r="F21" s="245"/>
      <c r="G21" s="237"/>
      <c r="H21" s="239"/>
      <c r="I21" s="237"/>
      <c r="J21" s="239"/>
      <c r="K21" s="237"/>
      <c r="L21" s="239"/>
      <c r="M21" s="237"/>
      <c r="N21" s="239"/>
      <c r="O21" s="237"/>
      <c r="P21" s="297"/>
      <c r="Q21" s="250"/>
      <c r="R21" s="312"/>
      <c r="S21" s="235"/>
    </row>
    <row r="22" spans="1:19" ht="18" customHeight="1" thickBot="1">
      <c r="A22" s="285"/>
      <c r="B22" s="302"/>
      <c r="C22" s="241"/>
      <c r="D22" s="234"/>
      <c r="E22" s="305"/>
      <c r="F22" s="152">
        <v>587.5</v>
      </c>
      <c r="G22" s="150">
        <v>598</v>
      </c>
      <c r="H22" s="151">
        <v>606.9</v>
      </c>
      <c r="I22" s="150">
        <v>617</v>
      </c>
      <c r="J22" s="151">
        <v>626.5</v>
      </c>
      <c r="K22" s="150">
        <v>635.9</v>
      </c>
      <c r="L22" s="151">
        <v>645.8</v>
      </c>
      <c r="M22" s="150">
        <v>654.6999999999999</v>
      </c>
      <c r="N22" s="151">
        <v>663.8</v>
      </c>
      <c r="O22" s="150">
        <v>673.1999999999999</v>
      </c>
      <c r="P22" s="298"/>
      <c r="Q22" s="251"/>
      <c r="R22" s="313"/>
      <c r="S22" s="236"/>
    </row>
    <row r="23" spans="1:19" ht="11.25" customHeight="1" thickTop="1">
      <c r="A23" s="303">
        <v>7</v>
      </c>
      <c r="B23" s="153" t="s">
        <v>194</v>
      </c>
      <c r="C23" s="304" t="s">
        <v>503</v>
      </c>
      <c r="D23" s="254">
        <v>8</v>
      </c>
      <c r="E23" s="242">
        <v>577</v>
      </c>
      <c r="F23" s="231">
        <v>10.5</v>
      </c>
      <c r="G23" s="232">
        <v>9.3</v>
      </c>
      <c r="H23" s="238">
        <v>9.6</v>
      </c>
      <c r="I23" s="232">
        <v>9.7</v>
      </c>
      <c r="J23" s="238">
        <v>9.9</v>
      </c>
      <c r="K23" s="232">
        <v>9.2</v>
      </c>
      <c r="L23" s="238">
        <v>8.7</v>
      </c>
      <c r="M23" s="232">
        <v>9.4</v>
      </c>
      <c r="N23" s="238">
        <v>9.2</v>
      </c>
      <c r="O23" s="232">
        <v>8.8</v>
      </c>
      <c r="P23" s="296">
        <v>94.3</v>
      </c>
      <c r="Q23" s="299">
        <v>671.3</v>
      </c>
      <c r="R23" s="307">
        <v>8</v>
      </c>
      <c r="S23" s="306"/>
    </row>
    <row r="24" spans="1:19" ht="6.75" customHeight="1">
      <c r="A24" s="281"/>
      <c r="B24" s="218" t="s">
        <v>514</v>
      </c>
      <c r="C24" s="240"/>
      <c r="D24" s="233"/>
      <c r="E24" s="243"/>
      <c r="F24" s="245"/>
      <c r="G24" s="237"/>
      <c r="H24" s="239"/>
      <c r="I24" s="237"/>
      <c r="J24" s="239"/>
      <c r="K24" s="237"/>
      <c r="L24" s="239"/>
      <c r="M24" s="237"/>
      <c r="N24" s="239"/>
      <c r="O24" s="237"/>
      <c r="P24" s="297"/>
      <c r="Q24" s="300"/>
      <c r="R24" s="308"/>
      <c r="S24" s="235"/>
    </row>
    <row r="25" spans="1:19" ht="18" customHeight="1" thickBot="1">
      <c r="A25" s="282"/>
      <c r="B25" s="280"/>
      <c r="C25" s="283"/>
      <c r="D25" s="255"/>
      <c r="E25" s="284"/>
      <c r="F25" s="184">
        <v>587.5</v>
      </c>
      <c r="G25" s="182">
        <v>596.8</v>
      </c>
      <c r="H25" s="183">
        <v>606.4</v>
      </c>
      <c r="I25" s="182">
        <v>616.1</v>
      </c>
      <c r="J25" s="183">
        <v>626</v>
      </c>
      <c r="K25" s="182">
        <v>635.2</v>
      </c>
      <c r="L25" s="183">
        <v>643.9000000000001</v>
      </c>
      <c r="M25" s="182">
        <v>653.3000000000001</v>
      </c>
      <c r="N25" s="183">
        <v>662.5000000000001</v>
      </c>
      <c r="O25" s="182">
        <v>671.3000000000001</v>
      </c>
      <c r="P25" s="318"/>
      <c r="Q25" s="315"/>
      <c r="R25" s="317"/>
      <c r="S25" s="256"/>
    </row>
    <row r="32" ht="14.25" customHeight="1"/>
    <row r="33" ht="14.25" customHeight="1"/>
    <row r="34" ht="13.5" customHeight="1"/>
    <row r="35" ht="14.25" customHeight="1"/>
    <row r="36" ht="13.5" customHeight="1"/>
    <row r="37" ht="14.25" customHeight="1"/>
    <row r="38" ht="13.5" customHeight="1"/>
    <row r="39" ht="14.25" customHeight="1"/>
    <row r="40" ht="13.5" customHeight="1"/>
    <row r="41" ht="14.25" customHeight="1"/>
    <row r="42" ht="13.5" customHeight="1"/>
    <row r="43" ht="14.25" customHeight="1"/>
    <row r="44" ht="13.5" customHeight="1"/>
    <row r="45" ht="14.25" customHeight="1"/>
    <row r="46" ht="13.5" customHeight="1"/>
    <row r="47" ht="14.25" customHeight="1"/>
  </sheetData>
  <sheetProtection/>
  <mergeCells count="152">
    <mergeCell ref="S17:S19"/>
    <mergeCell ref="R17:R19"/>
    <mergeCell ref="Q23:Q25"/>
    <mergeCell ref="B18:B19"/>
    <mergeCell ref="M17:M18"/>
    <mergeCell ref="N17:N18"/>
    <mergeCell ref="O17:O18"/>
    <mergeCell ref="P17:P19"/>
    <mergeCell ref="Q17:Q19"/>
    <mergeCell ref="G17:G18"/>
    <mergeCell ref="M23:M24"/>
    <mergeCell ref="N23:N24"/>
    <mergeCell ref="O23:O24"/>
    <mergeCell ref="S20:S22"/>
    <mergeCell ref="B21:B22"/>
    <mergeCell ref="S23:S25"/>
    <mergeCell ref="R23:R25"/>
    <mergeCell ref="P23:P25"/>
    <mergeCell ref="R20:R22"/>
    <mergeCell ref="M20:M21"/>
    <mergeCell ref="N20:N21"/>
    <mergeCell ref="O20:O21"/>
    <mergeCell ref="P20:P22"/>
    <mergeCell ref="Q20:Q22"/>
    <mergeCell ref="A23:A25"/>
    <mergeCell ref="C23:C25"/>
    <mergeCell ref="D23:D25"/>
    <mergeCell ref="E23:E25"/>
    <mergeCell ref="F23:F24"/>
    <mergeCell ref="J23:J24"/>
    <mergeCell ref="K23:K24"/>
    <mergeCell ref="L23:L24"/>
    <mergeCell ref="A20:A22"/>
    <mergeCell ref="C20:C22"/>
    <mergeCell ref="D20:D22"/>
    <mergeCell ref="E20:E22"/>
    <mergeCell ref="F20:F21"/>
    <mergeCell ref="G20:G21"/>
    <mergeCell ref="B24:B25"/>
    <mergeCell ref="I20:I21"/>
    <mergeCell ref="J20:J21"/>
    <mergeCell ref="K20:K21"/>
    <mergeCell ref="L20:L21"/>
    <mergeCell ref="G23:G24"/>
    <mergeCell ref="H23:H24"/>
    <mergeCell ref="I23:I24"/>
    <mergeCell ref="H20:H21"/>
    <mergeCell ref="A17:A19"/>
    <mergeCell ref="C17:C19"/>
    <mergeCell ref="D17:D19"/>
    <mergeCell ref="E17:E19"/>
    <mergeCell ref="F17:F18"/>
    <mergeCell ref="G14:G15"/>
    <mergeCell ref="K14:K15"/>
    <mergeCell ref="L14:L15"/>
    <mergeCell ref="M14:M15"/>
    <mergeCell ref="B15:B16"/>
    <mergeCell ref="H14:H15"/>
    <mergeCell ref="I14:I15"/>
    <mergeCell ref="J14:J15"/>
    <mergeCell ref="H17:H18"/>
    <mergeCell ref="I17:I18"/>
    <mergeCell ref="J17:J18"/>
    <mergeCell ref="K17:K18"/>
    <mergeCell ref="L17:L18"/>
    <mergeCell ref="S5:S7"/>
    <mergeCell ref="R5:R7"/>
    <mergeCell ref="B6:B7"/>
    <mergeCell ref="A14:A16"/>
    <mergeCell ref="C14:C16"/>
    <mergeCell ref="D14:D16"/>
    <mergeCell ref="E14:E16"/>
    <mergeCell ref="F14:F15"/>
    <mergeCell ref="N14:N15"/>
    <mergeCell ref="O14:O15"/>
    <mergeCell ref="P14:P16"/>
    <mergeCell ref="Q14:Q16"/>
    <mergeCell ref="R14:R16"/>
    <mergeCell ref="S14:S16"/>
    <mergeCell ref="J11:J12"/>
    <mergeCell ref="K11:K12"/>
    <mergeCell ref="L11:L12"/>
    <mergeCell ref="M11:M12"/>
    <mergeCell ref="N11:N12"/>
    <mergeCell ref="O11:O12"/>
    <mergeCell ref="M8:M9"/>
    <mergeCell ref="P11:P13"/>
    <mergeCell ref="Q11:Q13"/>
    <mergeCell ref="A2:A4"/>
    <mergeCell ref="C2:C4"/>
    <mergeCell ref="S8:S10"/>
    <mergeCell ref="B9:B10"/>
    <mergeCell ref="A11:A13"/>
    <mergeCell ref="C11:C13"/>
    <mergeCell ref="D11:D13"/>
    <mergeCell ref="E11:E13"/>
    <mergeCell ref="F11:F12"/>
    <mergeCell ref="G11:G12"/>
    <mergeCell ref="B12:B13"/>
    <mergeCell ref="A5:A7"/>
    <mergeCell ref="C5:C7"/>
    <mergeCell ref="D5:D7"/>
    <mergeCell ref="E5:E7"/>
    <mergeCell ref="F5:F6"/>
    <mergeCell ref="L5:L6"/>
    <mergeCell ref="M5:M6"/>
    <mergeCell ref="N5:N6"/>
    <mergeCell ref="O5:O6"/>
    <mergeCell ref="P5:P7"/>
    <mergeCell ref="Q5:Q7"/>
    <mergeCell ref="G5:G6"/>
    <mergeCell ref="H5:H6"/>
    <mergeCell ref="B3:B4"/>
    <mergeCell ref="A8:A10"/>
    <mergeCell ref="C8:C10"/>
    <mergeCell ref="D8:D10"/>
    <mergeCell ref="E8:E10"/>
    <mergeCell ref="F8:F9"/>
    <mergeCell ref="N8:N9"/>
    <mergeCell ref="S11:S13"/>
    <mergeCell ref="R11:R13"/>
    <mergeCell ref="D2:D4"/>
    <mergeCell ref="E2:E4"/>
    <mergeCell ref="F2:F3"/>
    <mergeCell ref="G2:G3"/>
    <mergeCell ref="R2:R4"/>
    <mergeCell ref="S2:S4"/>
    <mergeCell ref="G8:G9"/>
    <mergeCell ref="H11:H12"/>
    <mergeCell ref="I11:I12"/>
    <mergeCell ref="O8:O9"/>
    <mergeCell ref="P8:P10"/>
    <mergeCell ref="Q8:Q10"/>
    <mergeCell ref="R8:R10"/>
    <mergeCell ref="I8:I9"/>
    <mergeCell ref="J8:J9"/>
    <mergeCell ref="M2:M3"/>
    <mergeCell ref="H8:H9"/>
    <mergeCell ref="N2:N3"/>
    <mergeCell ref="O2:O3"/>
    <mergeCell ref="P2:P4"/>
    <mergeCell ref="Q2:Q4"/>
    <mergeCell ref="H2:H3"/>
    <mergeCell ref="I2:I3"/>
    <mergeCell ref="J2:J3"/>
    <mergeCell ref="K2:K3"/>
    <mergeCell ref="L2:L3"/>
    <mergeCell ref="K8:K9"/>
    <mergeCell ref="L8:L9"/>
    <mergeCell ref="I5:I6"/>
    <mergeCell ref="J5:J6"/>
    <mergeCell ref="K5:K6"/>
  </mergeCells>
  <conditionalFormatting sqref="Q17 F17:O17 F14:O14 F20:O20 Q14 Q20 Q23 F23:O23 F5:O5 Q5 F11:O11 F2:O2 F8:O8 Q2 Q8 Q11">
    <cfRule type="cellIs" priority="1" dxfId="118" operator="greaterThanOrEqual" stopIfTrue="1">
      <formula>10</formula>
    </cfRule>
  </conditionalFormatting>
  <conditionalFormatting sqref="D17 R17 D23 D20 D14 R23 R20 R14 D5 D11 D2 D8 R11 R2 R8 R5">
    <cfRule type="cellIs" priority="2" dxfId="115" operator="equal" stopIfTrue="1">
      <formula>1</formula>
    </cfRule>
    <cfRule type="cellIs" priority="3" dxfId="116" operator="equal" stopIfTrue="1">
      <formula>2</formula>
    </cfRule>
    <cfRule type="cellIs" priority="4" dxfId="117" operator="equal" stopIfTrue="1">
      <formula>3</formula>
    </cfRule>
  </conditionalFormatting>
  <printOptions horizontalCentered="1" verticalCentered="1"/>
  <pageMargins left="0.31496062992125984" right="0.31496062992125984" top="0.7480314960629921" bottom="0.7480314960629921" header="0.31496062992125984" footer="0.31496062992125984"/>
  <pageSetup fitToHeight="1" fitToWidth="1" orientation="landscape" paperSize="9" scale="79" r:id="rId1"/>
  <headerFooter alignWithMargins="0">
    <oddHeader>&amp;C 50mP60M FINAL</oddHeader>
    <oddFooter>&amp;C&amp;"-,太字"&amp;14
記録発表時刻：
審査ジュリー：&amp;"-,標準"&amp;11
本部公認審判員　濵　健太郎&amp;R本部公認審判員　池上　由里子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3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94" customWidth="1"/>
    <col min="2" max="2" width="5.00390625" style="94" customWidth="1"/>
    <col min="3" max="3" width="4.8515625" style="94" customWidth="1"/>
    <col min="4" max="4" width="12.57421875" style="94" customWidth="1"/>
    <col min="5" max="5" width="13.57421875" style="94" customWidth="1"/>
    <col min="6" max="9" width="5.140625" style="93" customWidth="1"/>
    <col min="10" max="10" width="5.00390625" style="93" customWidth="1"/>
    <col min="11" max="11" width="4.8515625" style="93" customWidth="1"/>
    <col min="12" max="12" width="6.7109375" style="94" customWidth="1"/>
    <col min="13" max="13" width="4.8515625" style="121" customWidth="1"/>
    <col min="14" max="14" width="13.8515625" style="96" customWidth="1"/>
  </cols>
  <sheetData>
    <row r="1" spans="1:14" ht="14.25">
      <c r="A1" s="113" t="s">
        <v>177</v>
      </c>
      <c r="B1" s="111" t="s">
        <v>257</v>
      </c>
      <c r="C1" s="111" t="s">
        <v>7</v>
      </c>
      <c r="D1" s="111" t="s">
        <v>176</v>
      </c>
      <c r="E1" s="111" t="s">
        <v>175</v>
      </c>
      <c r="F1" s="112" t="s">
        <v>222</v>
      </c>
      <c r="G1" s="112" t="s">
        <v>221</v>
      </c>
      <c r="H1" s="112" t="s">
        <v>220</v>
      </c>
      <c r="I1" s="112" t="s">
        <v>219</v>
      </c>
      <c r="J1" s="112" t="s">
        <v>238</v>
      </c>
      <c r="K1" s="112" t="s">
        <v>237</v>
      </c>
      <c r="L1" s="111" t="s">
        <v>169</v>
      </c>
      <c r="M1" s="131" t="s">
        <v>75</v>
      </c>
      <c r="N1" s="110" t="s">
        <v>168</v>
      </c>
    </row>
    <row r="2" spans="1:14" ht="13.5" customHeight="1">
      <c r="A2" s="94" t="s">
        <v>153</v>
      </c>
      <c r="B2" s="21" t="s">
        <v>225</v>
      </c>
      <c r="C2" s="21">
        <v>22</v>
      </c>
      <c r="D2" s="134" t="s">
        <v>256</v>
      </c>
      <c r="E2" s="134" t="s">
        <v>127</v>
      </c>
      <c r="F2" s="93">
        <v>98</v>
      </c>
      <c r="G2" s="93">
        <v>99</v>
      </c>
      <c r="H2" s="93">
        <v>97</v>
      </c>
      <c r="I2" s="93">
        <v>99</v>
      </c>
      <c r="J2" s="93">
        <v>99</v>
      </c>
      <c r="K2" s="93">
        <v>96</v>
      </c>
      <c r="L2" s="94">
        <v>588</v>
      </c>
      <c r="M2" s="94">
        <v>28</v>
      </c>
      <c r="N2" s="97"/>
    </row>
    <row r="3" spans="1:14" ht="13.5" customHeight="1">
      <c r="A3" s="94" t="s">
        <v>153</v>
      </c>
      <c r="B3" s="21" t="s">
        <v>234</v>
      </c>
      <c r="C3" s="21">
        <v>22</v>
      </c>
      <c r="D3" s="134" t="s">
        <v>255</v>
      </c>
      <c r="E3" s="134" t="s">
        <v>127</v>
      </c>
      <c r="F3" s="93">
        <v>99</v>
      </c>
      <c r="G3" s="93">
        <v>98</v>
      </c>
      <c r="H3" s="93">
        <v>97</v>
      </c>
      <c r="I3" s="93">
        <v>96</v>
      </c>
      <c r="J3" s="93">
        <v>94</v>
      </c>
      <c r="K3" s="93">
        <v>99</v>
      </c>
      <c r="L3" s="94">
        <v>583</v>
      </c>
      <c r="M3" s="94">
        <v>24</v>
      </c>
      <c r="N3" s="97"/>
    </row>
    <row r="4" spans="1:14" ht="13.5" customHeight="1">
      <c r="A4" s="94" t="s">
        <v>153</v>
      </c>
      <c r="B4" s="21" t="s">
        <v>233</v>
      </c>
      <c r="C4" s="21">
        <v>18</v>
      </c>
      <c r="D4" s="134" t="s">
        <v>90</v>
      </c>
      <c r="E4" s="134" t="s">
        <v>127</v>
      </c>
      <c r="F4" s="93">
        <v>95</v>
      </c>
      <c r="G4" s="93">
        <v>97</v>
      </c>
      <c r="H4" s="93">
        <v>98</v>
      </c>
      <c r="I4" s="93">
        <v>99</v>
      </c>
      <c r="J4" s="93">
        <v>96</v>
      </c>
      <c r="K4" s="93">
        <v>96</v>
      </c>
      <c r="L4" s="94">
        <v>581</v>
      </c>
      <c r="M4" s="94">
        <v>28</v>
      </c>
      <c r="N4" s="97"/>
    </row>
    <row r="5" spans="1:14" ht="13.5" customHeight="1">
      <c r="A5" s="94" t="s">
        <v>153</v>
      </c>
      <c r="B5" s="21" t="s">
        <v>31</v>
      </c>
      <c r="C5" s="21">
        <v>24</v>
      </c>
      <c r="D5" s="120" t="s">
        <v>72</v>
      </c>
      <c r="E5" s="21" t="s">
        <v>1</v>
      </c>
      <c r="F5" s="93">
        <v>96</v>
      </c>
      <c r="G5" s="93">
        <v>97</v>
      </c>
      <c r="H5" s="93">
        <v>99</v>
      </c>
      <c r="I5" s="93">
        <v>94</v>
      </c>
      <c r="J5" s="93">
        <v>96</v>
      </c>
      <c r="K5" s="93">
        <v>97</v>
      </c>
      <c r="L5" s="94">
        <v>579</v>
      </c>
      <c r="M5" s="94">
        <v>20</v>
      </c>
      <c r="N5" s="97"/>
    </row>
    <row r="6" spans="1:14" ht="13.5" customHeight="1">
      <c r="A6" s="94" t="s">
        <v>153</v>
      </c>
      <c r="B6" s="21" t="s">
        <v>46</v>
      </c>
      <c r="C6" s="21">
        <v>23</v>
      </c>
      <c r="D6" s="21" t="s">
        <v>93</v>
      </c>
      <c r="E6" s="21" t="s">
        <v>162</v>
      </c>
      <c r="F6" s="93">
        <v>97</v>
      </c>
      <c r="G6" s="93">
        <v>98</v>
      </c>
      <c r="H6" s="93">
        <v>95</v>
      </c>
      <c r="I6" s="93">
        <v>96</v>
      </c>
      <c r="J6" s="93">
        <v>93</v>
      </c>
      <c r="K6" s="93">
        <v>97</v>
      </c>
      <c r="L6" s="94">
        <v>576</v>
      </c>
      <c r="M6" s="94">
        <v>23</v>
      </c>
      <c r="N6" s="97"/>
    </row>
    <row r="7" spans="1:14" ht="13.5">
      <c r="A7" s="94" t="s">
        <v>153</v>
      </c>
      <c r="B7" s="21" t="s">
        <v>46</v>
      </c>
      <c r="C7" s="21">
        <v>21</v>
      </c>
      <c r="D7" s="21" t="s">
        <v>253</v>
      </c>
      <c r="E7" s="21" t="s">
        <v>40</v>
      </c>
      <c r="F7" s="93">
        <v>95</v>
      </c>
      <c r="G7" s="93">
        <v>95</v>
      </c>
      <c r="H7" s="93">
        <v>98</v>
      </c>
      <c r="I7" s="93">
        <v>96</v>
      </c>
      <c r="J7" s="93">
        <v>98</v>
      </c>
      <c r="K7" s="93">
        <v>92</v>
      </c>
      <c r="L7" s="94">
        <v>574</v>
      </c>
      <c r="M7" s="94">
        <v>22</v>
      </c>
      <c r="N7" s="97"/>
    </row>
    <row r="8" spans="1:14" ht="13.5">
      <c r="A8" s="94" t="s">
        <v>153</v>
      </c>
      <c r="B8" s="21" t="s">
        <v>28</v>
      </c>
      <c r="C8" s="21">
        <v>23</v>
      </c>
      <c r="D8" s="21" t="s">
        <v>92</v>
      </c>
      <c r="E8" s="21" t="s">
        <v>162</v>
      </c>
      <c r="F8" s="93">
        <v>95</v>
      </c>
      <c r="G8" s="93">
        <v>96</v>
      </c>
      <c r="H8" s="93">
        <v>94</v>
      </c>
      <c r="I8" s="93">
        <v>93</v>
      </c>
      <c r="J8" s="93">
        <v>98</v>
      </c>
      <c r="K8" s="93">
        <v>96</v>
      </c>
      <c r="L8" s="94">
        <v>572</v>
      </c>
      <c r="M8" s="94">
        <v>27</v>
      </c>
      <c r="N8" s="97"/>
    </row>
    <row r="9" spans="1:14" ht="13.5" customHeight="1">
      <c r="A9" s="94" t="s">
        <v>153</v>
      </c>
      <c r="B9" s="21" t="s">
        <v>28</v>
      </c>
      <c r="C9" s="21">
        <v>17</v>
      </c>
      <c r="D9" s="21" t="s">
        <v>252</v>
      </c>
      <c r="E9" s="21" t="s">
        <v>40</v>
      </c>
      <c r="F9" s="93">
        <v>94</v>
      </c>
      <c r="G9" s="93">
        <v>95</v>
      </c>
      <c r="H9" s="93">
        <v>96</v>
      </c>
      <c r="I9" s="93">
        <v>97</v>
      </c>
      <c r="J9" s="93">
        <v>94</v>
      </c>
      <c r="K9" s="93">
        <v>94</v>
      </c>
      <c r="L9" s="94">
        <v>570</v>
      </c>
      <c r="M9" s="94">
        <v>15</v>
      </c>
      <c r="N9" s="97"/>
    </row>
    <row r="10" spans="1:15" ht="13.5" customHeight="1">
      <c r="A10" s="94">
        <v>9</v>
      </c>
      <c r="B10" s="21" t="s">
        <v>234</v>
      </c>
      <c r="C10" s="21">
        <v>18</v>
      </c>
      <c r="D10" s="134" t="s">
        <v>250</v>
      </c>
      <c r="E10" s="134" t="s">
        <v>127</v>
      </c>
      <c r="F10" s="93">
        <v>97</v>
      </c>
      <c r="G10" s="93">
        <v>97</v>
      </c>
      <c r="H10" s="93">
        <v>93</v>
      </c>
      <c r="I10" s="93">
        <v>91</v>
      </c>
      <c r="J10" s="93">
        <v>94</v>
      </c>
      <c r="K10" s="93">
        <v>95</v>
      </c>
      <c r="L10" s="94">
        <v>567</v>
      </c>
      <c r="M10" s="94">
        <v>21</v>
      </c>
      <c r="N10" s="97" t="s">
        <v>249</v>
      </c>
      <c r="O10" s="130"/>
    </row>
    <row r="11" spans="1:14" ht="13.5" customHeight="1">
      <c r="A11" s="94">
        <v>10</v>
      </c>
      <c r="B11" s="102" t="s">
        <v>46</v>
      </c>
      <c r="C11" s="102">
        <v>19</v>
      </c>
      <c r="D11" s="102" t="s">
        <v>134</v>
      </c>
      <c r="E11" s="102" t="s">
        <v>1</v>
      </c>
      <c r="F11" s="93">
        <v>94</v>
      </c>
      <c r="G11" s="93">
        <v>96</v>
      </c>
      <c r="H11" s="93">
        <v>92</v>
      </c>
      <c r="I11" s="93">
        <v>96</v>
      </c>
      <c r="J11" s="93">
        <v>95</v>
      </c>
      <c r="K11" s="93">
        <v>94</v>
      </c>
      <c r="L11" s="94">
        <v>567</v>
      </c>
      <c r="M11" s="94">
        <v>13</v>
      </c>
      <c r="N11" s="97" t="s">
        <v>229</v>
      </c>
    </row>
    <row r="12" spans="1:14" ht="13.5">
      <c r="A12" s="94">
        <v>11</v>
      </c>
      <c r="B12" s="102" t="s">
        <v>31</v>
      </c>
      <c r="C12" s="102">
        <v>21</v>
      </c>
      <c r="D12" s="102" t="s">
        <v>71</v>
      </c>
      <c r="E12" s="102" t="s">
        <v>1</v>
      </c>
      <c r="F12" s="93">
        <v>92</v>
      </c>
      <c r="G12" s="93">
        <v>97</v>
      </c>
      <c r="H12" s="93">
        <v>91</v>
      </c>
      <c r="I12" s="93">
        <v>96</v>
      </c>
      <c r="J12" s="93">
        <v>91</v>
      </c>
      <c r="K12" s="93">
        <v>95</v>
      </c>
      <c r="L12" s="94">
        <v>562</v>
      </c>
      <c r="M12" s="94">
        <v>18</v>
      </c>
      <c r="N12" s="97"/>
    </row>
    <row r="13" spans="1:14" ht="13.5">
      <c r="A13" s="94">
        <v>12</v>
      </c>
      <c r="B13" s="102" t="s">
        <v>28</v>
      </c>
      <c r="C13" s="102">
        <v>21</v>
      </c>
      <c r="D13" s="102" t="s">
        <v>248</v>
      </c>
      <c r="E13" s="102" t="s">
        <v>40</v>
      </c>
      <c r="F13" s="93">
        <v>92</v>
      </c>
      <c r="G13" s="93">
        <v>94</v>
      </c>
      <c r="H13" s="93">
        <v>92</v>
      </c>
      <c r="I13" s="93">
        <v>94</v>
      </c>
      <c r="J13" s="93">
        <v>92</v>
      </c>
      <c r="K13" s="93">
        <v>96</v>
      </c>
      <c r="L13" s="94">
        <v>560</v>
      </c>
      <c r="M13" s="94">
        <v>10</v>
      </c>
      <c r="N13" s="97"/>
    </row>
    <row r="14" spans="1:14" ht="13.5" customHeight="1">
      <c r="A14" s="94">
        <v>13</v>
      </c>
      <c r="B14" s="102" t="s">
        <v>225</v>
      </c>
      <c r="C14" s="102">
        <v>18</v>
      </c>
      <c r="D14" s="106" t="s">
        <v>247</v>
      </c>
      <c r="E14" s="135" t="s">
        <v>127</v>
      </c>
      <c r="F14" s="93">
        <v>96</v>
      </c>
      <c r="G14" s="93">
        <v>88</v>
      </c>
      <c r="H14" s="93">
        <v>94</v>
      </c>
      <c r="I14" s="93">
        <v>95</v>
      </c>
      <c r="J14" s="93">
        <v>91</v>
      </c>
      <c r="K14" s="93">
        <v>93</v>
      </c>
      <c r="L14" s="94">
        <v>557</v>
      </c>
      <c r="M14" s="94">
        <v>16</v>
      </c>
      <c r="N14" s="97" t="s">
        <v>246</v>
      </c>
    </row>
    <row r="15" spans="1:14" ht="13.5" customHeight="1">
      <c r="A15" s="94">
        <v>14</v>
      </c>
      <c r="B15" s="102" t="s">
        <v>28</v>
      </c>
      <c r="C15" s="102">
        <v>19</v>
      </c>
      <c r="D15" s="102" t="s">
        <v>69</v>
      </c>
      <c r="E15" s="102" t="s">
        <v>1</v>
      </c>
      <c r="F15" s="93">
        <v>92</v>
      </c>
      <c r="G15" s="93">
        <v>94</v>
      </c>
      <c r="H15" s="93">
        <v>94</v>
      </c>
      <c r="I15" s="93">
        <v>94</v>
      </c>
      <c r="J15" s="93">
        <v>87</v>
      </c>
      <c r="K15" s="93">
        <v>96</v>
      </c>
      <c r="L15" s="94">
        <v>557</v>
      </c>
      <c r="M15" s="94">
        <v>9</v>
      </c>
      <c r="N15" s="97" t="s">
        <v>245</v>
      </c>
    </row>
    <row r="16" spans="1:14" ht="13.5" customHeight="1">
      <c r="A16" s="94">
        <v>15</v>
      </c>
      <c r="B16" s="102" t="s">
        <v>31</v>
      </c>
      <c r="C16" s="102">
        <v>17</v>
      </c>
      <c r="D16" s="102" t="s">
        <v>244</v>
      </c>
      <c r="E16" s="102" t="s">
        <v>40</v>
      </c>
      <c r="F16" s="93">
        <v>95</v>
      </c>
      <c r="G16" s="93">
        <v>93</v>
      </c>
      <c r="H16" s="93">
        <v>89</v>
      </c>
      <c r="I16" s="93">
        <v>89</v>
      </c>
      <c r="J16" s="93">
        <v>96</v>
      </c>
      <c r="K16" s="93">
        <v>94</v>
      </c>
      <c r="L16" s="94">
        <v>556</v>
      </c>
      <c r="M16" s="94">
        <v>13</v>
      </c>
      <c r="N16" s="97"/>
    </row>
    <row r="17" spans="1:14" ht="13.5">
      <c r="A17" s="94">
        <v>16</v>
      </c>
      <c r="B17" s="21" t="s">
        <v>233</v>
      </c>
      <c r="C17" s="21">
        <v>22</v>
      </c>
      <c r="D17" s="98" t="s">
        <v>243</v>
      </c>
      <c r="E17" s="134" t="s">
        <v>127</v>
      </c>
      <c r="F17" s="93">
        <v>91</v>
      </c>
      <c r="G17" s="93">
        <v>92</v>
      </c>
      <c r="H17" s="93">
        <v>96</v>
      </c>
      <c r="I17" s="93">
        <v>95</v>
      </c>
      <c r="J17" s="93">
        <v>90</v>
      </c>
      <c r="K17" s="93">
        <v>91</v>
      </c>
      <c r="L17" s="94">
        <v>555</v>
      </c>
      <c r="M17" s="94">
        <v>11</v>
      </c>
      <c r="N17" s="97"/>
    </row>
    <row r="18" spans="1:14" ht="13.5" customHeight="1">
      <c r="A18" s="94">
        <v>17</v>
      </c>
      <c r="B18" s="21" t="s">
        <v>31</v>
      </c>
      <c r="C18" s="21">
        <v>19</v>
      </c>
      <c r="D18" s="21" t="s">
        <v>242</v>
      </c>
      <c r="E18" s="21" t="s">
        <v>162</v>
      </c>
      <c r="F18" s="93">
        <v>89</v>
      </c>
      <c r="G18" s="93">
        <v>92</v>
      </c>
      <c r="H18" s="93">
        <v>89</v>
      </c>
      <c r="I18" s="93">
        <v>96</v>
      </c>
      <c r="J18" s="93">
        <v>90</v>
      </c>
      <c r="K18" s="93">
        <v>93</v>
      </c>
      <c r="L18" s="94">
        <v>549</v>
      </c>
      <c r="M18" s="94">
        <v>15</v>
      </c>
      <c r="N18" s="97"/>
    </row>
    <row r="19" spans="1:14" ht="13.5" customHeight="1">
      <c r="A19" s="94">
        <v>18</v>
      </c>
      <c r="B19" s="21" t="s">
        <v>46</v>
      </c>
      <c r="C19" s="21">
        <v>17</v>
      </c>
      <c r="D19" s="21" t="s">
        <v>240</v>
      </c>
      <c r="E19" s="21" t="s">
        <v>40</v>
      </c>
      <c r="F19" s="93">
        <v>91</v>
      </c>
      <c r="G19" s="93">
        <v>92</v>
      </c>
      <c r="H19" s="93">
        <v>91</v>
      </c>
      <c r="I19" s="93">
        <v>91</v>
      </c>
      <c r="J19" s="93">
        <v>94</v>
      </c>
      <c r="K19" s="93">
        <v>89</v>
      </c>
      <c r="L19" s="94">
        <v>548</v>
      </c>
      <c r="M19" s="94">
        <v>11</v>
      </c>
      <c r="N19" s="97"/>
    </row>
    <row r="20" spans="1:14" ht="13.5" customHeight="1">
      <c r="A20" s="94">
        <v>19</v>
      </c>
      <c r="B20" s="21" t="s">
        <v>46</v>
      </c>
      <c r="C20" s="21">
        <v>16</v>
      </c>
      <c r="D20" s="21" t="s">
        <v>95</v>
      </c>
      <c r="E20" s="21" t="s">
        <v>143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4">
        <v>0</v>
      </c>
      <c r="M20" s="94">
        <v>0</v>
      </c>
      <c r="N20" s="97" t="s">
        <v>96</v>
      </c>
    </row>
    <row r="21" spans="1:14" ht="13.5" customHeight="1">
      <c r="A21" s="94">
        <v>19</v>
      </c>
      <c r="B21" s="21" t="s">
        <v>31</v>
      </c>
      <c r="C21" s="21">
        <v>23</v>
      </c>
      <c r="D21" s="21" t="s">
        <v>94</v>
      </c>
      <c r="E21" s="21" t="s">
        <v>162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4">
        <v>0</v>
      </c>
      <c r="M21" s="94">
        <v>0</v>
      </c>
      <c r="N21" s="97" t="s">
        <v>96</v>
      </c>
    </row>
    <row r="22" spans="12:13" ht="13.5" customHeight="1">
      <c r="L22" s="94">
        <f aca="true" t="shared" si="0" ref="L22:L85">IF($D22="","",SUM(F22+G22+H22+I22+J22+K22))</f>
      </c>
      <c r="M22" s="94">
        <f>IF($D22="","",SUM(#REF!+#REF!+#REF!+#REF!+#REF!+#REF!))</f>
      </c>
    </row>
    <row r="23" spans="12:13" ht="13.5" customHeight="1">
      <c r="L23" s="94">
        <f t="shared" si="0"/>
      </c>
      <c r="M23" s="94">
        <f>IF($D23="","",SUM(#REF!+#REF!+#REF!+#REF!+#REF!+#REF!))</f>
      </c>
    </row>
    <row r="24" spans="12:13" ht="13.5" customHeight="1">
      <c r="L24" s="94">
        <f t="shared" si="0"/>
      </c>
      <c r="M24" s="94">
        <f>IF($D24="","",SUM(#REF!+#REF!+#REF!+#REF!+#REF!+#REF!))</f>
      </c>
    </row>
    <row r="25" spans="12:13" ht="13.5" customHeight="1">
      <c r="L25" s="94">
        <f t="shared" si="0"/>
      </c>
      <c r="M25" s="94">
        <f>IF($D25="","",SUM(#REF!+#REF!+#REF!+#REF!+#REF!+#REF!))</f>
      </c>
    </row>
    <row r="26" spans="12:13" ht="13.5" customHeight="1">
      <c r="L26" s="94">
        <f t="shared" si="0"/>
      </c>
      <c r="M26" s="94">
        <f>IF($D26="","",SUM(#REF!+#REF!+#REF!+#REF!+#REF!+#REF!))</f>
      </c>
    </row>
    <row r="27" spans="12:13" ht="13.5" customHeight="1">
      <c r="L27" s="94">
        <f t="shared" si="0"/>
      </c>
      <c r="M27" s="94">
        <f>IF($D27="","",SUM(#REF!+#REF!+#REF!+#REF!+#REF!+#REF!))</f>
      </c>
    </row>
    <row r="28" spans="12:13" ht="13.5" customHeight="1">
      <c r="L28" s="94">
        <f t="shared" si="0"/>
      </c>
      <c r="M28" s="94">
        <f>IF($D28="","",SUM(#REF!+#REF!+#REF!+#REF!+#REF!+#REF!))</f>
      </c>
    </row>
    <row r="29" spans="12:13" ht="13.5" customHeight="1">
      <c r="L29" s="94">
        <f t="shared" si="0"/>
      </c>
      <c r="M29" s="94">
        <f>IF($D29="","",SUM(#REF!+#REF!+#REF!+#REF!+#REF!+#REF!))</f>
      </c>
    </row>
    <row r="30" spans="12:13" ht="13.5" customHeight="1">
      <c r="L30" s="94">
        <f t="shared" si="0"/>
      </c>
      <c r="M30" s="94">
        <f>IF($D30="","",SUM(#REF!+#REF!+#REF!+#REF!+#REF!+#REF!))</f>
      </c>
    </row>
    <row r="31" spans="12:13" ht="13.5" customHeight="1">
      <c r="L31" s="94">
        <f t="shared" si="0"/>
      </c>
      <c r="M31" s="94">
        <f>IF($D31="","",SUM(#REF!+#REF!+#REF!+#REF!+#REF!+#REF!))</f>
      </c>
    </row>
    <row r="32" spans="12:13" ht="13.5" customHeight="1">
      <c r="L32" s="94">
        <f t="shared" si="0"/>
      </c>
      <c r="M32" s="94">
        <f>IF($D32="","",SUM(#REF!+#REF!+#REF!+#REF!+#REF!+#REF!))</f>
      </c>
    </row>
    <row r="33" spans="12:13" ht="13.5">
      <c r="L33" s="94">
        <f t="shared" si="0"/>
      </c>
      <c r="M33" s="94">
        <f>IF($D33="","",SUM(#REF!+#REF!+#REF!+#REF!+#REF!+#REF!))</f>
      </c>
    </row>
    <row r="34" spans="12:13" ht="13.5" customHeight="1">
      <c r="L34" s="94">
        <f t="shared" si="0"/>
      </c>
      <c r="M34" s="94">
        <f>IF($D34="","",SUM(#REF!+#REF!+#REF!+#REF!+#REF!+#REF!))</f>
      </c>
    </row>
    <row r="35" spans="12:13" ht="13.5" customHeight="1">
      <c r="L35" s="94">
        <f t="shared" si="0"/>
      </c>
      <c r="M35" s="94">
        <f>IF($D35="","",SUM(#REF!+#REF!+#REF!+#REF!+#REF!+#REF!))</f>
      </c>
    </row>
    <row r="36" spans="12:13" ht="13.5" customHeight="1">
      <c r="L36" s="94">
        <f t="shared" si="0"/>
      </c>
      <c r="M36" s="94">
        <f>IF($D36="","",SUM(#REF!+#REF!+#REF!+#REF!+#REF!+#REF!))</f>
      </c>
    </row>
    <row r="37" spans="12:13" ht="13.5">
      <c r="L37" s="94">
        <f t="shared" si="0"/>
      </c>
      <c r="M37" s="94">
        <f>IF($D37="","",SUM(#REF!+#REF!+#REF!+#REF!+#REF!+#REF!))</f>
      </c>
    </row>
    <row r="38" spans="12:13" ht="13.5" customHeight="1">
      <c r="L38" s="94">
        <f t="shared" si="0"/>
      </c>
      <c r="M38" s="94">
        <f>IF($D38="","",SUM(#REF!+#REF!+#REF!+#REF!+#REF!+#REF!))</f>
      </c>
    </row>
    <row r="39" spans="12:13" ht="13.5" customHeight="1">
      <c r="L39" s="94">
        <f t="shared" si="0"/>
      </c>
      <c r="M39" s="94">
        <f>IF($D39="","",SUM(#REF!+#REF!+#REF!+#REF!+#REF!+#REF!))</f>
      </c>
    </row>
    <row r="40" spans="12:13" ht="13.5" customHeight="1">
      <c r="L40" s="94">
        <f t="shared" si="0"/>
      </c>
      <c r="M40" s="94">
        <f>IF($D40="","",SUM(#REF!+#REF!+#REF!+#REF!+#REF!+#REF!))</f>
      </c>
    </row>
    <row r="41" spans="12:13" ht="13.5">
      <c r="L41" s="94">
        <f t="shared" si="0"/>
      </c>
      <c r="M41" s="94">
        <f>IF($D41="","",SUM(#REF!+#REF!+#REF!+#REF!+#REF!+#REF!))</f>
      </c>
    </row>
    <row r="42" spans="12:13" ht="13.5">
      <c r="L42" s="94">
        <f t="shared" si="0"/>
      </c>
      <c r="M42" s="94">
        <f>IF($D42="","",SUM(#REF!+#REF!+#REF!+#REF!+#REF!+#REF!))</f>
      </c>
    </row>
    <row r="43" spans="12:13" ht="13.5">
      <c r="L43" s="94">
        <f t="shared" si="0"/>
      </c>
      <c r="M43" s="94">
        <f>IF($D43="","",SUM(#REF!+#REF!+#REF!+#REF!+#REF!+#REF!))</f>
      </c>
    </row>
    <row r="44" spans="12:13" ht="13.5">
      <c r="L44" s="94">
        <f t="shared" si="0"/>
      </c>
      <c r="M44" s="94">
        <f>IF($D44="","",SUM(#REF!+#REF!+#REF!+#REF!+#REF!+#REF!))</f>
      </c>
    </row>
    <row r="45" spans="12:13" ht="13.5">
      <c r="L45" s="94">
        <f t="shared" si="0"/>
      </c>
      <c r="M45" s="94">
        <f>IF($D45="","",SUM(#REF!+#REF!+#REF!+#REF!+#REF!+#REF!))</f>
      </c>
    </row>
    <row r="46" spans="12:13" ht="13.5">
      <c r="L46" s="94">
        <f t="shared" si="0"/>
      </c>
      <c r="M46" s="94">
        <f>IF($D46="","",SUM(#REF!+#REF!+#REF!+#REF!+#REF!+#REF!))</f>
      </c>
    </row>
    <row r="47" spans="12:13" ht="13.5">
      <c r="L47" s="94">
        <f t="shared" si="0"/>
      </c>
      <c r="M47" s="94">
        <f>IF($D47="","",SUM(#REF!+#REF!+#REF!+#REF!+#REF!+#REF!))</f>
      </c>
    </row>
    <row r="48" spans="12:13" ht="13.5">
      <c r="L48" s="94">
        <f t="shared" si="0"/>
      </c>
      <c r="M48" s="94">
        <f>IF($D48="","",SUM(#REF!+#REF!+#REF!+#REF!+#REF!+#REF!))</f>
      </c>
    </row>
    <row r="49" spans="12:13" ht="13.5">
      <c r="L49" s="94">
        <f t="shared" si="0"/>
      </c>
      <c r="M49" s="94">
        <f>IF($D49="","",SUM(#REF!+#REF!+#REF!+#REF!+#REF!+#REF!))</f>
      </c>
    </row>
    <row r="50" spans="12:13" ht="13.5">
      <c r="L50" s="94">
        <f t="shared" si="0"/>
      </c>
      <c r="M50" s="94">
        <f>IF($D50="","",SUM(#REF!+#REF!+#REF!+#REF!+#REF!+#REF!))</f>
      </c>
    </row>
    <row r="51" spans="12:13" ht="13.5">
      <c r="L51" s="94">
        <f t="shared" si="0"/>
      </c>
      <c r="M51" s="94">
        <f>IF($D51="","",SUM(#REF!+#REF!+#REF!+#REF!+#REF!+#REF!))</f>
      </c>
    </row>
    <row r="52" spans="12:13" ht="13.5">
      <c r="L52" s="94">
        <f t="shared" si="0"/>
      </c>
      <c r="M52" s="94">
        <f>IF($D52="","",SUM(#REF!+#REF!+#REF!+#REF!+#REF!+#REF!))</f>
      </c>
    </row>
    <row r="53" spans="12:13" ht="13.5">
      <c r="L53" s="94">
        <f t="shared" si="0"/>
      </c>
      <c r="M53" s="94">
        <f>IF($D53="","",SUM(#REF!+#REF!+#REF!+#REF!+#REF!+#REF!))</f>
      </c>
    </row>
    <row r="54" spans="12:13" ht="13.5">
      <c r="L54" s="94">
        <f t="shared" si="0"/>
      </c>
      <c r="M54" s="94">
        <f>IF($D54="","",SUM(#REF!+#REF!+#REF!+#REF!+#REF!+#REF!))</f>
      </c>
    </row>
    <row r="55" spans="12:13" ht="13.5">
      <c r="L55" s="94">
        <f t="shared" si="0"/>
      </c>
      <c r="M55" s="94">
        <f>IF($D55="","",SUM(#REF!+#REF!+#REF!+#REF!+#REF!+#REF!))</f>
      </c>
    </row>
    <row r="56" spans="12:13" ht="13.5">
      <c r="L56" s="94">
        <f t="shared" si="0"/>
      </c>
      <c r="M56" s="94">
        <f>IF($D56="","",SUM(#REF!+#REF!+#REF!+#REF!+#REF!+#REF!))</f>
      </c>
    </row>
    <row r="57" spans="12:13" ht="13.5">
      <c r="L57" s="94">
        <f t="shared" si="0"/>
      </c>
      <c r="M57" s="94">
        <f>IF($D57="","",SUM(#REF!+#REF!+#REF!+#REF!+#REF!+#REF!))</f>
      </c>
    </row>
    <row r="58" spans="12:13" ht="13.5">
      <c r="L58" s="94">
        <f t="shared" si="0"/>
      </c>
      <c r="M58" s="94">
        <f>IF($D58="","",SUM(#REF!+#REF!+#REF!+#REF!+#REF!+#REF!))</f>
      </c>
    </row>
    <row r="59" spans="12:13" ht="13.5">
      <c r="L59" s="94">
        <f t="shared" si="0"/>
      </c>
      <c r="M59" s="94">
        <f>IF($D59="","",SUM(#REF!+#REF!+#REF!+#REF!+#REF!+#REF!))</f>
      </c>
    </row>
    <row r="60" spans="12:13" ht="13.5">
      <c r="L60" s="94">
        <f t="shared" si="0"/>
      </c>
      <c r="M60" s="94">
        <f>IF($D60="","",SUM(#REF!+#REF!+#REF!+#REF!+#REF!+#REF!))</f>
      </c>
    </row>
    <row r="61" spans="12:13" ht="13.5">
      <c r="L61" s="94">
        <f t="shared" si="0"/>
      </c>
      <c r="M61" s="94">
        <f>IF($D61="","",SUM(#REF!+#REF!+#REF!+#REF!+#REF!+#REF!))</f>
      </c>
    </row>
    <row r="62" spans="12:13" ht="13.5">
      <c r="L62" s="94">
        <f t="shared" si="0"/>
      </c>
      <c r="M62" s="94">
        <f>IF($D62="","",SUM(#REF!+#REF!+#REF!+#REF!+#REF!+#REF!))</f>
      </c>
    </row>
    <row r="63" spans="12:13" ht="13.5">
      <c r="L63" s="94">
        <f t="shared" si="0"/>
      </c>
      <c r="M63" s="94">
        <f>IF($D63="","",SUM(#REF!+#REF!+#REF!+#REF!+#REF!+#REF!))</f>
      </c>
    </row>
    <row r="64" spans="12:13" ht="13.5">
      <c r="L64" s="94">
        <f t="shared" si="0"/>
      </c>
      <c r="M64" s="94">
        <f>IF($D64="","",SUM(#REF!+#REF!+#REF!+#REF!+#REF!+#REF!))</f>
      </c>
    </row>
    <row r="65" spans="12:13" ht="13.5">
      <c r="L65" s="94">
        <f t="shared" si="0"/>
      </c>
      <c r="M65" s="94">
        <f>IF($D65="","",SUM(#REF!+#REF!+#REF!+#REF!+#REF!+#REF!))</f>
      </c>
    </row>
    <row r="66" spans="12:13" ht="13.5">
      <c r="L66" s="94">
        <f t="shared" si="0"/>
      </c>
      <c r="M66" s="94">
        <f>IF($D66="","",SUM(#REF!+#REF!+#REF!+#REF!+#REF!+#REF!))</f>
      </c>
    </row>
    <row r="67" spans="12:13" ht="13.5">
      <c r="L67" s="94">
        <f t="shared" si="0"/>
      </c>
      <c r="M67" s="94">
        <f>IF($D67="","",SUM(#REF!+#REF!+#REF!+#REF!+#REF!+#REF!))</f>
      </c>
    </row>
    <row r="68" spans="12:13" ht="13.5">
      <c r="L68" s="94">
        <f t="shared" si="0"/>
      </c>
      <c r="M68" s="94">
        <f>IF($D68="","",SUM(#REF!+#REF!+#REF!+#REF!+#REF!+#REF!))</f>
      </c>
    </row>
    <row r="69" spans="12:13" ht="13.5">
      <c r="L69" s="94">
        <f t="shared" si="0"/>
      </c>
      <c r="M69" s="94">
        <f>IF($D69="","",SUM(#REF!+#REF!+#REF!+#REF!+#REF!+#REF!))</f>
      </c>
    </row>
    <row r="70" spans="12:13" ht="13.5">
      <c r="L70" s="94">
        <f t="shared" si="0"/>
      </c>
      <c r="M70" s="94">
        <f>IF($D70="","",SUM(#REF!+#REF!+#REF!+#REF!+#REF!+#REF!))</f>
      </c>
    </row>
    <row r="71" spans="12:13" ht="13.5">
      <c r="L71" s="94">
        <f t="shared" si="0"/>
      </c>
      <c r="M71" s="94">
        <f>IF($D71="","",SUM(#REF!+#REF!+#REF!+#REF!+#REF!+#REF!))</f>
      </c>
    </row>
    <row r="72" spans="12:13" ht="13.5">
      <c r="L72" s="94">
        <f t="shared" si="0"/>
      </c>
      <c r="M72" s="94">
        <f>IF($D72="","",SUM(#REF!+#REF!+#REF!+#REF!+#REF!+#REF!))</f>
      </c>
    </row>
    <row r="73" spans="12:13" ht="13.5">
      <c r="L73" s="94">
        <f t="shared" si="0"/>
      </c>
      <c r="M73" s="94">
        <f>IF($D73="","",SUM(#REF!+#REF!+#REF!+#REF!+#REF!+#REF!))</f>
      </c>
    </row>
    <row r="74" spans="12:13" ht="13.5">
      <c r="L74" s="94">
        <f t="shared" si="0"/>
      </c>
      <c r="M74" s="94">
        <f>IF($D74="","",SUM(#REF!+#REF!+#REF!+#REF!+#REF!+#REF!))</f>
      </c>
    </row>
    <row r="75" spans="12:13" ht="13.5">
      <c r="L75" s="94">
        <f t="shared" si="0"/>
      </c>
      <c r="M75" s="94">
        <f>IF($D75="","",SUM(#REF!+#REF!+#REF!+#REF!+#REF!+#REF!))</f>
      </c>
    </row>
    <row r="76" spans="12:13" ht="13.5">
      <c r="L76" s="94">
        <f t="shared" si="0"/>
      </c>
      <c r="M76" s="94">
        <f>IF($D76="","",SUM(#REF!+#REF!+#REF!+#REF!+#REF!+#REF!))</f>
      </c>
    </row>
    <row r="77" spans="12:13" ht="13.5">
      <c r="L77" s="94">
        <f t="shared" si="0"/>
      </c>
      <c r="M77" s="94">
        <f>IF($D77="","",SUM(#REF!+#REF!+#REF!+#REF!+#REF!+#REF!))</f>
      </c>
    </row>
    <row r="78" spans="12:13" ht="13.5">
      <c r="L78" s="94">
        <f t="shared" si="0"/>
      </c>
      <c r="M78" s="94">
        <f>IF($D78="","",SUM(#REF!+#REF!+#REF!+#REF!+#REF!+#REF!))</f>
      </c>
    </row>
    <row r="79" spans="12:13" ht="13.5">
      <c r="L79" s="94">
        <f t="shared" si="0"/>
      </c>
      <c r="M79" s="94">
        <f>IF($D79="","",SUM(#REF!+#REF!+#REF!+#REF!+#REF!+#REF!))</f>
      </c>
    </row>
    <row r="80" spans="12:13" ht="13.5">
      <c r="L80" s="94">
        <f t="shared" si="0"/>
      </c>
      <c r="M80" s="94">
        <f>IF($D80="","",SUM(#REF!+#REF!+#REF!+#REF!+#REF!+#REF!))</f>
      </c>
    </row>
    <row r="81" spans="12:13" ht="13.5">
      <c r="L81" s="94">
        <f t="shared" si="0"/>
      </c>
      <c r="M81" s="94">
        <f>IF($D81="","",SUM(#REF!+#REF!+#REF!+#REF!+#REF!+#REF!))</f>
      </c>
    </row>
    <row r="82" spans="12:13" ht="13.5">
      <c r="L82" s="94">
        <f t="shared" si="0"/>
      </c>
      <c r="M82" s="94">
        <f>IF($D82="","",SUM(#REF!+#REF!+#REF!+#REF!+#REF!+#REF!))</f>
      </c>
    </row>
    <row r="83" spans="12:13" ht="13.5">
      <c r="L83" s="94">
        <f t="shared" si="0"/>
      </c>
      <c r="M83" s="94">
        <f>IF($D83="","",SUM(#REF!+#REF!+#REF!+#REF!+#REF!+#REF!))</f>
      </c>
    </row>
    <row r="84" spans="12:13" ht="13.5">
      <c r="L84" s="94">
        <f t="shared" si="0"/>
      </c>
      <c r="M84" s="94">
        <f>IF($D84="","",SUM(#REF!+#REF!+#REF!+#REF!+#REF!+#REF!))</f>
      </c>
    </row>
    <row r="85" spans="12:13" ht="13.5">
      <c r="L85" s="94">
        <f t="shared" si="0"/>
      </c>
      <c r="M85" s="94">
        <f>IF($D85="","",SUM(#REF!+#REF!+#REF!+#REF!+#REF!+#REF!))</f>
      </c>
    </row>
    <row r="86" spans="12:13" ht="13.5">
      <c r="L86" s="94">
        <f aca="true" t="shared" si="1" ref="L86:L149">IF($D86="","",SUM(F86+G86+H86+I86+J86+K86))</f>
      </c>
      <c r="M86" s="94">
        <f>IF($D86="","",SUM(#REF!+#REF!+#REF!+#REF!+#REF!+#REF!))</f>
      </c>
    </row>
    <row r="87" spans="12:13" ht="13.5">
      <c r="L87" s="94">
        <f t="shared" si="1"/>
      </c>
      <c r="M87" s="94">
        <f>IF($D87="","",SUM(#REF!+#REF!+#REF!+#REF!+#REF!+#REF!))</f>
      </c>
    </row>
    <row r="88" spans="12:13" ht="13.5">
      <c r="L88" s="94">
        <f t="shared" si="1"/>
      </c>
      <c r="M88" s="94">
        <f>IF($D88="","",SUM(#REF!+#REF!+#REF!+#REF!+#REF!+#REF!))</f>
      </c>
    </row>
    <row r="89" spans="12:13" ht="13.5">
      <c r="L89" s="94">
        <f t="shared" si="1"/>
      </c>
      <c r="M89" s="94">
        <f>IF($D89="","",SUM(#REF!+#REF!+#REF!+#REF!+#REF!+#REF!))</f>
      </c>
    </row>
    <row r="90" spans="12:13" ht="13.5">
      <c r="L90" s="94">
        <f t="shared" si="1"/>
      </c>
      <c r="M90" s="94">
        <f>IF($D90="","",SUM(#REF!+#REF!+#REF!+#REF!+#REF!+#REF!))</f>
      </c>
    </row>
    <row r="91" spans="12:13" ht="13.5">
      <c r="L91" s="94">
        <f t="shared" si="1"/>
      </c>
      <c r="M91" s="94">
        <f>IF($D91="","",SUM(#REF!+#REF!+#REF!+#REF!+#REF!+#REF!))</f>
      </c>
    </row>
    <row r="92" spans="12:13" ht="13.5">
      <c r="L92" s="94">
        <f t="shared" si="1"/>
      </c>
      <c r="M92" s="94">
        <f>IF($D92="","",SUM(#REF!+#REF!+#REF!+#REF!+#REF!+#REF!))</f>
      </c>
    </row>
    <row r="93" spans="12:13" ht="13.5">
      <c r="L93" s="94">
        <f t="shared" si="1"/>
      </c>
      <c r="M93" s="94">
        <f>IF($D93="","",SUM(#REF!+#REF!+#REF!+#REF!+#REF!+#REF!))</f>
      </c>
    </row>
    <row r="94" spans="12:13" ht="13.5">
      <c r="L94" s="94">
        <f t="shared" si="1"/>
      </c>
      <c r="M94" s="94">
        <f>IF($D94="","",SUM(#REF!+#REF!+#REF!+#REF!+#REF!+#REF!))</f>
      </c>
    </row>
    <row r="95" spans="12:13" ht="13.5">
      <c r="L95" s="94">
        <f t="shared" si="1"/>
      </c>
      <c r="M95" s="94">
        <f>IF($D95="","",SUM(#REF!+#REF!+#REF!+#REF!+#REF!+#REF!))</f>
      </c>
    </row>
    <row r="96" spans="12:13" ht="13.5">
      <c r="L96" s="94">
        <f t="shared" si="1"/>
      </c>
      <c r="M96" s="94">
        <f>IF($D96="","",SUM(#REF!+#REF!+#REF!+#REF!+#REF!+#REF!))</f>
      </c>
    </row>
    <row r="97" spans="12:13" ht="13.5">
      <c r="L97" s="94">
        <f t="shared" si="1"/>
      </c>
      <c r="M97" s="94">
        <f>IF($D97="","",SUM(#REF!+#REF!+#REF!+#REF!+#REF!+#REF!))</f>
      </c>
    </row>
    <row r="98" spans="12:13" ht="13.5">
      <c r="L98" s="94">
        <f t="shared" si="1"/>
      </c>
      <c r="M98" s="94">
        <f>IF($D98="","",SUM(#REF!+#REF!+#REF!+#REF!+#REF!+#REF!))</f>
      </c>
    </row>
    <row r="99" spans="12:13" ht="13.5">
      <c r="L99" s="94">
        <f t="shared" si="1"/>
      </c>
      <c r="M99" s="94">
        <f>IF($D99="","",SUM(#REF!+#REF!+#REF!+#REF!+#REF!+#REF!))</f>
      </c>
    </row>
    <row r="100" spans="12:13" ht="13.5">
      <c r="L100" s="94">
        <f t="shared" si="1"/>
      </c>
      <c r="M100" s="94">
        <f>IF($D100="","",SUM(#REF!+#REF!+#REF!+#REF!+#REF!+#REF!))</f>
      </c>
    </row>
    <row r="101" spans="12:13" ht="13.5">
      <c r="L101" s="94">
        <f t="shared" si="1"/>
      </c>
      <c r="M101" s="94">
        <f>IF($D101="","",SUM(#REF!+#REF!+#REF!+#REF!+#REF!+#REF!))</f>
      </c>
    </row>
    <row r="102" spans="12:13" ht="13.5">
      <c r="L102" s="94">
        <f t="shared" si="1"/>
      </c>
      <c r="M102" s="94">
        <f>IF($D102="","",SUM(#REF!+#REF!+#REF!+#REF!+#REF!+#REF!))</f>
      </c>
    </row>
    <row r="103" spans="12:13" ht="13.5">
      <c r="L103" s="94">
        <f t="shared" si="1"/>
      </c>
      <c r="M103" s="94">
        <f>IF($D103="","",SUM(#REF!+#REF!+#REF!+#REF!+#REF!+#REF!))</f>
      </c>
    </row>
    <row r="104" spans="12:13" ht="13.5">
      <c r="L104" s="94">
        <f t="shared" si="1"/>
      </c>
      <c r="M104" s="94">
        <f>IF($D104="","",SUM(#REF!+#REF!+#REF!+#REF!+#REF!+#REF!))</f>
      </c>
    </row>
    <row r="105" spans="12:13" ht="13.5">
      <c r="L105" s="94">
        <f t="shared" si="1"/>
      </c>
      <c r="M105" s="94">
        <f>IF($D105="","",SUM(#REF!+#REF!+#REF!+#REF!+#REF!+#REF!))</f>
      </c>
    </row>
    <row r="106" spans="12:13" ht="13.5">
      <c r="L106" s="94">
        <f t="shared" si="1"/>
      </c>
      <c r="M106" s="94">
        <f>IF($D106="","",SUM(#REF!+#REF!+#REF!+#REF!+#REF!+#REF!))</f>
      </c>
    </row>
    <row r="107" spans="12:13" ht="13.5">
      <c r="L107" s="94">
        <f t="shared" si="1"/>
      </c>
      <c r="M107" s="94">
        <f>IF($D107="","",SUM(#REF!+#REF!+#REF!+#REF!+#REF!+#REF!))</f>
      </c>
    </row>
    <row r="108" spans="12:13" ht="13.5">
      <c r="L108" s="94">
        <f t="shared" si="1"/>
      </c>
      <c r="M108" s="94">
        <f>IF($D108="","",SUM(#REF!+#REF!+#REF!+#REF!+#REF!+#REF!))</f>
      </c>
    </row>
    <row r="109" spans="12:13" ht="13.5">
      <c r="L109" s="94">
        <f t="shared" si="1"/>
      </c>
      <c r="M109" s="94">
        <f>IF($D109="","",SUM(#REF!+#REF!+#REF!+#REF!+#REF!+#REF!))</f>
      </c>
    </row>
    <row r="110" spans="12:13" ht="13.5">
      <c r="L110" s="94">
        <f t="shared" si="1"/>
      </c>
      <c r="M110" s="94">
        <f>IF($D110="","",SUM(#REF!+#REF!+#REF!+#REF!+#REF!+#REF!))</f>
      </c>
    </row>
    <row r="111" spans="12:13" ht="13.5">
      <c r="L111" s="94">
        <f t="shared" si="1"/>
      </c>
      <c r="M111" s="94">
        <f>IF($D111="","",SUM(#REF!+#REF!+#REF!+#REF!+#REF!+#REF!))</f>
      </c>
    </row>
    <row r="112" spans="12:13" ht="13.5">
      <c r="L112" s="94">
        <f t="shared" si="1"/>
      </c>
      <c r="M112" s="94">
        <f>IF($D112="","",SUM(#REF!+#REF!+#REF!+#REF!+#REF!+#REF!))</f>
      </c>
    </row>
    <row r="113" spans="12:13" ht="13.5">
      <c r="L113" s="94">
        <f t="shared" si="1"/>
      </c>
      <c r="M113" s="94">
        <f>IF($D113="","",SUM(#REF!+#REF!+#REF!+#REF!+#REF!+#REF!))</f>
      </c>
    </row>
    <row r="114" spans="12:13" ht="13.5">
      <c r="L114" s="94">
        <f t="shared" si="1"/>
      </c>
      <c r="M114" s="94">
        <f>IF($D114="","",SUM(#REF!+#REF!+#REF!+#REF!+#REF!+#REF!))</f>
      </c>
    </row>
    <row r="115" spans="12:13" ht="13.5">
      <c r="L115" s="94">
        <f t="shared" si="1"/>
      </c>
      <c r="M115" s="94">
        <f>IF($D115="","",SUM(#REF!+#REF!+#REF!+#REF!+#REF!+#REF!))</f>
      </c>
    </row>
    <row r="116" spans="12:13" ht="13.5">
      <c r="L116" s="94">
        <f t="shared" si="1"/>
      </c>
      <c r="M116" s="94">
        <f>IF($D116="","",SUM(#REF!+#REF!+#REF!+#REF!+#REF!+#REF!))</f>
      </c>
    </row>
    <row r="117" spans="12:13" ht="13.5">
      <c r="L117" s="94">
        <f t="shared" si="1"/>
      </c>
      <c r="M117" s="94">
        <f>IF($D117="","",SUM(#REF!+#REF!+#REF!+#REF!+#REF!+#REF!))</f>
      </c>
    </row>
    <row r="118" spans="12:13" ht="13.5">
      <c r="L118" s="94">
        <f t="shared" si="1"/>
      </c>
      <c r="M118" s="94">
        <f>IF($D118="","",SUM(#REF!+#REF!+#REF!+#REF!+#REF!+#REF!))</f>
      </c>
    </row>
    <row r="119" spans="12:13" ht="13.5">
      <c r="L119" s="94">
        <f t="shared" si="1"/>
      </c>
      <c r="M119" s="94">
        <f>IF($D119="","",SUM(#REF!+#REF!+#REF!+#REF!+#REF!+#REF!))</f>
      </c>
    </row>
    <row r="120" spans="12:13" ht="13.5">
      <c r="L120" s="94">
        <f t="shared" si="1"/>
      </c>
      <c r="M120" s="94">
        <f>IF($D120="","",SUM(#REF!+#REF!+#REF!+#REF!+#REF!+#REF!))</f>
      </c>
    </row>
    <row r="121" spans="12:13" ht="13.5">
      <c r="L121" s="94">
        <f t="shared" si="1"/>
      </c>
      <c r="M121" s="94">
        <f>IF($D121="","",SUM(#REF!+#REF!+#REF!+#REF!+#REF!+#REF!))</f>
      </c>
    </row>
    <row r="122" spans="12:13" ht="13.5">
      <c r="L122" s="94">
        <f t="shared" si="1"/>
      </c>
      <c r="M122" s="94">
        <f>IF($D122="","",SUM(#REF!+#REF!+#REF!+#REF!+#REF!+#REF!))</f>
      </c>
    </row>
    <row r="123" spans="12:13" ht="13.5">
      <c r="L123" s="94">
        <f t="shared" si="1"/>
      </c>
      <c r="M123" s="94">
        <f>IF($D123="","",SUM(#REF!+#REF!+#REF!+#REF!+#REF!+#REF!))</f>
      </c>
    </row>
    <row r="124" spans="12:13" ht="13.5">
      <c r="L124" s="94">
        <f t="shared" si="1"/>
      </c>
      <c r="M124" s="94">
        <f>IF($D124="","",SUM(#REF!+#REF!+#REF!+#REF!+#REF!+#REF!))</f>
      </c>
    </row>
    <row r="125" spans="12:13" ht="13.5">
      <c r="L125" s="94">
        <f t="shared" si="1"/>
      </c>
      <c r="M125" s="94">
        <f>IF($D125="","",SUM(#REF!+#REF!+#REF!+#REF!+#REF!+#REF!))</f>
      </c>
    </row>
    <row r="126" spans="12:13" ht="13.5">
      <c r="L126" s="94">
        <f t="shared" si="1"/>
      </c>
      <c r="M126" s="94">
        <f>IF($D126="","",SUM(#REF!+#REF!+#REF!+#REF!+#REF!+#REF!))</f>
      </c>
    </row>
    <row r="127" spans="12:13" ht="13.5">
      <c r="L127" s="94">
        <f t="shared" si="1"/>
      </c>
      <c r="M127" s="94">
        <f>IF($D127="","",SUM(#REF!+#REF!+#REF!+#REF!+#REF!+#REF!))</f>
      </c>
    </row>
    <row r="128" spans="12:13" ht="13.5">
      <c r="L128" s="94">
        <f t="shared" si="1"/>
      </c>
      <c r="M128" s="94">
        <f>IF($D128="","",SUM(#REF!+#REF!+#REF!+#REF!+#REF!+#REF!))</f>
      </c>
    </row>
    <row r="129" spans="12:13" ht="13.5">
      <c r="L129" s="94">
        <f t="shared" si="1"/>
      </c>
      <c r="M129" s="94">
        <f>IF($D129="","",SUM(#REF!+#REF!+#REF!+#REF!+#REF!+#REF!))</f>
      </c>
    </row>
    <row r="130" spans="12:13" ht="13.5">
      <c r="L130" s="94">
        <f t="shared" si="1"/>
      </c>
      <c r="M130" s="94">
        <f>IF($D130="","",SUM(#REF!+#REF!+#REF!+#REF!+#REF!+#REF!))</f>
      </c>
    </row>
    <row r="131" spans="12:13" ht="13.5">
      <c r="L131" s="94">
        <f t="shared" si="1"/>
      </c>
      <c r="M131" s="94">
        <f>IF($D131="","",SUM(#REF!+#REF!+#REF!+#REF!+#REF!+#REF!))</f>
      </c>
    </row>
    <row r="132" spans="12:13" ht="13.5">
      <c r="L132" s="94">
        <f t="shared" si="1"/>
      </c>
      <c r="M132" s="94">
        <f>IF($D132="","",SUM(#REF!+#REF!+#REF!+#REF!+#REF!+#REF!))</f>
      </c>
    </row>
    <row r="133" spans="12:13" ht="13.5">
      <c r="L133" s="94">
        <f t="shared" si="1"/>
      </c>
      <c r="M133" s="94">
        <f>IF($D133="","",SUM(#REF!+#REF!+#REF!+#REF!+#REF!+#REF!))</f>
      </c>
    </row>
    <row r="134" spans="12:13" ht="13.5">
      <c r="L134" s="94">
        <f t="shared" si="1"/>
      </c>
      <c r="M134" s="94">
        <f>IF($D134="","",SUM(#REF!+#REF!+#REF!+#REF!+#REF!+#REF!))</f>
      </c>
    </row>
    <row r="135" spans="12:13" ht="13.5">
      <c r="L135" s="94">
        <f t="shared" si="1"/>
      </c>
      <c r="M135" s="94">
        <f>IF($D135="","",SUM(#REF!+#REF!+#REF!+#REF!+#REF!+#REF!))</f>
      </c>
    </row>
    <row r="136" spans="12:13" ht="13.5">
      <c r="L136" s="94">
        <f t="shared" si="1"/>
      </c>
      <c r="M136" s="94">
        <f>IF($D136="","",SUM(#REF!+#REF!+#REF!+#REF!+#REF!+#REF!))</f>
      </c>
    </row>
    <row r="137" spans="12:13" ht="13.5">
      <c r="L137" s="94">
        <f t="shared" si="1"/>
      </c>
      <c r="M137" s="94">
        <f>IF($D137="","",SUM(#REF!+#REF!+#REF!+#REF!+#REF!+#REF!))</f>
      </c>
    </row>
    <row r="138" spans="12:13" ht="13.5">
      <c r="L138" s="94">
        <f t="shared" si="1"/>
      </c>
      <c r="M138" s="94">
        <f>IF($D138="","",SUM(#REF!+#REF!+#REF!+#REF!+#REF!+#REF!))</f>
      </c>
    </row>
    <row r="139" spans="12:13" ht="13.5">
      <c r="L139" s="94">
        <f t="shared" si="1"/>
      </c>
      <c r="M139" s="94">
        <f>IF($D139="","",SUM(#REF!+#REF!+#REF!+#REF!+#REF!+#REF!))</f>
      </c>
    </row>
    <row r="140" spans="12:13" ht="13.5">
      <c r="L140" s="94">
        <f t="shared" si="1"/>
      </c>
      <c r="M140" s="94">
        <f>IF($D140="","",SUM(#REF!+#REF!+#REF!+#REF!+#REF!+#REF!))</f>
      </c>
    </row>
    <row r="141" spans="12:13" ht="13.5">
      <c r="L141" s="94">
        <f t="shared" si="1"/>
      </c>
      <c r="M141" s="94">
        <f>IF($D141="","",SUM(#REF!+#REF!+#REF!+#REF!+#REF!+#REF!))</f>
      </c>
    </row>
    <row r="142" spans="12:13" ht="13.5">
      <c r="L142" s="94">
        <f t="shared" si="1"/>
      </c>
      <c r="M142" s="94">
        <f>IF($D142="","",SUM(#REF!+#REF!+#REF!+#REF!+#REF!+#REF!))</f>
      </c>
    </row>
    <row r="143" spans="12:13" ht="13.5">
      <c r="L143" s="94">
        <f t="shared" si="1"/>
      </c>
      <c r="M143" s="94">
        <f>IF($D143="","",SUM(#REF!+#REF!+#REF!+#REF!+#REF!+#REF!))</f>
      </c>
    </row>
    <row r="144" spans="12:13" ht="13.5">
      <c r="L144" s="94">
        <f t="shared" si="1"/>
      </c>
      <c r="M144" s="94">
        <f>IF($D144="","",SUM(#REF!+#REF!+#REF!+#REF!+#REF!+#REF!))</f>
      </c>
    </row>
    <row r="145" spans="12:13" ht="13.5">
      <c r="L145" s="94">
        <f t="shared" si="1"/>
      </c>
      <c r="M145" s="94">
        <f>IF($D145="","",SUM(#REF!+#REF!+#REF!+#REF!+#REF!+#REF!))</f>
      </c>
    </row>
    <row r="146" spans="12:13" ht="13.5">
      <c r="L146" s="94">
        <f t="shared" si="1"/>
      </c>
      <c r="M146" s="94">
        <f>IF($D146="","",SUM(#REF!+#REF!+#REF!+#REF!+#REF!+#REF!))</f>
      </c>
    </row>
    <row r="147" spans="12:13" ht="13.5">
      <c r="L147" s="94">
        <f t="shared" si="1"/>
      </c>
      <c r="M147" s="94">
        <f>IF($D147="","",SUM(#REF!+#REF!+#REF!+#REF!+#REF!+#REF!))</f>
      </c>
    </row>
    <row r="148" spans="12:13" ht="13.5">
      <c r="L148" s="94">
        <f t="shared" si="1"/>
      </c>
      <c r="M148" s="94">
        <f>IF($D148="","",SUM(#REF!+#REF!+#REF!+#REF!+#REF!+#REF!))</f>
      </c>
    </row>
    <row r="149" spans="12:13" ht="13.5">
      <c r="L149" s="94">
        <f t="shared" si="1"/>
      </c>
      <c r="M149" s="94">
        <f>IF($D149="","",SUM(#REF!+#REF!+#REF!+#REF!+#REF!+#REF!))</f>
      </c>
    </row>
    <row r="150" spans="12:13" ht="13.5">
      <c r="L150" s="94">
        <f aca="true" t="shared" si="2" ref="L150:L213">IF($D150="","",SUM(F150+G150+H150+I150+J150+K150))</f>
      </c>
      <c r="M150" s="94">
        <f>IF($D150="","",SUM(#REF!+#REF!+#REF!+#REF!+#REF!+#REF!))</f>
      </c>
    </row>
    <row r="151" spans="12:13" ht="13.5">
      <c r="L151" s="94">
        <f t="shared" si="2"/>
      </c>
      <c r="M151" s="94">
        <f>IF($D151="","",SUM(#REF!+#REF!+#REF!+#REF!+#REF!+#REF!))</f>
      </c>
    </row>
    <row r="152" spans="12:13" ht="13.5">
      <c r="L152" s="94">
        <f t="shared" si="2"/>
      </c>
      <c r="M152" s="94">
        <f>IF($D152="","",SUM(#REF!+#REF!+#REF!+#REF!+#REF!+#REF!))</f>
      </c>
    </row>
    <row r="153" spans="12:13" ht="13.5">
      <c r="L153" s="94">
        <f t="shared" si="2"/>
      </c>
      <c r="M153" s="94">
        <f>IF($D153="","",SUM(#REF!+#REF!+#REF!+#REF!+#REF!+#REF!))</f>
      </c>
    </row>
    <row r="154" spans="12:13" ht="13.5">
      <c r="L154" s="94">
        <f t="shared" si="2"/>
      </c>
      <c r="M154" s="94">
        <f>IF($D154="","",SUM(#REF!+#REF!+#REF!+#REF!+#REF!+#REF!))</f>
      </c>
    </row>
    <row r="155" spans="12:13" ht="13.5">
      <c r="L155" s="94">
        <f t="shared" si="2"/>
      </c>
      <c r="M155" s="94">
        <f>IF($D155="","",SUM(#REF!+#REF!+#REF!+#REF!+#REF!+#REF!))</f>
      </c>
    </row>
    <row r="156" spans="12:13" ht="13.5">
      <c r="L156" s="94">
        <f t="shared" si="2"/>
      </c>
      <c r="M156" s="94">
        <f>IF($D156="","",SUM(#REF!+#REF!+#REF!+#REF!+#REF!+#REF!))</f>
      </c>
    </row>
    <row r="157" spans="12:13" ht="13.5">
      <c r="L157" s="94">
        <f t="shared" si="2"/>
      </c>
      <c r="M157" s="94">
        <f>IF($D157="","",SUM(#REF!+#REF!+#REF!+#REF!+#REF!+#REF!))</f>
      </c>
    </row>
    <row r="158" spans="12:13" ht="13.5">
      <c r="L158" s="94">
        <f t="shared" si="2"/>
      </c>
      <c r="M158" s="94">
        <f>IF($D158="","",SUM(#REF!+#REF!+#REF!+#REF!+#REF!+#REF!))</f>
      </c>
    </row>
    <row r="159" spans="12:13" ht="13.5">
      <c r="L159" s="94">
        <f t="shared" si="2"/>
      </c>
      <c r="M159" s="94">
        <f>IF($D159="","",SUM(#REF!+#REF!+#REF!+#REF!+#REF!+#REF!))</f>
      </c>
    </row>
    <row r="160" spans="12:13" ht="13.5">
      <c r="L160" s="94">
        <f t="shared" si="2"/>
      </c>
      <c r="M160" s="94">
        <f>IF($D160="","",SUM(#REF!+#REF!+#REF!+#REF!+#REF!+#REF!))</f>
      </c>
    </row>
    <row r="161" spans="12:13" ht="13.5">
      <c r="L161" s="94">
        <f t="shared" si="2"/>
      </c>
      <c r="M161" s="94">
        <f>IF($D161="","",SUM(#REF!+#REF!+#REF!+#REF!+#REF!+#REF!))</f>
      </c>
    </row>
    <row r="162" spans="12:13" ht="13.5">
      <c r="L162" s="94">
        <f t="shared" si="2"/>
      </c>
      <c r="M162" s="94">
        <f>IF($D162="","",SUM(#REF!+#REF!+#REF!+#REF!+#REF!+#REF!))</f>
      </c>
    </row>
    <row r="163" spans="12:13" ht="13.5">
      <c r="L163" s="94">
        <f t="shared" si="2"/>
      </c>
      <c r="M163" s="94">
        <f>IF($D163="","",SUM(#REF!+#REF!+#REF!+#REF!+#REF!+#REF!))</f>
      </c>
    </row>
    <row r="164" spans="12:13" ht="13.5">
      <c r="L164" s="94">
        <f t="shared" si="2"/>
      </c>
      <c r="M164" s="94">
        <f>IF($D164="","",SUM(#REF!+#REF!+#REF!+#REF!+#REF!+#REF!))</f>
      </c>
    </row>
    <row r="165" spans="12:13" ht="13.5">
      <c r="L165" s="94">
        <f t="shared" si="2"/>
      </c>
      <c r="M165" s="94">
        <f>IF($D165="","",SUM(#REF!+#REF!+#REF!+#REF!+#REF!+#REF!))</f>
      </c>
    </row>
    <row r="166" spans="12:13" ht="13.5">
      <c r="L166" s="94">
        <f t="shared" si="2"/>
      </c>
      <c r="M166" s="94">
        <f>IF($D166="","",SUM(#REF!+#REF!+#REF!+#REF!+#REF!+#REF!))</f>
      </c>
    </row>
    <row r="167" spans="12:13" ht="13.5">
      <c r="L167" s="94">
        <f t="shared" si="2"/>
      </c>
      <c r="M167" s="94">
        <f>IF($D167="","",SUM(#REF!+#REF!+#REF!+#REF!+#REF!+#REF!))</f>
      </c>
    </row>
    <row r="168" spans="12:13" ht="13.5">
      <c r="L168" s="94">
        <f t="shared" si="2"/>
      </c>
      <c r="M168" s="94">
        <f>IF($D168="","",SUM(#REF!+#REF!+#REF!+#REF!+#REF!+#REF!))</f>
      </c>
    </row>
    <row r="169" spans="12:13" ht="13.5">
      <c r="L169" s="94">
        <f t="shared" si="2"/>
      </c>
      <c r="M169" s="94">
        <f>IF($D169="","",SUM(#REF!+#REF!+#REF!+#REF!+#REF!+#REF!))</f>
      </c>
    </row>
    <row r="170" spans="12:13" ht="13.5">
      <c r="L170" s="94">
        <f t="shared" si="2"/>
      </c>
      <c r="M170" s="94">
        <f>IF($D170="","",SUM(#REF!+#REF!+#REF!+#REF!+#REF!+#REF!))</f>
      </c>
    </row>
    <row r="171" spans="12:13" ht="13.5">
      <c r="L171" s="94">
        <f t="shared" si="2"/>
      </c>
      <c r="M171" s="94">
        <f>IF($D171="","",SUM(#REF!+#REF!+#REF!+#REF!+#REF!+#REF!))</f>
      </c>
    </row>
    <row r="172" spans="12:13" ht="13.5">
      <c r="L172" s="94">
        <f t="shared" si="2"/>
      </c>
      <c r="M172" s="94">
        <f>IF($D172="","",SUM(#REF!+#REF!+#REF!+#REF!+#REF!+#REF!))</f>
      </c>
    </row>
    <row r="173" spans="12:13" ht="13.5">
      <c r="L173" s="94">
        <f t="shared" si="2"/>
      </c>
      <c r="M173" s="94">
        <f>IF($D173="","",SUM(#REF!+#REF!+#REF!+#REF!+#REF!+#REF!))</f>
      </c>
    </row>
    <row r="174" spans="12:13" ht="13.5">
      <c r="L174" s="94">
        <f t="shared" si="2"/>
      </c>
      <c r="M174" s="94">
        <f>IF($D174="","",SUM(#REF!+#REF!+#REF!+#REF!+#REF!+#REF!))</f>
      </c>
    </row>
    <row r="175" spans="12:13" ht="13.5">
      <c r="L175" s="94">
        <f t="shared" si="2"/>
      </c>
      <c r="M175" s="94">
        <f>IF($D175="","",SUM(#REF!+#REF!+#REF!+#REF!+#REF!+#REF!))</f>
      </c>
    </row>
    <row r="176" spans="12:13" ht="13.5">
      <c r="L176" s="94">
        <f t="shared" si="2"/>
      </c>
      <c r="M176" s="94">
        <f>IF($D176="","",SUM(#REF!+#REF!+#REF!+#REF!+#REF!+#REF!))</f>
      </c>
    </row>
    <row r="177" spans="12:13" ht="13.5">
      <c r="L177" s="94">
        <f t="shared" si="2"/>
      </c>
      <c r="M177" s="94">
        <f>IF($D177="","",SUM(#REF!+#REF!+#REF!+#REF!+#REF!+#REF!))</f>
      </c>
    </row>
    <row r="178" spans="12:13" ht="13.5">
      <c r="L178" s="94">
        <f t="shared" si="2"/>
      </c>
      <c r="M178" s="94">
        <f>IF($D178="","",SUM(#REF!+#REF!+#REF!+#REF!+#REF!+#REF!))</f>
      </c>
    </row>
    <row r="179" spans="12:13" ht="13.5">
      <c r="L179" s="94">
        <f t="shared" si="2"/>
      </c>
      <c r="M179" s="94">
        <f>IF($D179="","",SUM(#REF!+#REF!+#REF!+#REF!+#REF!+#REF!))</f>
      </c>
    </row>
    <row r="180" spans="12:13" ht="13.5">
      <c r="L180" s="94">
        <f t="shared" si="2"/>
      </c>
      <c r="M180" s="94">
        <f>IF($D180="","",SUM(#REF!+#REF!+#REF!+#REF!+#REF!+#REF!))</f>
      </c>
    </row>
    <row r="181" spans="12:13" ht="13.5">
      <c r="L181" s="94">
        <f t="shared" si="2"/>
      </c>
      <c r="M181" s="94">
        <f>IF($D181="","",SUM(#REF!+#REF!+#REF!+#REF!+#REF!+#REF!))</f>
      </c>
    </row>
    <row r="182" spans="12:13" ht="13.5">
      <c r="L182" s="94">
        <f t="shared" si="2"/>
      </c>
      <c r="M182" s="94">
        <f>IF($D182="","",SUM(#REF!+#REF!+#REF!+#REF!+#REF!+#REF!))</f>
      </c>
    </row>
    <row r="183" spans="12:13" ht="13.5">
      <c r="L183" s="94">
        <f t="shared" si="2"/>
      </c>
      <c r="M183" s="94">
        <f>IF($D183="","",SUM(#REF!+#REF!+#REF!+#REF!+#REF!+#REF!))</f>
      </c>
    </row>
    <row r="184" spans="12:13" ht="13.5">
      <c r="L184" s="94">
        <f t="shared" si="2"/>
      </c>
      <c r="M184" s="94">
        <f>IF($D184="","",SUM(#REF!+#REF!+#REF!+#REF!+#REF!+#REF!))</f>
      </c>
    </row>
    <row r="185" spans="12:13" ht="13.5">
      <c r="L185" s="94">
        <f t="shared" si="2"/>
      </c>
      <c r="M185" s="94">
        <f>IF($D185="","",SUM(#REF!+#REF!+#REF!+#REF!+#REF!+#REF!))</f>
      </c>
    </row>
    <row r="186" spans="12:13" ht="13.5">
      <c r="L186" s="94">
        <f t="shared" si="2"/>
      </c>
      <c r="M186" s="94">
        <f>IF($D186="","",SUM(#REF!+#REF!+#REF!+#REF!+#REF!+#REF!))</f>
      </c>
    </row>
    <row r="187" spans="12:13" ht="13.5">
      <c r="L187" s="94">
        <f t="shared" si="2"/>
      </c>
      <c r="M187" s="94">
        <f>IF($D187="","",SUM(#REF!+#REF!+#REF!+#REF!+#REF!+#REF!))</f>
      </c>
    </row>
    <row r="188" spans="12:13" ht="13.5">
      <c r="L188" s="94">
        <f t="shared" si="2"/>
      </c>
      <c r="M188" s="94">
        <f>IF($D188="","",SUM(#REF!+#REF!+#REF!+#REF!+#REF!+#REF!))</f>
      </c>
    </row>
    <row r="189" spans="12:13" ht="13.5">
      <c r="L189" s="94">
        <f t="shared" si="2"/>
      </c>
      <c r="M189" s="94">
        <f>IF($D189="","",SUM(#REF!+#REF!+#REF!+#REF!+#REF!+#REF!))</f>
      </c>
    </row>
    <row r="190" spans="12:13" ht="13.5">
      <c r="L190" s="94">
        <f t="shared" si="2"/>
      </c>
      <c r="M190" s="94">
        <f>IF($D190="","",SUM(#REF!+#REF!+#REF!+#REF!+#REF!+#REF!))</f>
      </c>
    </row>
    <row r="191" spans="12:13" ht="13.5">
      <c r="L191" s="94">
        <f t="shared" si="2"/>
      </c>
      <c r="M191" s="94">
        <f>IF($D191="","",SUM(#REF!+#REF!+#REF!+#REF!+#REF!+#REF!))</f>
      </c>
    </row>
    <row r="192" spans="12:13" ht="13.5">
      <c r="L192" s="94">
        <f t="shared" si="2"/>
      </c>
      <c r="M192" s="94">
        <f>IF($D192="","",SUM(#REF!+#REF!+#REF!+#REF!+#REF!+#REF!))</f>
      </c>
    </row>
    <row r="193" spans="12:13" ht="13.5">
      <c r="L193" s="94">
        <f t="shared" si="2"/>
      </c>
      <c r="M193" s="94">
        <f>IF($D193="","",SUM(#REF!+#REF!+#REF!+#REF!+#REF!+#REF!))</f>
      </c>
    </row>
    <row r="194" spans="12:13" ht="13.5">
      <c r="L194" s="94">
        <f t="shared" si="2"/>
      </c>
      <c r="M194" s="94">
        <f>IF($D194="","",SUM(#REF!+#REF!+#REF!+#REF!+#REF!+#REF!))</f>
      </c>
    </row>
    <row r="195" spans="12:13" ht="13.5">
      <c r="L195" s="94">
        <f t="shared" si="2"/>
      </c>
      <c r="M195" s="94">
        <f>IF($D195="","",SUM(#REF!+#REF!+#REF!+#REF!+#REF!+#REF!))</f>
      </c>
    </row>
    <row r="196" spans="12:13" ht="13.5">
      <c r="L196" s="94">
        <f t="shared" si="2"/>
      </c>
      <c r="M196" s="94">
        <f>IF($D196="","",SUM(#REF!+#REF!+#REF!+#REF!+#REF!+#REF!))</f>
      </c>
    </row>
    <row r="197" spans="12:13" ht="13.5">
      <c r="L197" s="94">
        <f t="shared" si="2"/>
      </c>
      <c r="M197" s="94">
        <f>IF($D197="","",SUM(#REF!+#REF!+#REF!+#REF!+#REF!+#REF!))</f>
      </c>
    </row>
    <row r="198" spans="12:13" ht="13.5">
      <c r="L198" s="94">
        <f t="shared" si="2"/>
      </c>
      <c r="M198" s="94">
        <f>IF($D198="","",SUM(#REF!+#REF!+#REF!+#REF!+#REF!+#REF!))</f>
      </c>
    </row>
    <row r="199" spans="12:13" ht="13.5">
      <c r="L199" s="94">
        <f t="shared" si="2"/>
      </c>
      <c r="M199" s="94">
        <f>IF($D199="","",SUM(#REF!+#REF!+#REF!+#REF!+#REF!+#REF!))</f>
      </c>
    </row>
    <row r="200" spans="12:13" ht="13.5">
      <c r="L200" s="94">
        <f t="shared" si="2"/>
      </c>
      <c r="M200" s="94">
        <f>IF($D200="","",SUM(#REF!+#REF!+#REF!+#REF!+#REF!+#REF!))</f>
      </c>
    </row>
    <row r="201" spans="12:13" ht="13.5">
      <c r="L201" s="94">
        <f t="shared" si="2"/>
      </c>
      <c r="M201" s="94">
        <f>IF($D201="","",SUM(#REF!+#REF!+#REF!+#REF!+#REF!+#REF!))</f>
      </c>
    </row>
    <row r="202" spans="12:13" ht="13.5">
      <c r="L202" s="94">
        <f t="shared" si="2"/>
      </c>
      <c r="M202" s="94">
        <f>IF($D202="","",SUM(#REF!+#REF!+#REF!+#REF!+#REF!+#REF!))</f>
      </c>
    </row>
    <row r="203" spans="12:13" ht="13.5">
      <c r="L203" s="94">
        <f t="shared" si="2"/>
      </c>
      <c r="M203" s="94">
        <f>IF($D203="","",SUM(#REF!+#REF!+#REF!+#REF!+#REF!+#REF!))</f>
      </c>
    </row>
    <row r="204" spans="12:13" ht="13.5">
      <c r="L204" s="94">
        <f t="shared" si="2"/>
      </c>
      <c r="M204" s="94">
        <f>IF($D204="","",SUM(#REF!+#REF!+#REF!+#REF!+#REF!+#REF!))</f>
      </c>
    </row>
    <row r="205" spans="12:13" ht="13.5">
      <c r="L205" s="94">
        <f t="shared" si="2"/>
      </c>
      <c r="M205" s="94">
        <f>IF($D205="","",SUM(#REF!+#REF!+#REF!+#REF!+#REF!+#REF!))</f>
      </c>
    </row>
    <row r="206" spans="12:13" ht="13.5">
      <c r="L206" s="94">
        <f t="shared" si="2"/>
      </c>
      <c r="M206" s="94">
        <f>IF($D206="","",SUM(#REF!+#REF!+#REF!+#REF!+#REF!+#REF!))</f>
      </c>
    </row>
    <row r="207" spans="12:13" ht="13.5">
      <c r="L207" s="94">
        <f t="shared" si="2"/>
      </c>
      <c r="M207" s="94">
        <f>IF($D207="","",SUM(#REF!+#REF!+#REF!+#REF!+#REF!+#REF!))</f>
      </c>
    </row>
    <row r="208" spans="12:13" ht="13.5">
      <c r="L208" s="94">
        <f t="shared" si="2"/>
      </c>
      <c r="M208" s="94">
        <f>IF($D208="","",SUM(#REF!+#REF!+#REF!+#REF!+#REF!+#REF!))</f>
      </c>
    </row>
    <row r="209" spans="12:13" ht="13.5">
      <c r="L209" s="94">
        <f t="shared" si="2"/>
      </c>
      <c r="M209" s="94">
        <f>IF($D209="","",SUM(#REF!+#REF!+#REF!+#REF!+#REF!+#REF!))</f>
      </c>
    </row>
    <row r="210" spans="12:13" ht="13.5">
      <c r="L210" s="94">
        <f t="shared" si="2"/>
      </c>
      <c r="M210" s="94">
        <f>IF($D210="","",SUM(#REF!+#REF!+#REF!+#REF!+#REF!+#REF!))</f>
      </c>
    </row>
    <row r="211" spans="12:13" ht="13.5">
      <c r="L211" s="94">
        <f t="shared" si="2"/>
      </c>
      <c r="M211" s="94">
        <f>IF($D211="","",SUM(#REF!+#REF!+#REF!+#REF!+#REF!+#REF!))</f>
      </c>
    </row>
    <row r="212" spans="12:13" ht="13.5">
      <c r="L212" s="94">
        <f t="shared" si="2"/>
      </c>
      <c r="M212" s="94">
        <f>IF($D212="","",SUM(#REF!+#REF!+#REF!+#REF!+#REF!+#REF!))</f>
      </c>
    </row>
    <row r="213" spans="12:13" ht="13.5">
      <c r="L213" s="94">
        <f t="shared" si="2"/>
      </c>
      <c r="M213" s="94">
        <f>IF($D213="","",SUM(#REF!+#REF!+#REF!+#REF!+#REF!+#REF!))</f>
      </c>
    </row>
    <row r="214" spans="12:13" ht="13.5">
      <c r="L214" s="94">
        <f aca="true" t="shared" si="3" ref="L214:L277">IF($D214="","",SUM(F214+G214+H214+I214+J214+K214))</f>
      </c>
      <c r="M214" s="94">
        <f>IF($D214="","",SUM(#REF!+#REF!+#REF!+#REF!+#REF!+#REF!))</f>
      </c>
    </row>
    <row r="215" spans="12:13" ht="13.5">
      <c r="L215" s="94">
        <f t="shared" si="3"/>
      </c>
      <c r="M215" s="94">
        <f>IF($D215="","",SUM(#REF!+#REF!+#REF!+#REF!+#REF!+#REF!))</f>
      </c>
    </row>
    <row r="216" spans="12:13" ht="13.5">
      <c r="L216" s="94">
        <f t="shared" si="3"/>
      </c>
      <c r="M216" s="94">
        <f>IF($D216="","",SUM(#REF!+#REF!+#REF!+#REF!+#REF!+#REF!))</f>
      </c>
    </row>
    <row r="217" spans="12:13" ht="13.5">
      <c r="L217" s="94">
        <f t="shared" si="3"/>
      </c>
      <c r="M217" s="94">
        <f>IF($D217="","",SUM(#REF!+#REF!+#REF!+#REF!+#REF!+#REF!))</f>
      </c>
    </row>
    <row r="218" spans="12:13" ht="13.5">
      <c r="L218" s="94">
        <f t="shared" si="3"/>
      </c>
      <c r="M218" s="94">
        <f>IF($D218="","",SUM(#REF!+#REF!+#REF!+#REF!+#REF!+#REF!))</f>
      </c>
    </row>
    <row r="219" spans="12:13" ht="13.5">
      <c r="L219" s="94">
        <f t="shared" si="3"/>
      </c>
      <c r="M219" s="94">
        <f>IF($D219="","",SUM(#REF!+#REF!+#REF!+#REF!+#REF!+#REF!))</f>
      </c>
    </row>
    <row r="220" spans="12:13" ht="13.5">
      <c r="L220" s="94">
        <f t="shared" si="3"/>
      </c>
      <c r="M220" s="94">
        <f>IF($D220="","",SUM(#REF!+#REF!+#REF!+#REF!+#REF!+#REF!))</f>
      </c>
    </row>
    <row r="221" spans="12:13" ht="13.5">
      <c r="L221" s="94">
        <f t="shared" si="3"/>
      </c>
      <c r="M221" s="94">
        <f>IF($D221="","",SUM(#REF!+#REF!+#REF!+#REF!+#REF!+#REF!))</f>
      </c>
    </row>
    <row r="222" spans="12:13" ht="13.5">
      <c r="L222" s="94">
        <f t="shared" si="3"/>
      </c>
      <c r="M222" s="94">
        <f>IF($D222="","",SUM(#REF!+#REF!+#REF!+#REF!+#REF!+#REF!))</f>
      </c>
    </row>
    <row r="223" spans="12:13" ht="13.5">
      <c r="L223" s="94">
        <f t="shared" si="3"/>
      </c>
      <c r="M223" s="94">
        <f>IF($D223="","",SUM(#REF!+#REF!+#REF!+#REF!+#REF!+#REF!))</f>
      </c>
    </row>
    <row r="224" spans="12:13" ht="13.5">
      <c r="L224" s="94">
        <f t="shared" si="3"/>
      </c>
      <c r="M224" s="94">
        <f>IF($D224="","",SUM(#REF!+#REF!+#REF!+#REF!+#REF!+#REF!))</f>
      </c>
    </row>
    <row r="225" spans="12:13" ht="13.5">
      <c r="L225" s="94">
        <f t="shared" si="3"/>
      </c>
      <c r="M225" s="94">
        <f>IF($D225="","",SUM(#REF!+#REF!+#REF!+#REF!+#REF!+#REF!))</f>
      </c>
    </row>
    <row r="226" spans="12:13" ht="13.5">
      <c r="L226" s="94">
        <f t="shared" si="3"/>
      </c>
      <c r="M226" s="94">
        <f>IF($D226="","",SUM(#REF!+#REF!+#REF!+#REF!+#REF!+#REF!))</f>
      </c>
    </row>
    <row r="227" spans="12:13" ht="13.5">
      <c r="L227" s="94">
        <f t="shared" si="3"/>
      </c>
      <c r="M227" s="94">
        <f>IF($D227="","",SUM(#REF!+#REF!+#REF!+#REF!+#REF!+#REF!))</f>
      </c>
    </row>
    <row r="228" spans="12:13" ht="13.5">
      <c r="L228" s="94">
        <f t="shared" si="3"/>
      </c>
      <c r="M228" s="94">
        <f>IF($D228="","",SUM(#REF!+#REF!+#REF!+#REF!+#REF!+#REF!))</f>
      </c>
    </row>
    <row r="229" spans="12:13" ht="13.5">
      <c r="L229" s="94">
        <f t="shared" si="3"/>
      </c>
      <c r="M229" s="94">
        <f>IF($D229="","",SUM(#REF!+#REF!+#REF!+#REF!+#REF!+#REF!))</f>
      </c>
    </row>
    <row r="230" spans="12:13" ht="13.5">
      <c r="L230" s="94">
        <f t="shared" si="3"/>
      </c>
      <c r="M230" s="94">
        <f>IF($D230="","",SUM(#REF!+#REF!+#REF!+#REF!+#REF!+#REF!))</f>
      </c>
    </row>
    <row r="231" spans="12:13" ht="13.5">
      <c r="L231" s="94">
        <f t="shared" si="3"/>
      </c>
      <c r="M231" s="94">
        <f>IF($D231="","",SUM(#REF!+#REF!+#REF!+#REF!+#REF!+#REF!))</f>
      </c>
    </row>
    <row r="232" spans="12:13" ht="13.5">
      <c r="L232" s="94">
        <f t="shared" si="3"/>
      </c>
      <c r="M232" s="94">
        <f>IF($D232="","",SUM(#REF!+#REF!+#REF!+#REF!+#REF!+#REF!))</f>
      </c>
    </row>
    <row r="233" spans="12:13" ht="13.5">
      <c r="L233" s="94">
        <f t="shared" si="3"/>
      </c>
      <c r="M233" s="94">
        <f>IF($D233="","",SUM(#REF!+#REF!+#REF!+#REF!+#REF!+#REF!))</f>
      </c>
    </row>
    <row r="234" spans="12:13" ht="13.5">
      <c r="L234" s="94">
        <f t="shared" si="3"/>
      </c>
      <c r="M234" s="94">
        <f>IF($D234="","",SUM(#REF!+#REF!+#REF!+#REF!+#REF!+#REF!))</f>
      </c>
    </row>
    <row r="235" spans="12:13" ht="13.5">
      <c r="L235" s="94">
        <f t="shared" si="3"/>
      </c>
      <c r="M235" s="94">
        <f>IF($D235="","",SUM(#REF!+#REF!+#REF!+#REF!+#REF!+#REF!))</f>
      </c>
    </row>
    <row r="236" spans="12:13" ht="13.5">
      <c r="L236" s="94">
        <f t="shared" si="3"/>
      </c>
      <c r="M236" s="94">
        <f>IF($D236="","",SUM(#REF!+#REF!+#REF!+#REF!+#REF!+#REF!))</f>
      </c>
    </row>
    <row r="237" spans="12:13" ht="13.5">
      <c r="L237" s="94">
        <f t="shared" si="3"/>
      </c>
      <c r="M237" s="94">
        <f>IF($D237="","",SUM(#REF!+#REF!+#REF!+#REF!+#REF!+#REF!))</f>
      </c>
    </row>
    <row r="238" spans="12:13" ht="13.5">
      <c r="L238" s="94">
        <f t="shared" si="3"/>
      </c>
      <c r="M238" s="94">
        <f>IF($D238="","",SUM(#REF!+#REF!+#REF!+#REF!+#REF!+#REF!))</f>
      </c>
    </row>
    <row r="239" spans="12:13" ht="13.5">
      <c r="L239" s="94">
        <f t="shared" si="3"/>
      </c>
      <c r="M239" s="94">
        <f>IF($D239="","",SUM(#REF!+#REF!+#REF!+#REF!+#REF!+#REF!))</f>
      </c>
    </row>
    <row r="240" spans="12:13" ht="13.5">
      <c r="L240" s="94">
        <f t="shared" si="3"/>
      </c>
      <c r="M240" s="94">
        <f>IF($D240="","",SUM(#REF!+#REF!+#REF!+#REF!+#REF!+#REF!))</f>
      </c>
    </row>
    <row r="241" spans="12:13" ht="13.5">
      <c r="L241" s="94">
        <f t="shared" si="3"/>
      </c>
      <c r="M241" s="94">
        <f>IF($D241="","",SUM(#REF!+#REF!+#REF!+#REF!+#REF!+#REF!))</f>
      </c>
    </row>
    <row r="242" spans="12:13" ht="13.5">
      <c r="L242" s="94">
        <f t="shared" si="3"/>
      </c>
      <c r="M242" s="94">
        <f>IF($D242="","",SUM(#REF!+#REF!+#REF!+#REF!+#REF!+#REF!))</f>
      </c>
    </row>
    <row r="243" spans="12:13" ht="13.5">
      <c r="L243" s="94">
        <f t="shared" si="3"/>
      </c>
      <c r="M243" s="94">
        <f>IF($D243="","",SUM(#REF!+#REF!+#REF!+#REF!+#REF!+#REF!))</f>
      </c>
    </row>
    <row r="244" spans="12:13" ht="13.5">
      <c r="L244" s="94">
        <f t="shared" si="3"/>
      </c>
      <c r="M244" s="94">
        <f>IF($D244="","",SUM(#REF!+#REF!+#REF!+#REF!+#REF!+#REF!))</f>
      </c>
    </row>
    <row r="245" spans="12:13" ht="13.5">
      <c r="L245" s="94">
        <f t="shared" si="3"/>
      </c>
      <c r="M245" s="94">
        <f>IF($D245="","",SUM(#REF!+#REF!+#REF!+#REF!+#REF!+#REF!))</f>
      </c>
    </row>
    <row r="246" spans="12:13" ht="13.5">
      <c r="L246" s="94">
        <f t="shared" si="3"/>
      </c>
      <c r="M246" s="94">
        <f>IF($D246="","",SUM(#REF!+#REF!+#REF!+#REF!+#REF!+#REF!))</f>
      </c>
    </row>
    <row r="247" spans="12:13" ht="13.5">
      <c r="L247" s="94">
        <f t="shared" si="3"/>
      </c>
      <c r="M247" s="94">
        <f>IF($D247="","",SUM(#REF!+#REF!+#REF!+#REF!+#REF!+#REF!))</f>
      </c>
    </row>
    <row r="248" spans="12:13" ht="13.5">
      <c r="L248" s="94">
        <f t="shared" si="3"/>
      </c>
      <c r="M248" s="94">
        <f>IF($D248="","",SUM(#REF!+#REF!+#REF!+#REF!+#REF!+#REF!))</f>
      </c>
    </row>
    <row r="249" spans="12:13" ht="13.5">
      <c r="L249" s="94">
        <f t="shared" si="3"/>
      </c>
      <c r="M249" s="94">
        <f>IF($D249="","",SUM(#REF!+#REF!+#REF!+#REF!+#REF!+#REF!))</f>
      </c>
    </row>
    <row r="250" spans="12:13" ht="13.5">
      <c r="L250" s="94">
        <f t="shared" si="3"/>
      </c>
      <c r="M250" s="94">
        <f>IF($D250="","",SUM(#REF!+#REF!+#REF!+#REF!+#REF!+#REF!))</f>
      </c>
    </row>
    <row r="251" spans="12:13" ht="13.5">
      <c r="L251" s="94">
        <f t="shared" si="3"/>
      </c>
      <c r="M251" s="94">
        <f>IF($D251="","",SUM(#REF!+#REF!+#REF!+#REF!+#REF!+#REF!))</f>
      </c>
    </row>
    <row r="252" spans="12:13" ht="13.5">
      <c r="L252" s="94">
        <f t="shared" si="3"/>
      </c>
      <c r="M252" s="94">
        <f>IF($D252="","",SUM(#REF!+#REF!+#REF!+#REF!+#REF!+#REF!))</f>
      </c>
    </row>
    <row r="253" spans="12:13" ht="13.5">
      <c r="L253" s="94">
        <f t="shared" si="3"/>
      </c>
      <c r="M253" s="94">
        <f>IF($D253="","",SUM(#REF!+#REF!+#REF!+#REF!+#REF!+#REF!))</f>
      </c>
    </row>
    <row r="254" spans="12:13" ht="13.5">
      <c r="L254" s="94">
        <f t="shared" si="3"/>
      </c>
      <c r="M254" s="94">
        <f>IF($D254="","",SUM(#REF!+#REF!+#REF!+#REF!+#REF!+#REF!))</f>
      </c>
    </row>
    <row r="255" spans="12:13" ht="13.5">
      <c r="L255" s="94">
        <f t="shared" si="3"/>
      </c>
      <c r="M255" s="94">
        <f>IF($D255="","",SUM(#REF!+#REF!+#REF!+#REF!+#REF!+#REF!))</f>
      </c>
    </row>
    <row r="256" spans="12:13" ht="13.5">
      <c r="L256" s="94">
        <f t="shared" si="3"/>
      </c>
      <c r="M256" s="94">
        <f>IF($D256="","",SUM(#REF!+#REF!+#REF!+#REF!+#REF!+#REF!))</f>
      </c>
    </row>
    <row r="257" spans="12:13" ht="13.5">
      <c r="L257" s="94">
        <f t="shared" si="3"/>
      </c>
      <c r="M257" s="94">
        <f>IF($D257="","",SUM(#REF!+#REF!+#REF!+#REF!+#REF!+#REF!))</f>
      </c>
    </row>
    <row r="258" spans="12:13" ht="13.5">
      <c r="L258" s="94">
        <f t="shared" si="3"/>
      </c>
      <c r="M258" s="94">
        <f>IF($D258="","",SUM(#REF!+#REF!+#REF!+#REF!+#REF!+#REF!))</f>
      </c>
    </row>
    <row r="259" spans="12:13" ht="13.5">
      <c r="L259" s="94">
        <f t="shared" si="3"/>
      </c>
      <c r="M259" s="94">
        <f>IF($D259="","",SUM(#REF!+#REF!+#REF!+#REF!+#REF!+#REF!))</f>
      </c>
    </row>
    <row r="260" spans="12:13" ht="13.5">
      <c r="L260" s="94">
        <f t="shared" si="3"/>
      </c>
      <c r="M260" s="94">
        <f>IF($D260="","",SUM(#REF!+#REF!+#REF!+#REF!+#REF!+#REF!))</f>
      </c>
    </row>
    <row r="261" spans="12:13" ht="13.5">
      <c r="L261" s="94">
        <f t="shared" si="3"/>
      </c>
      <c r="M261" s="94">
        <f>IF($D261="","",SUM(#REF!+#REF!+#REF!+#REF!+#REF!+#REF!))</f>
      </c>
    </row>
    <row r="262" spans="12:13" ht="13.5">
      <c r="L262" s="94">
        <f t="shared" si="3"/>
      </c>
      <c r="M262" s="94">
        <f>IF($D262="","",SUM(#REF!+#REF!+#REF!+#REF!+#REF!+#REF!))</f>
      </c>
    </row>
    <row r="263" spans="12:13" ht="13.5">
      <c r="L263" s="94">
        <f t="shared" si="3"/>
      </c>
      <c r="M263" s="94">
        <f>IF($D263="","",SUM(#REF!+#REF!+#REF!+#REF!+#REF!+#REF!))</f>
      </c>
    </row>
    <row r="264" spans="12:13" ht="13.5">
      <c r="L264" s="94">
        <f t="shared" si="3"/>
      </c>
      <c r="M264" s="94">
        <f>IF($D264="","",SUM(#REF!+#REF!+#REF!+#REF!+#REF!+#REF!))</f>
      </c>
    </row>
    <row r="265" spans="12:13" ht="13.5">
      <c r="L265" s="94">
        <f t="shared" si="3"/>
      </c>
      <c r="M265" s="94">
        <f>IF($D265="","",SUM(#REF!+#REF!+#REF!+#REF!+#REF!+#REF!))</f>
      </c>
    </row>
    <row r="266" spans="12:13" ht="13.5">
      <c r="L266" s="94">
        <f t="shared" si="3"/>
      </c>
      <c r="M266" s="94">
        <f>IF($D266="","",SUM(#REF!+#REF!+#REF!+#REF!+#REF!+#REF!))</f>
      </c>
    </row>
    <row r="267" spans="12:13" ht="13.5">
      <c r="L267" s="94">
        <f t="shared" si="3"/>
      </c>
      <c r="M267" s="94">
        <f>IF($D267="","",SUM(#REF!+#REF!+#REF!+#REF!+#REF!+#REF!))</f>
      </c>
    </row>
    <row r="268" spans="12:13" ht="13.5">
      <c r="L268" s="94">
        <f t="shared" si="3"/>
      </c>
      <c r="M268" s="94">
        <f>IF($D268="","",SUM(#REF!+#REF!+#REF!+#REF!+#REF!+#REF!))</f>
      </c>
    </row>
    <row r="269" spans="12:13" ht="13.5">
      <c r="L269" s="94">
        <f t="shared" si="3"/>
      </c>
      <c r="M269" s="94">
        <f>IF($D269="","",SUM(#REF!+#REF!+#REF!+#REF!+#REF!+#REF!))</f>
      </c>
    </row>
    <row r="270" spans="12:13" ht="13.5">
      <c r="L270" s="94">
        <f t="shared" si="3"/>
      </c>
      <c r="M270" s="94">
        <f>IF($D270="","",SUM(#REF!+#REF!+#REF!+#REF!+#REF!+#REF!))</f>
      </c>
    </row>
    <row r="271" spans="12:13" ht="13.5">
      <c r="L271" s="94">
        <f t="shared" si="3"/>
      </c>
      <c r="M271" s="94">
        <f>IF($D271="","",SUM(#REF!+#REF!+#REF!+#REF!+#REF!+#REF!))</f>
      </c>
    </row>
    <row r="272" spans="12:13" ht="13.5">
      <c r="L272" s="94">
        <f t="shared" si="3"/>
      </c>
      <c r="M272" s="94">
        <f>IF($D272="","",SUM(#REF!+#REF!+#REF!+#REF!+#REF!+#REF!))</f>
      </c>
    </row>
    <row r="273" spans="12:13" ht="13.5">
      <c r="L273" s="94">
        <f t="shared" si="3"/>
      </c>
      <c r="M273" s="94">
        <f>IF($D273="","",SUM(#REF!+#REF!+#REF!+#REF!+#REF!+#REF!))</f>
      </c>
    </row>
    <row r="274" spans="12:13" ht="13.5">
      <c r="L274" s="94">
        <f t="shared" si="3"/>
      </c>
      <c r="M274" s="94">
        <f>IF($D274="","",SUM(#REF!+#REF!+#REF!+#REF!+#REF!+#REF!))</f>
      </c>
    </row>
    <row r="275" spans="12:13" ht="13.5">
      <c r="L275" s="94">
        <f t="shared" si="3"/>
      </c>
      <c r="M275" s="94">
        <f>IF($D275="","",SUM(#REF!+#REF!+#REF!+#REF!+#REF!+#REF!))</f>
      </c>
    </row>
    <row r="276" spans="12:13" ht="13.5">
      <c r="L276" s="94">
        <f t="shared" si="3"/>
      </c>
      <c r="M276" s="94">
        <f>IF($D276="","",SUM(#REF!+#REF!+#REF!+#REF!+#REF!+#REF!))</f>
      </c>
    </row>
    <row r="277" spans="12:13" ht="13.5">
      <c r="L277" s="94">
        <f t="shared" si="3"/>
      </c>
      <c r="M277" s="94">
        <f>IF($D277="","",SUM(#REF!+#REF!+#REF!+#REF!+#REF!+#REF!))</f>
      </c>
    </row>
    <row r="278" spans="12:13" ht="13.5">
      <c r="L278" s="94">
        <f>IF($D278="","",SUM(F278+G278+H278+I278+J278+K278))</f>
      </c>
      <c r="M278" s="94">
        <f>IF($D278="","",SUM(#REF!+#REF!+#REF!+#REF!+#REF!+#REF!))</f>
      </c>
    </row>
    <row r="279" spans="12:13" ht="13.5">
      <c r="L279" s="94">
        <f>IF($D279="","",SUM(F279+G279+H279+I279+J279+K279))</f>
      </c>
      <c r="M279" s="94">
        <f>IF($D279="","",SUM(#REF!+#REF!+#REF!+#REF!+#REF!+#REF!))</f>
      </c>
    </row>
    <row r="280" spans="12:13" ht="13.5">
      <c r="L280" s="94">
        <f>IF($D280="","",SUM(F280+G280+H280+I280+J280+K280))</f>
      </c>
      <c r="M280" s="94">
        <f>IF($D280="","",SUM(#REF!+#REF!+#REF!+#REF!+#REF!+#REF!))</f>
      </c>
    </row>
    <row r="281" spans="12:13" ht="13.5">
      <c r="L281" s="94">
        <f>IF($D281="","",SUM(F281+G281+H281+I281+J281+K281))</f>
      </c>
      <c r="M281" s="94">
        <f>IF($D281="","",SUM(#REF!+#REF!+#REF!+#REF!+#REF!+#REF!))</f>
      </c>
    </row>
    <row r="282" spans="12:13" ht="13.5">
      <c r="L282" s="94">
        <f>IF($D282="","",SUM(F282+G282+H282+I282+J282+K282))</f>
      </c>
      <c r="M282" s="94">
        <f>IF($D282="","",SUM(#REF!+#REF!+#REF!+#REF!+#REF!+#REF!))</f>
      </c>
    </row>
    <row r="283" spans="12:13" ht="13.5">
      <c r="L283" s="94">
        <f>IF($D283="","",SUM(F283+G283+H283+I283+J283+K283))</f>
      </c>
      <c r="M283" s="94">
        <f>IF($D283="","",SUM(#REF!+#REF!+#REF!+#REF!+#REF!+#REF!))</f>
      </c>
    </row>
    <row r="284" spans="12:13" ht="13.5">
      <c r="L284" s="94">
        <f>IF($D284="","",SUM(F284+G284+H284+I284+J284+K284))</f>
      </c>
      <c r="M284" s="94">
        <f>IF($D284="","",SUM(#REF!+#REF!+#REF!+#REF!+#REF!+#REF!))</f>
      </c>
    </row>
    <row r="285" spans="12:13" ht="13.5">
      <c r="L285" s="94">
        <f>IF($D285="","",SUM(F285+G285+H285+I285+J285+K285))</f>
      </c>
      <c r="M285" s="94">
        <f>IF($D285="","",SUM(#REF!+#REF!+#REF!+#REF!+#REF!+#REF!))</f>
      </c>
    </row>
    <row r="286" spans="12:13" ht="13.5">
      <c r="L286" s="94">
        <f>IF($D286="","",SUM(F286+G286+H286+I286+J286+K286))</f>
      </c>
      <c r="M286" s="94">
        <f>IF($D286="","",SUM(#REF!+#REF!+#REF!+#REF!+#REF!+#REF!))</f>
      </c>
    </row>
    <row r="287" spans="12:13" ht="13.5">
      <c r="L287" s="94">
        <f>IF($D287="","",SUM(F287+G287+H287+I287+J287+K287))</f>
      </c>
      <c r="M287" s="94">
        <f>IF($D287="","",SUM(#REF!+#REF!+#REF!+#REF!+#REF!+#REF!))</f>
      </c>
    </row>
    <row r="288" spans="12:13" ht="13.5">
      <c r="L288" s="94">
        <f>IF($D288="","",SUM(F288+G288+H288+I288+J288+K288))</f>
      </c>
      <c r="M288" s="94">
        <f>IF($D288="","",SUM(#REF!+#REF!+#REF!+#REF!+#REF!+#REF!))</f>
      </c>
    </row>
    <row r="289" spans="12:13" ht="13.5">
      <c r="L289" s="94">
        <f>IF($D289="","",SUM(F289+G289+H289+I289+J289+K289))</f>
      </c>
      <c r="M289" s="94">
        <f>IF($D289="","",SUM(#REF!+#REF!+#REF!+#REF!+#REF!+#REF!))</f>
      </c>
    </row>
    <row r="290" spans="12:13" ht="13.5">
      <c r="L290" s="94">
        <f>IF($D290="","",SUM(F290+G290+H290+I290+J290+K290))</f>
      </c>
      <c r="M290" s="94">
        <f>IF($D290="","",SUM(#REF!+#REF!+#REF!+#REF!+#REF!+#REF!))</f>
      </c>
    </row>
    <row r="291" spans="12:13" ht="13.5">
      <c r="L291" s="94">
        <f>IF($D291="","",SUM(F291+G291+H291+I291+J291+K291))</f>
      </c>
      <c r="M291" s="94">
        <f>IF($D291="","",SUM(#REF!+#REF!+#REF!+#REF!+#REF!+#REF!))</f>
      </c>
    </row>
    <row r="292" spans="12:13" ht="13.5">
      <c r="L292" s="94">
        <f>IF($D292="","",SUM(F292+G292+H292+I292+J292+K292))</f>
      </c>
      <c r="M292" s="94">
        <f>IF($D292="","",SUM(#REF!+#REF!+#REF!+#REF!+#REF!+#REF!))</f>
      </c>
    </row>
    <row r="293" spans="12:13" ht="13.5">
      <c r="L293" s="94">
        <f>IF($D293="","",SUM(F293+G293+H293+I293+J293+K293))</f>
      </c>
      <c r="M293" s="94">
        <f>IF($D293="","",SUM(#REF!+#REF!+#REF!+#REF!+#REF!+#REF!))</f>
      </c>
    </row>
    <row r="294" spans="12:13" ht="13.5">
      <c r="L294" s="94">
        <f>IF($D294="","",SUM(F294+G294+H294+I294+J294+K294))</f>
      </c>
      <c r="M294" s="94">
        <f>IF($D294="","",SUM(#REF!+#REF!+#REF!+#REF!+#REF!+#REF!))</f>
      </c>
    </row>
    <row r="295" spans="12:13" ht="13.5">
      <c r="L295" s="94">
        <f>IF($D295="","",SUM(F295+G295+H295+I295+J295+K295))</f>
      </c>
      <c r="M295" s="94">
        <f>IF($D295="","",SUM(#REF!+#REF!+#REF!+#REF!+#REF!+#REF!))</f>
      </c>
    </row>
    <row r="296" spans="12:13" ht="13.5">
      <c r="L296" s="94">
        <f>IF($D296="","",SUM(F296+G296+H296+I296+J296+K296))</f>
      </c>
      <c r="M296" s="94">
        <f>IF($D296="","",SUM(#REF!+#REF!+#REF!+#REF!+#REF!+#REF!))</f>
      </c>
    </row>
    <row r="297" spans="12:13" ht="13.5">
      <c r="L297" s="94">
        <f>IF($D297="","",SUM(F297+G297+H297+I297+J297+K297))</f>
      </c>
      <c r="M297" s="94">
        <f>IF($D297="","",SUM(#REF!+#REF!+#REF!+#REF!+#REF!+#REF!))</f>
      </c>
    </row>
    <row r="298" spans="12:13" ht="13.5">
      <c r="L298" s="94">
        <f>IF($D298="","",SUM(F298+G298+H298+I298+J298+K298))</f>
      </c>
      <c r="M298" s="94">
        <f>IF($D298="","",SUM(#REF!+#REF!+#REF!+#REF!+#REF!+#REF!))</f>
      </c>
    </row>
    <row r="299" spans="12:13" ht="13.5">
      <c r="L299" s="94">
        <f>IF($D299="","",SUM(F299+G299+H299+I299+J299+K299))</f>
      </c>
      <c r="M299" s="94">
        <f>IF($D299="","",SUM(#REF!+#REF!+#REF!+#REF!+#REF!+#REF!))</f>
      </c>
    </row>
    <row r="300" spans="12:13" ht="13.5">
      <c r="L300" s="94">
        <f>IF($D300="","",SUM(F300+G300+H300+I300+J300+K300))</f>
      </c>
      <c r="M300" s="94">
        <f>IF($D300="","",SUM(#REF!+#REF!+#REF!+#REF!+#REF!+#REF!))</f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5" r:id="rId1"/>
  <headerFooter>
    <oddHeader>&amp;C50mP60W</oddHeader>
    <oddFooter>&amp;C本部公認審判員　濵　健太郎&amp;R本部公認審判員　池上　由里子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pane xSplit="3" topLeftCell="F1" activePane="topRight" state="frozen"/>
      <selection pane="topLeft" activeCell="A1" sqref="A1"/>
      <selection pane="topRight" activeCell="A1" sqref="A1"/>
    </sheetView>
  </sheetViews>
  <sheetFormatPr defaultColWidth="10.57421875" defaultRowHeight="15"/>
  <cols>
    <col min="1" max="1" width="3.57421875" style="149" customWidth="1"/>
    <col min="2" max="2" width="15.57421875" style="149" customWidth="1"/>
    <col min="3" max="3" width="16.28125" style="149" customWidth="1"/>
    <col min="4" max="4" width="5.57421875" style="149" customWidth="1"/>
    <col min="5" max="14" width="9.421875" style="149" bestFit="1" customWidth="1"/>
    <col min="15" max="15" width="6.8515625" style="149" customWidth="1"/>
    <col min="16" max="16" width="9.421875" style="149" bestFit="1" customWidth="1"/>
    <col min="17" max="253" width="10.57421875" style="149" customWidth="1"/>
    <col min="254" max="254" width="3.57421875" style="149" customWidth="1"/>
    <col min="255" max="255" width="15.57421875" style="149" customWidth="1"/>
    <col min="256" max="16384" width="16.28125" style="149" customWidth="1"/>
  </cols>
  <sheetData>
    <row r="1" spans="1:18" ht="21" customHeight="1" thickBot="1">
      <c r="A1" s="199" t="s">
        <v>509</v>
      </c>
      <c r="B1" s="163" t="s">
        <v>181</v>
      </c>
      <c r="C1" s="162" t="s">
        <v>508</v>
      </c>
      <c r="D1" s="161" t="s">
        <v>507</v>
      </c>
      <c r="E1" s="160">
        <v>1</v>
      </c>
      <c r="F1" s="158">
        <v>2</v>
      </c>
      <c r="G1" s="159">
        <v>3</v>
      </c>
      <c r="H1" s="158">
        <v>4</v>
      </c>
      <c r="I1" s="159">
        <v>5</v>
      </c>
      <c r="J1" s="158">
        <v>6</v>
      </c>
      <c r="K1" s="159">
        <v>7</v>
      </c>
      <c r="L1" s="158">
        <v>8</v>
      </c>
      <c r="M1" s="159">
        <v>9</v>
      </c>
      <c r="N1" s="158">
        <v>10</v>
      </c>
      <c r="O1" s="157" t="s">
        <v>506</v>
      </c>
      <c r="P1" s="156" t="s">
        <v>505</v>
      </c>
      <c r="Q1" s="155" t="s">
        <v>179</v>
      </c>
      <c r="R1" s="154" t="s">
        <v>178</v>
      </c>
    </row>
    <row r="2" spans="1:18" ht="11.25" customHeight="1" thickTop="1">
      <c r="A2" s="221">
        <v>1</v>
      </c>
      <c r="B2" s="153" t="s">
        <v>658</v>
      </c>
      <c r="C2" s="240" t="s">
        <v>511</v>
      </c>
      <c r="D2" s="242">
        <v>588</v>
      </c>
      <c r="E2" s="231">
        <v>10.2</v>
      </c>
      <c r="F2" s="232">
        <v>9.6</v>
      </c>
      <c r="G2" s="238">
        <v>10.3</v>
      </c>
      <c r="H2" s="232">
        <v>10.8</v>
      </c>
      <c r="I2" s="238">
        <v>10</v>
      </c>
      <c r="J2" s="232">
        <v>10.3</v>
      </c>
      <c r="K2" s="238">
        <v>10.5</v>
      </c>
      <c r="L2" s="232">
        <v>10</v>
      </c>
      <c r="M2" s="238">
        <v>9.7</v>
      </c>
      <c r="N2" s="232">
        <v>10.8</v>
      </c>
      <c r="O2" s="247">
        <v>102.2</v>
      </c>
      <c r="P2" s="250">
        <v>690.2</v>
      </c>
      <c r="Q2" s="233">
        <v>1</v>
      </c>
      <c r="R2" s="235"/>
    </row>
    <row r="3" spans="1:18" ht="6.75" customHeight="1">
      <c r="A3" s="221"/>
      <c r="B3" s="218" t="s">
        <v>657</v>
      </c>
      <c r="C3" s="240"/>
      <c r="D3" s="243"/>
      <c r="E3" s="245"/>
      <c r="F3" s="237"/>
      <c r="G3" s="239"/>
      <c r="H3" s="237"/>
      <c r="I3" s="239"/>
      <c r="J3" s="237"/>
      <c r="K3" s="239"/>
      <c r="L3" s="237"/>
      <c r="M3" s="239"/>
      <c r="N3" s="237"/>
      <c r="O3" s="248"/>
      <c r="P3" s="250"/>
      <c r="Q3" s="233"/>
      <c r="R3" s="235"/>
    </row>
    <row r="4" spans="1:18" ht="18" customHeight="1" thickBot="1">
      <c r="A4" s="246"/>
      <c r="B4" s="219"/>
      <c r="C4" s="241"/>
      <c r="D4" s="244"/>
      <c r="E4" s="152">
        <v>598.2</v>
      </c>
      <c r="F4" s="150">
        <v>607.8000000000001</v>
      </c>
      <c r="G4" s="151">
        <v>618.1</v>
      </c>
      <c r="H4" s="150">
        <v>628.9</v>
      </c>
      <c r="I4" s="151">
        <v>638.9</v>
      </c>
      <c r="J4" s="150">
        <v>649.1999999999999</v>
      </c>
      <c r="K4" s="151">
        <v>659.6999999999999</v>
      </c>
      <c r="L4" s="150">
        <v>669.6999999999999</v>
      </c>
      <c r="M4" s="151">
        <v>679.4</v>
      </c>
      <c r="N4" s="150">
        <v>690.1999999999999</v>
      </c>
      <c r="O4" s="249"/>
      <c r="P4" s="251"/>
      <c r="Q4" s="234"/>
      <c r="R4" s="236"/>
    </row>
    <row r="5" spans="1:18" ht="11.25" customHeight="1" thickTop="1">
      <c r="A5" s="221">
        <v>2</v>
      </c>
      <c r="B5" s="153" t="s">
        <v>656</v>
      </c>
      <c r="C5" s="240" t="s">
        <v>511</v>
      </c>
      <c r="D5" s="242">
        <v>583</v>
      </c>
      <c r="E5" s="231">
        <v>9.4</v>
      </c>
      <c r="F5" s="232">
        <v>10.6</v>
      </c>
      <c r="G5" s="238">
        <v>10.8</v>
      </c>
      <c r="H5" s="232">
        <v>10.2</v>
      </c>
      <c r="I5" s="238">
        <v>10.6</v>
      </c>
      <c r="J5" s="232">
        <v>9.5</v>
      </c>
      <c r="K5" s="238">
        <v>9.8</v>
      </c>
      <c r="L5" s="232">
        <v>10.4</v>
      </c>
      <c r="M5" s="238">
        <v>9.6</v>
      </c>
      <c r="N5" s="232">
        <v>9.8</v>
      </c>
      <c r="O5" s="247">
        <v>100.7</v>
      </c>
      <c r="P5" s="250">
        <v>683.7</v>
      </c>
      <c r="Q5" s="233">
        <v>2</v>
      </c>
      <c r="R5" s="235"/>
    </row>
    <row r="6" spans="1:18" ht="6.75" customHeight="1">
      <c r="A6" s="221"/>
      <c r="B6" s="218" t="s">
        <v>655</v>
      </c>
      <c r="C6" s="240"/>
      <c r="D6" s="243"/>
      <c r="E6" s="245"/>
      <c r="F6" s="237"/>
      <c r="G6" s="239"/>
      <c r="H6" s="237"/>
      <c r="I6" s="239"/>
      <c r="J6" s="237"/>
      <c r="K6" s="239"/>
      <c r="L6" s="237"/>
      <c r="M6" s="239"/>
      <c r="N6" s="237"/>
      <c r="O6" s="248"/>
      <c r="P6" s="250"/>
      <c r="Q6" s="233"/>
      <c r="R6" s="235"/>
    </row>
    <row r="7" spans="1:18" ht="18" customHeight="1" thickBot="1">
      <c r="A7" s="246"/>
      <c r="B7" s="219"/>
      <c r="C7" s="241"/>
      <c r="D7" s="244"/>
      <c r="E7" s="152">
        <v>592.4</v>
      </c>
      <c r="F7" s="150">
        <v>603</v>
      </c>
      <c r="G7" s="151">
        <v>613.8</v>
      </c>
      <c r="H7" s="150">
        <v>624</v>
      </c>
      <c r="I7" s="151">
        <v>634.6</v>
      </c>
      <c r="J7" s="150">
        <v>644.1</v>
      </c>
      <c r="K7" s="151">
        <v>653.9</v>
      </c>
      <c r="L7" s="150">
        <v>664.3</v>
      </c>
      <c r="M7" s="151">
        <v>673.9</v>
      </c>
      <c r="N7" s="150">
        <v>683.6999999999999</v>
      </c>
      <c r="O7" s="249"/>
      <c r="P7" s="251"/>
      <c r="Q7" s="234"/>
      <c r="R7" s="236"/>
    </row>
    <row r="8" spans="1:18" ht="11.25" customHeight="1" thickTop="1">
      <c r="A8" s="221">
        <v>3</v>
      </c>
      <c r="B8" s="153" t="s">
        <v>654</v>
      </c>
      <c r="C8" s="240" t="s">
        <v>511</v>
      </c>
      <c r="D8" s="242">
        <v>581</v>
      </c>
      <c r="E8" s="231">
        <v>9.9</v>
      </c>
      <c r="F8" s="232">
        <v>9.5</v>
      </c>
      <c r="G8" s="238">
        <v>8.9</v>
      </c>
      <c r="H8" s="232">
        <v>9.3</v>
      </c>
      <c r="I8" s="238">
        <v>9.2</v>
      </c>
      <c r="J8" s="232">
        <v>10.2</v>
      </c>
      <c r="K8" s="238">
        <v>10.6</v>
      </c>
      <c r="L8" s="232">
        <v>10.5</v>
      </c>
      <c r="M8" s="238">
        <v>10.8</v>
      </c>
      <c r="N8" s="232">
        <v>10.7</v>
      </c>
      <c r="O8" s="247">
        <v>99.6</v>
      </c>
      <c r="P8" s="250">
        <v>680.6</v>
      </c>
      <c r="Q8" s="233">
        <v>3</v>
      </c>
      <c r="R8" s="235"/>
    </row>
    <row r="9" spans="1:18" ht="6.75" customHeight="1">
      <c r="A9" s="221"/>
      <c r="B9" s="218" t="s">
        <v>653</v>
      </c>
      <c r="C9" s="240"/>
      <c r="D9" s="243"/>
      <c r="E9" s="245"/>
      <c r="F9" s="237"/>
      <c r="G9" s="239"/>
      <c r="H9" s="237"/>
      <c r="I9" s="239"/>
      <c r="J9" s="237"/>
      <c r="K9" s="239"/>
      <c r="L9" s="237"/>
      <c r="M9" s="239"/>
      <c r="N9" s="237"/>
      <c r="O9" s="248"/>
      <c r="P9" s="250"/>
      <c r="Q9" s="233"/>
      <c r="R9" s="235"/>
    </row>
    <row r="10" spans="1:18" ht="18" customHeight="1" thickBot="1">
      <c r="A10" s="246"/>
      <c r="B10" s="219"/>
      <c r="C10" s="241"/>
      <c r="D10" s="244"/>
      <c r="E10" s="152">
        <v>590.9</v>
      </c>
      <c r="F10" s="150">
        <v>600.4</v>
      </c>
      <c r="G10" s="151">
        <v>609.3</v>
      </c>
      <c r="H10" s="150">
        <v>618.5999999999999</v>
      </c>
      <c r="I10" s="151">
        <v>627.8</v>
      </c>
      <c r="J10" s="150">
        <v>638</v>
      </c>
      <c r="K10" s="151">
        <v>648.6</v>
      </c>
      <c r="L10" s="150">
        <v>659.1</v>
      </c>
      <c r="M10" s="151">
        <v>669.9</v>
      </c>
      <c r="N10" s="150">
        <v>680.6</v>
      </c>
      <c r="O10" s="249"/>
      <c r="P10" s="251"/>
      <c r="Q10" s="234"/>
      <c r="R10" s="236"/>
    </row>
    <row r="11" spans="1:18" ht="11.25" customHeight="1" thickTop="1">
      <c r="A11" s="221">
        <v>4</v>
      </c>
      <c r="B11" s="153" t="s">
        <v>140</v>
      </c>
      <c r="C11" s="240" t="s">
        <v>498</v>
      </c>
      <c r="D11" s="242">
        <v>579</v>
      </c>
      <c r="E11" s="231">
        <v>9.4</v>
      </c>
      <c r="F11" s="232">
        <v>10.2</v>
      </c>
      <c r="G11" s="238">
        <v>10.6</v>
      </c>
      <c r="H11" s="232">
        <v>9.2</v>
      </c>
      <c r="I11" s="238">
        <v>10.6</v>
      </c>
      <c r="J11" s="232">
        <v>10.5</v>
      </c>
      <c r="K11" s="238">
        <v>9.9</v>
      </c>
      <c r="L11" s="232">
        <v>9.9</v>
      </c>
      <c r="M11" s="238">
        <v>9.8</v>
      </c>
      <c r="N11" s="232">
        <v>9.1</v>
      </c>
      <c r="O11" s="247">
        <v>99.2</v>
      </c>
      <c r="P11" s="250">
        <v>678.2</v>
      </c>
      <c r="Q11" s="233">
        <v>4</v>
      </c>
      <c r="R11" s="235"/>
    </row>
    <row r="12" spans="1:18" ht="6.75" customHeight="1">
      <c r="A12" s="221"/>
      <c r="B12" s="218" t="s">
        <v>652</v>
      </c>
      <c r="C12" s="240"/>
      <c r="D12" s="243"/>
      <c r="E12" s="245"/>
      <c r="F12" s="237"/>
      <c r="G12" s="239"/>
      <c r="H12" s="237"/>
      <c r="I12" s="239"/>
      <c r="J12" s="237"/>
      <c r="K12" s="239"/>
      <c r="L12" s="237"/>
      <c r="M12" s="239"/>
      <c r="N12" s="237"/>
      <c r="O12" s="248"/>
      <c r="P12" s="250"/>
      <c r="Q12" s="233"/>
      <c r="R12" s="235"/>
    </row>
    <row r="13" spans="1:18" ht="18" customHeight="1" thickBot="1">
      <c r="A13" s="246"/>
      <c r="B13" s="219"/>
      <c r="C13" s="241"/>
      <c r="D13" s="244"/>
      <c r="E13" s="152">
        <v>588.4</v>
      </c>
      <c r="F13" s="150">
        <v>598.6</v>
      </c>
      <c r="G13" s="151">
        <v>609.2</v>
      </c>
      <c r="H13" s="150">
        <v>618.4000000000001</v>
      </c>
      <c r="I13" s="151">
        <v>629.0000000000001</v>
      </c>
      <c r="J13" s="150">
        <v>639.5000000000001</v>
      </c>
      <c r="K13" s="151">
        <v>649.4000000000001</v>
      </c>
      <c r="L13" s="150">
        <v>659.3000000000001</v>
      </c>
      <c r="M13" s="151">
        <v>669.1</v>
      </c>
      <c r="N13" s="150">
        <v>678.2</v>
      </c>
      <c r="O13" s="249"/>
      <c r="P13" s="251"/>
      <c r="Q13" s="234"/>
      <c r="R13" s="236"/>
    </row>
    <row r="14" spans="1:18" ht="11.25" customHeight="1" thickTop="1">
      <c r="A14" s="221">
        <v>5</v>
      </c>
      <c r="B14" s="153" t="s">
        <v>254</v>
      </c>
      <c r="C14" s="240" t="s">
        <v>503</v>
      </c>
      <c r="D14" s="242">
        <v>576</v>
      </c>
      <c r="E14" s="231">
        <v>9.7</v>
      </c>
      <c r="F14" s="232">
        <v>10.8</v>
      </c>
      <c r="G14" s="238">
        <v>10.1</v>
      </c>
      <c r="H14" s="232">
        <v>10.3</v>
      </c>
      <c r="I14" s="238">
        <v>10.2</v>
      </c>
      <c r="J14" s="232">
        <v>9.5</v>
      </c>
      <c r="K14" s="238">
        <v>9.7</v>
      </c>
      <c r="L14" s="232">
        <v>10.5</v>
      </c>
      <c r="M14" s="238">
        <v>9</v>
      </c>
      <c r="N14" s="232">
        <v>9.6</v>
      </c>
      <c r="O14" s="247">
        <v>99.4</v>
      </c>
      <c r="P14" s="250">
        <v>675.4</v>
      </c>
      <c r="Q14" s="233">
        <v>5</v>
      </c>
      <c r="R14" s="235"/>
    </row>
    <row r="15" spans="1:18" ht="6.75" customHeight="1">
      <c r="A15" s="221"/>
      <c r="B15" s="218" t="s">
        <v>651</v>
      </c>
      <c r="C15" s="240"/>
      <c r="D15" s="243"/>
      <c r="E15" s="245"/>
      <c r="F15" s="237"/>
      <c r="G15" s="239"/>
      <c r="H15" s="237"/>
      <c r="I15" s="239"/>
      <c r="J15" s="237"/>
      <c r="K15" s="239"/>
      <c r="L15" s="237"/>
      <c r="M15" s="239"/>
      <c r="N15" s="237"/>
      <c r="O15" s="248"/>
      <c r="P15" s="250"/>
      <c r="Q15" s="233"/>
      <c r="R15" s="235"/>
    </row>
    <row r="16" spans="1:18" ht="18" customHeight="1" thickBot="1">
      <c r="A16" s="246"/>
      <c r="B16" s="219"/>
      <c r="C16" s="241"/>
      <c r="D16" s="244"/>
      <c r="E16" s="152">
        <v>585.7</v>
      </c>
      <c r="F16" s="150">
        <v>596.5</v>
      </c>
      <c r="G16" s="151">
        <v>606.6</v>
      </c>
      <c r="H16" s="150">
        <v>616.9</v>
      </c>
      <c r="I16" s="151">
        <v>627.1</v>
      </c>
      <c r="J16" s="150">
        <v>636.6</v>
      </c>
      <c r="K16" s="151">
        <v>646.3000000000001</v>
      </c>
      <c r="L16" s="150">
        <v>656.8000000000001</v>
      </c>
      <c r="M16" s="151">
        <v>665.8000000000001</v>
      </c>
      <c r="N16" s="150">
        <v>675.4000000000001</v>
      </c>
      <c r="O16" s="249"/>
      <c r="P16" s="251"/>
      <c r="Q16" s="234"/>
      <c r="R16" s="236"/>
    </row>
    <row r="17" spans="1:18" ht="11.25" customHeight="1" thickTop="1">
      <c r="A17" s="221">
        <v>7</v>
      </c>
      <c r="B17" s="153" t="s">
        <v>161</v>
      </c>
      <c r="C17" s="240" t="s">
        <v>503</v>
      </c>
      <c r="D17" s="242">
        <v>572</v>
      </c>
      <c r="E17" s="231">
        <v>10.4</v>
      </c>
      <c r="F17" s="232">
        <v>9.6</v>
      </c>
      <c r="G17" s="238">
        <v>9.9</v>
      </c>
      <c r="H17" s="232">
        <v>10.6</v>
      </c>
      <c r="I17" s="238">
        <v>10.4</v>
      </c>
      <c r="J17" s="232">
        <v>10.6</v>
      </c>
      <c r="K17" s="238">
        <v>9.7</v>
      </c>
      <c r="L17" s="232">
        <v>10.5</v>
      </c>
      <c r="M17" s="238">
        <v>10.6</v>
      </c>
      <c r="N17" s="232">
        <v>10.3</v>
      </c>
      <c r="O17" s="247">
        <v>102.6</v>
      </c>
      <c r="P17" s="250">
        <v>674.6</v>
      </c>
      <c r="Q17" s="233">
        <v>6</v>
      </c>
      <c r="R17" s="235"/>
    </row>
    <row r="18" spans="1:18" ht="6.75" customHeight="1">
      <c r="A18" s="221"/>
      <c r="B18" s="218" t="s">
        <v>502</v>
      </c>
      <c r="C18" s="240"/>
      <c r="D18" s="243"/>
      <c r="E18" s="245"/>
      <c r="F18" s="237"/>
      <c r="G18" s="239"/>
      <c r="H18" s="237"/>
      <c r="I18" s="239"/>
      <c r="J18" s="237"/>
      <c r="K18" s="239"/>
      <c r="L18" s="237"/>
      <c r="M18" s="239"/>
      <c r="N18" s="237"/>
      <c r="O18" s="248"/>
      <c r="P18" s="250"/>
      <c r="Q18" s="233"/>
      <c r="R18" s="235"/>
    </row>
    <row r="19" spans="1:18" ht="18" customHeight="1" thickBot="1">
      <c r="A19" s="246"/>
      <c r="B19" s="219"/>
      <c r="C19" s="241"/>
      <c r="D19" s="244"/>
      <c r="E19" s="152">
        <v>582.4</v>
      </c>
      <c r="F19" s="150">
        <v>592</v>
      </c>
      <c r="G19" s="151">
        <v>601.9</v>
      </c>
      <c r="H19" s="150">
        <v>612.5</v>
      </c>
      <c r="I19" s="151">
        <v>622.9</v>
      </c>
      <c r="J19" s="150">
        <v>633.5</v>
      </c>
      <c r="K19" s="151">
        <v>643.2</v>
      </c>
      <c r="L19" s="150">
        <v>653.7</v>
      </c>
      <c r="M19" s="151">
        <v>664.3000000000001</v>
      </c>
      <c r="N19" s="150">
        <v>674.6</v>
      </c>
      <c r="O19" s="249"/>
      <c r="P19" s="251"/>
      <c r="Q19" s="234"/>
      <c r="R19" s="236"/>
    </row>
    <row r="20" spans="1:18" ht="11.25" customHeight="1" thickTop="1">
      <c r="A20" s="221">
        <v>6</v>
      </c>
      <c r="B20" s="153" t="s">
        <v>149</v>
      </c>
      <c r="C20" s="240" t="s">
        <v>496</v>
      </c>
      <c r="D20" s="242">
        <v>574</v>
      </c>
      <c r="E20" s="231">
        <v>8.1</v>
      </c>
      <c r="F20" s="232">
        <v>10.2</v>
      </c>
      <c r="G20" s="238">
        <v>10.6</v>
      </c>
      <c r="H20" s="232">
        <v>9.3</v>
      </c>
      <c r="I20" s="238">
        <v>9.1</v>
      </c>
      <c r="J20" s="232">
        <v>9.8</v>
      </c>
      <c r="K20" s="238">
        <v>9.4</v>
      </c>
      <c r="L20" s="232">
        <v>10.6</v>
      </c>
      <c r="M20" s="238">
        <v>8.7</v>
      </c>
      <c r="N20" s="232">
        <v>8.6</v>
      </c>
      <c r="O20" s="247">
        <v>94.4</v>
      </c>
      <c r="P20" s="250">
        <v>668.4</v>
      </c>
      <c r="Q20" s="233">
        <v>7</v>
      </c>
      <c r="R20" s="235"/>
    </row>
    <row r="21" spans="1:18" ht="6.75" customHeight="1">
      <c r="A21" s="221"/>
      <c r="B21" s="218" t="s">
        <v>80</v>
      </c>
      <c r="C21" s="240"/>
      <c r="D21" s="243"/>
      <c r="E21" s="245"/>
      <c r="F21" s="237"/>
      <c r="G21" s="239"/>
      <c r="H21" s="237"/>
      <c r="I21" s="239"/>
      <c r="J21" s="237"/>
      <c r="K21" s="239"/>
      <c r="L21" s="237"/>
      <c r="M21" s="239"/>
      <c r="N21" s="237"/>
      <c r="O21" s="248"/>
      <c r="P21" s="250"/>
      <c r="Q21" s="233"/>
      <c r="R21" s="235"/>
    </row>
    <row r="22" spans="1:18" ht="18" customHeight="1" thickBot="1">
      <c r="A22" s="246"/>
      <c r="B22" s="219"/>
      <c r="C22" s="241"/>
      <c r="D22" s="244"/>
      <c r="E22" s="152">
        <v>582.1</v>
      </c>
      <c r="F22" s="150">
        <v>592.3000000000001</v>
      </c>
      <c r="G22" s="151">
        <v>602.9000000000001</v>
      </c>
      <c r="H22" s="150">
        <v>612.2</v>
      </c>
      <c r="I22" s="151">
        <v>621.3000000000001</v>
      </c>
      <c r="J22" s="150">
        <v>631.1</v>
      </c>
      <c r="K22" s="151">
        <v>640.5</v>
      </c>
      <c r="L22" s="150">
        <v>651.1</v>
      </c>
      <c r="M22" s="151">
        <v>659.8000000000001</v>
      </c>
      <c r="N22" s="150">
        <v>668.4000000000001</v>
      </c>
      <c r="O22" s="249"/>
      <c r="P22" s="251"/>
      <c r="Q22" s="234"/>
      <c r="R22" s="236"/>
    </row>
    <row r="23" spans="1:18" ht="11.25" customHeight="1" thickTop="1">
      <c r="A23" s="221">
        <v>8</v>
      </c>
      <c r="B23" s="153" t="s">
        <v>251</v>
      </c>
      <c r="C23" s="240" t="s">
        <v>496</v>
      </c>
      <c r="D23" s="242">
        <v>570</v>
      </c>
      <c r="E23" s="231">
        <v>9.7</v>
      </c>
      <c r="F23" s="232">
        <v>9.1</v>
      </c>
      <c r="G23" s="238">
        <v>9.4</v>
      </c>
      <c r="H23" s="232">
        <v>8.8</v>
      </c>
      <c r="I23" s="238">
        <v>10.4</v>
      </c>
      <c r="J23" s="232">
        <v>9.9</v>
      </c>
      <c r="K23" s="238">
        <v>9.7</v>
      </c>
      <c r="L23" s="232">
        <v>9.6</v>
      </c>
      <c r="M23" s="238">
        <v>9.4</v>
      </c>
      <c r="N23" s="232">
        <v>10.4</v>
      </c>
      <c r="O23" s="247">
        <v>96.4</v>
      </c>
      <c r="P23" s="250">
        <v>666.4</v>
      </c>
      <c r="Q23" s="254">
        <v>8</v>
      </c>
      <c r="R23" s="235"/>
    </row>
    <row r="24" spans="1:18" ht="6.75" customHeight="1">
      <c r="A24" s="221"/>
      <c r="B24" s="218" t="s">
        <v>82</v>
      </c>
      <c r="C24" s="240"/>
      <c r="D24" s="243"/>
      <c r="E24" s="245"/>
      <c r="F24" s="237"/>
      <c r="G24" s="239"/>
      <c r="H24" s="237"/>
      <c r="I24" s="239"/>
      <c r="J24" s="237"/>
      <c r="K24" s="239"/>
      <c r="L24" s="237"/>
      <c r="M24" s="239"/>
      <c r="N24" s="237"/>
      <c r="O24" s="248"/>
      <c r="P24" s="250"/>
      <c r="Q24" s="233"/>
      <c r="R24" s="235"/>
    </row>
    <row r="25" spans="1:18" ht="18" customHeight="1" thickBot="1">
      <c r="A25" s="246"/>
      <c r="B25" s="219"/>
      <c r="C25" s="252"/>
      <c r="D25" s="244"/>
      <c r="E25" s="152">
        <v>579.7</v>
      </c>
      <c r="F25" s="150">
        <v>588.8000000000001</v>
      </c>
      <c r="G25" s="151">
        <v>598.2</v>
      </c>
      <c r="H25" s="150">
        <v>607</v>
      </c>
      <c r="I25" s="151">
        <v>617.4</v>
      </c>
      <c r="J25" s="150">
        <v>627.3</v>
      </c>
      <c r="K25" s="151">
        <v>637</v>
      </c>
      <c r="L25" s="150">
        <v>646.6</v>
      </c>
      <c r="M25" s="151">
        <v>656</v>
      </c>
      <c r="N25" s="150">
        <v>666.4</v>
      </c>
      <c r="O25" s="249"/>
      <c r="P25" s="253"/>
      <c r="Q25" s="255"/>
      <c r="R25" s="256"/>
    </row>
    <row r="26" ht="14.25" thickTop="1"/>
    <row r="32" ht="14.25" customHeight="1"/>
    <row r="33" ht="14.25" customHeight="1"/>
    <row r="34" ht="13.5" customHeight="1"/>
    <row r="35" ht="14.25" customHeight="1"/>
    <row r="36" ht="13.5" customHeight="1"/>
    <row r="37" ht="14.25" customHeight="1"/>
    <row r="38" ht="13.5" customHeight="1"/>
    <row r="39" ht="14.25" customHeight="1"/>
    <row r="40" ht="13.5" customHeight="1"/>
    <row r="41" ht="14.25" customHeight="1"/>
    <row r="42" ht="13.5" customHeight="1"/>
    <row r="43" ht="14.25" customHeight="1"/>
    <row r="44" ht="13.5" customHeight="1"/>
    <row r="45" ht="14.25" customHeight="1"/>
    <row r="46" ht="13.5" customHeight="1"/>
    <row r="47" ht="14.25" customHeight="1"/>
  </sheetData>
  <sheetProtection/>
  <mergeCells count="144">
    <mergeCell ref="R5:R7"/>
    <mergeCell ref="Q2:Q4"/>
    <mergeCell ref="R2:R4"/>
    <mergeCell ref="B3:B4"/>
    <mergeCell ref="A5:A7"/>
    <mergeCell ref="C5:C7"/>
    <mergeCell ref="D5:D7"/>
    <mergeCell ref="E5:E6"/>
    <mergeCell ref="F5:F6"/>
    <mergeCell ref="G5:G6"/>
    <mergeCell ref="M2:M3"/>
    <mergeCell ref="N2:N3"/>
    <mergeCell ref="O2:O4"/>
    <mergeCell ref="P2:P4"/>
    <mergeCell ref="G2:G3"/>
    <mergeCell ref="H2:H3"/>
    <mergeCell ref="I2:I3"/>
    <mergeCell ref="J2:J3"/>
    <mergeCell ref="K2:K3"/>
    <mergeCell ref="L2:L3"/>
    <mergeCell ref="A2:A4"/>
    <mergeCell ref="C2:C4"/>
    <mergeCell ref="B6:B7"/>
    <mergeCell ref="D2:D4"/>
    <mergeCell ref="N5:N6"/>
    <mergeCell ref="O5:O7"/>
    <mergeCell ref="P5:P7"/>
    <mergeCell ref="Q5:Q7"/>
    <mergeCell ref="H5:H6"/>
    <mergeCell ref="I5:I6"/>
    <mergeCell ref="J5:J6"/>
    <mergeCell ref="K5:K6"/>
    <mergeCell ref="M5:M6"/>
    <mergeCell ref="E2:E3"/>
    <mergeCell ref="F2:F3"/>
    <mergeCell ref="L5:L6"/>
    <mergeCell ref="A8:A10"/>
    <mergeCell ref="C8:C10"/>
    <mergeCell ref="D8:D10"/>
    <mergeCell ref="E8:E9"/>
    <mergeCell ref="F8:F9"/>
    <mergeCell ref="G8:G9"/>
    <mergeCell ref="B9:B10"/>
    <mergeCell ref="H8:H9"/>
    <mergeCell ref="Q14:Q16"/>
    <mergeCell ref="R14:R16"/>
    <mergeCell ref="L14:L15"/>
    <mergeCell ref="Q8:Q10"/>
    <mergeCell ref="F11:F12"/>
    <mergeCell ref="G11:G12"/>
    <mergeCell ref="H11:H12"/>
    <mergeCell ref="I11:I12"/>
    <mergeCell ref="J11:J12"/>
    <mergeCell ref="R8:R10"/>
    <mergeCell ref="I8:I9"/>
    <mergeCell ref="J8:J9"/>
    <mergeCell ref="K8:K9"/>
    <mergeCell ref="L8:L9"/>
    <mergeCell ref="R11:R13"/>
    <mergeCell ref="O14:O16"/>
    <mergeCell ref="P14:P16"/>
    <mergeCell ref="Q11:Q13"/>
    <mergeCell ref="M8:M9"/>
    <mergeCell ref="N8:N9"/>
    <mergeCell ref="N14:N15"/>
    <mergeCell ref="G14:G15"/>
    <mergeCell ref="H14:H15"/>
    <mergeCell ref="I14:I15"/>
    <mergeCell ref="A11:A13"/>
    <mergeCell ref="C11:C13"/>
    <mergeCell ref="D11:D13"/>
    <mergeCell ref="E11:E12"/>
    <mergeCell ref="O8:O10"/>
    <mergeCell ref="P8:P10"/>
    <mergeCell ref="L11:L12"/>
    <mergeCell ref="M11:M12"/>
    <mergeCell ref="N11:N12"/>
    <mergeCell ref="O11:O13"/>
    <mergeCell ref="B12:B13"/>
    <mergeCell ref="P11:P13"/>
    <mergeCell ref="K11:K12"/>
    <mergeCell ref="J14:J15"/>
    <mergeCell ref="A14:A16"/>
    <mergeCell ref="C14:C16"/>
    <mergeCell ref="D14:D16"/>
    <mergeCell ref="E14:E15"/>
    <mergeCell ref="F14:F15"/>
    <mergeCell ref="B15:B16"/>
    <mergeCell ref="M14:M15"/>
    <mergeCell ref="K14:K15"/>
    <mergeCell ref="A17:A19"/>
    <mergeCell ref="C17:C19"/>
    <mergeCell ref="D17:D19"/>
    <mergeCell ref="E17:E18"/>
    <mergeCell ref="F17:F18"/>
    <mergeCell ref="A20:A22"/>
    <mergeCell ref="C20:C22"/>
    <mergeCell ref="D20:D22"/>
    <mergeCell ref="E20:E21"/>
    <mergeCell ref="F20:F21"/>
    <mergeCell ref="B18:B19"/>
    <mergeCell ref="J20:J21"/>
    <mergeCell ref="A23:A25"/>
    <mergeCell ref="N20:N21"/>
    <mergeCell ref="O20:O22"/>
    <mergeCell ref="P20:P22"/>
    <mergeCell ref="Q20:Q22"/>
    <mergeCell ref="H20:H21"/>
    <mergeCell ref="I20:I21"/>
    <mergeCell ref="O23:O25"/>
    <mergeCell ref="P23:P25"/>
    <mergeCell ref="F23:F24"/>
    <mergeCell ref="G23:G24"/>
    <mergeCell ref="H23:H24"/>
    <mergeCell ref="I23:I24"/>
    <mergeCell ref="J23:J24"/>
    <mergeCell ref="B21:B22"/>
    <mergeCell ref="K20:K21"/>
    <mergeCell ref="L20:L21"/>
    <mergeCell ref="M20:M21"/>
    <mergeCell ref="G20:G21"/>
    <mergeCell ref="C23:C25"/>
    <mergeCell ref="D23:D25"/>
    <mergeCell ref="E23:E24"/>
    <mergeCell ref="B24:B25"/>
    <mergeCell ref="Q23:Q25"/>
    <mergeCell ref="R23:R25"/>
    <mergeCell ref="R20:R22"/>
    <mergeCell ref="O17:O19"/>
    <mergeCell ref="P17:P19"/>
    <mergeCell ref="K23:K24"/>
    <mergeCell ref="L23:L24"/>
    <mergeCell ref="M23:M24"/>
    <mergeCell ref="N23:N24"/>
    <mergeCell ref="G17:G18"/>
    <mergeCell ref="H17:H18"/>
    <mergeCell ref="R17:R19"/>
    <mergeCell ref="I17:I18"/>
    <mergeCell ref="J17:J18"/>
    <mergeCell ref="K17:K18"/>
    <mergeCell ref="L17:L18"/>
    <mergeCell ref="M17:M18"/>
    <mergeCell ref="N17:N18"/>
    <mergeCell ref="Q17:Q19"/>
  </mergeCells>
  <conditionalFormatting sqref="E11:N11 E8:N8 E2:N2 E5:N5 E14:N14 E20:N20 P2 P5 P8 P11 P14 P20 P17 P23">
    <cfRule type="cellIs" priority="24" dxfId="118" operator="greaterThanOrEqual" stopIfTrue="1">
      <formula>10</formula>
    </cfRule>
  </conditionalFormatting>
  <conditionalFormatting sqref="Q2:Q25">
    <cfRule type="cellIs" priority="25" dxfId="115" operator="equal" stopIfTrue="1">
      <formula>1</formula>
    </cfRule>
    <cfRule type="cellIs" priority="26" dxfId="116" operator="equal" stopIfTrue="1">
      <formula>2</formula>
    </cfRule>
    <cfRule type="cellIs" priority="27" dxfId="117" operator="equal" stopIfTrue="1">
      <formula>3</formula>
    </cfRule>
  </conditionalFormatting>
  <conditionalFormatting sqref="E17:N17">
    <cfRule type="cellIs" priority="23" dxfId="118" operator="greaterThanOrEqual" stopIfTrue="1">
      <formula>10</formula>
    </cfRule>
  </conditionalFormatting>
  <conditionalFormatting sqref="E23:N23">
    <cfRule type="cellIs" priority="22" dxfId="118" operator="greaterThanOrEqual" stopIfTrue="1">
      <formula>10</formula>
    </cfRule>
  </conditionalFormatting>
  <conditionalFormatting sqref="Q2:Q16">
    <cfRule type="cellIs" priority="19" dxfId="115" operator="equal" stopIfTrue="1">
      <formula>1</formula>
    </cfRule>
    <cfRule type="cellIs" priority="20" dxfId="116" operator="equal" stopIfTrue="1">
      <formula>2</formula>
    </cfRule>
    <cfRule type="cellIs" priority="21" dxfId="117" operator="equal" stopIfTrue="1">
      <formula>3</formula>
    </cfRule>
  </conditionalFormatting>
  <conditionalFormatting sqref="Q2:Q16">
    <cfRule type="cellIs" priority="16" dxfId="115" operator="equal" stopIfTrue="1">
      <formula>1</formula>
    </cfRule>
    <cfRule type="cellIs" priority="17" dxfId="116" operator="equal" stopIfTrue="1">
      <formula>2</formula>
    </cfRule>
    <cfRule type="cellIs" priority="18" dxfId="117" operator="equal" stopIfTrue="1">
      <formula>3</formula>
    </cfRule>
  </conditionalFormatting>
  <conditionalFormatting sqref="Q2:Q16">
    <cfRule type="cellIs" priority="13" dxfId="115" operator="equal" stopIfTrue="1">
      <formula>1</formula>
    </cfRule>
    <cfRule type="cellIs" priority="14" dxfId="116" operator="equal" stopIfTrue="1">
      <formula>2</formula>
    </cfRule>
    <cfRule type="cellIs" priority="15" dxfId="117" operator="equal" stopIfTrue="1">
      <formula>3</formula>
    </cfRule>
  </conditionalFormatting>
  <conditionalFormatting sqref="Q2:Q16">
    <cfRule type="cellIs" priority="10" dxfId="115" operator="equal" stopIfTrue="1">
      <formula>1</formula>
    </cfRule>
    <cfRule type="cellIs" priority="11" dxfId="116" operator="equal" stopIfTrue="1">
      <formula>2</formula>
    </cfRule>
    <cfRule type="cellIs" priority="12" dxfId="117" operator="equal" stopIfTrue="1">
      <formula>3</formula>
    </cfRule>
  </conditionalFormatting>
  <conditionalFormatting sqref="Q2:Q16">
    <cfRule type="cellIs" priority="7" dxfId="115" operator="equal" stopIfTrue="1">
      <formula>1</formula>
    </cfRule>
    <cfRule type="cellIs" priority="8" dxfId="116" operator="equal" stopIfTrue="1">
      <formula>2</formula>
    </cfRule>
    <cfRule type="cellIs" priority="9" dxfId="117" operator="equal" stopIfTrue="1">
      <formula>3</formula>
    </cfRule>
  </conditionalFormatting>
  <conditionalFormatting sqref="Q2:Q16">
    <cfRule type="cellIs" priority="4" dxfId="115" operator="equal" stopIfTrue="1">
      <formula>1</formula>
    </cfRule>
    <cfRule type="cellIs" priority="5" dxfId="116" operator="equal" stopIfTrue="1">
      <formula>2</formula>
    </cfRule>
    <cfRule type="cellIs" priority="6" dxfId="117" operator="equal" stopIfTrue="1">
      <formula>3</formula>
    </cfRule>
  </conditionalFormatting>
  <conditionalFormatting sqref="Q2:Q16">
    <cfRule type="cellIs" priority="1" dxfId="115" operator="equal" stopIfTrue="1">
      <formula>1</formula>
    </cfRule>
    <cfRule type="cellIs" priority="2" dxfId="116" operator="equal" stopIfTrue="1">
      <formula>2</formula>
    </cfRule>
    <cfRule type="cellIs" priority="3" dxfId="117" operator="equal" stopIfTrue="1">
      <formula>3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scale="68" r:id="rId1"/>
  <headerFooter alignWithMargins="0">
    <oddHeader>&amp;C 50mP60W FINAL</oddHeader>
    <oddFooter>&amp;C&amp;"-,太字"&amp;14
記録発表時刻：
審査ジュリー：&amp;"-,標準"&amp;11
本部公認審判員　濵　健太郎&amp;R本部公認審判員　池上　由里子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0"/>
  <sheetViews>
    <sheetView zoomScalePageLayoutView="0" workbookViewId="0" topLeftCell="A1">
      <selection activeCell="G1" activeCellId="1" sqref="E1:E65536 G1:H65536"/>
    </sheetView>
  </sheetViews>
  <sheetFormatPr defaultColWidth="9.140625" defaultRowHeight="15"/>
  <cols>
    <col min="1" max="3" width="4.8515625" style="94" customWidth="1"/>
    <col min="4" max="4" width="12.57421875" style="94" customWidth="1"/>
    <col min="5" max="5" width="15.57421875" style="94" customWidth="1"/>
    <col min="6" max="9" width="5.140625" style="93" customWidth="1"/>
    <col min="10" max="10" width="6.7109375" style="94" customWidth="1"/>
    <col min="11" max="11" width="11.8515625" style="96" customWidth="1"/>
  </cols>
  <sheetData>
    <row r="1" spans="1:11" ht="14.25">
      <c r="A1" s="113" t="s">
        <v>177</v>
      </c>
      <c r="B1" s="111" t="s">
        <v>6</v>
      </c>
      <c r="C1" s="111" t="s">
        <v>7</v>
      </c>
      <c r="D1" s="111" t="s">
        <v>448</v>
      </c>
      <c r="E1" s="111" t="s">
        <v>175</v>
      </c>
      <c r="F1" s="112" t="s">
        <v>173</v>
      </c>
      <c r="G1" s="112" t="s">
        <v>172</v>
      </c>
      <c r="H1" s="112" t="s">
        <v>171</v>
      </c>
      <c r="I1" s="112" t="s">
        <v>170</v>
      </c>
      <c r="J1" s="111" t="s">
        <v>169</v>
      </c>
      <c r="K1" s="110" t="s">
        <v>168</v>
      </c>
    </row>
    <row r="2" spans="1:11" ht="13.5" customHeight="1">
      <c r="A2" s="94" t="s">
        <v>434</v>
      </c>
      <c r="B2" s="21" t="s">
        <v>398</v>
      </c>
      <c r="C2" s="21">
        <v>4</v>
      </c>
      <c r="D2" s="100" t="s">
        <v>462</v>
      </c>
      <c r="E2" s="21" t="s">
        <v>262</v>
      </c>
      <c r="F2" s="93">
        <v>76</v>
      </c>
      <c r="G2" s="93">
        <v>83</v>
      </c>
      <c r="H2" s="93">
        <v>85</v>
      </c>
      <c r="I2" s="93">
        <v>81</v>
      </c>
      <c r="J2" s="94">
        <v>325</v>
      </c>
      <c r="K2" s="97"/>
    </row>
    <row r="3" spans="1:11" ht="13.5" customHeight="1">
      <c r="A3" s="94" t="s">
        <v>434</v>
      </c>
      <c r="B3" s="21" t="s">
        <v>285</v>
      </c>
      <c r="C3" s="21">
        <v>10</v>
      </c>
      <c r="D3" s="100" t="s">
        <v>463</v>
      </c>
      <c r="E3" s="21" t="s">
        <v>464</v>
      </c>
      <c r="F3" s="93">
        <v>77</v>
      </c>
      <c r="G3" s="93">
        <v>81</v>
      </c>
      <c r="H3" s="93">
        <v>89</v>
      </c>
      <c r="I3" s="93">
        <v>77</v>
      </c>
      <c r="J3" s="94">
        <v>324</v>
      </c>
      <c r="K3" s="97"/>
    </row>
    <row r="4" spans="1:11" ht="13.5" customHeight="1">
      <c r="A4" s="94" t="s">
        <v>434</v>
      </c>
      <c r="B4" s="21" t="s">
        <v>287</v>
      </c>
      <c r="C4" s="21">
        <v>7</v>
      </c>
      <c r="D4" s="100" t="s">
        <v>445</v>
      </c>
      <c r="E4" s="21" t="s">
        <v>113</v>
      </c>
      <c r="F4" s="93">
        <v>77</v>
      </c>
      <c r="G4" s="93">
        <v>78</v>
      </c>
      <c r="H4" s="93">
        <v>84</v>
      </c>
      <c r="I4" s="93">
        <v>84</v>
      </c>
      <c r="J4" s="94">
        <v>323</v>
      </c>
      <c r="K4" s="97" t="s">
        <v>443</v>
      </c>
    </row>
    <row r="5" spans="1:11" ht="13.5" customHeight="1">
      <c r="A5" s="94" t="s">
        <v>434</v>
      </c>
      <c r="B5" s="21" t="s">
        <v>271</v>
      </c>
      <c r="C5" s="21">
        <v>5</v>
      </c>
      <c r="D5" s="142" t="s">
        <v>465</v>
      </c>
      <c r="E5" s="21" t="s">
        <v>464</v>
      </c>
      <c r="F5" s="93">
        <v>88</v>
      </c>
      <c r="G5" s="93">
        <v>79</v>
      </c>
      <c r="H5" s="93">
        <v>77</v>
      </c>
      <c r="I5" s="93">
        <v>79</v>
      </c>
      <c r="J5" s="94">
        <v>323</v>
      </c>
      <c r="K5" s="97" t="s">
        <v>379</v>
      </c>
    </row>
    <row r="6" spans="1:11" ht="13.5" customHeight="1">
      <c r="A6" s="94" t="s">
        <v>434</v>
      </c>
      <c r="B6" s="21" t="s">
        <v>287</v>
      </c>
      <c r="C6" s="21">
        <v>10</v>
      </c>
      <c r="D6" s="142" t="s">
        <v>466</v>
      </c>
      <c r="E6" s="21" t="s">
        <v>464</v>
      </c>
      <c r="F6" s="93">
        <v>86</v>
      </c>
      <c r="G6" s="93">
        <v>80</v>
      </c>
      <c r="H6" s="93">
        <v>84</v>
      </c>
      <c r="I6" s="93">
        <v>71</v>
      </c>
      <c r="J6" s="94">
        <v>321</v>
      </c>
      <c r="K6" s="97"/>
    </row>
    <row r="7" spans="1:11" ht="13.5">
      <c r="A7" s="94" t="s">
        <v>434</v>
      </c>
      <c r="B7" s="21" t="s">
        <v>275</v>
      </c>
      <c r="C7" s="21">
        <v>7</v>
      </c>
      <c r="D7" s="100" t="s">
        <v>18</v>
      </c>
      <c r="E7" s="21" t="s">
        <v>113</v>
      </c>
      <c r="F7" s="93">
        <v>83</v>
      </c>
      <c r="G7" s="93">
        <v>74</v>
      </c>
      <c r="H7" s="93">
        <v>79</v>
      </c>
      <c r="I7" s="93">
        <v>83</v>
      </c>
      <c r="J7" s="94">
        <v>319</v>
      </c>
      <c r="K7" s="97" t="s">
        <v>437</v>
      </c>
    </row>
    <row r="8" spans="1:11" ht="13.5">
      <c r="A8" s="94" t="s">
        <v>434</v>
      </c>
      <c r="B8" s="21" t="s">
        <v>316</v>
      </c>
      <c r="C8" s="21">
        <v>3</v>
      </c>
      <c r="D8" s="100" t="s">
        <v>467</v>
      </c>
      <c r="E8" s="21" t="s">
        <v>468</v>
      </c>
      <c r="F8" s="93">
        <v>74</v>
      </c>
      <c r="G8" s="93">
        <v>88</v>
      </c>
      <c r="H8" s="93">
        <v>84</v>
      </c>
      <c r="I8" s="93">
        <v>73</v>
      </c>
      <c r="J8" s="94">
        <v>319</v>
      </c>
      <c r="K8" s="97" t="s">
        <v>370</v>
      </c>
    </row>
    <row r="9" spans="1:11" ht="13.5" customHeight="1">
      <c r="A9" s="94" t="s">
        <v>434</v>
      </c>
      <c r="B9" s="21" t="s">
        <v>341</v>
      </c>
      <c r="C9" s="21">
        <v>9</v>
      </c>
      <c r="D9" s="100" t="s">
        <v>433</v>
      </c>
      <c r="E9" s="21" t="s">
        <v>97</v>
      </c>
      <c r="F9" s="93">
        <v>84</v>
      </c>
      <c r="G9" s="93">
        <v>77</v>
      </c>
      <c r="H9" s="93">
        <v>77</v>
      </c>
      <c r="I9" s="93">
        <v>78</v>
      </c>
      <c r="J9" s="94">
        <v>316</v>
      </c>
      <c r="K9" s="97"/>
    </row>
    <row r="10" spans="1:12" ht="13.5" customHeight="1">
      <c r="A10" s="94">
        <v>9</v>
      </c>
      <c r="B10" s="21" t="s">
        <v>432</v>
      </c>
      <c r="C10" s="21">
        <v>9</v>
      </c>
      <c r="D10" s="100" t="s">
        <v>431</v>
      </c>
      <c r="E10" s="21" t="s">
        <v>97</v>
      </c>
      <c r="F10" s="93">
        <v>89</v>
      </c>
      <c r="G10" s="93">
        <v>83</v>
      </c>
      <c r="H10" s="93">
        <v>70</v>
      </c>
      <c r="I10" s="93">
        <v>72</v>
      </c>
      <c r="J10" s="94">
        <v>314</v>
      </c>
      <c r="K10" s="97"/>
      <c r="L10" s="130"/>
    </row>
    <row r="11" spans="1:11" ht="13.5" customHeight="1">
      <c r="A11" s="94">
        <v>10</v>
      </c>
      <c r="B11" s="21" t="s">
        <v>290</v>
      </c>
      <c r="C11" s="21">
        <v>8</v>
      </c>
      <c r="D11" s="100" t="s">
        <v>430</v>
      </c>
      <c r="E11" s="21" t="s">
        <v>100</v>
      </c>
      <c r="F11" s="93">
        <v>75</v>
      </c>
      <c r="G11" s="93">
        <v>79</v>
      </c>
      <c r="H11" s="93">
        <v>83</v>
      </c>
      <c r="I11" s="93">
        <v>76</v>
      </c>
      <c r="J11" s="94">
        <v>313</v>
      </c>
      <c r="K11" s="97"/>
    </row>
    <row r="12" spans="1:11" ht="13.5">
      <c r="A12" s="94">
        <v>11</v>
      </c>
      <c r="B12" s="21" t="s">
        <v>285</v>
      </c>
      <c r="C12" s="21">
        <v>2</v>
      </c>
      <c r="D12" s="100" t="s">
        <v>429</v>
      </c>
      <c r="E12" s="21" t="s">
        <v>100</v>
      </c>
      <c r="F12" s="93">
        <v>80</v>
      </c>
      <c r="G12" s="93">
        <v>75</v>
      </c>
      <c r="H12" s="93">
        <v>83</v>
      </c>
      <c r="I12" s="93">
        <v>74</v>
      </c>
      <c r="J12" s="94">
        <v>312</v>
      </c>
      <c r="K12" s="97"/>
    </row>
    <row r="13" spans="1:11" ht="13.5">
      <c r="A13" s="94">
        <v>12</v>
      </c>
      <c r="B13" s="21" t="s">
        <v>290</v>
      </c>
      <c r="C13" s="21">
        <v>3</v>
      </c>
      <c r="D13" s="100" t="s">
        <v>428</v>
      </c>
      <c r="E13" s="21" t="s">
        <v>362</v>
      </c>
      <c r="F13" s="93">
        <v>74</v>
      </c>
      <c r="G13" s="93">
        <v>70</v>
      </c>
      <c r="H13" s="93">
        <v>82</v>
      </c>
      <c r="I13" s="93">
        <v>84</v>
      </c>
      <c r="J13" s="94">
        <v>310</v>
      </c>
      <c r="K13" s="97"/>
    </row>
    <row r="14" spans="1:11" ht="13.5" customHeight="1">
      <c r="A14" s="94">
        <v>13</v>
      </c>
      <c r="B14" s="21" t="s">
        <v>285</v>
      </c>
      <c r="C14" s="21">
        <v>3</v>
      </c>
      <c r="D14" s="21" t="s">
        <v>427</v>
      </c>
      <c r="E14" s="21" t="s">
        <v>362</v>
      </c>
      <c r="F14" s="93">
        <v>80</v>
      </c>
      <c r="G14" s="93">
        <v>75</v>
      </c>
      <c r="H14" s="93">
        <v>80</v>
      </c>
      <c r="I14" s="93">
        <v>74</v>
      </c>
      <c r="J14" s="94">
        <v>309</v>
      </c>
      <c r="K14" s="97"/>
    </row>
    <row r="15" spans="1:11" ht="13.5" customHeight="1">
      <c r="A15" s="94">
        <v>14</v>
      </c>
      <c r="B15" s="21" t="s">
        <v>271</v>
      </c>
      <c r="C15" s="21">
        <v>8</v>
      </c>
      <c r="D15" s="141" t="s">
        <v>426</v>
      </c>
      <c r="E15" s="21" t="s">
        <v>100</v>
      </c>
      <c r="F15" s="93">
        <v>85</v>
      </c>
      <c r="G15" s="93">
        <v>70</v>
      </c>
      <c r="H15" s="93">
        <v>81</v>
      </c>
      <c r="I15" s="93">
        <v>72</v>
      </c>
      <c r="J15" s="94">
        <v>308</v>
      </c>
      <c r="K15" s="97"/>
    </row>
    <row r="16" spans="1:11" ht="13.5" customHeight="1">
      <c r="A16" s="94">
        <v>15</v>
      </c>
      <c r="B16" s="21" t="s">
        <v>290</v>
      </c>
      <c r="C16" s="21">
        <v>5</v>
      </c>
      <c r="D16" s="137" t="s">
        <v>425</v>
      </c>
      <c r="E16" s="21" t="s">
        <v>269</v>
      </c>
      <c r="F16" s="93">
        <v>71</v>
      </c>
      <c r="G16" s="93">
        <v>69</v>
      </c>
      <c r="H16" s="93">
        <v>87</v>
      </c>
      <c r="I16" s="93">
        <v>74</v>
      </c>
      <c r="J16" s="94">
        <v>301</v>
      </c>
      <c r="K16" s="97"/>
    </row>
    <row r="17" spans="1:11" ht="13.5">
      <c r="A17" s="94">
        <v>16</v>
      </c>
      <c r="B17" s="21" t="s">
        <v>297</v>
      </c>
      <c r="C17" s="21">
        <v>7</v>
      </c>
      <c r="D17" s="100" t="s">
        <v>424</v>
      </c>
      <c r="E17" s="21" t="s">
        <v>113</v>
      </c>
      <c r="F17" s="93">
        <v>72</v>
      </c>
      <c r="G17" s="93">
        <v>69</v>
      </c>
      <c r="H17" s="93">
        <v>81</v>
      </c>
      <c r="I17" s="93">
        <v>77</v>
      </c>
      <c r="J17" s="94">
        <v>299</v>
      </c>
      <c r="K17" s="97" t="s">
        <v>423</v>
      </c>
    </row>
    <row r="18" spans="1:11" ht="13.5" customHeight="1">
      <c r="A18" s="94">
        <v>17</v>
      </c>
      <c r="B18" s="21" t="s">
        <v>398</v>
      </c>
      <c r="C18" s="21">
        <v>11</v>
      </c>
      <c r="D18" s="100" t="s">
        <v>422</v>
      </c>
      <c r="E18" s="21" t="s">
        <v>262</v>
      </c>
      <c r="F18" s="93">
        <v>65</v>
      </c>
      <c r="G18" s="93">
        <v>83</v>
      </c>
      <c r="H18" s="93">
        <v>74</v>
      </c>
      <c r="I18" s="93">
        <v>77</v>
      </c>
      <c r="J18" s="94">
        <v>299</v>
      </c>
      <c r="K18" s="97" t="s">
        <v>421</v>
      </c>
    </row>
    <row r="19" spans="1:11" ht="13.5" customHeight="1">
      <c r="A19" s="94">
        <v>18</v>
      </c>
      <c r="B19" s="21" t="s">
        <v>285</v>
      </c>
      <c r="C19" s="21">
        <v>8</v>
      </c>
      <c r="D19" s="104" t="s">
        <v>420</v>
      </c>
      <c r="E19" s="21" t="s">
        <v>100</v>
      </c>
      <c r="F19" s="93">
        <v>64</v>
      </c>
      <c r="G19" s="93">
        <v>72</v>
      </c>
      <c r="H19" s="93">
        <v>79</v>
      </c>
      <c r="I19" s="93">
        <v>77</v>
      </c>
      <c r="J19" s="94">
        <v>292</v>
      </c>
      <c r="K19" s="97"/>
    </row>
    <row r="20" spans="1:11" ht="13.5" customHeight="1">
      <c r="A20" s="94">
        <v>19</v>
      </c>
      <c r="B20" s="21" t="s">
        <v>316</v>
      </c>
      <c r="C20" s="21">
        <v>10</v>
      </c>
      <c r="D20" s="21" t="s">
        <v>419</v>
      </c>
      <c r="E20" s="21" t="s">
        <v>103</v>
      </c>
      <c r="F20" s="93">
        <v>71</v>
      </c>
      <c r="G20" s="93">
        <v>79</v>
      </c>
      <c r="H20" s="93">
        <v>66</v>
      </c>
      <c r="I20" s="93">
        <v>69</v>
      </c>
      <c r="J20" s="94">
        <v>285</v>
      </c>
      <c r="K20" s="97"/>
    </row>
    <row r="21" spans="1:11" ht="13.5" customHeight="1">
      <c r="A21" s="94">
        <v>20</v>
      </c>
      <c r="B21" s="21" t="s">
        <v>418</v>
      </c>
      <c r="C21" s="21">
        <v>4</v>
      </c>
      <c r="D21" s="100" t="s">
        <v>417</v>
      </c>
      <c r="E21" s="21" t="s">
        <v>143</v>
      </c>
      <c r="F21" s="93">
        <v>81</v>
      </c>
      <c r="G21" s="93">
        <v>69</v>
      </c>
      <c r="H21" s="93">
        <v>67</v>
      </c>
      <c r="I21" s="93">
        <v>67</v>
      </c>
      <c r="J21" s="94">
        <v>284</v>
      </c>
      <c r="K21" s="97"/>
    </row>
    <row r="22" spans="1:11" ht="13.5" customHeight="1">
      <c r="A22" s="94">
        <v>21</v>
      </c>
      <c r="B22" s="21" t="s">
        <v>416</v>
      </c>
      <c r="C22" s="21">
        <v>9</v>
      </c>
      <c r="D22" s="100" t="s">
        <v>415</v>
      </c>
      <c r="E22" s="21" t="s">
        <v>97</v>
      </c>
      <c r="F22" s="93">
        <v>73</v>
      </c>
      <c r="G22" s="93">
        <v>78</v>
      </c>
      <c r="H22" s="93">
        <v>57</v>
      </c>
      <c r="I22" s="93">
        <v>75</v>
      </c>
      <c r="J22" s="94">
        <v>283</v>
      </c>
      <c r="K22" s="97"/>
    </row>
    <row r="23" spans="1:11" ht="13.5" customHeight="1">
      <c r="A23" s="94">
        <v>22</v>
      </c>
      <c r="B23" s="21" t="s">
        <v>414</v>
      </c>
      <c r="C23" s="21">
        <v>11</v>
      </c>
      <c r="D23" s="100" t="s">
        <v>413</v>
      </c>
      <c r="E23" s="21" t="s">
        <v>143</v>
      </c>
      <c r="F23" s="93">
        <v>76</v>
      </c>
      <c r="G23" s="93">
        <v>69</v>
      </c>
      <c r="H23" s="93">
        <v>63</v>
      </c>
      <c r="I23" s="93">
        <v>73</v>
      </c>
      <c r="J23" s="94">
        <v>281</v>
      </c>
      <c r="K23" s="97"/>
    </row>
    <row r="24" spans="1:11" ht="13.5" customHeight="1">
      <c r="A24" s="94">
        <v>23</v>
      </c>
      <c r="B24" s="21" t="s">
        <v>297</v>
      </c>
      <c r="C24" s="21">
        <v>4</v>
      </c>
      <c r="D24" s="100" t="s">
        <v>412</v>
      </c>
      <c r="E24" s="21" t="s">
        <v>40</v>
      </c>
      <c r="F24" s="93">
        <v>70</v>
      </c>
      <c r="G24" s="93">
        <v>73</v>
      </c>
      <c r="H24" s="93">
        <v>65</v>
      </c>
      <c r="I24" s="93">
        <v>72</v>
      </c>
      <c r="J24" s="94">
        <v>280</v>
      </c>
      <c r="K24" s="97" t="s">
        <v>406</v>
      </c>
    </row>
    <row r="25" spans="1:11" ht="13.5" customHeight="1">
      <c r="A25" s="94">
        <v>24</v>
      </c>
      <c r="B25" s="21" t="s">
        <v>271</v>
      </c>
      <c r="C25" s="21">
        <v>3</v>
      </c>
      <c r="D25" s="21" t="s">
        <v>411</v>
      </c>
      <c r="E25" s="21" t="s">
        <v>362</v>
      </c>
      <c r="F25" s="93">
        <v>70</v>
      </c>
      <c r="G25" s="93">
        <v>70</v>
      </c>
      <c r="H25" s="93">
        <v>71</v>
      </c>
      <c r="I25" s="93">
        <v>69</v>
      </c>
      <c r="J25" s="94">
        <v>280</v>
      </c>
      <c r="K25" s="97" t="s">
        <v>358</v>
      </c>
    </row>
    <row r="26" spans="1:11" ht="13.5" customHeight="1">
      <c r="A26" s="94">
        <v>25</v>
      </c>
      <c r="B26" s="21" t="s">
        <v>410</v>
      </c>
      <c r="C26" s="21">
        <v>9</v>
      </c>
      <c r="D26" s="21" t="s">
        <v>409</v>
      </c>
      <c r="E26" s="21" t="s">
        <v>97</v>
      </c>
      <c r="F26" s="93">
        <v>68</v>
      </c>
      <c r="G26" s="93">
        <v>59</v>
      </c>
      <c r="H26" s="93">
        <v>78</v>
      </c>
      <c r="I26" s="93">
        <v>74</v>
      </c>
      <c r="J26" s="94">
        <v>279</v>
      </c>
      <c r="K26" s="97"/>
    </row>
    <row r="27" spans="1:11" ht="13.5" customHeight="1">
      <c r="A27" s="94">
        <v>26</v>
      </c>
      <c r="B27" s="21" t="s">
        <v>287</v>
      </c>
      <c r="C27" s="21">
        <v>6</v>
      </c>
      <c r="D27" s="21" t="s">
        <v>408</v>
      </c>
      <c r="E27" s="21" t="s">
        <v>103</v>
      </c>
      <c r="F27" s="93">
        <v>65</v>
      </c>
      <c r="G27" s="93">
        <v>70</v>
      </c>
      <c r="H27" s="93">
        <v>71</v>
      </c>
      <c r="I27" s="93">
        <v>72</v>
      </c>
      <c r="J27" s="94">
        <v>278</v>
      </c>
      <c r="K27" s="97"/>
    </row>
    <row r="28" spans="1:11" ht="13.5" customHeight="1">
      <c r="A28" s="94">
        <v>27</v>
      </c>
      <c r="B28" s="21" t="s">
        <v>316</v>
      </c>
      <c r="C28" s="21">
        <v>2</v>
      </c>
      <c r="D28" s="21" t="s">
        <v>407</v>
      </c>
      <c r="E28" s="21" t="s">
        <v>100</v>
      </c>
      <c r="F28" s="93">
        <v>74</v>
      </c>
      <c r="G28" s="93">
        <v>66</v>
      </c>
      <c r="H28" s="93">
        <v>65</v>
      </c>
      <c r="I28" s="93">
        <v>72</v>
      </c>
      <c r="J28" s="94">
        <v>277</v>
      </c>
      <c r="K28" s="97" t="s">
        <v>406</v>
      </c>
    </row>
    <row r="29" spans="1:11" ht="13.5" customHeight="1">
      <c r="A29" s="94">
        <v>28</v>
      </c>
      <c r="B29" s="21" t="s">
        <v>354</v>
      </c>
      <c r="C29" s="21">
        <v>9</v>
      </c>
      <c r="D29" s="21" t="s">
        <v>405</v>
      </c>
      <c r="E29" s="21" t="s">
        <v>97</v>
      </c>
      <c r="F29" s="93">
        <v>78</v>
      </c>
      <c r="G29" s="93">
        <v>70</v>
      </c>
      <c r="H29" s="93">
        <v>69</v>
      </c>
      <c r="I29" s="93">
        <v>60</v>
      </c>
      <c r="J29" s="94">
        <v>277</v>
      </c>
      <c r="K29" s="97" t="s">
        <v>404</v>
      </c>
    </row>
    <row r="30" spans="1:11" ht="13.5" customHeight="1">
      <c r="A30" s="94">
        <v>29</v>
      </c>
      <c r="B30" s="21" t="s">
        <v>398</v>
      </c>
      <c r="C30" s="21">
        <v>2</v>
      </c>
      <c r="D30" s="100" t="s">
        <v>403</v>
      </c>
      <c r="E30" s="21" t="s">
        <v>127</v>
      </c>
      <c r="F30" s="93">
        <v>74</v>
      </c>
      <c r="G30" s="93">
        <v>69</v>
      </c>
      <c r="H30" s="93">
        <v>65</v>
      </c>
      <c r="I30" s="93">
        <v>68</v>
      </c>
      <c r="J30" s="94">
        <v>276</v>
      </c>
      <c r="K30" s="97"/>
    </row>
    <row r="31" spans="1:11" ht="13.5" customHeight="1">
      <c r="A31" s="94">
        <v>30</v>
      </c>
      <c r="B31" s="21" t="s">
        <v>310</v>
      </c>
      <c r="C31" s="21">
        <v>3</v>
      </c>
      <c r="D31" s="21" t="s">
        <v>402</v>
      </c>
      <c r="E31" s="21" t="s">
        <v>119</v>
      </c>
      <c r="F31" s="93">
        <v>73</v>
      </c>
      <c r="G31" s="93">
        <v>65</v>
      </c>
      <c r="H31" s="93">
        <v>61</v>
      </c>
      <c r="I31" s="93">
        <v>76</v>
      </c>
      <c r="J31" s="94">
        <v>275</v>
      </c>
      <c r="K31" s="97" t="s">
        <v>401</v>
      </c>
    </row>
    <row r="32" spans="1:11" ht="13.5" customHeight="1">
      <c r="A32" s="94">
        <v>31</v>
      </c>
      <c r="B32" s="21" t="s">
        <v>287</v>
      </c>
      <c r="C32" s="21">
        <v>5</v>
      </c>
      <c r="D32" s="137" t="s">
        <v>400</v>
      </c>
      <c r="E32" s="21" t="s">
        <v>269</v>
      </c>
      <c r="F32" s="93">
        <v>58</v>
      </c>
      <c r="G32" s="93">
        <v>79</v>
      </c>
      <c r="H32" s="93">
        <v>67</v>
      </c>
      <c r="I32" s="93">
        <v>71</v>
      </c>
      <c r="J32" s="94">
        <v>275</v>
      </c>
      <c r="K32" s="97" t="s">
        <v>399</v>
      </c>
    </row>
    <row r="33" spans="1:11" ht="13.5">
      <c r="A33" s="94">
        <v>32</v>
      </c>
      <c r="B33" s="21" t="s">
        <v>398</v>
      </c>
      <c r="C33" s="21">
        <v>9</v>
      </c>
      <c r="D33" s="21" t="s">
        <v>397</v>
      </c>
      <c r="E33" s="21" t="s">
        <v>97</v>
      </c>
      <c r="F33" s="93">
        <v>68</v>
      </c>
      <c r="G33" s="93">
        <v>56</v>
      </c>
      <c r="H33" s="93">
        <v>82</v>
      </c>
      <c r="I33" s="93">
        <v>68</v>
      </c>
      <c r="J33" s="94">
        <v>274</v>
      </c>
      <c r="K33" s="97" t="s">
        <v>396</v>
      </c>
    </row>
    <row r="34" spans="1:11" ht="13.5" customHeight="1">
      <c r="A34" s="94">
        <v>33</v>
      </c>
      <c r="B34" s="21" t="s">
        <v>278</v>
      </c>
      <c r="C34" s="21">
        <v>6</v>
      </c>
      <c r="D34" s="100" t="s">
        <v>395</v>
      </c>
      <c r="E34" s="21" t="s">
        <v>103</v>
      </c>
      <c r="F34" s="93">
        <v>78</v>
      </c>
      <c r="G34" s="93">
        <v>67</v>
      </c>
      <c r="H34" s="93">
        <v>61</v>
      </c>
      <c r="I34" s="93">
        <v>68</v>
      </c>
      <c r="J34" s="94">
        <v>274</v>
      </c>
      <c r="K34" s="97" t="s">
        <v>394</v>
      </c>
    </row>
    <row r="35" spans="1:11" ht="13.5" customHeight="1">
      <c r="A35" s="94">
        <v>34</v>
      </c>
      <c r="B35" s="21" t="s">
        <v>280</v>
      </c>
      <c r="C35" s="21">
        <v>9</v>
      </c>
      <c r="D35" s="21" t="s">
        <v>393</v>
      </c>
      <c r="E35" s="21" t="s">
        <v>97</v>
      </c>
      <c r="F35" s="93">
        <v>61</v>
      </c>
      <c r="G35" s="93">
        <v>84</v>
      </c>
      <c r="H35" s="93">
        <v>70</v>
      </c>
      <c r="I35" s="93">
        <v>59</v>
      </c>
      <c r="J35" s="94">
        <v>274</v>
      </c>
      <c r="K35" s="97" t="s">
        <v>313</v>
      </c>
    </row>
    <row r="36" spans="1:11" ht="13.5" customHeight="1">
      <c r="A36" s="94">
        <v>35</v>
      </c>
      <c r="B36" s="21" t="s">
        <v>290</v>
      </c>
      <c r="C36" s="21">
        <v>10</v>
      </c>
      <c r="D36" s="100" t="s">
        <v>392</v>
      </c>
      <c r="E36" s="21" t="s">
        <v>362</v>
      </c>
      <c r="F36" s="93">
        <v>57</v>
      </c>
      <c r="G36" s="93">
        <v>75</v>
      </c>
      <c r="H36" s="93">
        <v>71</v>
      </c>
      <c r="I36" s="93">
        <v>70</v>
      </c>
      <c r="J36" s="94">
        <v>273</v>
      </c>
      <c r="K36" s="97" t="s">
        <v>391</v>
      </c>
    </row>
    <row r="37" spans="1:11" ht="13.5">
      <c r="A37" s="94">
        <v>36</v>
      </c>
      <c r="B37" s="21" t="s">
        <v>297</v>
      </c>
      <c r="C37" s="21">
        <v>3</v>
      </c>
      <c r="D37" s="21" t="s">
        <v>390</v>
      </c>
      <c r="E37" s="21" t="s">
        <v>119</v>
      </c>
      <c r="F37" s="93">
        <v>61</v>
      </c>
      <c r="G37" s="93">
        <v>78</v>
      </c>
      <c r="H37" s="93">
        <v>67</v>
      </c>
      <c r="I37" s="93">
        <v>67</v>
      </c>
      <c r="J37" s="94">
        <v>273</v>
      </c>
      <c r="K37" s="97" t="s">
        <v>389</v>
      </c>
    </row>
    <row r="38" spans="1:11" ht="13.5" customHeight="1">
      <c r="A38" s="94">
        <v>37</v>
      </c>
      <c r="B38" s="21" t="s">
        <v>266</v>
      </c>
      <c r="C38" s="21">
        <v>5</v>
      </c>
      <c r="D38" s="21" t="s">
        <v>388</v>
      </c>
      <c r="E38" s="21" t="s">
        <v>269</v>
      </c>
      <c r="F38" s="93">
        <v>73</v>
      </c>
      <c r="G38" s="93">
        <v>60</v>
      </c>
      <c r="H38" s="93">
        <v>60</v>
      </c>
      <c r="I38" s="93">
        <v>79</v>
      </c>
      <c r="J38" s="94">
        <v>272</v>
      </c>
      <c r="K38" s="97"/>
    </row>
    <row r="39" spans="1:11" ht="13.5" customHeight="1">
      <c r="A39" s="94">
        <v>38</v>
      </c>
      <c r="B39" s="21" t="s">
        <v>285</v>
      </c>
      <c r="C39" s="21">
        <v>7</v>
      </c>
      <c r="D39" s="21" t="s">
        <v>387</v>
      </c>
      <c r="E39" s="21" t="s">
        <v>113</v>
      </c>
      <c r="F39" s="93">
        <v>71</v>
      </c>
      <c r="G39" s="93">
        <v>56</v>
      </c>
      <c r="H39" s="93">
        <v>72</v>
      </c>
      <c r="I39" s="93">
        <v>71</v>
      </c>
      <c r="J39" s="94">
        <v>270</v>
      </c>
      <c r="K39" s="97"/>
    </row>
    <row r="40" spans="1:11" ht="13.5" customHeight="1">
      <c r="A40" s="94">
        <v>39</v>
      </c>
      <c r="B40" s="21" t="s">
        <v>290</v>
      </c>
      <c r="C40" s="21">
        <v>4</v>
      </c>
      <c r="D40" s="21" t="s">
        <v>386</v>
      </c>
      <c r="E40" s="21" t="s">
        <v>40</v>
      </c>
      <c r="F40" s="93">
        <v>77</v>
      </c>
      <c r="G40" s="93">
        <v>66</v>
      </c>
      <c r="H40" s="93">
        <v>65</v>
      </c>
      <c r="I40" s="93">
        <v>61</v>
      </c>
      <c r="J40" s="94">
        <v>269</v>
      </c>
      <c r="K40" s="97"/>
    </row>
    <row r="41" spans="1:11" ht="13.5">
      <c r="A41" s="94">
        <v>40</v>
      </c>
      <c r="B41" s="21" t="s">
        <v>297</v>
      </c>
      <c r="C41" s="21">
        <v>6</v>
      </c>
      <c r="D41" s="100" t="s">
        <v>385</v>
      </c>
      <c r="E41" s="21" t="s">
        <v>103</v>
      </c>
      <c r="F41" s="93">
        <v>50</v>
      </c>
      <c r="G41" s="93">
        <v>68</v>
      </c>
      <c r="H41" s="93">
        <v>68</v>
      </c>
      <c r="I41" s="93">
        <v>79</v>
      </c>
      <c r="J41" s="94">
        <v>265</v>
      </c>
      <c r="K41" s="97" t="s">
        <v>379</v>
      </c>
    </row>
    <row r="42" spans="1:11" ht="13.5">
      <c r="A42" s="94">
        <v>41</v>
      </c>
      <c r="B42" s="21" t="s">
        <v>275</v>
      </c>
      <c r="C42" s="21">
        <v>3</v>
      </c>
      <c r="D42" s="21" t="s">
        <v>384</v>
      </c>
      <c r="E42" s="21" t="s">
        <v>119</v>
      </c>
      <c r="F42" s="93">
        <v>59</v>
      </c>
      <c r="G42" s="93">
        <v>70</v>
      </c>
      <c r="H42" s="93">
        <v>70</v>
      </c>
      <c r="I42" s="93">
        <v>66</v>
      </c>
      <c r="J42" s="94">
        <v>265</v>
      </c>
      <c r="K42" s="97" t="s">
        <v>350</v>
      </c>
    </row>
    <row r="43" spans="1:11" ht="13.5">
      <c r="A43" s="94">
        <v>42</v>
      </c>
      <c r="B43" s="21" t="s">
        <v>266</v>
      </c>
      <c r="C43" s="21">
        <v>3</v>
      </c>
      <c r="D43" s="21" t="s">
        <v>383</v>
      </c>
      <c r="E43" s="21" t="s">
        <v>362</v>
      </c>
      <c r="F43" s="93">
        <v>68</v>
      </c>
      <c r="G43" s="93">
        <v>70</v>
      </c>
      <c r="H43" s="93">
        <v>63</v>
      </c>
      <c r="I43" s="93">
        <v>64</v>
      </c>
      <c r="J43" s="94">
        <v>265</v>
      </c>
      <c r="K43" s="97" t="s">
        <v>382</v>
      </c>
    </row>
    <row r="44" spans="1:11" ht="13.5">
      <c r="A44" s="94">
        <v>43</v>
      </c>
      <c r="B44" s="21" t="s">
        <v>381</v>
      </c>
      <c r="C44" s="21">
        <v>4</v>
      </c>
      <c r="D44" s="100" t="s">
        <v>380</v>
      </c>
      <c r="E44" s="21" t="s">
        <v>143</v>
      </c>
      <c r="F44" s="93">
        <v>64</v>
      </c>
      <c r="G44" s="93">
        <v>62</v>
      </c>
      <c r="H44" s="93">
        <v>59</v>
      </c>
      <c r="I44" s="93">
        <v>79</v>
      </c>
      <c r="J44" s="94">
        <v>264</v>
      </c>
      <c r="K44" s="97" t="s">
        <v>379</v>
      </c>
    </row>
    <row r="45" spans="1:11" ht="13.5">
      <c r="A45" s="94">
        <v>44</v>
      </c>
      <c r="B45" s="21" t="s">
        <v>273</v>
      </c>
      <c r="C45" s="21">
        <v>11</v>
      </c>
      <c r="D45" s="21" t="s">
        <v>378</v>
      </c>
      <c r="E45" s="21" t="s">
        <v>113</v>
      </c>
      <c r="F45" s="93">
        <v>64</v>
      </c>
      <c r="G45" s="93">
        <v>67</v>
      </c>
      <c r="H45" s="93">
        <v>67</v>
      </c>
      <c r="I45" s="93">
        <v>66</v>
      </c>
      <c r="J45" s="94">
        <v>264</v>
      </c>
      <c r="K45" s="97" t="s">
        <v>350</v>
      </c>
    </row>
    <row r="46" spans="1:11" ht="13.5">
      <c r="A46" s="94">
        <v>45</v>
      </c>
      <c r="B46" s="21" t="s">
        <v>377</v>
      </c>
      <c r="C46" s="21">
        <v>4</v>
      </c>
      <c r="D46" s="21" t="s">
        <v>376</v>
      </c>
      <c r="E46" s="21" t="s">
        <v>143</v>
      </c>
      <c r="F46" s="93">
        <v>67</v>
      </c>
      <c r="G46" s="93">
        <v>73</v>
      </c>
      <c r="H46" s="93">
        <v>61</v>
      </c>
      <c r="I46" s="93">
        <v>61</v>
      </c>
      <c r="J46" s="94">
        <v>262</v>
      </c>
      <c r="K46" s="97"/>
    </row>
    <row r="47" spans="1:11" ht="13.5">
      <c r="A47" s="94">
        <v>46</v>
      </c>
      <c r="B47" s="21" t="s">
        <v>353</v>
      </c>
      <c r="C47" s="21">
        <v>9</v>
      </c>
      <c r="D47" s="21" t="s">
        <v>375</v>
      </c>
      <c r="E47" s="21" t="s">
        <v>97</v>
      </c>
      <c r="F47" s="93">
        <v>63</v>
      </c>
      <c r="G47" s="93">
        <v>59</v>
      </c>
      <c r="H47" s="93">
        <v>70</v>
      </c>
      <c r="I47" s="93">
        <v>69</v>
      </c>
      <c r="J47" s="94">
        <v>261</v>
      </c>
      <c r="K47" s="97" t="s">
        <v>374</v>
      </c>
    </row>
    <row r="48" spans="1:11" ht="13.5">
      <c r="A48" s="94">
        <v>47</v>
      </c>
      <c r="B48" s="21" t="s">
        <v>287</v>
      </c>
      <c r="C48" s="21">
        <v>4</v>
      </c>
      <c r="D48" s="100" t="s">
        <v>42</v>
      </c>
      <c r="E48" s="21" t="s">
        <v>40</v>
      </c>
      <c r="F48" s="93">
        <v>69</v>
      </c>
      <c r="G48" s="93">
        <v>59</v>
      </c>
      <c r="H48" s="93">
        <v>70</v>
      </c>
      <c r="I48" s="93">
        <v>63</v>
      </c>
      <c r="J48" s="94">
        <v>261</v>
      </c>
      <c r="K48" s="97" t="s">
        <v>373</v>
      </c>
    </row>
    <row r="49" spans="1:11" ht="13.5">
      <c r="A49" s="94">
        <v>48</v>
      </c>
      <c r="B49" s="21" t="s">
        <v>275</v>
      </c>
      <c r="C49" s="21">
        <v>10</v>
      </c>
      <c r="D49" s="21" t="s">
        <v>372</v>
      </c>
      <c r="E49" s="21" t="s">
        <v>269</v>
      </c>
      <c r="F49" s="93">
        <v>70</v>
      </c>
      <c r="G49" s="93">
        <v>61</v>
      </c>
      <c r="H49" s="93">
        <v>64</v>
      </c>
      <c r="I49" s="93">
        <v>64</v>
      </c>
      <c r="J49" s="94">
        <v>259</v>
      </c>
      <c r="K49" s="97"/>
    </row>
    <row r="50" spans="1:11" ht="13.5">
      <c r="A50" s="94">
        <v>49</v>
      </c>
      <c r="B50" s="21" t="s">
        <v>294</v>
      </c>
      <c r="C50" s="21">
        <v>5</v>
      </c>
      <c r="D50" s="140" t="s">
        <v>371</v>
      </c>
      <c r="E50" s="21" t="s">
        <v>269</v>
      </c>
      <c r="F50" s="93">
        <v>62</v>
      </c>
      <c r="G50" s="93">
        <v>54</v>
      </c>
      <c r="H50" s="93">
        <v>68</v>
      </c>
      <c r="I50" s="93">
        <v>73</v>
      </c>
      <c r="J50" s="94">
        <v>257</v>
      </c>
      <c r="K50" s="97" t="s">
        <v>370</v>
      </c>
    </row>
    <row r="51" spans="1:11" ht="13.5">
      <c r="A51" s="94">
        <v>50</v>
      </c>
      <c r="B51" s="21" t="s">
        <v>287</v>
      </c>
      <c r="C51" s="21">
        <v>3</v>
      </c>
      <c r="D51" s="21" t="s">
        <v>369</v>
      </c>
      <c r="E51" s="21" t="s">
        <v>362</v>
      </c>
      <c r="F51" s="93">
        <v>58</v>
      </c>
      <c r="G51" s="93">
        <v>67</v>
      </c>
      <c r="H51" s="93">
        <v>71</v>
      </c>
      <c r="I51" s="93">
        <v>61</v>
      </c>
      <c r="J51" s="94">
        <v>257</v>
      </c>
      <c r="K51" s="97" t="s">
        <v>356</v>
      </c>
    </row>
    <row r="52" spans="1:11" ht="13.5">
      <c r="A52" s="94">
        <v>51</v>
      </c>
      <c r="B52" s="21" t="s">
        <v>280</v>
      </c>
      <c r="C52" s="21">
        <v>11</v>
      </c>
      <c r="D52" s="100" t="s">
        <v>368</v>
      </c>
      <c r="E52" s="21" t="s">
        <v>262</v>
      </c>
      <c r="F52" s="93">
        <v>63</v>
      </c>
      <c r="G52" s="93">
        <v>49</v>
      </c>
      <c r="H52" s="93">
        <v>74</v>
      </c>
      <c r="I52" s="93">
        <v>70</v>
      </c>
      <c r="J52" s="94">
        <v>256</v>
      </c>
      <c r="K52" s="97" t="s">
        <v>367</v>
      </c>
    </row>
    <row r="53" spans="1:11" ht="13.5">
      <c r="A53" s="94">
        <v>52</v>
      </c>
      <c r="B53" s="21" t="s">
        <v>310</v>
      </c>
      <c r="C53" s="21">
        <v>6</v>
      </c>
      <c r="D53" s="99" t="s">
        <v>366</v>
      </c>
      <c r="E53" s="21" t="s">
        <v>103</v>
      </c>
      <c r="F53" s="93">
        <v>54</v>
      </c>
      <c r="G53" s="93">
        <v>68</v>
      </c>
      <c r="H53" s="93">
        <v>64</v>
      </c>
      <c r="I53" s="93">
        <v>70</v>
      </c>
      <c r="J53" s="94">
        <v>256</v>
      </c>
      <c r="K53" s="97" t="s">
        <v>365</v>
      </c>
    </row>
    <row r="54" spans="1:11" ht="13.5">
      <c r="A54" s="94">
        <v>53</v>
      </c>
      <c r="B54" s="21" t="s">
        <v>301</v>
      </c>
      <c r="C54" s="21">
        <v>3</v>
      </c>
      <c r="D54" s="109" t="s">
        <v>364</v>
      </c>
      <c r="E54" s="21" t="s">
        <v>362</v>
      </c>
      <c r="F54" s="93">
        <v>70</v>
      </c>
      <c r="G54" s="93">
        <v>69</v>
      </c>
      <c r="H54" s="93">
        <v>48</v>
      </c>
      <c r="I54" s="93">
        <v>68</v>
      </c>
      <c r="J54" s="94">
        <v>255</v>
      </c>
      <c r="K54" s="97"/>
    </row>
    <row r="55" spans="1:11" ht="13.5">
      <c r="A55" s="94">
        <v>54</v>
      </c>
      <c r="B55" s="21" t="s">
        <v>294</v>
      </c>
      <c r="C55" s="21">
        <v>3</v>
      </c>
      <c r="D55" s="21" t="s">
        <v>363</v>
      </c>
      <c r="E55" s="21" t="s">
        <v>362</v>
      </c>
      <c r="F55" s="93">
        <v>68</v>
      </c>
      <c r="G55" s="93">
        <v>56</v>
      </c>
      <c r="H55" s="93">
        <v>61</v>
      </c>
      <c r="I55" s="93">
        <v>67</v>
      </c>
      <c r="J55" s="94">
        <v>252</v>
      </c>
      <c r="K55" s="97"/>
    </row>
    <row r="56" spans="1:11" ht="13.5">
      <c r="A56" s="94">
        <v>55</v>
      </c>
      <c r="B56" s="21" t="s">
        <v>361</v>
      </c>
      <c r="C56" s="21">
        <v>9</v>
      </c>
      <c r="D56" s="21" t="s">
        <v>360</v>
      </c>
      <c r="E56" s="21" t="s">
        <v>262</v>
      </c>
      <c r="F56" s="93">
        <v>49</v>
      </c>
      <c r="G56" s="93">
        <v>60</v>
      </c>
      <c r="H56" s="93">
        <v>66</v>
      </c>
      <c r="I56" s="93">
        <v>76</v>
      </c>
      <c r="J56" s="94">
        <v>251</v>
      </c>
      <c r="K56" s="97"/>
    </row>
    <row r="57" spans="1:11" ht="13.5">
      <c r="A57" s="94">
        <v>56</v>
      </c>
      <c r="B57" s="21" t="s">
        <v>278</v>
      </c>
      <c r="C57" s="21">
        <v>7</v>
      </c>
      <c r="D57" s="21" t="s">
        <v>359</v>
      </c>
      <c r="E57" s="21" t="s">
        <v>113</v>
      </c>
      <c r="F57" s="93">
        <v>73</v>
      </c>
      <c r="G57" s="93">
        <v>56</v>
      </c>
      <c r="H57" s="93">
        <v>52</v>
      </c>
      <c r="I57" s="93">
        <v>69</v>
      </c>
      <c r="J57" s="94">
        <v>250</v>
      </c>
      <c r="K57" s="97" t="s">
        <v>358</v>
      </c>
    </row>
    <row r="58" spans="1:11" ht="13.5">
      <c r="A58" s="94">
        <v>57</v>
      </c>
      <c r="B58" s="21" t="s">
        <v>303</v>
      </c>
      <c r="C58" s="21">
        <v>9</v>
      </c>
      <c r="D58" s="21" t="s">
        <v>357</v>
      </c>
      <c r="E58" s="21" t="s">
        <v>97</v>
      </c>
      <c r="F58" s="93">
        <v>70</v>
      </c>
      <c r="G58" s="93">
        <v>55</v>
      </c>
      <c r="H58" s="93">
        <v>64</v>
      </c>
      <c r="I58" s="93">
        <v>61</v>
      </c>
      <c r="J58" s="94">
        <v>250</v>
      </c>
      <c r="K58" s="97" t="s">
        <v>356</v>
      </c>
    </row>
    <row r="59" spans="1:11" ht="13.5">
      <c r="A59" s="94">
        <v>58</v>
      </c>
      <c r="B59" s="21" t="s">
        <v>278</v>
      </c>
      <c r="C59" s="21">
        <v>10</v>
      </c>
      <c r="D59" s="21" t="s">
        <v>355</v>
      </c>
      <c r="E59" s="21" t="s">
        <v>113</v>
      </c>
      <c r="F59" s="93">
        <v>67</v>
      </c>
      <c r="G59" s="93">
        <v>60</v>
      </c>
      <c r="H59" s="93">
        <v>64</v>
      </c>
      <c r="I59" s="93">
        <v>59</v>
      </c>
      <c r="J59" s="94">
        <v>250</v>
      </c>
      <c r="K59" s="97" t="s">
        <v>313</v>
      </c>
    </row>
    <row r="60" spans="1:11" ht="13.5">
      <c r="A60" s="94">
        <v>59</v>
      </c>
      <c r="B60" s="21" t="s">
        <v>354</v>
      </c>
      <c r="C60" s="21">
        <v>2</v>
      </c>
      <c r="D60" s="21" t="s">
        <v>53</v>
      </c>
      <c r="E60" s="21" t="s">
        <v>127</v>
      </c>
      <c r="F60" s="93">
        <v>68</v>
      </c>
      <c r="G60" s="93">
        <v>66</v>
      </c>
      <c r="H60" s="93">
        <v>58</v>
      </c>
      <c r="I60" s="93">
        <v>58</v>
      </c>
      <c r="J60" s="94">
        <v>250</v>
      </c>
      <c r="K60" s="97" t="s">
        <v>329</v>
      </c>
    </row>
    <row r="61" spans="1:11" ht="13.5">
      <c r="A61" s="94">
        <v>60</v>
      </c>
      <c r="B61" s="21" t="s">
        <v>353</v>
      </c>
      <c r="C61" s="21">
        <v>2</v>
      </c>
      <c r="D61" s="21" t="s">
        <v>199</v>
      </c>
      <c r="E61" s="21" t="s">
        <v>127</v>
      </c>
      <c r="F61" s="93">
        <v>60</v>
      </c>
      <c r="G61" s="93">
        <v>68</v>
      </c>
      <c r="H61" s="93">
        <v>59</v>
      </c>
      <c r="I61" s="93">
        <v>62</v>
      </c>
      <c r="J61" s="94">
        <v>249</v>
      </c>
      <c r="K61" s="97"/>
    </row>
    <row r="62" spans="1:11" ht="13.5">
      <c r="A62" s="94">
        <v>61</v>
      </c>
      <c r="B62" s="21" t="s">
        <v>301</v>
      </c>
      <c r="C62" s="21">
        <v>8</v>
      </c>
      <c r="D62" s="21" t="s">
        <v>352</v>
      </c>
      <c r="E62" s="21" t="s">
        <v>100</v>
      </c>
      <c r="F62" s="93">
        <v>62</v>
      </c>
      <c r="G62" s="93">
        <v>54</v>
      </c>
      <c r="H62" s="93">
        <v>71</v>
      </c>
      <c r="I62" s="93">
        <v>61</v>
      </c>
      <c r="J62" s="94">
        <v>248</v>
      </c>
      <c r="K62" s="97"/>
    </row>
    <row r="63" spans="1:11" ht="13.5">
      <c r="A63" s="94">
        <v>62</v>
      </c>
      <c r="B63" s="21" t="s">
        <v>316</v>
      </c>
      <c r="C63" s="21">
        <v>7</v>
      </c>
      <c r="D63" s="21" t="s">
        <v>351</v>
      </c>
      <c r="E63" s="21" t="s">
        <v>113</v>
      </c>
      <c r="F63" s="93">
        <v>59</v>
      </c>
      <c r="G63" s="93">
        <v>54</v>
      </c>
      <c r="H63" s="93">
        <v>68</v>
      </c>
      <c r="I63" s="93">
        <v>66</v>
      </c>
      <c r="J63" s="94">
        <v>247</v>
      </c>
      <c r="K63" s="97" t="s">
        <v>350</v>
      </c>
    </row>
    <row r="64" spans="1:11" ht="13.5">
      <c r="A64" s="94">
        <v>63</v>
      </c>
      <c r="B64" s="21" t="s">
        <v>301</v>
      </c>
      <c r="C64" s="21">
        <v>4</v>
      </c>
      <c r="D64" s="21" t="s">
        <v>45</v>
      </c>
      <c r="E64" s="21" t="s">
        <v>40</v>
      </c>
      <c r="F64" s="93">
        <v>65</v>
      </c>
      <c r="G64" s="93">
        <v>66</v>
      </c>
      <c r="H64" s="93">
        <v>69</v>
      </c>
      <c r="I64" s="93">
        <v>47</v>
      </c>
      <c r="J64" s="94">
        <v>247</v>
      </c>
      <c r="K64" s="97" t="s">
        <v>349</v>
      </c>
    </row>
    <row r="65" spans="1:11" ht="13.5">
      <c r="A65" s="94">
        <v>64</v>
      </c>
      <c r="B65" s="21" t="s">
        <v>301</v>
      </c>
      <c r="C65" s="21">
        <v>7</v>
      </c>
      <c r="D65" s="21" t="s">
        <v>30</v>
      </c>
      <c r="E65" s="21" t="s">
        <v>113</v>
      </c>
      <c r="F65" s="93">
        <v>63</v>
      </c>
      <c r="G65" s="93">
        <v>56</v>
      </c>
      <c r="H65" s="93">
        <v>63</v>
      </c>
      <c r="I65" s="93">
        <v>64</v>
      </c>
      <c r="J65" s="94">
        <v>246</v>
      </c>
      <c r="K65" s="97"/>
    </row>
    <row r="66" spans="1:11" ht="13.5">
      <c r="A66" s="94">
        <v>65</v>
      </c>
      <c r="B66" s="21" t="s">
        <v>316</v>
      </c>
      <c r="C66" s="21">
        <v>5</v>
      </c>
      <c r="D66" s="21" t="s">
        <v>348</v>
      </c>
      <c r="E66" s="21" t="s">
        <v>269</v>
      </c>
      <c r="F66" s="93">
        <v>56</v>
      </c>
      <c r="G66" s="93">
        <v>62</v>
      </c>
      <c r="H66" s="93">
        <v>63</v>
      </c>
      <c r="I66" s="93">
        <v>59</v>
      </c>
      <c r="J66" s="94">
        <v>240</v>
      </c>
      <c r="K66" s="97" t="s">
        <v>313</v>
      </c>
    </row>
    <row r="67" spans="1:11" ht="13.5">
      <c r="A67" s="94">
        <v>66</v>
      </c>
      <c r="B67" s="21" t="s">
        <v>294</v>
      </c>
      <c r="C67" s="21">
        <v>10</v>
      </c>
      <c r="D67" s="21" t="s">
        <v>347</v>
      </c>
      <c r="E67" s="21" t="s">
        <v>40</v>
      </c>
      <c r="F67" s="93">
        <v>64</v>
      </c>
      <c r="G67" s="93">
        <v>54</v>
      </c>
      <c r="H67" s="93">
        <v>70</v>
      </c>
      <c r="I67" s="93">
        <v>52</v>
      </c>
      <c r="J67" s="94">
        <v>240</v>
      </c>
      <c r="K67" s="97" t="s">
        <v>346</v>
      </c>
    </row>
    <row r="68" spans="1:11" ht="13.5">
      <c r="A68" s="94">
        <v>67</v>
      </c>
      <c r="B68" s="21" t="s">
        <v>275</v>
      </c>
      <c r="C68" s="21">
        <v>6</v>
      </c>
      <c r="D68" s="21" t="s">
        <v>345</v>
      </c>
      <c r="E68" s="21" t="s">
        <v>103</v>
      </c>
      <c r="F68" s="93">
        <v>59</v>
      </c>
      <c r="G68" s="93">
        <v>52</v>
      </c>
      <c r="H68" s="93">
        <v>79</v>
      </c>
      <c r="I68" s="93">
        <v>48</v>
      </c>
      <c r="J68" s="94">
        <v>238</v>
      </c>
      <c r="K68" s="97"/>
    </row>
    <row r="69" spans="1:11" ht="13.5">
      <c r="A69" s="94">
        <v>68</v>
      </c>
      <c r="B69" s="21" t="s">
        <v>278</v>
      </c>
      <c r="C69" s="21">
        <v>8</v>
      </c>
      <c r="D69" s="104" t="s">
        <v>344</v>
      </c>
      <c r="E69" s="21" t="s">
        <v>100</v>
      </c>
      <c r="F69" s="93">
        <v>49</v>
      </c>
      <c r="G69" s="93">
        <v>64</v>
      </c>
      <c r="H69" s="93">
        <v>51</v>
      </c>
      <c r="I69" s="93">
        <v>69</v>
      </c>
      <c r="J69" s="94">
        <v>233</v>
      </c>
      <c r="K69" s="97"/>
    </row>
    <row r="70" spans="1:11" ht="13.5">
      <c r="A70" s="94">
        <v>69</v>
      </c>
      <c r="B70" s="21" t="s">
        <v>285</v>
      </c>
      <c r="C70" s="21">
        <v>4</v>
      </c>
      <c r="D70" s="21" t="s">
        <v>343</v>
      </c>
      <c r="E70" s="21" t="s">
        <v>40</v>
      </c>
      <c r="F70" s="93">
        <v>59</v>
      </c>
      <c r="G70" s="93">
        <v>60</v>
      </c>
      <c r="H70" s="93">
        <v>64</v>
      </c>
      <c r="I70" s="93">
        <v>49</v>
      </c>
      <c r="J70" s="94">
        <v>232</v>
      </c>
      <c r="K70" s="97"/>
    </row>
    <row r="71" spans="1:11" ht="13.5">
      <c r="A71" s="94">
        <v>70</v>
      </c>
      <c r="B71" s="21" t="s">
        <v>271</v>
      </c>
      <c r="C71" s="21">
        <v>4</v>
      </c>
      <c r="D71" s="100" t="s">
        <v>342</v>
      </c>
      <c r="E71" s="21" t="s">
        <v>40</v>
      </c>
      <c r="F71" s="93">
        <v>55</v>
      </c>
      <c r="G71" s="93">
        <v>55</v>
      </c>
      <c r="H71" s="93">
        <v>70</v>
      </c>
      <c r="I71" s="93">
        <v>50</v>
      </c>
      <c r="J71" s="94">
        <v>230</v>
      </c>
      <c r="K71" s="97"/>
    </row>
    <row r="72" spans="1:11" ht="13.5">
      <c r="A72" s="94">
        <v>71</v>
      </c>
      <c r="B72" s="21" t="s">
        <v>341</v>
      </c>
      <c r="C72" s="21">
        <v>2</v>
      </c>
      <c r="D72" s="102" t="s">
        <v>340</v>
      </c>
      <c r="E72" s="21" t="s">
        <v>127</v>
      </c>
      <c r="F72" s="93">
        <v>64</v>
      </c>
      <c r="G72" s="93">
        <v>61</v>
      </c>
      <c r="H72" s="93">
        <v>47</v>
      </c>
      <c r="I72" s="93">
        <v>52</v>
      </c>
      <c r="J72" s="94">
        <v>224</v>
      </c>
      <c r="K72" s="97"/>
    </row>
    <row r="73" spans="1:11" ht="13.5">
      <c r="A73" s="94">
        <v>72</v>
      </c>
      <c r="B73" s="21" t="s">
        <v>327</v>
      </c>
      <c r="C73" s="21">
        <v>2</v>
      </c>
      <c r="D73" s="105" t="s">
        <v>339</v>
      </c>
      <c r="E73" s="21" t="s">
        <v>127</v>
      </c>
      <c r="F73" s="93">
        <v>55</v>
      </c>
      <c r="G73" s="93">
        <v>46</v>
      </c>
      <c r="H73" s="93">
        <v>59</v>
      </c>
      <c r="I73" s="93">
        <v>62</v>
      </c>
      <c r="J73" s="94">
        <v>222</v>
      </c>
      <c r="K73" s="97" t="s">
        <v>308</v>
      </c>
    </row>
    <row r="74" spans="1:11" ht="13.5">
      <c r="A74" s="94">
        <v>73</v>
      </c>
      <c r="B74" s="21" t="s">
        <v>297</v>
      </c>
      <c r="C74" s="21">
        <v>10</v>
      </c>
      <c r="D74" s="102" t="s">
        <v>338</v>
      </c>
      <c r="E74" s="21" t="s">
        <v>113</v>
      </c>
      <c r="F74" s="93">
        <v>65</v>
      </c>
      <c r="G74" s="93">
        <v>61</v>
      </c>
      <c r="H74" s="93">
        <v>52</v>
      </c>
      <c r="I74" s="93">
        <v>44</v>
      </c>
      <c r="J74" s="94">
        <v>222</v>
      </c>
      <c r="K74" s="97" t="s">
        <v>337</v>
      </c>
    </row>
    <row r="75" spans="1:11" ht="13.5">
      <c r="A75" s="94">
        <v>74</v>
      </c>
      <c r="B75" s="21" t="s">
        <v>336</v>
      </c>
      <c r="C75" s="21">
        <v>2</v>
      </c>
      <c r="D75" s="102" t="s">
        <v>335</v>
      </c>
      <c r="E75" s="21" t="s">
        <v>127</v>
      </c>
      <c r="F75" s="93">
        <v>76</v>
      </c>
      <c r="G75" s="93">
        <v>65</v>
      </c>
      <c r="H75" s="93">
        <v>43</v>
      </c>
      <c r="I75" s="93">
        <v>38</v>
      </c>
      <c r="J75" s="94">
        <v>222</v>
      </c>
      <c r="K75" s="97" t="s">
        <v>334</v>
      </c>
    </row>
    <row r="76" spans="1:11" ht="13.5">
      <c r="A76" s="94">
        <v>75</v>
      </c>
      <c r="B76" s="21" t="s">
        <v>273</v>
      </c>
      <c r="C76" s="21">
        <v>8</v>
      </c>
      <c r="D76" s="139" t="s">
        <v>333</v>
      </c>
      <c r="E76" s="21" t="s">
        <v>100</v>
      </c>
      <c r="F76" s="93">
        <v>55</v>
      </c>
      <c r="G76" s="93">
        <v>52</v>
      </c>
      <c r="H76" s="93">
        <v>62</v>
      </c>
      <c r="I76" s="93">
        <v>51</v>
      </c>
      <c r="J76" s="94">
        <v>220</v>
      </c>
      <c r="K76" s="97"/>
    </row>
    <row r="77" spans="1:11" ht="13.5">
      <c r="A77" s="94">
        <v>76</v>
      </c>
      <c r="B77" s="21" t="s">
        <v>266</v>
      </c>
      <c r="C77" s="21">
        <v>6</v>
      </c>
      <c r="D77" s="102" t="s">
        <v>332</v>
      </c>
      <c r="E77" s="21" t="s">
        <v>103</v>
      </c>
      <c r="F77" s="93">
        <v>56</v>
      </c>
      <c r="G77" s="93">
        <v>58</v>
      </c>
      <c r="H77" s="93">
        <v>45</v>
      </c>
      <c r="I77" s="93">
        <v>59</v>
      </c>
      <c r="J77" s="94">
        <v>218</v>
      </c>
      <c r="K77" s="97"/>
    </row>
    <row r="78" spans="1:11" ht="13.5">
      <c r="A78" s="94">
        <v>77</v>
      </c>
      <c r="B78" s="21" t="s">
        <v>331</v>
      </c>
      <c r="C78" s="21">
        <v>9</v>
      </c>
      <c r="D78" s="102" t="s">
        <v>330</v>
      </c>
      <c r="E78" s="21" t="s">
        <v>97</v>
      </c>
      <c r="F78" s="93">
        <v>56</v>
      </c>
      <c r="G78" s="93">
        <v>54</v>
      </c>
      <c r="H78" s="93">
        <v>49</v>
      </c>
      <c r="I78" s="93">
        <v>58</v>
      </c>
      <c r="J78" s="94">
        <v>217</v>
      </c>
      <c r="K78" s="97" t="s">
        <v>329</v>
      </c>
    </row>
    <row r="79" spans="1:11" ht="13.5">
      <c r="A79" s="94">
        <v>78</v>
      </c>
      <c r="B79" s="21" t="s">
        <v>316</v>
      </c>
      <c r="C79" s="21">
        <v>6</v>
      </c>
      <c r="D79" s="102" t="s">
        <v>328</v>
      </c>
      <c r="E79" s="21" t="s">
        <v>191</v>
      </c>
      <c r="F79" s="93">
        <v>52</v>
      </c>
      <c r="G79" s="93">
        <v>65</v>
      </c>
      <c r="H79" s="93">
        <v>54</v>
      </c>
      <c r="I79" s="93">
        <v>46</v>
      </c>
      <c r="J79" s="94">
        <v>217</v>
      </c>
      <c r="K79" s="97" t="s">
        <v>311</v>
      </c>
    </row>
    <row r="80" spans="1:11" ht="13.5">
      <c r="A80" s="94">
        <v>79</v>
      </c>
      <c r="B80" s="21" t="s">
        <v>327</v>
      </c>
      <c r="C80" s="21">
        <v>9</v>
      </c>
      <c r="D80" s="21" t="s">
        <v>326</v>
      </c>
      <c r="E80" s="21" t="s">
        <v>97</v>
      </c>
      <c r="F80" s="93">
        <v>57</v>
      </c>
      <c r="G80" s="93">
        <v>52</v>
      </c>
      <c r="H80" s="93">
        <v>54</v>
      </c>
      <c r="I80" s="93">
        <v>53</v>
      </c>
      <c r="J80" s="94">
        <v>216</v>
      </c>
      <c r="K80" s="97"/>
    </row>
    <row r="81" spans="1:11" ht="13.5">
      <c r="A81" s="94">
        <v>80</v>
      </c>
      <c r="B81" s="21" t="s">
        <v>294</v>
      </c>
      <c r="C81" s="21">
        <v>7</v>
      </c>
      <c r="D81" s="102" t="s">
        <v>325</v>
      </c>
      <c r="E81" s="21" t="s">
        <v>113</v>
      </c>
      <c r="F81" s="93">
        <v>51</v>
      </c>
      <c r="G81" s="93">
        <v>46</v>
      </c>
      <c r="H81" s="93">
        <v>57</v>
      </c>
      <c r="I81" s="93">
        <v>59</v>
      </c>
      <c r="J81" s="94">
        <v>213</v>
      </c>
      <c r="K81" s="97"/>
    </row>
    <row r="82" spans="1:11" ht="13.5">
      <c r="A82" s="94">
        <v>81</v>
      </c>
      <c r="B82" s="21" t="s">
        <v>316</v>
      </c>
      <c r="C82" s="21">
        <v>8</v>
      </c>
      <c r="D82" s="138" t="s">
        <v>324</v>
      </c>
      <c r="E82" s="21" t="s">
        <v>100</v>
      </c>
      <c r="F82" s="93">
        <v>51</v>
      </c>
      <c r="G82" s="93">
        <v>45</v>
      </c>
      <c r="H82" s="93">
        <v>73</v>
      </c>
      <c r="I82" s="93">
        <v>40</v>
      </c>
      <c r="J82" s="94">
        <v>209</v>
      </c>
      <c r="K82" s="97"/>
    </row>
    <row r="83" spans="1:11" ht="13.5">
      <c r="A83" s="94">
        <v>82</v>
      </c>
      <c r="B83" s="21" t="s">
        <v>273</v>
      </c>
      <c r="C83" s="21">
        <v>6</v>
      </c>
      <c r="D83" s="100" t="s">
        <v>323</v>
      </c>
      <c r="E83" s="21" t="s">
        <v>103</v>
      </c>
      <c r="F83" s="93">
        <v>50</v>
      </c>
      <c r="G83" s="93">
        <v>58</v>
      </c>
      <c r="H83" s="93">
        <v>49</v>
      </c>
      <c r="I83" s="93">
        <v>51</v>
      </c>
      <c r="J83" s="94">
        <v>208</v>
      </c>
      <c r="K83" s="97"/>
    </row>
    <row r="84" spans="1:11" ht="13.5">
      <c r="A84" s="94">
        <v>83</v>
      </c>
      <c r="B84" s="21" t="s">
        <v>322</v>
      </c>
      <c r="C84" s="21">
        <v>9</v>
      </c>
      <c r="D84" s="21" t="s">
        <v>321</v>
      </c>
      <c r="E84" s="21" t="s">
        <v>97</v>
      </c>
      <c r="F84" s="93">
        <v>41</v>
      </c>
      <c r="G84" s="93">
        <v>57</v>
      </c>
      <c r="H84" s="93">
        <v>51</v>
      </c>
      <c r="I84" s="93">
        <v>57</v>
      </c>
      <c r="J84" s="94">
        <v>206</v>
      </c>
      <c r="K84" s="97" t="s">
        <v>320</v>
      </c>
    </row>
    <row r="85" spans="1:11" ht="13.5">
      <c r="A85" s="94">
        <v>84</v>
      </c>
      <c r="B85" s="21" t="s">
        <v>290</v>
      </c>
      <c r="C85" s="21">
        <v>6</v>
      </c>
      <c r="D85" s="21" t="s">
        <v>319</v>
      </c>
      <c r="E85" s="21" t="s">
        <v>103</v>
      </c>
      <c r="F85" s="93">
        <v>48</v>
      </c>
      <c r="G85" s="93">
        <v>52</v>
      </c>
      <c r="H85" s="93">
        <v>49</v>
      </c>
      <c r="I85" s="93">
        <v>57</v>
      </c>
      <c r="J85" s="94">
        <v>206</v>
      </c>
      <c r="K85" s="97" t="s">
        <v>318</v>
      </c>
    </row>
    <row r="86" spans="1:11" ht="13.5">
      <c r="A86" s="94">
        <v>85</v>
      </c>
      <c r="B86" s="21" t="s">
        <v>275</v>
      </c>
      <c r="C86" s="21">
        <v>5</v>
      </c>
      <c r="D86" s="21" t="s">
        <v>317</v>
      </c>
      <c r="E86" s="21" t="s">
        <v>269</v>
      </c>
      <c r="F86" s="93">
        <v>58</v>
      </c>
      <c r="G86" s="93">
        <v>58</v>
      </c>
      <c r="H86" s="93">
        <v>53</v>
      </c>
      <c r="I86" s="93">
        <v>36</v>
      </c>
      <c r="J86" s="94">
        <v>205</v>
      </c>
      <c r="K86" s="97"/>
    </row>
    <row r="87" spans="1:11" ht="13.5">
      <c r="A87" s="94">
        <v>86</v>
      </c>
      <c r="B87" s="21" t="s">
        <v>316</v>
      </c>
      <c r="C87" s="21">
        <v>4</v>
      </c>
      <c r="D87" s="21" t="s">
        <v>315</v>
      </c>
      <c r="E87" s="21" t="s">
        <v>100</v>
      </c>
      <c r="F87" s="93">
        <v>46</v>
      </c>
      <c r="G87" s="93">
        <v>57</v>
      </c>
      <c r="H87" s="93">
        <v>50</v>
      </c>
      <c r="I87" s="93">
        <v>50</v>
      </c>
      <c r="J87" s="94">
        <v>203</v>
      </c>
      <c r="K87" s="97"/>
    </row>
    <row r="88" spans="1:11" ht="13.5">
      <c r="A88" s="94">
        <v>87</v>
      </c>
      <c r="B88" s="21" t="s">
        <v>294</v>
      </c>
      <c r="C88" s="21">
        <v>8</v>
      </c>
      <c r="D88" s="104" t="s">
        <v>314</v>
      </c>
      <c r="E88" s="21" t="s">
        <v>100</v>
      </c>
      <c r="F88" s="93">
        <v>48</v>
      </c>
      <c r="G88" s="93">
        <v>48</v>
      </c>
      <c r="H88" s="93">
        <v>47</v>
      </c>
      <c r="I88" s="93">
        <v>59</v>
      </c>
      <c r="J88" s="94">
        <v>202</v>
      </c>
      <c r="K88" s="97" t="s">
        <v>313</v>
      </c>
    </row>
    <row r="89" spans="1:11" ht="13.5">
      <c r="A89" s="94">
        <v>88</v>
      </c>
      <c r="B89" s="21" t="s">
        <v>310</v>
      </c>
      <c r="C89" s="21">
        <v>8</v>
      </c>
      <c r="D89" s="104" t="s">
        <v>312</v>
      </c>
      <c r="E89" s="21" t="s">
        <v>100</v>
      </c>
      <c r="F89" s="93">
        <v>50</v>
      </c>
      <c r="G89" s="93">
        <v>58</v>
      </c>
      <c r="H89" s="93">
        <v>48</v>
      </c>
      <c r="I89" s="93">
        <v>46</v>
      </c>
      <c r="J89" s="94">
        <v>202</v>
      </c>
      <c r="K89" s="97" t="s">
        <v>311</v>
      </c>
    </row>
    <row r="90" spans="1:11" ht="13.5">
      <c r="A90" s="94">
        <v>89</v>
      </c>
      <c r="B90" s="47" t="s">
        <v>310</v>
      </c>
      <c r="C90" s="21">
        <v>7</v>
      </c>
      <c r="D90" s="21" t="s">
        <v>309</v>
      </c>
      <c r="E90" s="21" t="s">
        <v>113</v>
      </c>
      <c r="F90" s="93">
        <v>48</v>
      </c>
      <c r="G90" s="93">
        <v>49</v>
      </c>
      <c r="H90" s="93">
        <v>40</v>
      </c>
      <c r="I90" s="93">
        <v>62</v>
      </c>
      <c r="J90" s="94">
        <v>199</v>
      </c>
      <c r="K90" s="97" t="s">
        <v>308</v>
      </c>
    </row>
    <row r="91" spans="1:11" ht="13.5">
      <c r="A91" s="94">
        <v>90</v>
      </c>
      <c r="B91" s="21" t="s">
        <v>297</v>
      </c>
      <c r="C91" s="21">
        <v>8</v>
      </c>
      <c r="D91" s="104" t="s">
        <v>307</v>
      </c>
      <c r="E91" s="21" t="s">
        <v>100</v>
      </c>
      <c r="F91" s="93">
        <v>57</v>
      </c>
      <c r="G91" s="93">
        <v>46</v>
      </c>
      <c r="H91" s="93">
        <v>47</v>
      </c>
      <c r="I91" s="93">
        <v>49</v>
      </c>
      <c r="J91" s="94">
        <v>199</v>
      </c>
      <c r="K91" s="97" t="s">
        <v>306</v>
      </c>
    </row>
    <row r="92" spans="1:11" ht="13.5">
      <c r="A92" s="94">
        <v>91</v>
      </c>
      <c r="B92" s="21" t="s">
        <v>273</v>
      </c>
      <c r="C92" s="21">
        <v>7</v>
      </c>
      <c r="D92" s="21" t="s">
        <v>305</v>
      </c>
      <c r="E92" s="21" t="s">
        <v>113</v>
      </c>
      <c r="F92" s="93">
        <v>58</v>
      </c>
      <c r="G92" s="93">
        <v>42</v>
      </c>
      <c r="H92" s="93">
        <v>58</v>
      </c>
      <c r="I92" s="93">
        <v>41</v>
      </c>
      <c r="J92" s="94">
        <v>199</v>
      </c>
      <c r="K92" s="97" t="s">
        <v>304</v>
      </c>
    </row>
    <row r="93" spans="1:11" ht="13.5">
      <c r="A93" s="94">
        <v>92</v>
      </c>
      <c r="B93" s="21" t="s">
        <v>303</v>
      </c>
      <c r="C93" s="21">
        <v>2</v>
      </c>
      <c r="D93" s="21" t="s">
        <v>302</v>
      </c>
      <c r="E93" s="21" t="s">
        <v>127</v>
      </c>
      <c r="F93" s="93">
        <v>59</v>
      </c>
      <c r="G93" s="93">
        <v>53</v>
      </c>
      <c r="H93" s="93">
        <v>49</v>
      </c>
      <c r="I93" s="93">
        <v>35</v>
      </c>
      <c r="J93" s="94">
        <v>196</v>
      </c>
      <c r="K93" s="97"/>
    </row>
    <row r="94" spans="1:11" ht="13.5">
      <c r="A94" s="94">
        <v>93</v>
      </c>
      <c r="B94" s="21" t="s">
        <v>271</v>
      </c>
      <c r="C94" s="21">
        <v>7</v>
      </c>
      <c r="D94" s="21" t="s">
        <v>226</v>
      </c>
      <c r="E94" s="21" t="s">
        <v>113</v>
      </c>
      <c r="F94" s="93">
        <v>57</v>
      </c>
      <c r="G94" s="93">
        <v>41</v>
      </c>
      <c r="H94" s="93">
        <v>65</v>
      </c>
      <c r="I94" s="93">
        <v>28</v>
      </c>
      <c r="J94" s="94">
        <v>191</v>
      </c>
      <c r="K94" s="97"/>
    </row>
    <row r="95" spans="1:11" ht="13.5">
      <c r="A95" s="94">
        <v>94</v>
      </c>
      <c r="B95" s="21" t="s">
        <v>301</v>
      </c>
      <c r="C95" s="21">
        <v>6</v>
      </c>
      <c r="D95" s="21" t="s">
        <v>300</v>
      </c>
      <c r="E95" s="21" t="s">
        <v>103</v>
      </c>
      <c r="F95" s="93">
        <v>55</v>
      </c>
      <c r="G95" s="93">
        <v>36</v>
      </c>
      <c r="H95" s="93">
        <v>52</v>
      </c>
      <c r="I95" s="93">
        <v>47</v>
      </c>
      <c r="J95" s="94">
        <v>190</v>
      </c>
      <c r="K95" s="97"/>
    </row>
    <row r="96" spans="1:11" ht="13.5">
      <c r="A96" s="94">
        <v>95</v>
      </c>
      <c r="B96" s="21" t="s">
        <v>297</v>
      </c>
      <c r="C96" s="21">
        <v>5</v>
      </c>
      <c r="D96" s="137" t="s">
        <v>299</v>
      </c>
      <c r="E96" s="21" t="s">
        <v>269</v>
      </c>
      <c r="F96" s="93">
        <v>55</v>
      </c>
      <c r="G96" s="93">
        <v>45</v>
      </c>
      <c r="H96" s="93">
        <v>45</v>
      </c>
      <c r="I96" s="93">
        <v>43</v>
      </c>
      <c r="J96" s="94">
        <v>188</v>
      </c>
      <c r="K96" s="97"/>
    </row>
    <row r="97" spans="1:11" ht="13.5">
      <c r="A97" s="94">
        <v>96</v>
      </c>
      <c r="B97" s="21" t="s">
        <v>280</v>
      </c>
      <c r="C97" s="21">
        <v>5</v>
      </c>
      <c r="D97" s="21" t="s">
        <v>298</v>
      </c>
      <c r="E97" s="21" t="s">
        <v>269</v>
      </c>
      <c r="F97" s="93">
        <v>46</v>
      </c>
      <c r="G97" s="93">
        <v>48</v>
      </c>
      <c r="H97" s="93">
        <v>43</v>
      </c>
      <c r="I97" s="93">
        <v>39</v>
      </c>
      <c r="J97" s="94">
        <v>176</v>
      </c>
      <c r="K97" s="97"/>
    </row>
    <row r="98" spans="1:11" ht="13.5">
      <c r="A98" s="94">
        <v>97</v>
      </c>
      <c r="B98" s="21" t="s">
        <v>297</v>
      </c>
      <c r="C98" s="21">
        <v>2</v>
      </c>
      <c r="D98" s="104" t="s">
        <v>296</v>
      </c>
      <c r="E98" s="21" t="s">
        <v>100</v>
      </c>
      <c r="F98" s="93">
        <v>44</v>
      </c>
      <c r="G98" s="93">
        <v>45</v>
      </c>
      <c r="H98" s="93">
        <v>39</v>
      </c>
      <c r="I98" s="93">
        <v>34</v>
      </c>
      <c r="J98" s="94">
        <v>162</v>
      </c>
      <c r="K98" s="97"/>
    </row>
    <row r="99" spans="1:11" ht="13.5">
      <c r="A99" s="94">
        <v>98</v>
      </c>
      <c r="B99" s="21" t="s">
        <v>271</v>
      </c>
      <c r="C99" s="21">
        <v>6</v>
      </c>
      <c r="D99" s="21" t="s">
        <v>295</v>
      </c>
      <c r="E99" s="21" t="s">
        <v>191</v>
      </c>
      <c r="F99" s="93">
        <v>36</v>
      </c>
      <c r="G99" s="93">
        <v>47</v>
      </c>
      <c r="H99" s="93">
        <v>36</v>
      </c>
      <c r="I99" s="93">
        <v>41</v>
      </c>
      <c r="J99" s="94">
        <v>160</v>
      </c>
      <c r="K99" s="97"/>
    </row>
    <row r="100" spans="1:11" ht="13.5">
      <c r="A100" s="94">
        <v>99</v>
      </c>
      <c r="B100" s="21" t="s">
        <v>294</v>
      </c>
      <c r="C100" s="21">
        <v>6</v>
      </c>
      <c r="D100" s="21" t="s">
        <v>293</v>
      </c>
      <c r="E100" s="21" t="s">
        <v>103</v>
      </c>
      <c r="F100" s="93">
        <v>34</v>
      </c>
      <c r="G100" s="93">
        <v>46</v>
      </c>
      <c r="H100" s="93">
        <v>43</v>
      </c>
      <c r="I100" s="93">
        <v>36</v>
      </c>
      <c r="J100" s="94">
        <v>159</v>
      </c>
      <c r="K100" s="97"/>
    </row>
    <row r="101" spans="1:11" ht="13.5">
      <c r="A101" s="94">
        <v>100</v>
      </c>
      <c r="B101" s="21" t="s">
        <v>266</v>
      </c>
      <c r="C101" s="21">
        <v>7</v>
      </c>
      <c r="D101" s="21" t="s">
        <v>292</v>
      </c>
      <c r="E101" s="21" t="s">
        <v>113</v>
      </c>
      <c r="F101" s="93">
        <v>19</v>
      </c>
      <c r="G101" s="93">
        <v>41</v>
      </c>
      <c r="H101" s="93">
        <v>39</v>
      </c>
      <c r="I101" s="93">
        <v>35</v>
      </c>
      <c r="J101" s="94">
        <v>134</v>
      </c>
      <c r="K101" s="97"/>
    </row>
    <row r="102" spans="1:11" ht="13.5">
      <c r="A102" s="94">
        <v>101</v>
      </c>
      <c r="B102" s="21" t="s">
        <v>273</v>
      </c>
      <c r="C102" s="21">
        <v>5</v>
      </c>
      <c r="D102" s="21" t="s">
        <v>291</v>
      </c>
      <c r="E102" s="21" t="s">
        <v>269</v>
      </c>
      <c r="F102" s="93">
        <v>25</v>
      </c>
      <c r="G102" s="93">
        <v>43</v>
      </c>
      <c r="H102" s="93">
        <v>13</v>
      </c>
      <c r="I102" s="93">
        <v>37</v>
      </c>
      <c r="J102" s="94">
        <v>118</v>
      </c>
      <c r="K102" s="97"/>
    </row>
    <row r="103" spans="1:11" ht="13.5">
      <c r="A103" s="94">
        <v>102</v>
      </c>
      <c r="B103" s="21" t="s">
        <v>290</v>
      </c>
      <c r="C103" s="21">
        <v>7</v>
      </c>
      <c r="D103" s="21" t="s">
        <v>289</v>
      </c>
      <c r="E103" s="21" t="s">
        <v>113</v>
      </c>
      <c r="F103" s="93">
        <v>31</v>
      </c>
      <c r="G103" s="93">
        <v>19</v>
      </c>
      <c r="H103" s="93">
        <v>28</v>
      </c>
      <c r="I103" s="93">
        <v>37</v>
      </c>
      <c r="J103" s="94">
        <v>115</v>
      </c>
      <c r="K103" s="97"/>
    </row>
    <row r="104" spans="1:11" ht="13.5">
      <c r="A104" s="94">
        <v>103</v>
      </c>
      <c r="B104" s="21" t="s">
        <v>285</v>
      </c>
      <c r="C104" s="21">
        <v>5</v>
      </c>
      <c r="D104" s="137" t="s">
        <v>288</v>
      </c>
      <c r="E104" s="21" t="s">
        <v>269</v>
      </c>
      <c r="F104" s="93">
        <v>71</v>
      </c>
      <c r="G104" s="93">
        <v>41</v>
      </c>
      <c r="H104" s="93">
        <v>0</v>
      </c>
      <c r="I104" s="93">
        <v>0</v>
      </c>
      <c r="J104" s="94">
        <v>112</v>
      </c>
      <c r="K104" s="97"/>
    </row>
    <row r="105" spans="1:11" ht="13.5">
      <c r="A105" s="94">
        <v>104</v>
      </c>
      <c r="B105" s="21" t="s">
        <v>287</v>
      </c>
      <c r="C105" s="21">
        <v>8</v>
      </c>
      <c r="D105" s="102" t="s">
        <v>286</v>
      </c>
      <c r="E105" s="21" t="s">
        <v>100</v>
      </c>
      <c r="F105" s="93">
        <v>19</v>
      </c>
      <c r="G105" s="93">
        <v>31</v>
      </c>
      <c r="H105" s="93">
        <v>39</v>
      </c>
      <c r="I105" s="93">
        <v>18</v>
      </c>
      <c r="J105" s="94">
        <v>107</v>
      </c>
      <c r="K105" s="97"/>
    </row>
    <row r="106" spans="1:11" ht="13.5">
      <c r="A106" s="94">
        <v>105</v>
      </c>
      <c r="B106" s="21" t="s">
        <v>285</v>
      </c>
      <c r="C106" s="21">
        <v>6</v>
      </c>
      <c r="D106" s="21" t="s">
        <v>284</v>
      </c>
      <c r="E106" s="21" t="s">
        <v>103</v>
      </c>
      <c r="F106" s="93">
        <v>23</v>
      </c>
      <c r="G106" s="93">
        <v>34</v>
      </c>
      <c r="H106" s="93">
        <v>49</v>
      </c>
      <c r="I106" s="93">
        <v>0</v>
      </c>
      <c r="J106" s="94">
        <v>106</v>
      </c>
      <c r="K106" s="97" t="s">
        <v>283</v>
      </c>
    </row>
    <row r="107" spans="1:11" ht="13.5">
      <c r="A107" s="94">
        <v>106</v>
      </c>
      <c r="B107" s="21" t="s">
        <v>278</v>
      </c>
      <c r="C107" s="21">
        <v>3</v>
      </c>
      <c r="D107" s="21" t="s">
        <v>282</v>
      </c>
      <c r="E107" s="21" t="s">
        <v>119</v>
      </c>
      <c r="F107" s="93">
        <v>36</v>
      </c>
      <c r="G107" s="93">
        <v>55</v>
      </c>
      <c r="H107" s="93">
        <v>15</v>
      </c>
      <c r="I107" s="93">
        <v>0</v>
      </c>
      <c r="J107" s="94">
        <v>106</v>
      </c>
      <c r="K107" s="97" t="s">
        <v>281</v>
      </c>
    </row>
    <row r="108" spans="1:11" ht="13.5">
      <c r="A108" s="94">
        <v>107</v>
      </c>
      <c r="B108" s="21" t="s">
        <v>280</v>
      </c>
      <c r="C108" s="21">
        <v>2</v>
      </c>
      <c r="D108" s="100" t="s">
        <v>279</v>
      </c>
      <c r="E108" s="21" t="s">
        <v>127</v>
      </c>
      <c r="F108" s="93">
        <v>28</v>
      </c>
      <c r="G108" s="93">
        <v>8</v>
      </c>
      <c r="H108" s="93">
        <v>35</v>
      </c>
      <c r="I108" s="93">
        <v>25</v>
      </c>
      <c r="J108" s="94">
        <v>96</v>
      </c>
      <c r="K108" s="97"/>
    </row>
    <row r="109" spans="1:11" ht="13.5">
      <c r="A109" s="94">
        <v>108</v>
      </c>
      <c r="B109" s="21" t="s">
        <v>278</v>
      </c>
      <c r="C109" s="21">
        <v>5</v>
      </c>
      <c r="D109" s="21" t="s">
        <v>277</v>
      </c>
      <c r="E109" s="21" t="s">
        <v>276</v>
      </c>
      <c r="F109" s="93">
        <v>33</v>
      </c>
      <c r="G109" s="93">
        <v>19</v>
      </c>
      <c r="H109" s="93">
        <v>14</v>
      </c>
      <c r="I109" s="93">
        <v>22</v>
      </c>
      <c r="J109" s="94">
        <v>88</v>
      </c>
      <c r="K109" s="97"/>
    </row>
    <row r="110" spans="1:11" ht="13.5">
      <c r="A110" s="94">
        <v>109</v>
      </c>
      <c r="B110" s="21" t="s">
        <v>275</v>
      </c>
      <c r="C110" s="21">
        <v>8</v>
      </c>
      <c r="D110" s="104" t="s">
        <v>274</v>
      </c>
      <c r="E110" s="21" t="s">
        <v>100</v>
      </c>
      <c r="F110" s="93">
        <v>43</v>
      </c>
      <c r="G110" s="93">
        <v>27</v>
      </c>
      <c r="H110" s="93">
        <v>17</v>
      </c>
      <c r="I110" s="93">
        <v>0</v>
      </c>
      <c r="J110" s="94">
        <v>87</v>
      </c>
      <c r="K110" s="97"/>
    </row>
    <row r="111" spans="1:11" ht="13.5">
      <c r="A111" s="94">
        <v>110</v>
      </c>
      <c r="B111" s="21" t="s">
        <v>273</v>
      </c>
      <c r="C111" s="21">
        <v>3</v>
      </c>
      <c r="D111" s="21" t="s">
        <v>272</v>
      </c>
      <c r="E111" s="21" t="s">
        <v>119</v>
      </c>
      <c r="F111" s="93">
        <v>25</v>
      </c>
      <c r="G111" s="93">
        <v>0</v>
      </c>
      <c r="H111" s="93">
        <v>0</v>
      </c>
      <c r="I111" s="93">
        <v>0</v>
      </c>
      <c r="J111" s="94">
        <v>25</v>
      </c>
      <c r="K111" s="97"/>
    </row>
    <row r="112" spans="1:11" ht="13.5">
      <c r="A112" s="94">
        <v>111</v>
      </c>
      <c r="B112" s="21" t="s">
        <v>271</v>
      </c>
      <c r="C112" s="21">
        <v>10</v>
      </c>
      <c r="D112" s="21" t="s">
        <v>270</v>
      </c>
      <c r="E112" s="21" t="s">
        <v>269</v>
      </c>
      <c r="F112" s="93">
        <v>0</v>
      </c>
      <c r="G112" s="93">
        <v>0</v>
      </c>
      <c r="H112" s="93">
        <v>0</v>
      </c>
      <c r="I112" s="93">
        <v>0</v>
      </c>
      <c r="J112" s="94">
        <v>0</v>
      </c>
      <c r="K112" s="97" t="s">
        <v>261</v>
      </c>
    </row>
    <row r="113" spans="1:11" ht="13.5">
      <c r="A113" s="94">
        <v>111</v>
      </c>
      <c r="B113" s="21" t="s">
        <v>268</v>
      </c>
      <c r="C113" s="21">
        <v>4</v>
      </c>
      <c r="D113" s="21" t="s">
        <v>267</v>
      </c>
      <c r="E113" s="21" t="s">
        <v>262</v>
      </c>
      <c r="F113" s="93">
        <v>0</v>
      </c>
      <c r="G113" s="93">
        <v>0</v>
      </c>
      <c r="H113" s="93">
        <v>0</v>
      </c>
      <c r="I113" s="93">
        <v>0</v>
      </c>
      <c r="J113" s="94">
        <v>0</v>
      </c>
      <c r="K113" s="97" t="s">
        <v>261</v>
      </c>
    </row>
    <row r="114" spans="1:11" ht="13.5">
      <c r="A114" s="94">
        <v>111</v>
      </c>
      <c r="B114" s="21" t="s">
        <v>266</v>
      </c>
      <c r="C114" s="21">
        <v>8</v>
      </c>
      <c r="D114" s="21" t="s">
        <v>265</v>
      </c>
      <c r="E114" s="21" t="s">
        <v>100</v>
      </c>
      <c r="F114" s="93">
        <v>0</v>
      </c>
      <c r="G114" s="93">
        <v>0</v>
      </c>
      <c r="H114" s="93">
        <v>0</v>
      </c>
      <c r="I114" s="93">
        <v>0</v>
      </c>
      <c r="J114" s="94">
        <v>0</v>
      </c>
      <c r="K114" s="97" t="s">
        <v>261</v>
      </c>
    </row>
    <row r="115" spans="1:11" ht="13.5">
      <c r="A115" s="94">
        <v>111</v>
      </c>
      <c r="B115" s="21" t="s">
        <v>264</v>
      </c>
      <c r="C115" s="21">
        <v>4</v>
      </c>
      <c r="D115" s="21" t="s">
        <v>263</v>
      </c>
      <c r="E115" s="21" t="s">
        <v>262</v>
      </c>
      <c r="F115" s="93">
        <v>0</v>
      </c>
      <c r="G115" s="93">
        <v>0</v>
      </c>
      <c r="H115" s="93">
        <v>0</v>
      </c>
      <c r="I115" s="93">
        <v>0</v>
      </c>
      <c r="J115" s="94">
        <v>0</v>
      </c>
      <c r="K115" s="97" t="s">
        <v>261</v>
      </c>
    </row>
    <row r="116" ht="13.5">
      <c r="J116" s="94">
        <f aca="true" t="shared" si="0" ref="J116:J147">IF($D116="","",SUM(F116+G116+H116+I116))</f>
      </c>
    </row>
    <row r="117" ht="13.5">
      <c r="J117" s="94">
        <f t="shared" si="0"/>
      </c>
    </row>
    <row r="118" ht="13.5">
      <c r="J118" s="94">
        <f t="shared" si="0"/>
      </c>
    </row>
    <row r="119" ht="13.5">
      <c r="J119" s="94">
        <f t="shared" si="0"/>
      </c>
    </row>
    <row r="120" ht="13.5">
      <c r="J120" s="94">
        <f t="shared" si="0"/>
      </c>
    </row>
    <row r="121" ht="13.5">
      <c r="J121" s="94">
        <f t="shared" si="0"/>
      </c>
    </row>
    <row r="122" ht="13.5">
      <c r="J122" s="94">
        <f t="shared" si="0"/>
      </c>
    </row>
    <row r="123" ht="13.5">
      <c r="J123" s="94">
        <f t="shared" si="0"/>
      </c>
    </row>
    <row r="124" ht="13.5">
      <c r="J124" s="94">
        <f t="shared" si="0"/>
      </c>
    </row>
    <row r="125" ht="13.5">
      <c r="J125" s="94">
        <f t="shared" si="0"/>
      </c>
    </row>
    <row r="126" ht="13.5">
      <c r="J126" s="94">
        <f t="shared" si="0"/>
      </c>
    </row>
    <row r="127" ht="13.5">
      <c r="J127" s="94">
        <f t="shared" si="0"/>
      </c>
    </row>
    <row r="128" ht="13.5">
      <c r="J128" s="94">
        <f t="shared" si="0"/>
      </c>
    </row>
    <row r="129" ht="13.5">
      <c r="J129" s="94">
        <f t="shared" si="0"/>
      </c>
    </row>
    <row r="130" ht="13.5">
      <c r="J130" s="94">
        <f t="shared" si="0"/>
      </c>
    </row>
    <row r="131" ht="13.5">
      <c r="J131" s="94">
        <f t="shared" si="0"/>
      </c>
    </row>
    <row r="132" ht="13.5">
      <c r="J132" s="94">
        <f t="shared" si="0"/>
      </c>
    </row>
    <row r="133" ht="13.5">
      <c r="J133" s="94">
        <f t="shared" si="0"/>
      </c>
    </row>
    <row r="134" ht="13.5">
      <c r="J134" s="94">
        <f t="shared" si="0"/>
      </c>
    </row>
    <row r="135" ht="13.5">
      <c r="J135" s="94">
        <f t="shared" si="0"/>
      </c>
    </row>
    <row r="136" ht="13.5">
      <c r="J136" s="94">
        <f t="shared" si="0"/>
      </c>
    </row>
    <row r="137" ht="13.5">
      <c r="J137" s="94">
        <f t="shared" si="0"/>
      </c>
    </row>
    <row r="138" ht="13.5">
      <c r="J138" s="94">
        <f t="shared" si="0"/>
      </c>
    </row>
    <row r="139" ht="13.5">
      <c r="J139" s="94">
        <f t="shared" si="0"/>
      </c>
    </row>
    <row r="140" ht="13.5">
      <c r="J140" s="94">
        <f t="shared" si="0"/>
      </c>
    </row>
    <row r="141" ht="13.5">
      <c r="J141" s="94">
        <f t="shared" si="0"/>
      </c>
    </row>
    <row r="142" ht="13.5">
      <c r="J142" s="94">
        <f t="shared" si="0"/>
      </c>
    </row>
    <row r="143" ht="13.5">
      <c r="J143" s="94">
        <f t="shared" si="0"/>
      </c>
    </row>
    <row r="144" ht="13.5">
      <c r="J144" s="94">
        <f t="shared" si="0"/>
      </c>
    </row>
    <row r="145" ht="13.5">
      <c r="J145" s="94">
        <f t="shared" si="0"/>
      </c>
    </row>
    <row r="146" ht="13.5">
      <c r="J146" s="94">
        <f t="shared" si="0"/>
      </c>
    </row>
    <row r="147" ht="13.5">
      <c r="J147" s="94">
        <f t="shared" si="0"/>
      </c>
    </row>
    <row r="148" ht="13.5">
      <c r="J148" s="94">
        <f aca="true" t="shared" si="1" ref="J148:J179">IF($D148="","",SUM(F148+G148+H148+I148))</f>
      </c>
    </row>
    <row r="149" ht="13.5">
      <c r="J149" s="94">
        <f t="shared" si="1"/>
      </c>
    </row>
    <row r="150" ht="13.5">
      <c r="J150" s="94">
        <f t="shared" si="1"/>
      </c>
    </row>
    <row r="151" ht="13.5">
      <c r="J151" s="94">
        <f t="shared" si="1"/>
      </c>
    </row>
    <row r="152" ht="13.5">
      <c r="J152" s="94">
        <f t="shared" si="1"/>
      </c>
    </row>
    <row r="153" ht="13.5">
      <c r="J153" s="94">
        <f t="shared" si="1"/>
      </c>
    </row>
    <row r="154" ht="13.5">
      <c r="J154" s="94">
        <f t="shared" si="1"/>
      </c>
    </row>
    <row r="155" ht="13.5">
      <c r="J155" s="94">
        <f t="shared" si="1"/>
      </c>
    </row>
    <row r="156" ht="13.5">
      <c r="J156" s="94">
        <f t="shared" si="1"/>
      </c>
    </row>
    <row r="157" ht="13.5">
      <c r="J157" s="94">
        <f t="shared" si="1"/>
      </c>
    </row>
    <row r="158" ht="13.5">
      <c r="J158" s="94">
        <f t="shared" si="1"/>
      </c>
    </row>
    <row r="159" ht="13.5">
      <c r="J159" s="94">
        <f t="shared" si="1"/>
      </c>
    </row>
    <row r="160" ht="13.5">
      <c r="J160" s="94">
        <f t="shared" si="1"/>
      </c>
    </row>
    <row r="161" ht="13.5">
      <c r="J161" s="94">
        <f t="shared" si="1"/>
      </c>
    </row>
    <row r="162" ht="13.5">
      <c r="J162" s="94">
        <f t="shared" si="1"/>
      </c>
    </row>
    <row r="163" ht="13.5">
      <c r="J163" s="94">
        <f t="shared" si="1"/>
      </c>
    </row>
    <row r="164" ht="13.5">
      <c r="J164" s="94">
        <f t="shared" si="1"/>
      </c>
    </row>
    <row r="165" ht="13.5">
      <c r="J165" s="94">
        <f t="shared" si="1"/>
      </c>
    </row>
    <row r="166" ht="13.5">
      <c r="J166" s="94">
        <f t="shared" si="1"/>
      </c>
    </row>
    <row r="167" ht="13.5">
      <c r="J167" s="94">
        <f t="shared" si="1"/>
      </c>
    </row>
    <row r="168" ht="13.5">
      <c r="J168" s="94">
        <f t="shared" si="1"/>
      </c>
    </row>
    <row r="169" ht="13.5">
      <c r="J169" s="94">
        <f t="shared" si="1"/>
      </c>
    </row>
    <row r="170" ht="13.5">
      <c r="J170" s="94">
        <f t="shared" si="1"/>
      </c>
    </row>
    <row r="171" ht="13.5">
      <c r="J171" s="94">
        <f t="shared" si="1"/>
      </c>
    </row>
    <row r="172" ht="13.5">
      <c r="J172" s="94">
        <f t="shared" si="1"/>
      </c>
    </row>
    <row r="173" ht="13.5">
      <c r="J173" s="94">
        <f t="shared" si="1"/>
      </c>
    </row>
    <row r="174" ht="13.5">
      <c r="J174" s="94">
        <f t="shared" si="1"/>
      </c>
    </row>
    <row r="175" ht="13.5">
      <c r="J175" s="94">
        <f t="shared" si="1"/>
      </c>
    </row>
    <row r="176" ht="13.5">
      <c r="J176" s="94">
        <f t="shared" si="1"/>
      </c>
    </row>
    <row r="177" ht="13.5">
      <c r="J177" s="94">
        <f t="shared" si="1"/>
      </c>
    </row>
    <row r="178" ht="13.5">
      <c r="J178" s="94">
        <f t="shared" si="1"/>
      </c>
    </row>
    <row r="179" ht="13.5">
      <c r="J179" s="94">
        <f t="shared" si="1"/>
      </c>
    </row>
    <row r="180" ht="13.5">
      <c r="J180" s="94">
        <f aca="true" t="shared" si="2" ref="J180:J211">IF($D180="","",SUM(F180+G180+H180+I180))</f>
      </c>
    </row>
    <row r="181" ht="13.5">
      <c r="J181" s="94">
        <f t="shared" si="2"/>
      </c>
    </row>
    <row r="182" ht="13.5">
      <c r="J182" s="94">
        <f t="shared" si="2"/>
      </c>
    </row>
    <row r="183" ht="13.5">
      <c r="J183" s="94">
        <f t="shared" si="2"/>
      </c>
    </row>
    <row r="184" ht="13.5">
      <c r="J184" s="94">
        <f t="shared" si="2"/>
      </c>
    </row>
    <row r="185" ht="13.5">
      <c r="J185" s="94">
        <f t="shared" si="2"/>
      </c>
    </row>
    <row r="186" ht="13.5">
      <c r="J186" s="94">
        <f t="shared" si="2"/>
      </c>
    </row>
    <row r="187" ht="13.5">
      <c r="J187" s="94">
        <f t="shared" si="2"/>
      </c>
    </row>
    <row r="188" ht="13.5">
      <c r="J188" s="94">
        <f t="shared" si="2"/>
      </c>
    </row>
    <row r="189" ht="13.5">
      <c r="J189" s="94">
        <f t="shared" si="2"/>
      </c>
    </row>
    <row r="190" ht="13.5">
      <c r="J190" s="94">
        <f t="shared" si="2"/>
      </c>
    </row>
    <row r="191" ht="13.5">
      <c r="J191" s="94">
        <f t="shared" si="2"/>
      </c>
    </row>
    <row r="192" ht="13.5">
      <c r="J192" s="94">
        <f t="shared" si="2"/>
      </c>
    </row>
    <row r="193" ht="13.5">
      <c r="J193" s="94">
        <f t="shared" si="2"/>
      </c>
    </row>
    <row r="194" ht="13.5">
      <c r="J194" s="94">
        <f t="shared" si="2"/>
      </c>
    </row>
    <row r="195" ht="13.5">
      <c r="J195" s="94">
        <f t="shared" si="2"/>
      </c>
    </row>
    <row r="196" ht="13.5">
      <c r="J196" s="94">
        <f t="shared" si="2"/>
      </c>
    </row>
    <row r="197" ht="13.5">
      <c r="J197" s="94">
        <f t="shared" si="2"/>
      </c>
    </row>
    <row r="198" ht="13.5">
      <c r="J198" s="94">
        <f t="shared" si="2"/>
      </c>
    </row>
    <row r="199" ht="13.5">
      <c r="J199" s="94">
        <f t="shared" si="2"/>
      </c>
    </row>
    <row r="200" ht="13.5">
      <c r="J200" s="94">
        <f t="shared" si="2"/>
      </c>
    </row>
    <row r="201" ht="13.5">
      <c r="J201" s="94">
        <f t="shared" si="2"/>
      </c>
    </row>
    <row r="202" ht="13.5">
      <c r="J202" s="94">
        <f t="shared" si="2"/>
      </c>
    </row>
    <row r="203" ht="13.5">
      <c r="J203" s="94">
        <f t="shared" si="2"/>
      </c>
    </row>
    <row r="204" ht="13.5">
      <c r="J204" s="94">
        <f t="shared" si="2"/>
      </c>
    </row>
    <row r="205" ht="13.5">
      <c r="J205" s="94">
        <f t="shared" si="2"/>
      </c>
    </row>
    <row r="206" ht="13.5">
      <c r="J206" s="94">
        <f t="shared" si="2"/>
      </c>
    </row>
    <row r="207" ht="13.5">
      <c r="J207" s="94">
        <f t="shared" si="2"/>
      </c>
    </row>
    <row r="208" ht="13.5">
      <c r="J208" s="94">
        <f t="shared" si="2"/>
      </c>
    </row>
    <row r="209" ht="13.5">
      <c r="J209" s="94">
        <f t="shared" si="2"/>
      </c>
    </row>
    <row r="210" ht="13.5">
      <c r="J210" s="94">
        <f t="shared" si="2"/>
      </c>
    </row>
    <row r="211" ht="13.5">
      <c r="J211" s="94">
        <f t="shared" si="2"/>
      </c>
    </row>
    <row r="212" ht="13.5">
      <c r="J212" s="94">
        <f aca="true" t="shared" si="3" ref="J212:J243">IF($D212="","",SUM(F212+G212+H212+I212))</f>
      </c>
    </row>
    <row r="213" ht="13.5">
      <c r="J213" s="94">
        <f t="shared" si="3"/>
      </c>
    </row>
    <row r="214" ht="13.5">
      <c r="J214" s="94">
        <f t="shared" si="3"/>
      </c>
    </row>
    <row r="215" ht="13.5">
      <c r="J215" s="94">
        <f t="shared" si="3"/>
      </c>
    </row>
    <row r="216" ht="13.5">
      <c r="J216" s="94">
        <f t="shared" si="3"/>
      </c>
    </row>
    <row r="217" ht="13.5">
      <c r="J217" s="94">
        <f t="shared" si="3"/>
      </c>
    </row>
    <row r="218" ht="13.5">
      <c r="J218" s="94">
        <f t="shared" si="3"/>
      </c>
    </row>
    <row r="219" ht="13.5">
      <c r="J219" s="94">
        <f t="shared" si="3"/>
      </c>
    </row>
    <row r="220" ht="13.5">
      <c r="J220" s="94">
        <f t="shared" si="3"/>
      </c>
    </row>
    <row r="221" ht="13.5">
      <c r="J221" s="94">
        <f t="shared" si="3"/>
      </c>
    </row>
    <row r="222" ht="13.5">
      <c r="J222" s="94">
        <f t="shared" si="3"/>
      </c>
    </row>
    <row r="223" ht="13.5">
      <c r="J223" s="94">
        <f t="shared" si="3"/>
      </c>
    </row>
    <row r="224" ht="13.5">
      <c r="J224" s="94">
        <f t="shared" si="3"/>
      </c>
    </row>
    <row r="225" ht="13.5">
      <c r="J225" s="94">
        <f t="shared" si="3"/>
      </c>
    </row>
    <row r="226" ht="13.5">
      <c r="J226" s="94">
        <f t="shared" si="3"/>
      </c>
    </row>
    <row r="227" ht="13.5">
      <c r="J227" s="94">
        <f t="shared" si="3"/>
      </c>
    </row>
    <row r="228" ht="13.5">
      <c r="J228" s="94">
        <f t="shared" si="3"/>
      </c>
    </row>
    <row r="229" ht="13.5">
      <c r="J229" s="94">
        <f t="shared" si="3"/>
      </c>
    </row>
    <row r="230" ht="13.5">
      <c r="J230" s="94">
        <f t="shared" si="3"/>
      </c>
    </row>
    <row r="231" ht="13.5">
      <c r="J231" s="94">
        <f t="shared" si="3"/>
      </c>
    </row>
    <row r="232" ht="13.5">
      <c r="J232" s="94">
        <f t="shared" si="3"/>
      </c>
    </row>
    <row r="233" ht="13.5">
      <c r="J233" s="94">
        <f t="shared" si="3"/>
      </c>
    </row>
    <row r="234" ht="13.5">
      <c r="J234" s="94">
        <f t="shared" si="3"/>
      </c>
    </row>
    <row r="235" ht="13.5">
      <c r="J235" s="94">
        <f t="shared" si="3"/>
      </c>
    </row>
    <row r="236" ht="13.5">
      <c r="J236" s="94">
        <f t="shared" si="3"/>
      </c>
    </row>
    <row r="237" ht="13.5">
      <c r="J237" s="94">
        <f t="shared" si="3"/>
      </c>
    </row>
    <row r="238" ht="13.5">
      <c r="J238" s="94">
        <f t="shared" si="3"/>
      </c>
    </row>
    <row r="239" ht="13.5">
      <c r="J239" s="94">
        <f t="shared" si="3"/>
      </c>
    </row>
    <row r="240" ht="13.5">
      <c r="J240" s="94">
        <f t="shared" si="3"/>
      </c>
    </row>
    <row r="241" ht="13.5">
      <c r="J241" s="94">
        <f t="shared" si="3"/>
      </c>
    </row>
    <row r="242" ht="13.5">
      <c r="J242" s="94">
        <f t="shared" si="3"/>
      </c>
    </row>
    <row r="243" ht="13.5">
      <c r="J243" s="94">
        <f t="shared" si="3"/>
      </c>
    </row>
    <row r="244" ht="13.5">
      <c r="J244" s="94">
        <f aca="true" t="shared" si="4" ref="J244:J275">IF($D244="","",SUM(F244+G244+H244+I244))</f>
      </c>
    </row>
    <row r="245" ht="13.5">
      <c r="J245" s="94">
        <f t="shared" si="4"/>
      </c>
    </row>
    <row r="246" ht="13.5">
      <c r="J246" s="94">
        <f t="shared" si="4"/>
      </c>
    </row>
    <row r="247" ht="13.5">
      <c r="J247" s="94">
        <f t="shared" si="4"/>
      </c>
    </row>
    <row r="248" ht="13.5">
      <c r="J248" s="94">
        <f t="shared" si="4"/>
      </c>
    </row>
    <row r="249" ht="13.5">
      <c r="J249" s="94">
        <f t="shared" si="4"/>
      </c>
    </row>
    <row r="250" ht="13.5">
      <c r="J250" s="94">
        <f t="shared" si="4"/>
      </c>
    </row>
    <row r="251" ht="13.5">
      <c r="J251" s="94">
        <f t="shared" si="4"/>
      </c>
    </row>
    <row r="252" ht="13.5">
      <c r="J252" s="94">
        <f t="shared" si="4"/>
      </c>
    </row>
    <row r="253" ht="13.5">
      <c r="J253" s="94">
        <f t="shared" si="4"/>
      </c>
    </row>
    <row r="254" ht="13.5">
      <c r="J254" s="94">
        <f t="shared" si="4"/>
      </c>
    </row>
    <row r="255" ht="13.5">
      <c r="J255" s="94">
        <f t="shared" si="4"/>
      </c>
    </row>
    <row r="256" ht="13.5">
      <c r="J256" s="94">
        <f t="shared" si="4"/>
      </c>
    </row>
    <row r="257" ht="13.5">
      <c r="J257" s="94">
        <f t="shared" si="4"/>
      </c>
    </row>
    <row r="258" ht="13.5">
      <c r="J258" s="94">
        <f t="shared" si="4"/>
      </c>
    </row>
    <row r="259" ht="13.5">
      <c r="J259" s="94">
        <f t="shared" si="4"/>
      </c>
    </row>
    <row r="260" ht="13.5">
      <c r="J260" s="94">
        <f t="shared" si="4"/>
      </c>
    </row>
    <row r="261" ht="13.5">
      <c r="J261" s="94">
        <f t="shared" si="4"/>
      </c>
    </row>
    <row r="262" ht="13.5">
      <c r="J262" s="94">
        <f t="shared" si="4"/>
      </c>
    </row>
    <row r="263" ht="13.5">
      <c r="J263" s="94">
        <f t="shared" si="4"/>
      </c>
    </row>
    <row r="264" ht="13.5">
      <c r="J264" s="94">
        <f t="shared" si="4"/>
      </c>
    </row>
    <row r="265" ht="13.5">
      <c r="J265" s="94">
        <f t="shared" si="4"/>
      </c>
    </row>
    <row r="266" ht="13.5">
      <c r="J266" s="94">
        <f t="shared" si="4"/>
      </c>
    </row>
    <row r="267" ht="13.5">
      <c r="J267" s="94">
        <f t="shared" si="4"/>
      </c>
    </row>
    <row r="268" ht="13.5">
      <c r="J268" s="94">
        <f t="shared" si="4"/>
      </c>
    </row>
    <row r="269" ht="13.5">
      <c r="J269" s="94">
        <f t="shared" si="4"/>
      </c>
    </row>
    <row r="270" ht="13.5">
      <c r="J270" s="94">
        <f t="shared" si="4"/>
      </c>
    </row>
    <row r="271" ht="13.5">
      <c r="J271" s="94">
        <f t="shared" si="4"/>
      </c>
    </row>
    <row r="272" ht="13.5">
      <c r="J272" s="94">
        <f t="shared" si="4"/>
      </c>
    </row>
    <row r="273" ht="13.5">
      <c r="J273" s="94">
        <f t="shared" si="4"/>
      </c>
    </row>
    <row r="274" ht="13.5">
      <c r="J274" s="94">
        <f t="shared" si="4"/>
      </c>
    </row>
    <row r="275" ht="13.5">
      <c r="J275" s="94">
        <f t="shared" si="4"/>
      </c>
    </row>
    <row r="276" ht="13.5">
      <c r="J276" s="94">
        <f aca="true" t="shared" si="5" ref="J276:J300">IF($D276="","",SUM(F276+G276+H276+I276))</f>
      </c>
    </row>
    <row r="277" ht="13.5">
      <c r="J277" s="94">
        <f t="shared" si="5"/>
      </c>
    </row>
    <row r="278" ht="13.5">
      <c r="J278" s="94">
        <f t="shared" si="5"/>
      </c>
    </row>
    <row r="279" ht="13.5">
      <c r="J279" s="94">
        <f t="shared" si="5"/>
      </c>
    </row>
    <row r="280" ht="13.5">
      <c r="J280" s="94">
        <f t="shared" si="5"/>
      </c>
    </row>
    <row r="281" ht="13.5">
      <c r="J281" s="94">
        <f t="shared" si="5"/>
      </c>
    </row>
    <row r="282" ht="13.5">
      <c r="J282" s="94">
        <f t="shared" si="5"/>
      </c>
    </row>
    <row r="283" ht="13.5">
      <c r="J283" s="94">
        <f t="shared" si="5"/>
      </c>
    </row>
    <row r="284" ht="13.5">
      <c r="J284" s="94">
        <f t="shared" si="5"/>
      </c>
    </row>
    <row r="285" ht="13.5">
      <c r="J285" s="94">
        <f t="shared" si="5"/>
      </c>
    </row>
    <row r="286" ht="13.5">
      <c r="J286" s="94">
        <f t="shared" si="5"/>
      </c>
    </row>
    <row r="287" ht="13.5">
      <c r="J287" s="94">
        <f t="shared" si="5"/>
      </c>
    </row>
    <row r="288" ht="13.5">
      <c r="J288" s="94">
        <f t="shared" si="5"/>
      </c>
    </row>
    <row r="289" ht="13.5">
      <c r="J289" s="94">
        <f t="shared" si="5"/>
      </c>
    </row>
    <row r="290" ht="13.5">
      <c r="J290" s="94">
        <f t="shared" si="5"/>
      </c>
    </row>
    <row r="291" ht="13.5">
      <c r="J291" s="94">
        <f t="shared" si="5"/>
      </c>
    </row>
    <row r="292" ht="13.5">
      <c r="J292" s="94">
        <f t="shared" si="5"/>
      </c>
    </row>
    <row r="293" ht="13.5">
      <c r="J293" s="94">
        <f t="shared" si="5"/>
      </c>
    </row>
    <row r="294" ht="13.5">
      <c r="J294" s="94">
        <f t="shared" si="5"/>
      </c>
    </row>
    <row r="295" ht="13.5">
      <c r="J295" s="94">
        <f t="shared" si="5"/>
      </c>
    </row>
    <row r="296" ht="13.5">
      <c r="J296" s="94">
        <f t="shared" si="5"/>
      </c>
    </row>
    <row r="297" ht="13.5">
      <c r="J297" s="94">
        <f t="shared" si="5"/>
      </c>
    </row>
    <row r="298" ht="13.5">
      <c r="J298" s="94">
        <f t="shared" si="5"/>
      </c>
    </row>
    <row r="299" ht="13.5">
      <c r="J299" s="94">
        <f t="shared" si="5"/>
      </c>
    </row>
    <row r="300" ht="13.5">
      <c r="J300" s="94">
        <f t="shared" si="5"/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20" r:id="rId1"/>
  <headerFooter>
    <oddHeader>&amp;C10mDPS40M</oddHeader>
    <oddFooter>&amp;C本部公認審判員　濵　健太郎&amp;R本部公認審判員　池上　由里子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0" bestFit="1" customWidth="1"/>
    <col min="2" max="3" width="6.00390625" style="0" bestFit="1" customWidth="1"/>
    <col min="4" max="4" width="13.00390625" style="0" customWidth="1"/>
    <col min="5" max="8" width="4.8515625" style="0" customWidth="1"/>
    <col min="9" max="10" width="7.421875" style="0" bestFit="1" customWidth="1"/>
    <col min="15" max="15" width="5.28125" style="0" bestFit="1" customWidth="1"/>
    <col min="16" max="16" width="10.57421875" style="0" customWidth="1"/>
  </cols>
  <sheetData>
    <row r="1" spans="1:12" ht="13.5" customHeight="1">
      <c r="A1" s="117" t="s">
        <v>182</v>
      </c>
      <c r="B1" s="117" t="s">
        <v>6</v>
      </c>
      <c r="C1" s="117" t="s">
        <v>7</v>
      </c>
      <c r="D1" s="117" t="s">
        <v>181</v>
      </c>
      <c r="E1" s="117" t="s">
        <v>9</v>
      </c>
      <c r="F1" s="117" t="s">
        <v>10</v>
      </c>
      <c r="G1" s="117" t="s">
        <v>11</v>
      </c>
      <c r="H1" s="117" t="s">
        <v>12</v>
      </c>
      <c r="I1" s="117" t="s">
        <v>15</v>
      </c>
      <c r="J1" s="117" t="s">
        <v>180</v>
      </c>
      <c r="K1" s="117" t="s">
        <v>179</v>
      </c>
      <c r="L1" s="116" t="s">
        <v>178</v>
      </c>
    </row>
    <row r="2" spans="1:12" ht="13.5" customHeight="1">
      <c r="A2" s="257" t="s">
        <v>269</v>
      </c>
      <c r="B2" s="95" t="s">
        <v>461</v>
      </c>
      <c r="C2" s="95">
        <v>10</v>
      </c>
      <c r="D2" s="143" t="s">
        <v>447</v>
      </c>
      <c r="E2" s="93">
        <v>77</v>
      </c>
      <c r="F2" s="93">
        <v>81</v>
      </c>
      <c r="G2" s="93">
        <v>89</v>
      </c>
      <c r="H2" s="93">
        <v>77</v>
      </c>
      <c r="I2" s="94">
        <v>324</v>
      </c>
      <c r="J2" s="258">
        <v>968</v>
      </c>
      <c r="K2" s="261">
        <v>1</v>
      </c>
      <c r="L2" s="264"/>
    </row>
    <row r="3" spans="1:12" ht="13.5" customHeight="1">
      <c r="A3" s="257"/>
      <c r="B3" s="95" t="s">
        <v>287</v>
      </c>
      <c r="C3" s="95">
        <v>10</v>
      </c>
      <c r="D3" s="137" t="s">
        <v>440</v>
      </c>
      <c r="E3" s="93">
        <v>86</v>
      </c>
      <c r="F3" s="93">
        <v>80</v>
      </c>
      <c r="G3" s="93">
        <v>84</v>
      </c>
      <c r="H3" s="93">
        <v>71</v>
      </c>
      <c r="I3" s="94">
        <v>321</v>
      </c>
      <c r="J3" s="259"/>
      <c r="K3" s="262"/>
      <c r="L3" s="265"/>
    </row>
    <row r="4" spans="1:12" ht="13.5" customHeight="1">
      <c r="A4" s="257"/>
      <c r="B4" s="95" t="s">
        <v>271</v>
      </c>
      <c r="C4" s="95">
        <v>5</v>
      </c>
      <c r="D4" s="137" t="s">
        <v>442</v>
      </c>
      <c r="E4" s="93">
        <v>88</v>
      </c>
      <c r="F4" s="93">
        <v>79</v>
      </c>
      <c r="G4" s="93">
        <v>77</v>
      </c>
      <c r="H4" s="93">
        <v>79</v>
      </c>
      <c r="I4" s="94">
        <v>323</v>
      </c>
      <c r="J4" s="260"/>
      <c r="K4" s="263"/>
      <c r="L4" s="266"/>
    </row>
    <row r="5" ht="13.5" customHeight="1"/>
    <row r="6" spans="1:12" ht="14.25">
      <c r="A6" s="117" t="s">
        <v>182</v>
      </c>
      <c r="B6" s="117" t="s">
        <v>6</v>
      </c>
      <c r="C6" s="117" t="s">
        <v>7</v>
      </c>
      <c r="D6" s="117" t="s">
        <v>181</v>
      </c>
      <c r="E6" s="117" t="s">
        <v>9</v>
      </c>
      <c r="F6" s="117" t="s">
        <v>10</v>
      </c>
      <c r="G6" s="117" t="s">
        <v>11</v>
      </c>
      <c r="H6" s="117" t="s">
        <v>12</v>
      </c>
      <c r="I6" s="117" t="s">
        <v>15</v>
      </c>
      <c r="J6" s="117" t="s">
        <v>180</v>
      </c>
      <c r="K6" s="117" t="s">
        <v>179</v>
      </c>
      <c r="L6" s="116" t="s">
        <v>178</v>
      </c>
    </row>
    <row r="7" spans="1:12" ht="13.5" customHeight="1">
      <c r="A7" s="257" t="s">
        <v>1</v>
      </c>
      <c r="B7" s="21" t="s">
        <v>297</v>
      </c>
      <c r="C7" s="21">
        <v>7</v>
      </c>
      <c r="D7" s="21" t="s">
        <v>424</v>
      </c>
      <c r="E7" s="93">
        <v>72</v>
      </c>
      <c r="F7" s="93">
        <v>69</v>
      </c>
      <c r="G7" s="93">
        <v>81</v>
      </c>
      <c r="H7" s="93">
        <v>77</v>
      </c>
      <c r="I7" s="94">
        <v>299</v>
      </c>
      <c r="J7" s="258">
        <v>941</v>
      </c>
      <c r="K7" s="261">
        <v>2</v>
      </c>
      <c r="L7" s="264"/>
    </row>
    <row r="8" spans="1:12" ht="13.5" customHeight="1">
      <c r="A8" s="257"/>
      <c r="B8" s="21" t="s">
        <v>287</v>
      </c>
      <c r="C8" s="21">
        <v>7</v>
      </c>
      <c r="D8" s="21" t="s">
        <v>445</v>
      </c>
      <c r="E8" s="93">
        <v>77</v>
      </c>
      <c r="F8" s="93">
        <v>78</v>
      </c>
      <c r="G8" s="93">
        <v>84</v>
      </c>
      <c r="H8" s="93">
        <v>84</v>
      </c>
      <c r="I8" s="94">
        <v>323</v>
      </c>
      <c r="J8" s="259"/>
      <c r="K8" s="262"/>
      <c r="L8" s="265"/>
    </row>
    <row r="9" spans="1:12" ht="13.5" customHeight="1">
      <c r="A9" s="257"/>
      <c r="B9" s="21" t="s">
        <v>275</v>
      </c>
      <c r="C9" s="21">
        <v>7</v>
      </c>
      <c r="D9" s="21" t="s">
        <v>18</v>
      </c>
      <c r="E9" s="93">
        <v>83</v>
      </c>
      <c r="F9" s="93">
        <v>74</v>
      </c>
      <c r="G9" s="93">
        <v>79</v>
      </c>
      <c r="H9" s="93">
        <v>83</v>
      </c>
      <c r="I9" s="94">
        <v>319</v>
      </c>
      <c r="J9" s="260"/>
      <c r="K9" s="263"/>
      <c r="L9" s="266"/>
    </row>
    <row r="10" ht="13.5" customHeight="1"/>
    <row r="11" spans="1:12" ht="13.5" customHeight="1">
      <c r="A11" s="117" t="s">
        <v>182</v>
      </c>
      <c r="B11" s="117" t="s">
        <v>6</v>
      </c>
      <c r="C11" s="117" t="s">
        <v>7</v>
      </c>
      <c r="D11" s="117" t="s">
        <v>181</v>
      </c>
      <c r="E11" s="117" t="s">
        <v>9</v>
      </c>
      <c r="F11" s="117" t="s">
        <v>10</v>
      </c>
      <c r="G11" s="117" t="s">
        <v>11</v>
      </c>
      <c r="H11" s="117" t="s">
        <v>12</v>
      </c>
      <c r="I11" s="117" t="s">
        <v>15</v>
      </c>
      <c r="J11" s="117" t="s">
        <v>180</v>
      </c>
      <c r="K11" s="117" t="s">
        <v>179</v>
      </c>
      <c r="L11" s="116" t="s">
        <v>178</v>
      </c>
    </row>
    <row r="12" spans="1:12" ht="13.5" customHeight="1">
      <c r="A12" s="257" t="s">
        <v>100</v>
      </c>
      <c r="B12" s="95" t="s">
        <v>285</v>
      </c>
      <c r="C12" s="95">
        <v>2</v>
      </c>
      <c r="D12" s="95" t="s">
        <v>429</v>
      </c>
      <c r="E12" s="93">
        <v>80</v>
      </c>
      <c r="F12" s="93">
        <v>75</v>
      </c>
      <c r="G12" s="93">
        <v>83</v>
      </c>
      <c r="H12" s="93">
        <v>74</v>
      </c>
      <c r="I12" s="94">
        <v>312</v>
      </c>
      <c r="J12" s="258">
        <v>933</v>
      </c>
      <c r="K12" s="261">
        <v>3</v>
      </c>
      <c r="L12" s="264"/>
    </row>
    <row r="13" spans="1:12" ht="13.5" customHeight="1">
      <c r="A13" s="257"/>
      <c r="B13" s="95" t="s">
        <v>271</v>
      </c>
      <c r="C13" s="95">
        <v>8</v>
      </c>
      <c r="D13" s="95" t="s">
        <v>460</v>
      </c>
      <c r="E13" s="93">
        <v>85</v>
      </c>
      <c r="F13" s="93">
        <v>70</v>
      </c>
      <c r="G13" s="93">
        <v>81</v>
      </c>
      <c r="H13" s="93">
        <v>72</v>
      </c>
      <c r="I13" s="94">
        <v>308</v>
      </c>
      <c r="J13" s="259"/>
      <c r="K13" s="262"/>
      <c r="L13" s="265"/>
    </row>
    <row r="14" spans="1:12" ht="13.5" customHeight="1">
      <c r="A14" s="257"/>
      <c r="B14" s="95" t="s">
        <v>290</v>
      </c>
      <c r="C14" s="95">
        <v>8</v>
      </c>
      <c r="D14" s="95" t="s">
        <v>430</v>
      </c>
      <c r="E14" s="93">
        <v>75</v>
      </c>
      <c r="F14" s="93">
        <v>79</v>
      </c>
      <c r="G14" s="93">
        <v>83</v>
      </c>
      <c r="H14" s="93">
        <v>76</v>
      </c>
      <c r="I14" s="94">
        <v>313</v>
      </c>
      <c r="J14" s="260"/>
      <c r="K14" s="263"/>
      <c r="L14" s="266"/>
    </row>
    <row r="15" ht="13.5" customHeight="1"/>
    <row r="16" spans="1:12" ht="13.5" customHeight="1">
      <c r="A16" s="117" t="s">
        <v>182</v>
      </c>
      <c r="B16" s="117" t="s">
        <v>6</v>
      </c>
      <c r="C16" s="117" t="s">
        <v>7</v>
      </c>
      <c r="D16" s="117" t="s">
        <v>181</v>
      </c>
      <c r="E16" s="117" t="s">
        <v>9</v>
      </c>
      <c r="F16" s="117" t="s">
        <v>10</v>
      </c>
      <c r="G16" s="117" t="s">
        <v>11</v>
      </c>
      <c r="H16" s="117" t="s">
        <v>12</v>
      </c>
      <c r="I16" s="117" t="s">
        <v>15</v>
      </c>
      <c r="J16" s="117" t="s">
        <v>180</v>
      </c>
      <c r="K16" s="117" t="s">
        <v>179</v>
      </c>
      <c r="L16" s="116" t="s">
        <v>178</v>
      </c>
    </row>
    <row r="17" spans="1:12" ht="13.5" customHeight="1">
      <c r="A17" s="257" t="s">
        <v>97</v>
      </c>
      <c r="B17" s="21" t="s">
        <v>459</v>
      </c>
      <c r="C17" s="21">
        <v>9</v>
      </c>
      <c r="D17" s="21" t="s">
        <v>431</v>
      </c>
      <c r="E17" s="93">
        <v>89</v>
      </c>
      <c r="F17" s="93">
        <v>83</v>
      </c>
      <c r="G17" s="93">
        <v>70</v>
      </c>
      <c r="H17" s="93">
        <v>72</v>
      </c>
      <c r="I17" s="94">
        <v>314</v>
      </c>
      <c r="J17" s="258">
        <v>913</v>
      </c>
      <c r="K17" s="261">
        <v>4</v>
      </c>
      <c r="L17" s="264"/>
    </row>
    <row r="18" spans="1:12" ht="13.5" customHeight="1">
      <c r="A18" s="257"/>
      <c r="B18" s="21" t="s">
        <v>458</v>
      </c>
      <c r="C18" s="21">
        <v>9</v>
      </c>
      <c r="D18" s="21" t="s">
        <v>415</v>
      </c>
      <c r="E18" s="93">
        <v>73</v>
      </c>
      <c r="F18" s="93">
        <v>78</v>
      </c>
      <c r="G18" s="93">
        <v>57</v>
      </c>
      <c r="H18" s="93">
        <v>75</v>
      </c>
      <c r="I18" s="94">
        <v>283</v>
      </c>
      <c r="J18" s="259"/>
      <c r="K18" s="262"/>
      <c r="L18" s="265"/>
    </row>
    <row r="19" spans="1:12" ht="13.5" customHeight="1">
      <c r="A19" s="257"/>
      <c r="B19" s="21" t="s">
        <v>457</v>
      </c>
      <c r="C19" s="21">
        <v>9</v>
      </c>
      <c r="D19" s="21" t="s">
        <v>433</v>
      </c>
      <c r="E19" s="93">
        <v>84</v>
      </c>
      <c r="F19" s="93">
        <v>77</v>
      </c>
      <c r="G19" s="93">
        <v>77</v>
      </c>
      <c r="H19" s="93">
        <v>78</v>
      </c>
      <c r="I19" s="94">
        <v>316</v>
      </c>
      <c r="J19" s="260"/>
      <c r="K19" s="263"/>
      <c r="L19" s="266"/>
    </row>
    <row r="20" ht="13.5" customHeight="1"/>
    <row r="21" spans="1:12" ht="14.25">
      <c r="A21" s="117" t="s">
        <v>182</v>
      </c>
      <c r="B21" s="117" t="s">
        <v>6</v>
      </c>
      <c r="C21" s="117" t="s">
        <v>7</v>
      </c>
      <c r="D21" s="117" t="s">
        <v>181</v>
      </c>
      <c r="E21" s="117" t="s">
        <v>9</v>
      </c>
      <c r="F21" s="117" t="s">
        <v>10</v>
      </c>
      <c r="G21" s="117" t="s">
        <v>456</v>
      </c>
      <c r="H21" s="117" t="s">
        <v>12</v>
      </c>
      <c r="I21" s="117" t="s">
        <v>15</v>
      </c>
      <c r="J21" s="117" t="s">
        <v>180</v>
      </c>
      <c r="K21" s="117" t="s">
        <v>179</v>
      </c>
      <c r="L21" s="116" t="s">
        <v>178</v>
      </c>
    </row>
    <row r="22" spans="1:12" ht="13.5" customHeight="1">
      <c r="A22" s="257" t="s">
        <v>362</v>
      </c>
      <c r="B22" s="21" t="s">
        <v>455</v>
      </c>
      <c r="C22" s="21">
        <v>3</v>
      </c>
      <c r="D22" s="21" t="s">
        <v>436</v>
      </c>
      <c r="E22" s="93">
        <v>74</v>
      </c>
      <c r="F22" s="93">
        <v>88</v>
      </c>
      <c r="G22" s="93">
        <v>84</v>
      </c>
      <c r="H22" s="93">
        <v>73</v>
      </c>
      <c r="I22" s="94">
        <v>319</v>
      </c>
      <c r="J22" s="258">
        <v>902</v>
      </c>
      <c r="K22" s="261">
        <v>5</v>
      </c>
      <c r="L22" s="264"/>
    </row>
    <row r="23" spans="1:12" ht="13.5" customHeight="1">
      <c r="A23" s="257"/>
      <c r="B23" s="21" t="s">
        <v>290</v>
      </c>
      <c r="C23" s="21">
        <v>3</v>
      </c>
      <c r="D23" s="21" t="s">
        <v>428</v>
      </c>
      <c r="E23" s="93">
        <v>74</v>
      </c>
      <c r="F23" s="93">
        <v>70</v>
      </c>
      <c r="G23" s="93">
        <v>82</v>
      </c>
      <c r="H23" s="93">
        <v>84</v>
      </c>
      <c r="I23" s="94">
        <v>310</v>
      </c>
      <c r="J23" s="259"/>
      <c r="K23" s="262"/>
      <c r="L23" s="265"/>
    </row>
    <row r="24" spans="1:12" ht="13.5" customHeight="1">
      <c r="A24" s="257"/>
      <c r="B24" s="21" t="s">
        <v>290</v>
      </c>
      <c r="C24" s="21">
        <v>10</v>
      </c>
      <c r="D24" s="21" t="s">
        <v>392</v>
      </c>
      <c r="E24" s="93">
        <v>57</v>
      </c>
      <c r="F24" s="93">
        <v>75</v>
      </c>
      <c r="G24" s="93">
        <v>71</v>
      </c>
      <c r="H24" s="93">
        <v>70</v>
      </c>
      <c r="I24" s="94">
        <v>273</v>
      </c>
      <c r="J24" s="260"/>
      <c r="K24" s="263"/>
      <c r="L24" s="266"/>
    </row>
    <row r="25" ht="13.5" customHeight="1"/>
    <row r="26" spans="1:12" ht="14.25">
      <c r="A26" s="117" t="s">
        <v>182</v>
      </c>
      <c r="B26" s="117" t="s">
        <v>6</v>
      </c>
      <c r="C26" s="117" t="s">
        <v>7</v>
      </c>
      <c r="D26" s="117" t="s">
        <v>181</v>
      </c>
      <c r="E26" s="117" t="s">
        <v>9</v>
      </c>
      <c r="F26" s="117" t="s">
        <v>10</v>
      </c>
      <c r="G26" s="117" t="s">
        <v>11</v>
      </c>
      <c r="H26" s="117" t="s">
        <v>12</v>
      </c>
      <c r="I26" s="117" t="s">
        <v>15</v>
      </c>
      <c r="J26" s="117" t="s">
        <v>180</v>
      </c>
      <c r="K26" s="117" t="s">
        <v>179</v>
      </c>
      <c r="L26" s="116" t="s">
        <v>178</v>
      </c>
    </row>
    <row r="27" spans="1:12" ht="13.5" customHeight="1">
      <c r="A27" s="257" t="s">
        <v>262</v>
      </c>
      <c r="B27" s="21" t="s">
        <v>451</v>
      </c>
      <c r="C27" s="21">
        <v>4</v>
      </c>
      <c r="D27" s="21" t="s">
        <v>454</v>
      </c>
      <c r="E27" s="93">
        <v>76</v>
      </c>
      <c r="F27" s="93">
        <v>83</v>
      </c>
      <c r="G27" s="93">
        <v>85</v>
      </c>
      <c r="H27" s="93">
        <v>81</v>
      </c>
      <c r="I27" s="94">
        <v>325</v>
      </c>
      <c r="J27" s="258">
        <v>880</v>
      </c>
      <c r="K27" s="261">
        <v>6</v>
      </c>
      <c r="L27" s="264"/>
    </row>
    <row r="28" spans="1:12" ht="13.5" customHeight="1">
      <c r="A28" s="257"/>
      <c r="B28" s="21" t="s">
        <v>451</v>
      </c>
      <c r="C28" s="21">
        <v>11</v>
      </c>
      <c r="D28" s="21" t="s">
        <v>422</v>
      </c>
      <c r="E28" s="93">
        <v>65</v>
      </c>
      <c r="F28" s="93">
        <v>83</v>
      </c>
      <c r="G28" s="93">
        <v>74</v>
      </c>
      <c r="H28" s="93">
        <v>77</v>
      </c>
      <c r="I28" s="94">
        <v>299</v>
      </c>
      <c r="J28" s="259"/>
      <c r="K28" s="262"/>
      <c r="L28" s="265"/>
    </row>
    <row r="29" spans="1:12" ht="13.5" customHeight="1">
      <c r="A29" s="257"/>
      <c r="B29" s="21" t="s">
        <v>450</v>
      </c>
      <c r="C29" s="21">
        <v>11</v>
      </c>
      <c r="D29" s="21" t="s">
        <v>453</v>
      </c>
      <c r="E29" s="93">
        <v>63</v>
      </c>
      <c r="F29" s="93">
        <v>49</v>
      </c>
      <c r="G29" s="93">
        <v>74</v>
      </c>
      <c r="H29" s="93">
        <v>70</v>
      </c>
      <c r="I29" s="94">
        <v>256</v>
      </c>
      <c r="J29" s="260"/>
      <c r="K29" s="263"/>
      <c r="L29" s="266"/>
    </row>
    <row r="30" ht="13.5" customHeight="1"/>
    <row r="31" spans="1:12" ht="14.25">
      <c r="A31" s="117" t="s">
        <v>182</v>
      </c>
      <c r="B31" s="117" t="s">
        <v>6</v>
      </c>
      <c r="C31" s="117" t="s">
        <v>7</v>
      </c>
      <c r="D31" s="117" t="s">
        <v>181</v>
      </c>
      <c r="E31" s="117" t="s">
        <v>9</v>
      </c>
      <c r="F31" s="117" t="s">
        <v>10</v>
      </c>
      <c r="G31" s="117" t="s">
        <v>11</v>
      </c>
      <c r="H31" s="117" t="s">
        <v>12</v>
      </c>
      <c r="I31" s="117" t="s">
        <v>15</v>
      </c>
      <c r="J31" s="117" t="s">
        <v>180</v>
      </c>
      <c r="K31" s="117" t="s">
        <v>179</v>
      </c>
      <c r="L31" s="116" t="s">
        <v>178</v>
      </c>
    </row>
    <row r="32" spans="1:12" ht="13.5" customHeight="1">
      <c r="A32" s="257" t="s">
        <v>60</v>
      </c>
      <c r="B32" s="95" t="s">
        <v>418</v>
      </c>
      <c r="C32" s="95">
        <v>4</v>
      </c>
      <c r="D32" s="95" t="s">
        <v>417</v>
      </c>
      <c r="E32" s="93">
        <v>81</v>
      </c>
      <c r="F32" s="93">
        <v>69</v>
      </c>
      <c r="G32" s="93">
        <v>67</v>
      </c>
      <c r="H32" s="93">
        <v>67</v>
      </c>
      <c r="I32" s="94">
        <v>284</v>
      </c>
      <c r="J32" s="258">
        <v>829</v>
      </c>
      <c r="K32" s="261">
        <v>7</v>
      </c>
      <c r="L32" s="264"/>
    </row>
    <row r="33" spans="1:12" ht="13.5" customHeight="1">
      <c r="A33" s="257"/>
      <c r="B33" s="95" t="s">
        <v>452</v>
      </c>
      <c r="C33" s="95">
        <v>4</v>
      </c>
      <c r="D33" s="95" t="s">
        <v>380</v>
      </c>
      <c r="E33" s="93">
        <v>64</v>
      </c>
      <c r="F33" s="93">
        <v>62</v>
      </c>
      <c r="G33" s="93">
        <v>59</v>
      </c>
      <c r="H33" s="93">
        <v>79</v>
      </c>
      <c r="I33" s="94">
        <v>264</v>
      </c>
      <c r="J33" s="259"/>
      <c r="K33" s="262"/>
      <c r="L33" s="265"/>
    </row>
    <row r="34" spans="1:12" ht="13.5" customHeight="1">
      <c r="A34" s="257"/>
      <c r="B34" s="95" t="s">
        <v>414</v>
      </c>
      <c r="C34" s="95">
        <v>11</v>
      </c>
      <c r="D34" s="95" t="s">
        <v>413</v>
      </c>
      <c r="E34" s="93">
        <v>76</v>
      </c>
      <c r="F34" s="93">
        <v>69</v>
      </c>
      <c r="G34" s="93">
        <v>63</v>
      </c>
      <c r="H34" s="93">
        <v>73</v>
      </c>
      <c r="I34" s="94">
        <v>281</v>
      </c>
      <c r="J34" s="260"/>
      <c r="K34" s="263"/>
      <c r="L34" s="266"/>
    </row>
    <row r="35" ht="13.5" customHeight="1"/>
    <row r="36" spans="1:12" ht="13.5" customHeight="1">
      <c r="A36" s="117" t="s">
        <v>182</v>
      </c>
      <c r="B36" s="117" t="s">
        <v>6</v>
      </c>
      <c r="C36" s="117" t="s">
        <v>7</v>
      </c>
      <c r="D36" s="117" t="s">
        <v>181</v>
      </c>
      <c r="E36" s="117" t="s">
        <v>9</v>
      </c>
      <c r="F36" s="117" t="s">
        <v>10</v>
      </c>
      <c r="G36" s="117" t="s">
        <v>11</v>
      </c>
      <c r="H36" s="117" t="s">
        <v>12</v>
      </c>
      <c r="I36" s="117" t="s">
        <v>15</v>
      </c>
      <c r="J36" s="117" t="s">
        <v>180</v>
      </c>
      <c r="K36" s="117" t="s">
        <v>179</v>
      </c>
      <c r="L36" s="116" t="s">
        <v>178</v>
      </c>
    </row>
    <row r="37" spans="1:12" ht="13.5" customHeight="1">
      <c r="A37" s="257" t="s">
        <v>40</v>
      </c>
      <c r="B37" s="95" t="s">
        <v>297</v>
      </c>
      <c r="C37" s="95">
        <v>4</v>
      </c>
      <c r="D37" s="95" t="s">
        <v>412</v>
      </c>
      <c r="E37" s="93">
        <v>70</v>
      </c>
      <c r="F37" s="93">
        <v>73</v>
      </c>
      <c r="G37" s="93">
        <v>65</v>
      </c>
      <c r="H37" s="93">
        <v>72</v>
      </c>
      <c r="I37" s="94">
        <v>280</v>
      </c>
      <c r="J37" s="258">
        <v>771</v>
      </c>
      <c r="K37" s="261">
        <v>8</v>
      </c>
      <c r="L37" s="264"/>
    </row>
    <row r="38" spans="1:12" ht="13.5" customHeight="1">
      <c r="A38" s="257"/>
      <c r="B38" s="95" t="s">
        <v>287</v>
      </c>
      <c r="C38" s="95">
        <v>4</v>
      </c>
      <c r="D38" s="95" t="s">
        <v>42</v>
      </c>
      <c r="E38" s="93">
        <v>69</v>
      </c>
      <c r="F38" s="93">
        <v>59</v>
      </c>
      <c r="G38" s="93">
        <v>70</v>
      </c>
      <c r="H38" s="93">
        <v>63</v>
      </c>
      <c r="I38" s="94">
        <v>261</v>
      </c>
      <c r="J38" s="259"/>
      <c r="K38" s="262"/>
      <c r="L38" s="265"/>
    </row>
    <row r="39" spans="1:12" ht="13.5" customHeight="1">
      <c r="A39" s="257"/>
      <c r="B39" s="95" t="s">
        <v>271</v>
      </c>
      <c r="C39" s="95">
        <v>4</v>
      </c>
      <c r="D39" s="95" t="s">
        <v>342</v>
      </c>
      <c r="E39" s="93">
        <v>55</v>
      </c>
      <c r="F39" s="93">
        <v>55</v>
      </c>
      <c r="G39" s="93">
        <v>70</v>
      </c>
      <c r="H39" s="93">
        <v>50</v>
      </c>
      <c r="I39" s="94">
        <v>230</v>
      </c>
      <c r="J39" s="260"/>
      <c r="K39" s="263"/>
      <c r="L39" s="266"/>
    </row>
    <row r="40" ht="13.5" customHeight="1"/>
    <row r="41" spans="1:12" ht="14.25">
      <c r="A41" s="117" t="s">
        <v>182</v>
      </c>
      <c r="B41" s="117" t="s">
        <v>6</v>
      </c>
      <c r="C41" s="117" t="s">
        <v>7</v>
      </c>
      <c r="D41" s="117" t="s">
        <v>181</v>
      </c>
      <c r="E41" s="117" t="s">
        <v>9</v>
      </c>
      <c r="F41" s="117" t="s">
        <v>10</v>
      </c>
      <c r="G41" s="117" t="s">
        <v>11</v>
      </c>
      <c r="H41" s="117" t="s">
        <v>12</v>
      </c>
      <c r="I41" s="117" t="s">
        <v>15</v>
      </c>
      <c r="J41" s="117" t="s">
        <v>180</v>
      </c>
      <c r="K41" s="117" t="s">
        <v>179</v>
      </c>
      <c r="L41" s="116" t="s">
        <v>178</v>
      </c>
    </row>
    <row r="42" spans="1:12" ht="13.5" customHeight="1">
      <c r="A42" s="257" t="s">
        <v>191</v>
      </c>
      <c r="B42" s="21" t="s">
        <v>297</v>
      </c>
      <c r="C42" s="21">
        <v>6</v>
      </c>
      <c r="D42" s="21" t="s">
        <v>385</v>
      </c>
      <c r="E42" s="93">
        <v>50</v>
      </c>
      <c r="F42" s="93">
        <v>68</v>
      </c>
      <c r="G42" s="93">
        <v>68</v>
      </c>
      <c r="H42" s="93">
        <v>79</v>
      </c>
      <c r="I42" s="94">
        <v>265</v>
      </c>
      <c r="J42" s="258">
        <v>747</v>
      </c>
      <c r="K42" s="261">
        <v>9</v>
      </c>
      <c r="L42" s="264"/>
    </row>
    <row r="43" spans="1:12" ht="13.5" customHeight="1">
      <c r="A43" s="257"/>
      <c r="B43" s="21" t="s">
        <v>273</v>
      </c>
      <c r="C43" s="21">
        <v>6</v>
      </c>
      <c r="D43" s="21" t="s">
        <v>323</v>
      </c>
      <c r="E43" s="93">
        <v>50</v>
      </c>
      <c r="F43" s="93">
        <v>58</v>
      </c>
      <c r="G43" s="93">
        <v>49</v>
      </c>
      <c r="H43" s="93">
        <v>51</v>
      </c>
      <c r="I43" s="94">
        <v>208</v>
      </c>
      <c r="J43" s="259"/>
      <c r="K43" s="262"/>
      <c r="L43" s="265"/>
    </row>
    <row r="44" spans="1:12" ht="13.5" customHeight="1">
      <c r="A44" s="257"/>
      <c r="B44" s="21" t="s">
        <v>278</v>
      </c>
      <c r="C44" s="21">
        <v>6</v>
      </c>
      <c r="D44" s="21" t="s">
        <v>395</v>
      </c>
      <c r="E44" s="93">
        <v>78</v>
      </c>
      <c r="F44" s="93">
        <v>67</v>
      </c>
      <c r="G44" s="93">
        <v>61</v>
      </c>
      <c r="H44" s="93">
        <v>68</v>
      </c>
      <c r="I44" s="94">
        <v>274</v>
      </c>
      <c r="J44" s="260"/>
      <c r="K44" s="263"/>
      <c r="L44" s="266"/>
    </row>
    <row r="45" ht="13.5" customHeight="1"/>
    <row r="46" spans="1:12" ht="13.5" customHeight="1">
      <c r="A46" s="117" t="s">
        <v>182</v>
      </c>
      <c r="B46" s="117" t="s">
        <v>6</v>
      </c>
      <c r="C46" s="117" t="s">
        <v>7</v>
      </c>
      <c r="D46" s="117" t="s">
        <v>181</v>
      </c>
      <c r="E46" s="117" t="s">
        <v>9</v>
      </c>
      <c r="F46" s="117" t="s">
        <v>10</v>
      </c>
      <c r="G46" s="117" t="s">
        <v>11</v>
      </c>
      <c r="H46" s="117" t="s">
        <v>12</v>
      </c>
      <c r="I46" s="117" t="s">
        <v>15</v>
      </c>
      <c r="J46" s="117" t="s">
        <v>180</v>
      </c>
      <c r="K46" s="117" t="s">
        <v>179</v>
      </c>
      <c r="L46" s="116" t="s">
        <v>178</v>
      </c>
    </row>
    <row r="47" spans="1:12" ht="13.5" customHeight="1">
      <c r="A47" s="257" t="s">
        <v>51</v>
      </c>
      <c r="B47" s="21" t="s">
        <v>451</v>
      </c>
      <c r="C47" s="21">
        <v>2</v>
      </c>
      <c r="D47" s="21" t="s">
        <v>403</v>
      </c>
      <c r="E47" s="93">
        <v>74</v>
      </c>
      <c r="F47" s="93">
        <v>69</v>
      </c>
      <c r="G47" s="93">
        <v>65</v>
      </c>
      <c r="H47" s="93">
        <v>68</v>
      </c>
      <c r="I47" s="94">
        <v>276</v>
      </c>
      <c r="J47" s="258">
        <v>594</v>
      </c>
      <c r="K47" s="261">
        <v>10</v>
      </c>
      <c r="L47" s="264"/>
    </row>
    <row r="48" spans="1:12" ht="13.5" customHeight="1">
      <c r="A48" s="257"/>
      <c r="B48" s="21" t="s">
        <v>450</v>
      </c>
      <c r="C48" s="21">
        <v>2</v>
      </c>
      <c r="D48" s="21" t="s">
        <v>279</v>
      </c>
      <c r="E48" s="93">
        <v>28</v>
      </c>
      <c r="F48" s="93">
        <v>8</v>
      </c>
      <c r="G48" s="93">
        <v>35</v>
      </c>
      <c r="H48" s="93">
        <v>25</v>
      </c>
      <c r="I48" s="94">
        <v>96</v>
      </c>
      <c r="J48" s="259"/>
      <c r="K48" s="262"/>
      <c r="L48" s="265"/>
    </row>
    <row r="49" spans="1:12" ht="13.5" customHeight="1">
      <c r="A49" s="257"/>
      <c r="B49" s="21" t="s">
        <v>449</v>
      </c>
      <c r="C49" s="21">
        <v>2</v>
      </c>
      <c r="D49" s="21" t="s">
        <v>339</v>
      </c>
      <c r="E49" s="93">
        <v>55</v>
      </c>
      <c r="F49" s="93">
        <v>46</v>
      </c>
      <c r="G49" s="93">
        <v>59</v>
      </c>
      <c r="H49" s="93">
        <v>62</v>
      </c>
      <c r="I49" s="94">
        <v>222</v>
      </c>
      <c r="J49" s="260"/>
      <c r="K49" s="263"/>
      <c r="L49" s="266"/>
    </row>
    <row r="50" ht="13.5" customHeight="1"/>
    <row r="51" spans="1:12" ht="14.25">
      <c r="A51" s="117" t="s">
        <v>182</v>
      </c>
      <c r="B51" s="117" t="s">
        <v>6</v>
      </c>
      <c r="C51" s="117" t="s">
        <v>7</v>
      </c>
      <c r="D51" s="117" t="s">
        <v>181</v>
      </c>
      <c r="E51" s="117" t="s">
        <v>9</v>
      </c>
      <c r="F51" s="117" t="s">
        <v>10</v>
      </c>
      <c r="G51" s="117" t="s">
        <v>11</v>
      </c>
      <c r="H51" s="117" t="s">
        <v>12</v>
      </c>
      <c r="I51" s="117" t="s">
        <v>15</v>
      </c>
      <c r="J51" s="117" t="s">
        <v>180</v>
      </c>
      <c r="K51" s="117" t="s">
        <v>179</v>
      </c>
      <c r="L51" s="116" t="s">
        <v>178</v>
      </c>
    </row>
    <row r="52" spans="1:12" ht="13.5">
      <c r="A52" s="319"/>
      <c r="B52" s="21"/>
      <c r="C52" s="21"/>
      <c r="D52" s="21"/>
      <c r="E52" s="95"/>
      <c r="F52" s="95"/>
      <c r="G52" s="95"/>
      <c r="H52" s="95"/>
      <c r="I52" s="115"/>
      <c r="J52" s="258">
        <f>SUM(I52:I54)</f>
        <v>0</v>
      </c>
      <c r="K52" s="261">
        <f>RANK(J52,J$17:J$59)</f>
        <v>8</v>
      </c>
      <c r="L52" s="264"/>
    </row>
    <row r="53" spans="1:12" ht="13.5" customHeight="1">
      <c r="A53" s="320"/>
      <c r="B53" s="21"/>
      <c r="C53" s="21"/>
      <c r="D53" s="21"/>
      <c r="E53" s="95"/>
      <c r="F53" s="95"/>
      <c r="G53" s="95"/>
      <c r="H53" s="95"/>
      <c r="I53" s="115"/>
      <c r="J53" s="259"/>
      <c r="K53" s="262"/>
      <c r="L53" s="265"/>
    </row>
    <row r="54" spans="1:12" ht="13.5" customHeight="1">
      <c r="A54" s="321"/>
      <c r="B54" s="21"/>
      <c r="C54" s="21"/>
      <c r="D54" s="21"/>
      <c r="E54" s="95"/>
      <c r="F54" s="95"/>
      <c r="G54" s="95"/>
      <c r="H54" s="95"/>
      <c r="I54" s="115"/>
      <c r="J54" s="260"/>
      <c r="K54" s="263"/>
      <c r="L54" s="266"/>
    </row>
    <row r="55" ht="13.5" customHeight="1"/>
    <row r="56" spans="1:12" ht="14.25">
      <c r="A56" s="117" t="s">
        <v>182</v>
      </c>
      <c r="B56" s="117" t="s">
        <v>6</v>
      </c>
      <c r="C56" s="117" t="s">
        <v>7</v>
      </c>
      <c r="D56" s="117" t="s">
        <v>181</v>
      </c>
      <c r="E56" s="117" t="s">
        <v>9</v>
      </c>
      <c r="F56" s="117" t="s">
        <v>10</v>
      </c>
      <c r="G56" s="117" t="s">
        <v>11</v>
      </c>
      <c r="H56" s="117" t="s">
        <v>12</v>
      </c>
      <c r="I56" s="117" t="s">
        <v>15</v>
      </c>
      <c r="J56" s="117" t="s">
        <v>180</v>
      </c>
      <c r="K56" s="117" t="s">
        <v>179</v>
      </c>
      <c r="L56" s="116" t="s">
        <v>178</v>
      </c>
    </row>
    <row r="57" spans="1:12" ht="13.5">
      <c r="A57" s="319"/>
      <c r="B57" s="21"/>
      <c r="C57" s="21"/>
      <c r="D57" s="21"/>
      <c r="E57" s="95"/>
      <c r="F57" s="95"/>
      <c r="G57" s="95"/>
      <c r="H57" s="95"/>
      <c r="I57" s="115"/>
      <c r="J57" s="258">
        <f>SUM(I57:I59)</f>
        <v>0</v>
      </c>
      <c r="K57" s="261">
        <f>RANK(J57,J$17:J$59)</f>
        <v>8</v>
      </c>
      <c r="L57" s="264"/>
    </row>
    <row r="58" spans="1:12" ht="13.5" customHeight="1">
      <c r="A58" s="320"/>
      <c r="B58" s="21"/>
      <c r="C58" s="21"/>
      <c r="D58" s="21"/>
      <c r="E58" s="95"/>
      <c r="F58" s="95"/>
      <c r="G58" s="95"/>
      <c r="H58" s="95"/>
      <c r="I58" s="115"/>
      <c r="J58" s="259"/>
      <c r="K58" s="262"/>
      <c r="L58" s="265"/>
    </row>
    <row r="59" spans="1:12" ht="13.5" customHeight="1">
      <c r="A59" s="321"/>
      <c r="B59" s="21"/>
      <c r="C59" s="21"/>
      <c r="D59" s="21"/>
      <c r="E59" s="95"/>
      <c r="F59" s="95"/>
      <c r="G59" s="95"/>
      <c r="H59" s="95"/>
      <c r="I59" s="115"/>
      <c r="J59" s="260"/>
      <c r="K59" s="263"/>
      <c r="L59" s="266"/>
    </row>
    <row r="60" ht="13.5" customHeight="1">
      <c r="H60" s="114"/>
    </row>
    <row r="61" ht="13.5" customHeight="1"/>
  </sheetData>
  <sheetProtection/>
  <mergeCells count="48">
    <mergeCell ref="A7:A9"/>
    <mergeCell ref="J7:J9"/>
    <mergeCell ref="K7:K9"/>
    <mergeCell ref="L7:L9"/>
    <mergeCell ref="A42:A44"/>
    <mergeCell ref="J42:J44"/>
    <mergeCell ref="K42:K44"/>
    <mergeCell ref="L42:L44"/>
    <mergeCell ref="A32:A34"/>
    <mergeCell ref="J32:J34"/>
    <mergeCell ref="K32:K34"/>
    <mergeCell ref="L32:L34"/>
    <mergeCell ref="A27:A29"/>
    <mergeCell ref="J27:J29"/>
    <mergeCell ref="K27:K29"/>
    <mergeCell ref="L27:L29"/>
    <mergeCell ref="A2:A4"/>
    <mergeCell ref="J2:J4"/>
    <mergeCell ref="K2:K4"/>
    <mergeCell ref="L2:L4"/>
    <mergeCell ref="A22:A24"/>
    <mergeCell ref="J22:J24"/>
    <mergeCell ref="K22:K24"/>
    <mergeCell ref="L22:L24"/>
    <mergeCell ref="A17:A19"/>
    <mergeCell ref="J17:J19"/>
    <mergeCell ref="A12:A14"/>
    <mergeCell ref="J12:J14"/>
    <mergeCell ref="K12:K14"/>
    <mergeCell ref="L12:L14"/>
    <mergeCell ref="K17:K19"/>
    <mergeCell ref="L17:L19"/>
    <mergeCell ref="A37:A39"/>
    <mergeCell ref="J37:J39"/>
    <mergeCell ref="K37:K39"/>
    <mergeCell ref="L37:L39"/>
    <mergeCell ref="K47:K49"/>
    <mergeCell ref="L47:L49"/>
    <mergeCell ref="A47:A49"/>
    <mergeCell ref="J47:J49"/>
    <mergeCell ref="A57:A59"/>
    <mergeCell ref="J57:J59"/>
    <mergeCell ref="K57:K59"/>
    <mergeCell ref="L57:L59"/>
    <mergeCell ref="A52:A54"/>
    <mergeCell ref="J52:J54"/>
    <mergeCell ref="K52:K54"/>
    <mergeCell ref="L52:L5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  <headerFooter>
    <oddHeader>&amp;C10mDPS40M団体</oddHeader>
    <oddFooter>&amp;C本部公認審判員　濵　健太郎&amp;R本部公認審判員　池上　由里子</oddFooter>
  </headerFooter>
  <colBreaks count="1" manualBreakCount="1">
    <brk id="14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" width="3.57421875" style="149" customWidth="1"/>
    <col min="2" max="2" width="15.57421875" style="149" customWidth="1"/>
    <col min="3" max="3" width="16.28125" style="149" customWidth="1"/>
    <col min="4" max="4" width="5.57421875" style="149" customWidth="1"/>
    <col min="5" max="14" width="9.421875" style="149" bestFit="1" customWidth="1"/>
    <col min="15" max="15" width="6.8515625" style="149" customWidth="1"/>
    <col min="16" max="16" width="9.421875" style="149" bestFit="1" customWidth="1"/>
    <col min="17" max="253" width="10.57421875" style="149" customWidth="1"/>
    <col min="254" max="254" width="3.57421875" style="149" customWidth="1"/>
    <col min="255" max="255" width="15.57421875" style="149" customWidth="1"/>
    <col min="256" max="16384" width="16.28125" style="149" customWidth="1"/>
  </cols>
  <sheetData>
    <row r="1" spans="1:18" ht="21" customHeight="1" thickBot="1">
      <c r="A1" s="199" t="s">
        <v>509</v>
      </c>
      <c r="B1" s="163" t="s">
        <v>181</v>
      </c>
      <c r="C1" s="162" t="s">
        <v>508</v>
      </c>
      <c r="D1" s="161" t="s">
        <v>507</v>
      </c>
      <c r="E1" s="160">
        <v>1</v>
      </c>
      <c r="F1" s="158">
        <v>2</v>
      </c>
      <c r="G1" s="159">
        <v>3</v>
      </c>
      <c r="H1" s="158">
        <v>4</v>
      </c>
      <c r="I1" s="159">
        <v>5</v>
      </c>
      <c r="J1" s="158">
        <v>6</v>
      </c>
      <c r="K1" s="159">
        <v>7</v>
      </c>
      <c r="L1" s="158">
        <v>8</v>
      </c>
      <c r="M1" s="159">
        <v>9</v>
      </c>
      <c r="N1" s="158">
        <v>10</v>
      </c>
      <c r="O1" s="157" t="s">
        <v>506</v>
      </c>
      <c r="P1" s="156" t="s">
        <v>505</v>
      </c>
      <c r="Q1" s="155" t="s">
        <v>179</v>
      </c>
      <c r="R1" s="154" t="s">
        <v>178</v>
      </c>
    </row>
    <row r="2" spans="1:18" ht="11.25" customHeight="1" thickTop="1">
      <c r="A2" s="322">
        <v>3</v>
      </c>
      <c r="B2" s="153" t="s">
        <v>444</v>
      </c>
      <c r="C2" s="304" t="s">
        <v>498</v>
      </c>
      <c r="D2" s="242">
        <v>323</v>
      </c>
      <c r="E2" s="231">
        <v>8.7</v>
      </c>
      <c r="F2" s="232">
        <v>7.9</v>
      </c>
      <c r="G2" s="238">
        <v>8.4</v>
      </c>
      <c r="H2" s="232">
        <v>9</v>
      </c>
      <c r="I2" s="238">
        <v>7.7</v>
      </c>
      <c r="J2" s="232">
        <v>9.3</v>
      </c>
      <c r="K2" s="238">
        <v>10</v>
      </c>
      <c r="L2" s="232">
        <v>7.4</v>
      </c>
      <c r="M2" s="238">
        <v>9.7</v>
      </c>
      <c r="N2" s="232">
        <v>10.2</v>
      </c>
      <c r="O2" s="296">
        <v>88.30000000000001</v>
      </c>
      <c r="P2" s="310">
        <v>411.3</v>
      </c>
      <c r="Q2" s="311">
        <v>1</v>
      </c>
      <c r="R2" s="306"/>
    </row>
    <row r="3" spans="1:18" ht="6.75" customHeight="1">
      <c r="A3" s="221"/>
      <c r="B3" s="218" t="s">
        <v>659</v>
      </c>
      <c r="C3" s="240"/>
      <c r="D3" s="243"/>
      <c r="E3" s="245"/>
      <c r="F3" s="237"/>
      <c r="G3" s="239"/>
      <c r="H3" s="237"/>
      <c r="I3" s="239"/>
      <c r="J3" s="237"/>
      <c r="K3" s="239"/>
      <c r="L3" s="237"/>
      <c r="M3" s="239"/>
      <c r="N3" s="237"/>
      <c r="O3" s="297"/>
      <c r="P3" s="250"/>
      <c r="Q3" s="312"/>
      <c r="R3" s="235"/>
    </row>
    <row r="4" spans="1:18" ht="18" customHeight="1" thickBot="1">
      <c r="A4" s="246"/>
      <c r="B4" s="302"/>
      <c r="C4" s="241"/>
      <c r="D4" s="305"/>
      <c r="E4" s="152">
        <v>331.7</v>
      </c>
      <c r="F4" s="150">
        <v>339.59999999999997</v>
      </c>
      <c r="G4" s="151">
        <v>347.99999999999994</v>
      </c>
      <c r="H4" s="150">
        <v>356.99999999999994</v>
      </c>
      <c r="I4" s="151">
        <v>364.69999999999993</v>
      </c>
      <c r="J4" s="150">
        <v>373.99999999999994</v>
      </c>
      <c r="K4" s="151">
        <v>383.99999999999994</v>
      </c>
      <c r="L4" s="150">
        <v>391.3999999999999</v>
      </c>
      <c r="M4" s="151">
        <v>401.0999999999999</v>
      </c>
      <c r="N4" s="150">
        <v>411.2999999999999</v>
      </c>
      <c r="O4" s="298"/>
      <c r="P4" s="251"/>
      <c r="Q4" s="313"/>
      <c r="R4" s="236"/>
    </row>
    <row r="5" spans="1:18" ht="11.25" customHeight="1" thickTop="1">
      <c r="A5" s="322">
        <v>5</v>
      </c>
      <c r="B5" s="153" t="s">
        <v>439</v>
      </c>
      <c r="C5" s="304" t="s">
        <v>269</v>
      </c>
      <c r="D5" s="242">
        <v>321</v>
      </c>
      <c r="E5" s="231">
        <v>9.1</v>
      </c>
      <c r="F5" s="232">
        <v>9.4</v>
      </c>
      <c r="G5" s="238">
        <v>6.1</v>
      </c>
      <c r="H5" s="232">
        <v>8.4</v>
      </c>
      <c r="I5" s="238">
        <v>6.6</v>
      </c>
      <c r="J5" s="232">
        <v>8.5</v>
      </c>
      <c r="K5" s="238">
        <v>10.1</v>
      </c>
      <c r="L5" s="232">
        <v>10.1</v>
      </c>
      <c r="M5" s="238">
        <v>9.6</v>
      </c>
      <c r="N5" s="232">
        <v>9.6</v>
      </c>
      <c r="O5" s="296">
        <v>87.49999999999999</v>
      </c>
      <c r="P5" s="310">
        <v>408.5</v>
      </c>
      <c r="Q5" s="311">
        <v>2</v>
      </c>
      <c r="R5" s="306"/>
    </row>
    <row r="6" spans="1:18" ht="6.75" customHeight="1">
      <c r="A6" s="221"/>
      <c r="B6" s="218" t="s">
        <v>440</v>
      </c>
      <c r="C6" s="240"/>
      <c r="D6" s="243"/>
      <c r="E6" s="245"/>
      <c r="F6" s="237"/>
      <c r="G6" s="239"/>
      <c r="H6" s="237"/>
      <c r="I6" s="239"/>
      <c r="J6" s="237"/>
      <c r="K6" s="239"/>
      <c r="L6" s="237"/>
      <c r="M6" s="239"/>
      <c r="N6" s="237"/>
      <c r="O6" s="297"/>
      <c r="P6" s="250"/>
      <c r="Q6" s="312"/>
      <c r="R6" s="235"/>
    </row>
    <row r="7" spans="1:18" ht="18" customHeight="1" thickBot="1">
      <c r="A7" s="246"/>
      <c r="B7" s="302"/>
      <c r="C7" s="241"/>
      <c r="D7" s="305"/>
      <c r="E7" s="152">
        <v>330.1</v>
      </c>
      <c r="F7" s="150">
        <v>339.5</v>
      </c>
      <c r="G7" s="151">
        <v>345.6</v>
      </c>
      <c r="H7" s="150">
        <v>354</v>
      </c>
      <c r="I7" s="151">
        <v>360.6</v>
      </c>
      <c r="J7" s="150">
        <v>369.1</v>
      </c>
      <c r="K7" s="151">
        <v>379.20000000000005</v>
      </c>
      <c r="L7" s="150">
        <v>389.30000000000007</v>
      </c>
      <c r="M7" s="151">
        <v>398.9000000000001</v>
      </c>
      <c r="N7" s="150">
        <v>408.5000000000001</v>
      </c>
      <c r="O7" s="298"/>
      <c r="P7" s="251"/>
      <c r="Q7" s="313"/>
      <c r="R7" s="236"/>
    </row>
    <row r="8" spans="1:18" ht="11.25" customHeight="1" thickTop="1">
      <c r="A8" s="322">
        <v>4</v>
      </c>
      <c r="B8" s="153" t="s">
        <v>441</v>
      </c>
      <c r="C8" s="304" t="s">
        <v>269</v>
      </c>
      <c r="D8" s="242">
        <v>323</v>
      </c>
      <c r="E8" s="231">
        <v>6.2</v>
      </c>
      <c r="F8" s="232">
        <v>10.5</v>
      </c>
      <c r="G8" s="238">
        <v>10.4</v>
      </c>
      <c r="H8" s="232">
        <v>8.5</v>
      </c>
      <c r="I8" s="238">
        <v>1.8</v>
      </c>
      <c r="J8" s="232">
        <v>10.7</v>
      </c>
      <c r="K8" s="238">
        <v>8.4</v>
      </c>
      <c r="L8" s="232">
        <v>8.8</v>
      </c>
      <c r="M8" s="238">
        <v>9.5</v>
      </c>
      <c r="N8" s="232">
        <v>7.6</v>
      </c>
      <c r="O8" s="296">
        <v>82.39999999999999</v>
      </c>
      <c r="P8" s="299">
        <v>405.4</v>
      </c>
      <c r="Q8" s="307">
        <v>3</v>
      </c>
      <c r="R8" s="306"/>
    </row>
    <row r="9" spans="1:18" ht="6.75" customHeight="1">
      <c r="A9" s="221"/>
      <c r="B9" s="218" t="s">
        <v>442</v>
      </c>
      <c r="C9" s="240"/>
      <c r="D9" s="243"/>
      <c r="E9" s="245"/>
      <c r="F9" s="237"/>
      <c r="G9" s="239"/>
      <c r="H9" s="237"/>
      <c r="I9" s="239"/>
      <c r="J9" s="237"/>
      <c r="K9" s="239"/>
      <c r="L9" s="237"/>
      <c r="M9" s="239"/>
      <c r="N9" s="237"/>
      <c r="O9" s="297"/>
      <c r="P9" s="300"/>
      <c r="Q9" s="308"/>
      <c r="R9" s="235"/>
    </row>
    <row r="10" spans="1:18" ht="18" customHeight="1" thickBot="1">
      <c r="A10" s="246"/>
      <c r="B10" s="302"/>
      <c r="C10" s="241"/>
      <c r="D10" s="305"/>
      <c r="E10" s="152">
        <v>329.2</v>
      </c>
      <c r="F10" s="150">
        <v>339.7</v>
      </c>
      <c r="G10" s="151">
        <v>350.09999999999997</v>
      </c>
      <c r="H10" s="150">
        <v>358.59999999999997</v>
      </c>
      <c r="I10" s="151">
        <v>360.4</v>
      </c>
      <c r="J10" s="150">
        <v>371.09999999999997</v>
      </c>
      <c r="K10" s="151">
        <v>379.49999999999994</v>
      </c>
      <c r="L10" s="150">
        <v>388.29999999999995</v>
      </c>
      <c r="M10" s="151">
        <v>397.79999999999995</v>
      </c>
      <c r="N10" s="150">
        <v>405.4</v>
      </c>
      <c r="O10" s="298"/>
      <c r="P10" s="301"/>
      <c r="Q10" s="309"/>
      <c r="R10" s="236"/>
    </row>
    <row r="11" spans="1:18" ht="11.25" customHeight="1" thickTop="1">
      <c r="A11" s="322">
        <v>6</v>
      </c>
      <c r="B11" s="153" t="s">
        <v>438</v>
      </c>
      <c r="C11" s="304" t="s">
        <v>498</v>
      </c>
      <c r="D11" s="242">
        <v>319</v>
      </c>
      <c r="E11" s="231">
        <v>9.1</v>
      </c>
      <c r="F11" s="232">
        <v>8.5</v>
      </c>
      <c r="G11" s="238">
        <v>7.4</v>
      </c>
      <c r="H11" s="232">
        <v>8.2</v>
      </c>
      <c r="I11" s="238">
        <v>8.1</v>
      </c>
      <c r="J11" s="232">
        <v>6.6</v>
      </c>
      <c r="K11" s="238">
        <v>9.1</v>
      </c>
      <c r="L11" s="232">
        <v>8.6</v>
      </c>
      <c r="M11" s="238">
        <v>8.7</v>
      </c>
      <c r="N11" s="232">
        <v>10.2</v>
      </c>
      <c r="O11" s="296">
        <v>84.50000000000001</v>
      </c>
      <c r="P11" s="310">
        <v>403.5</v>
      </c>
      <c r="Q11" s="311">
        <v>4</v>
      </c>
      <c r="R11" s="306"/>
    </row>
    <row r="12" spans="1:18" ht="6.75" customHeight="1">
      <c r="A12" s="221"/>
      <c r="B12" s="218" t="s">
        <v>650</v>
      </c>
      <c r="C12" s="240"/>
      <c r="D12" s="243"/>
      <c r="E12" s="245"/>
      <c r="F12" s="237"/>
      <c r="G12" s="239"/>
      <c r="H12" s="237"/>
      <c r="I12" s="239"/>
      <c r="J12" s="237"/>
      <c r="K12" s="239"/>
      <c r="L12" s="237"/>
      <c r="M12" s="239"/>
      <c r="N12" s="237"/>
      <c r="O12" s="297"/>
      <c r="P12" s="250"/>
      <c r="Q12" s="312"/>
      <c r="R12" s="235"/>
    </row>
    <row r="13" spans="1:18" ht="18" customHeight="1" thickBot="1">
      <c r="A13" s="246"/>
      <c r="B13" s="302"/>
      <c r="C13" s="241"/>
      <c r="D13" s="305"/>
      <c r="E13" s="152">
        <v>328.1</v>
      </c>
      <c r="F13" s="150">
        <v>336.6</v>
      </c>
      <c r="G13" s="151">
        <v>344</v>
      </c>
      <c r="H13" s="150">
        <v>352.2</v>
      </c>
      <c r="I13" s="151">
        <v>360.3</v>
      </c>
      <c r="J13" s="150">
        <v>366.90000000000003</v>
      </c>
      <c r="K13" s="151">
        <v>376.00000000000006</v>
      </c>
      <c r="L13" s="150">
        <v>384.6000000000001</v>
      </c>
      <c r="M13" s="151">
        <v>393.30000000000007</v>
      </c>
      <c r="N13" s="150">
        <v>403.50000000000006</v>
      </c>
      <c r="O13" s="298"/>
      <c r="P13" s="251"/>
      <c r="Q13" s="313"/>
      <c r="R13" s="236"/>
    </row>
    <row r="14" spans="1:18" ht="11.25" customHeight="1" thickTop="1">
      <c r="A14" s="322">
        <v>7</v>
      </c>
      <c r="B14" s="153" t="s">
        <v>435</v>
      </c>
      <c r="C14" s="304" t="s">
        <v>362</v>
      </c>
      <c r="D14" s="242">
        <v>319</v>
      </c>
      <c r="E14" s="231">
        <v>7.3</v>
      </c>
      <c r="F14" s="232">
        <v>9.7</v>
      </c>
      <c r="G14" s="238">
        <v>7.8</v>
      </c>
      <c r="H14" s="232">
        <v>7.2</v>
      </c>
      <c r="I14" s="238">
        <v>7.5</v>
      </c>
      <c r="J14" s="232">
        <v>10.6</v>
      </c>
      <c r="K14" s="238">
        <v>6.7</v>
      </c>
      <c r="L14" s="232">
        <v>10</v>
      </c>
      <c r="M14" s="238">
        <v>8.2</v>
      </c>
      <c r="N14" s="232">
        <v>9</v>
      </c>
      <c r="O14" s="296">
        <v>84.00000000000001</v>
      </c>
      <c r="P14" s="310">
        <v>403</v>
      </c>
      <c r="Q14" s="311">
        <v>5</v>
      </c>
      <c r="R14" s="306"/>
    </row>
    <row r="15" spans="1:18" ht="6.75" customHeight="1">
      <c r="A15" s="221"/>
      <c r="B15" s="218" t="s">
        <v>436</v>
      </c>
      <c r="C15" s="240"/>
      <c r="D15" s="243"/>
      <c r="E15" s="245"/>
      <c r="F15" s="237"/>
      <c r="G15" s="239"/>
      <c r="H15" s="237"/>
      <c r="I15" s="239"/>
      <c r="J15" s="237"/>
      <c r="K15" s="239"/>
      <c r="L15" s="237"/>
      <c r="M15" s="239"/>
      <c r="N15" s="237"/>
      <c r="O15" s="297"/>
      <c r="P15" s="250"/>
      <c r="Q15" s="312"/>
      <c r="R15" s="235"/>
    </row>
    <row r="16" spans="1:18" ht="18" customHeight="1" thickBot="1">
      <c r="A16" s="246"/>
      <c r="B16" s="302"/>
      <c r="C16" s="241"/>
      <c r="D16" s="305"/>
      <c r="E16" s="152">
        <v>326.3</v>
      </c>
      <c r="F16" s="150">
        <v>336</v>
      </c>
      <c r="G16" s="151">
        <v>343.8</v>
      </c>
      <c r="H16" s="150">
        <v>351</v>
      </c>
      <c r="I16" s="151">
        <v>358.5</v>
      </c>
      <c r="J16" s="150">
        <v>369.1</v>
      </c>
      <c r="K16" s="151">
        <v>375.8</v>
      </c>
      <c r="L16" s="150">
        <v>385.8</v>
      </c>
      <c r="M16" s="151">
        <v>394</v>
      </c>
      <c r="N16" s="150">
        <v>403</v>
      </c>
      <c r="O16" s="298"/>
      <c r="P16" s="251"/>
      <c r="Q16" s="313"/>
      <c r="R16" s="236"/>
    </row>
    <row r="17" spans="1:18" ht="11.25" customHeight="1" thickTop="1">
      <c r="A17" s="322">
        <v>1</v>
      </c>
      <c r="B17" s="153" t="s">
        <v>649</v>
      </c>
      <c r="C17" s="304" t="s">
        <v>231</v>
      </c>
      <c r="D17" s="242">
        <v>325</v>
      </c>
      <c r="E17" s="231">
        <v>8.2</v>
      </c>
      <c r="F17" s="232">
        <v>7.7</v>
      </c>
      <c r="G17" s="238">
        <v>6.8</v>
      </c>
      <c r="H17" s="232">
        <v>5.6</v>
      </c>
      <c r="I17" s="238">
        <v>8.7</v>
      </c>
      <c r="J17" s="232">
        <v>6.4</v>
      </c>
      <c r="K17" s="238">
        <v>10.3</v>
      </c>
      <c r="L17" s="232">
        <v>10</v>
      </c>
      <c r="M17" s="238">
        <v>6.8</v>
      </c>
      <c r="N17" s="232">
        <v>4.7</v>
      </c>
      <c r="O17" s="296">
        <v>75.2</v>
      </c>
      <c r="P17" s="299">
        <v>400.2</v>
      </c>
      <c r="Q17" s="307">
        <v>6</v>
      </c>
      <c r="R17" s="306"/>
    </row>
    <row r="18" spans="1:18" ht="6.75" customHeight="1">
      <c r="A18" s="221"/>
      <c r="B18" s="218" t="s">
        <v>648</v>
      </c>
      <c r="C18" s="240"/>
      <c r="D18" s="243"/>
      <c r="E18" s="245"/>
      <c r="F18" s="237"/>
      <c r="G18" s="239"/>
      <c r="H18" s="237"/>
      <c r="I18" s="239"/>
      <c r="J18" s="237"/>
      <c r="K18" s="239"/>
      <c r="L18" s="237"/>
      <c r="M18" s="239"/>
      <c r="N18" s="237"/>
      <c r="O18" s="297"/>
      <c r="P18" s="300"/>
      <c r="Q18" s="308"/>
      <c r="R18" s="235"/>
    </row>
    <row r="19" spans="1:18" ht="18" customHeight="1" thickBot="1">
      <c r="A19" s="246"/>
      <c r="B19" s="302"/>
      <c r="C19" s="241"/>
      <c r="D19" s="305"/>
      <c r="E19" s="152">
        <v>333.2</v>
      </c>
      <c r="F19" s="150">
        <v>340.9</v>
      </c>
      <c r="G19" s="151">
        <v>347.7</v>
      </c>
      <c r="H19" s="150">
        <v>353.3</v>
      </c>
      <c r="I19" s="151">
        <v>362</v>
      </c>
      <c r="J19" s="150">
        <v>368.4</v>
      </c>
      <c r="K19" s="151">
        <v>378.7</v>
      </c>
      <c r="L19" s="150">
        <v>388.7</v>
      </c>
      <c r="M19" s="151">
        <v>395.5</v>
      </c>
      <c r="N19" s="150">
        <v>400.2</v>
      </c>
      <c r="O19" s="298"/>
      <c r="P19" s="301"/>
      <c r="Q19" s="309"/>
      <c r="R19" s="236"/>
    </row>
    <row r="20" spans="1:18" ht="11.25" customHeight="1" thickTop="1">
      <c r="A20" s="322">
        <v>2</v>
      </c>
      <c r="B20" s="153" t="s">
        <v>446</v>
      </c>
      <c r="C20" s="304" t="s">
        <v>269</v>
      </c>
      <c r="D20" s="242">
        <v>324</v>
      </c>
      <c r="E20" s="231">
        <v>3.8</v>
      </c>
      <c r="F20" s="232">
        <v>8.5</v>
      </c>
      <c r="G20" s="238">
        <v>6.4</v>
      </c>
      <c r="H20" s="232">
        <v>5</v>
      </c>
      <c r="I20" s="238">
        <v>7.4</v>
      </c>
      <c r="J20" s="232">
        <v>9</v>
      </c>
      <c r="K20" s="238">
        <v>7.8</v>
      </c>
      <c r="L20" s="232">
        <v>6.2</v>
      </c>
      <c r="M20" s="238">
        <v>9.6</v>
      </c>
      <c r="N20" s="232">
        <v>9.4</v>
      </c>
      <c r="O20" s="296">
        <v>73.10000000000001</v>
      </c>
      <c r="P20" s="310">
        <v>397.1</v>
      </c>
      <c r="Q20" s="311">
        <v>7</v>
      </c>
      <c r="R20" s="306"/>
    </row>
    <row r="21" spans="1:18" ht="6.75" customHeight="1">
      <c r="A21" s="221"/>
      <c r="B21" s="218" t="s">
        <v>447</v>
      </c>
      <c r="C21" s="240"/>
      <c r="D21" s="243"/>
      <c r="E21" s="245"/>
      <c r="F21" s="237"/>
      <c r="G21" s="239"/>
      <c r="H21" s="237"/>
      <c r="I21" s="239"/>
      <c r="J21" s="237"/>
      <c r="K21" s="239"/>
      <c r="L21" s="237"/>
      <c r="M21" s="239"/>
      <c r="N21" s="237"/>
      <c r="O21" s="297"/>
      <c r="P21" s="250"/>
      <c r="Q21" s="312"/>
      <c r="R21" s="235"/>
    </row>
    <row r="22" spans="1:18" ht="18" customHeight="1" thickBot="1">
      <c r="A22" s="246"/>
      <c r="B22" s="302"/>
      <c r="C22" s="241"/>
      <c r="D22" s="305"/>
      <c r="E22" s="152">
        <v>327.8</v>
      </c>
      <c r="F22" s="150">
        <v>336.3</v>
      </c>
      <c r="G22" s="151">
        <v>342.7</v>
      </c>
      <c r="H22" s="150">
        <v>347.7</v>
      </c>
      <c r="I22" s="151">
        <v>355.09999999999997</v>
      </c>
      <c r="J22" s="150">
        <v>364.09999999999997</v>
      </c>
      <c r="K22" s="151">
        <v>371.9</v>
      </c>
      <c r="L22" s="150">
        <v>378.09999999999997</v>
      </c>
      <c r="M22" s="151">
        <v>387.7</v>
      </c>
      <c r="N22" s="150">
        <v>397.09999999999997</v>
      </c>
      <c r="O22" s="298"/>
      <c r="P22" s="251"/>
      <c r="Q22" s="313"/>
      <c r="R22" s="236"/>
    </row>
    <row r="23" spans="1:18" ht="11.25" customHeight="1" thickTop="1">
      <c r="A23" s="322">
        <v>8</v>
      </c>
      <c r="B23" s="153" t="s">
        <v>647</v>
      </c>
      <c r="C23" s="304" t="s">
        <v>500</v>
      </c>
      <c r="D23" s="242">
        <v>316</v>
      </c>
      <c r="E23" s="231">
        <v>7.9</v>
      </c>
      <c r="F23" s="232">
        <v>5.7</v>
      </c>
      <c r="G23" s="238">
        <v>6.1</v>
      </c>
      <c r="H23" s="232">
        <v>7.5</v>
      </c>
      <c r="I23" s="238">
        <v>8.1</v>
      </c>
      <c r="J23" s="232">
        <v>3.4</v>
      </c>
      <c r="K23" s="238">
        <v>6.8</v>
      </c>
      <c r="L23" s="232">
        <v>10.7</v>
      </c>
      <c r="M23" s="238">
        <v>9.7</v>
      </c>
      <c r="N23" s="232">
        <v>10.2</v>
      </c>
      <c r="O23" s="296">
        <v>76.10000000000001</v>
      </c>
      <c r="P23" s="299">
        <v>392.1</v>
      </c>
      <c r="Q23" s="307">
        <v>8</v>
      </c>
      <c r="R23" s="306"/>
    </row>
    <row r="24" spans="1:18" ht="6.75" customHeight="1">
      <c r="A24" s="221"/>
      <c r="B24" s="218" t="s">
        <v>646</v>
      </c>
      <c r="C24" s="240"/>
      <c r="D24" s="243"/>
      <c r="E24" s="245"/>
      <c r="F24" s="237"/>
      <c r="G24" s="239"/>
      <c r="H24" s="237"/>
      <c r="I24" s="239"/>
      <c r="J24" s="237"/>
      <c r="K24" s="239"/>
      <c r="L24" s="237"/>
      <c r="M24" s="239"/>
      <c r="N24" s="237"/>
      <c r="O24" s="297"/>
      <c r="P24" s="300"/>
      <c r="Q24" s="308"/>
      <c r="R24" s="235"/>
    </row>
    <row r="25" spans="1:18" ht="18" customHeight="1" thickBot="1">
      <c r="A25" s="246"/>
      <c r="B25" s="219"/>
      <c r="C25" s="252"/>
      <c r="D25" s="244"/>
      <c r="E25" s="152">
        <v>323.9</v>
      </c>
      <c r="F25" s="150">
        <v>329.59999999999997</v>
      </c>
      <c r="G25" s="151">
        <v>335.7</v>
      </c>
      <c r="H25" s="150">
        <v>343.2</v>
      </c>
      <c r="I25" s="151">
        <v>351.3</v>
      </c>
      <c r="J25" s="150">
        <v>354.7</v>
      </c>
      <c r="K25" s="151">
        <v>361.5</v>
      </c>
      <c r="L25" s="150">
        <v>372.2</v>
      </c>
      <c r="M25" s="151">
        <v>381.9</v>
      </c>
      <c r="N25" s="150">
        <v>392.09999999999997</v>
      </c>
      <c r="O25" s="316"/>
      <c r="P25" s="315"/>
      <c r="Q25" s="317"/>
      <c r="R25" s="256"/>
    </row>
    <row r="26" ht="14.25" thickTop="1"/>
    <row r="32" ht="14.25" customHeight="1"/>
    <row r="33" ht="14.25" customHeight="1"/>
    <row r="34" ht="13.5" customHeight="1"/>
    <row r="35" ht="14.25" customHeight="1"/>
    <row r="36" ht="13.5" customHeight="1"/>
    <row r="37" ht="14.25" customHeight="1"/>
    <row r="38" ht="13.5" customHeight="1"/>
    <row r="39" ht="14.25" customHeight="1"/>
    <row r="40" ht="13.5" customHeight="1"/>
    <row r="41" ht="14.25" customHeight="1"/>
    <row r="42" ht="13.5" customHeight="1"/>
    <row r="43" ht="14.25" customHeight="1"/>
    <row r="44" ht="13.5" customHeight="1"/>
    <row r="45" ht="14.25" customHeight="1"/>
    <row r="46" ht="13.5" customHeight="1"/>
    <row r="47" ht="14.25" customHeight="1"/>
  </sheetData>
  <sheetProtection/>
  <mergeCells count="144">
    <mergeCell ref="F23:F24"/>
    <mergeCell ref="G23:G24"/>
    <mergeCell ref="H23:H24"/>
    <mergeCell ref="I23:I24"/>
    <mergeCell ref="J23:J24"/>
    <mergeCell ref="R23:R25"/>
    <mergeCell ref="Q23:Q25"/>
    <mergeCell ref="B15:B16"/>
    <mergeCell ref="A23:A25"/>
    <mergeCell ref="C23:C25"/>
    <mergeCell ref="D23:D25"/>
    <mergeCell ref="E23:E24"/>
    <mergeCell ref="O14:O16"/>
    <mergeCell ref="P14:P16"/>
    <mergeCell ref="B24:B25"/>
    <mergeCell ref="R14:R16"/>
    <mergeCell ref="I14:I15"/>
    <mergeCell ref="J14:J15"/>
    <mergeCell ref="K14:K15"/>
    <mergeCell ref="L14:L15"/>
    <mergeCell ref="M14:M15"/>
    <mergeCell ref="N14:N15"/>
    <mergeCell ref="Q14:Q16"/>
    <mergeCell ref="K23:K24"/>
    <mergeCell ref="N11:N12"/>
    <mergeCell ref="O11:O13"/>
    <mergeCell ref="O2:O4"/>
    <mergeCell ref="H5:H6"/>
    <mergeCell ref="I5:I6"/>
    <mergeCell ref="J5:J6"/>
    <mergeCell ref="K5:K6"/>
    <mergeCell ref="Q20:Q22"/>
    <mergeCell ref="L23:L24"/>
    <mergeCell ref="M23:M24"/>
    <mergeCell ref="N23:N24"/>
    <mergeCell ref="O23:O25"/>
    <mergeCell ref="P23:P25"/>
    <mergeCell ref="Q8:Q10"/>
    <mergeCell ref="P5:P7"/>
    <mergeCell ref="P8:P10"/>
    <mergeCell ref="P17:P19"/>
    <mergeCell ref="P20:P22"/>
    <mergeCell ref="N5:N6"/>
    <mergeCell ref="O5:O7"/>
    <mergeCell ref="L5:L6"/>
    <mergeCell ref="P11:P13"/>
    <mergeCell ref="Q11:Q13"/>
    <mergeCell ref="L17:L18"/>
    <mergeCell ref="R17:R19"/>
    <mergeCell ref="L20:L21"/>
    <mergeCell ref="M20:M21"/>
    <mergeCell ref="R2:R4"/>
    <mergeCell ref="Q2:Q4"/>
    <mergeCell ref="I2:I3"/>
    <mergeCell ref="J2:J3"/>
    <mergeCell ref="K2:K3"/>
    <mergeCell ref="L2:L3"/>
    <mergeCell ref="M2:M3"/>
    <mergeCell ref="N2:N3"/>
    <mergeCell ref="K8:K9"/>
    <mergeCell ref="Q5:Q7"/>
    <mergeCell ref="R5:R7"/>
    <mergeCell ref="R8:R10"/>
    <mergeCell ref="R20:R22"/>
    <mergeCell ref="R11:R13"/>
    <mergeCell ref="L11:L12"/>
    <mergeCell ref="M11:M12"/>
    <mergeCell ref="Q17:Q19"/>
    <mergeCell ref="P2:P4"/>
    <mergeCell ref="M8:M9"/>
    <mergeCell ref="N8:N9"/>
    <mergeCell ref="O8:O10"/>
    <mergeCell ref="A8:A10"/>
    <mergeCell ref="L8:L9"/>
    <mergeCell ref="F8:F9"/>
    <mergeCell ref="B18:B19"/>
    <mergeCell ref="D17:D19"/>
    <mergeCell ref="E17:E18"/>
    <mergeCell ref="F17:F18"/>
    <mergeCell ref="A11:A13"/>
    <mergeCell ref="C11:C13"/>
    <mergeCell ref="D11:D13"/>
    <mergeCell ref="E11:E12"/>
    <mergeCell ref="F11:F12"/>
    <mergeCell ref="A14:A16"/>
    <mergeCell ref="C14:C16"/>
    <mergeCell ref="D14:D16"/>
    <mergeCell ref="E14:E15"/>
    <mergeCell ref="F14:F15"/>
    <mergeCell ref="G14:G15"/>
    <mergeCell ref="H14:H15"/>
    <mergeCell ref="B9:B10"/>
    <mergeCell ref="C8:C10"/>
    <mergeCell ref="H11:H12"/>
    <mergeCell ref="I11:I12"/>
    <mergeCell ref="J11:J12"/>
    <mergeCell ref="B21:B22"/>
    <mergeCell ref="B12:B13"/>
    <mergeCell ref="A2:A4"/>
    <mergeCell ref="C2:C4"/>
    <mergeCell ref="D2:D4"/>
    <mergeCell ref="E2:E3"/>
    <mergeCell ref="F2:F3"/>
    <mergeCell ref="G2:G3"/>
    <mergeCell ref="K17:K18"/>
    <mergeCell ref="B3:B4"/>
    <mergeCell ref="A5:A7"/>
    <mergeCell ref="C5:C7"/>
    <mergeCell ref="D5:D7"/>
    <mergeCell ref="E5:E6"/>
    <mergeCell ref="F5:F6"/>
    <mergeCell ref="B6:B7"/>
    <mergeCell ref="G5:G6"/>
    <mergeCell ref="D8:D10"/>
    <mergeCell ref="E8:E9"/>
    <mergeCell ref="A20:A22"/>
    <mergeCell ref="C20:C22"/>
    <mergeCell ref="D20:D22"/>
    <mergeCell ref="A17:A19"/>
    <mergeCell ref="C17:C19"/>
    <mergeCell ref="E20:E21"/>
    <mergeCell ref="F20:F21"/>
    <mergeCell ref="H2:H3"/>
    <mergeCell ref="N20:N21"/>
    <mergeCell ref="O20:O22"/>
    <mergeCell ref="G8:G9"/>
    <mergeCell ref="H8:H9"/>
    <mergeCell ref="I8:I9"/>
    <mergeCell ref="J8:J9"/>
    <mergeCell ref="G11:G12"/>
    <mergeCell ref="M5:M6"/>
    <mergeCell ref="O17:O19"/>
    <mergeCell ref="G17:G18"/>
    <mergeCell ref="H17:H18"/>
    <mergeCell ref="I17:I18"/>
    <mergeCell ref="J17:J18"/>
    <mergeCell ref="G20:G21"/>
    <mergeCell ref="M17:M18"/>
    <mergeCell ref="N17:N18"/>
    <mergeCell ref="H20:H21"/>
    <mergeCell ref="I20:I21"/>
    <mergeCell ref="J20:J21"/>
    <mergeCell ref="K20:K21"/>
    <mergeCell ref="K11:K12"/>
  </mergeCells>
  <conditionalFormatting sqref="E8:N8 E2:N2 E17:N17 E20:N20 E5:N5 E11:N11 P17 P20 P2 P8 P5 P11 P14 P23">
    <cfRule type="cellIs" priority="3" dxfId="118" operator="greaterThanOrEqual" stopIfTrue="1">
      <formula>10</formula>
    </cfRule>
  </conditionalFormatting>
  <conditionalFormatting sqref="Q2:Q25">
    <cfRule type="cellIs" priority="4" dxfId="115" operator="equal" stopIfTrue="1">
      <formula>1</formula>
    </cfRule>
    <cfRule type="cellIs" priority="5" dxfId="116" operator="equal" stopIfTrue="1">
      <formula>2</formula>
    </cfRule>
    <cfRule type="cellIs" priority="6" dxfId="117" operator="equal" stopIfTrue="1">
      <formula>3</formula>
    </cfRule>
  </conditionalFormatting>
  <conditionalFormatting sqref="E14:N14">
    <cfRule type="cellIs" priority="2" dxfId="118" operator="greaterThanOrEqual" stopIfTrue="1">
      <formula>10</formula>
    </cfRule>
  </conditionalFormatting>
  <conditionalFormatting sqref="E23:N23">
    <cfRule type="cellIs" priority="1" dxfId="118" operator="greaterThanOrEqual" stopIfTrue="1">
      <formula>10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scale="68" r:id="rId1"/>
  <headerFooter alignWithMargins="0">
    <oddHeader>&amp;C 10mDPS40M FINAL</oddHeader>
    <oddFooter>&amp;C&amp;"-,太字"&amp;14
記録発表時刻：
審査ジュリー：&amp;"-,標準"&amp;11
本部公認審判員　濵　健太郎&amp;R本部公認審判員　池上　由里子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9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4.8515625" style="94" customWidth="1"/>
    <col min="4" max="4" width="12.57421875" style="94" customWidth="1"/>
    <col min="5" max="5" width="15.57421875" style="94" customWidth="1"/>
    <col min="6" max="9" width="5.140625" style="93" customWidth="1"/>
    <col min="10" max="10" width="6.7109375" style="94" customWidth="1"/>
    <col min="11" max="11" width="10.00390625" style="96" customWidth="1"/>
  </cols>
  <sheetData>
    <row r="1" spans="1:11" ht="14.25">
      <c r="A1" s="113" t="s">
        <v>177</v>
      </c>
      <c r="B1" s="111" t="s">
        <v>6</v>
      </c>
      <c r="C1" s="111" t="s">
        <v>7</v>
      </c>
      <c r="D1" s="111" t="s">
        <v>176</v>
      </c>
      <c r="E1" s="111" t="s">
        <v>175</v>
      </c>
      <c r="F1" s="112" t="s">
        <v>173</v>
      </c>
      <c r="G1" s="112" t="s">
        <v>172</v>
      </c>
      <c r="H1" s="112" t="s">
        <v>171</v>
      </c>
      <c r="I1" s="112" t="s">
        <v>170</v>
      </c>
      <c r="J1" s="111" t="s">
        <v>169</v>
      </c>
      <c r="K1" s="110" t="s">
        <v>168</v>
      </c>
    </row>
    <row r="2" spans="1:11" ht="13.5" customHeight="1">
      <c r="A2" s="94" t="s">
        <v>153</v>
      </c>
      <c r="B2" s="21" t="s">
        <v>125</v>
      </c>
      <c r="C2" s="21">
        <v>11</v>
      </c>
      <c r="D2" s="100" t="s">
        <v>167</v>
      </c>
      <c r="E2" s="21" t="s">
        <v>143</v>
      </c>
      <c r="F2" s="93">
        <v>80</v>
      </c>
      <c r="G2" s="93">
        <v>82</v>
      </c>
      <c r="H2" s="93">
        <v>85</v>
      </c>
      <c r="I2" s="93">
        <v>83</v>
      </c>
      <c r="J2" s="94">
        <v>330</v>
      </c>
      <c r="K2" s="97"/>
    </row>
    <row r="3" spans="1:11" ht="13.5" customHeight="1">
      <c r="A3" s="94" t="s">
        <v>153</v>
      </c>
      <c r="B3" s="21" t="s">
        <v>121</v>
      </c>
      <c r="C3" s="21">
        <v>8</v>
      </c>
      <c r="D3" s="100" t="s">
        <v>165</v>
      </c>
      <c r="E3" s="21" t="s">
        <v>100</v>
      </c>
      <c r="F3" s="93">
        <v>72</v>
      </c>
      <c r="G3" s="93">
        <v>84</v>
      </c>
      <c r="H3" s="93">
        <v>81</v>
      </c>
      <c r="I3" s="93">
        <v>87</v>
      </c>
      <c r="J3" s="94">
        <v>324</v>
      </c>
      <c r="K3" s="97"/>
    </row>
    <row r="4" spans="1:11" ht="13.5" customHeight="1">
      <c r="A4" s="94" t="s">
        <v>153</v>
      </c>
      <c r="B4" s="21" t="s">
        <v>137</v>
      </c>
      <c r="C4" s="21">
        <v>5</v>
      </c>
      <c r="D4" s="21" t="s">
        <v>163</v>
      </c>
      <c r="E4" s="109" t="s">
        <v>97</v>
      </c>
      <c r="F4" s="93">
        <v>79</v>
      </c>
      <c r="G4" s="93">
        <v>76</v>
      </c>
      <c r="H4" s="93">
        <v>69</v>
      </c>
      <c r="I4" s="93">
        <v>72</v>
      </c>
      <c r="J4" s="94">
        <v>296</v>
      </c>
      <c r="K4" s="97"/>
    </row>
    <row r="5" spans="1:11" ht="13.5" customHeight="1">
      <c r="A5" s="94" t="s">
        <v>153</v>
      </c>
      <c r="B5" s="21" t="s">
        <v>121</v>
      </c>
      <c r="C5" s="21">
        <v>4</v>
      </c>
      <c r="D5" s="100" t="s">
        <v>92</v>
      </c>
      <c r="E5" s="21" t="s">
        <v>162</v>
      </c>
      <c r="F5" s="93">
        <v>76</v>
      </c>
      <c r="G5" s="93">
        <v>64</v>
      </c>
      <c r="H5" s="93">
        <v>68</v>
      </c>
      <c r="I5" s="93">
        <v>82</v>
      </c>
      <c r="J5" s="94">
        <v>290</v>
      </c>
      <c r="K5" s="97"/>
    </row>
    <row r="6" spans="1:11" ht="13.5" customHeight="1">
      <c r="A6" s="94" t="s">
        <v>153</v>
      </c>
      <c r="B6" s="21" t="s">
        <v>102</v>
      </c>
      <c r="C6" s="21">
        <v>4</v>
      </c>
      <c r="D6" s="100" t="s">
        <v>78</v>
      </c>
      <c r="E6" s="109" t="s">
        <v>40</v>
      </c>
      <c r="F6" s="93">
        <v>73</v>
      </c>
      <c r="G6" s="93">
        <v>69</v>
      </c>
      <c r="H6" s="93">
        <v>69</v>
      </c>
      <c r="I6" s="93">
        <v>69</v>
      </c>
      <c r="J6" s="94">
        <v>280</v>
      </c>
      <c r="K6" s="97"/>
    </row>
    <row r="7" spans="1:11" ht="13.5">
      <c r="A7" s="94" t="s">
        <v>153</v>
      </c>
      <c r="B7" s="21" t="s">
        <v>125</v>
      </c>
      <c r="C7" s="21">
        <v>8</v>
      </c>
      <c r="D7" s="100" t="s">
        <v>159</v>
      </c>
      <c r="E7" s="21" t="s">
        <v>100</v>
      </c>
      <c r="F7" s="93">
        <v>66</v>
      </c>
      <c r="G7" s="93">
        <v>61</v>
      </c>
      <c r="H7" s="93">
        <v>74</v>
      </c>
      <c r="I7" s="93">
        <v>76</v>
      </c>
      <c r="J7" s="94">
        <v>277</v>
      </c>
      <c r="K7" s="97" t="s">
        <v>157</v>
      </c>
    </row>
    <row r="8" spans="1:11" ht="13.5">
      <c r="A8" s="94" t="s">
        <v>153</v>
      </c>
      <c r="B8" s="21" t="s">
        <v>125</v>
      </c>
      <c r="C8" s="21">
        <v>6</v>
      </c>
      <c r="D8" s="100" t="s">
        <v>156</v>
      </c>
      <c r="E8" s="21" t="s">
        <v>103</v>
      </c>
      <c r="F8" s="93">
        <v>67</v>
      </c>
      <c r="G8" s="93">
        <v>70</v>
      </c>
      <c r="H8" s="93">
        <v>73</v>
      </c>
      <c r="I8" s="93">
        <v>67</v>
      </c>
      <c r="J8" s="94">
        <v>277</v>
      </c>
      <c r="K8" s="97" t="s">
        <v>154</v>
      </c>
    </row>
    <row r="9" spans="1:11" ht="13.5" customHeight="1">
      <c r="A9" s="94" t="s">
        <v>153</v>
      </c>
      <c r="B9" s="21" t="s">
        <v>102</v>
      </c>
      <c r="C9" s="21">
        <v>7</v>
      </c>
      <c r="D9" s="100" t="s">
        <v>152</v>
      </c>
      <c r="E9" s="21" t="s">
        <v>113</v>
      </c>
      <c r="F9" s="93">
        <v>70</v>
      </c>
      <c r="G9" s="93">
        <v>72</v>
      </c>
      <c r="H9" s="93">
        <v>59</v>
      </c>
      <c r="I9" s="93">
        <v>73</v>
      </c>
      <c r="J9" s="94">
        <v>274</v>
      </c>
      <c r="K9" s="97"/>
    </row>
    <row r="10" spans="1:11" ht="13.5" customHeight="1">
      <c r="A10" s="94">
        <v>9</v>
      </c>
      <c r="B10" s="21" t="s">
        <v>111</v>
      </c>
      <c r="C10" s="21">
        <v>9</v>
      </c>
      <c r="D10" s="21" t="s">
        <v>150</v>
      </c>
      <c r="E10" s="21" t="s">
        <v>97</v>
      </c>
      <c r="F10" s="93">
        <v>65</v>
      </c>
      <c r="G10" s="93">
        <v>72</v>
      </c>
      <c r="H10" s="93">
        <v>61</v>
      </c>
      <c r="I10" s="93">
        <v>64</v>
      </c>
      <c r="J10" s="94">
        <v>262</v>
      </c>
      <c r="K10" s="97"/>
    </row>
    <row r="11" spans="1:11" ht="13.5">
      <c r="A11" s="94">
        <v>10</v>
      </c>
      <c r="B11" s="21" t="s">
        <v>105</v>
      </c>
      <c r="C11" s="21">
        <v>10</v>
      </c>
      <c r="D11" s="100" t="s">
        <v>80</v>
      </c>
      <c r="E11" s="21" t="s">
        <v>40</v>
      </c>
      <c r="F11" s="93">
        <v>61</v>
      </c>
      <c r="G11" s="93">
        <v>69</v>
      </c>
      <c r="H11" s="93">
        <v>55</v>
      </c>
      <c r="I11" s="93">
        <v>72</v>
      </c>
      <c r="J11" s="94">
        <v>257</v>
      </c>
      <c r="K11" s="97" t="s">
        <v>148</v>
      </c>
    </row>
    <row r="12" spans="1:11" ht="13.5">
      <c r="A12" s="94">
        <v>11</v>
      </c>
      <c r="B12" s="21" t="s">
        <v>102</v>
      </c>
      <c r="C12" s="21">
        <v>3</v>
      </c>
      <c r="D12" s="21" t="s">
        <v>147</v>
      </c>
      <c r="E12" s="21" t="s">
        <v>146</v>
      </c>
      <c r="F12" s="93">
        <v>60</v>
      </c>
      <c r="G12" s="93">
        <v>61</v>
      </c>
      <c r="H12" s="93">
        <v>70</v>
      </c>
      <c r="I12" s="93">
        <v>66</v>
      </c>
      <c r="J12" s="94">
        <v>257</v>
      </c>
      <c r="K12" s="97" t="s">
        <v>145</v>
      </c>
    </row>
    <row r="13" spans="1:11" ht="13.5" customHeight="1">
      <c r="A13" s="94">
        <v>12</v>
      </c>
      <c r="B13" s="21" t="s">
        <v>105</v>
      </c>
      <c r="C13" s="21">
        <v>4</v>
      </c>
      <c r="D13" s="100" t="s">
        <v>144</v>
      </c>
      <c r="E13" s="21" t="s">
        <v>143</v>
      </c>
      <c r="F13" s="93">
        <v>69</v>
      </c>
      <c r="G13" s="93">
        <v>61</v>
      </c>
      <c r="H13" s="93">
        <v>67</v>
      </c>
      <c r="I13" s="93">
        <v>58</v>
      </c>
      <c r="J13" s="94">
        <v>255</v>
      </c>
      <c r="K13" s="97"/>
    </row>
    <row r="14" spans="1:11" ht="13.5" customHeight="1">
      <c r="A14" s="94">
        <v>13</v>
      </c>
      <c r="B14" s="21" t="s">
        <v>137</v>
      </c>
      <c r="C14" s="21">
        <v>9</v>
      </c>
      <c r="D14" s="108" t="s">
        <v>142</v>
      </c>
      <c r="E14" s="21" t="s">
        <v>97</v>
      </c>
      <c r="F14" s="93">
        <v>54</v>
      </c>
      <c r="G14" s="93">
        <v>64</v>
      </c>
      <c r="H14" s="93">
        <v>65</v>
      </c>
      <c r="I14" s="93">
        <v>67</v>
      </c>
      <c r="J14" s="94">
        <v>250</v>
      </c>
      <c r="K14" s="97"/>
    </row>
    <row r="15" spans="1:11" ht="13.5" customHeight="1">
      <c r="A15" s="94">
        <v>14</v>
      </c>
      <c r="B15" s="21" t="s">
        <v>121</v>
      </c>
      <c r="C15" s="21">
        <v>6</v>
      </c>
      <c r="D15" s="108" t="s">
        <v>141</v>
      </c>
      <c r="E15" s="21" t="s">
        <v>103</v>
      </c>
      <c r="F15" s="93">
        <v>68</v>
      </c>
      <c r="G15" s="93">
        <v>56</v>
      </c>
      <c r="H15" s="93">
        <v>61</v>
      </c>
      <c r="I15" s="93">
        <v>64</v>
      </c>
      <c r="J15" s="94">
        <v>249</v>
      </c>
      <c r="K15" s="97"/>
    </row>
    <row r="16" spans="1:11" ht="13.5">
      <c r="A16" s="94">
        <v>15</v>
      </c>
      <c r="B16" s="21" t="s">
        <v>121</v>
      </c>
      <c r="C16" s="21">
        <v>10</v>
      </c>
      <c r="D16" s="21" t="s">
        <v>72</v>
      </c>
      <c r="E16" s="21" t="s">
        <v>113</v>
      </c>
      <c r="F16" s="93">
        <v>66</v>
      </c>
      <c r="G16" s="93">
        <v>58</v>
      </c>
      <c r="H16" s="93">
        <v>49</v>
      </c>
      <c r="I16" s="93">
        <v>68</v>
      </c>
      <c r="J16" s="94">
        <v>241</v>
      </c>
      <c r="K16" s="97"/>
    </row>
    <row r="17" spans="1:11" ht="13.5" customHeight="1">
      <c r="A17" s="94">
        <v>16</v>
      </c>
      <c r="B17" s="21" t="s">
        <v>111</v>
      </c>
      <c r="C17" s="21">
        <v>1</v>
      </c>
      <c r="D17" s="107" t="s">
        <v>139</v>
      </c>
      <c r="E17" s="21" t="s">
        <v>97</v>
      </c>
      <c r="F17" s="93">
        <v>55</v>
      </c>
      <c r="G17" s="93">
        <v>53</v>
      </c>
      <c r="H17" s="93">
        <v>60</v>
      </c>
      <c r="I17" s="93">
        <v>69</v>
      </c>
      <c r="J17" s="94">
        <v>237</v>
      </c>
      <c r="K17" s="97" t="s">
        <v>138</v>
      </c>
    </row>
    <row r="18" spans="1:11" ht="13.5" customHeight="1">
      <c r="A18" s="94">
        <v>17</v>
      </c>
      <c r="B18" s="21" t="s">
        <v>137</v>
      </c>
      <c r="C18" s="21">
        <v>2</v>
      </c>
      <c r="D18" s="21" t="s">
        <v>136</v>
      </c>
      <c r="E18" s="21" t="s">
        <v>97</v>
      </c>
      <c r="F18" s="93">
        <v>64</v>
      </c>
      <c r="G18" s="93">
        <v>52</v>
      </c>
      <c r="H18" s="93">
        <v>61</v>
      </c>
      <c r="I18" s="93">
        <v>60</v>
      </c>
      <c r="J18" s="94">
        <v>237</v>
      </c>
      <c r="K18" s="97" t="s">
        <v>135</v>
      </c>
    </row>
    <row r="19" spans="1:11" ht="13.5" customHeight="1">
      <c r="A19" s="94">
        <v>18</v>
      </c>
      <c r="B19" s="21" t="s">
        <v>125</v>
      </c>
      <c r="C19" s="21">
        <v>7</v>
      </c>
      <c r="D19" s="100" t="s">
        <v>134</v>
      </c>
      <c r="E19" s="21" t="s">
        <v>113</v>
      </c>
      <c r="F19" s="93">
        <v>49</v>
      </c>
      <c r="G19" s="93">
        <v>66</v>
      </c>
      <c r="H19" s="93">
        <v>62</v>
      </c>
      <c r="I19" s="93">
        <v>60</v>
      </c>
      <c r="J19" s="94">
        <v>237</v>
      </c>
      <c r="K19" s="97"/>
    </row>
    <row r="20" spans="1:11" ht="13.5" customHeight="1">
      <c r="A20" s="94">
        <v>19</v>
      </c>
      <c r="B20" s="21" t="s">
        <v>107</v>
      </c>
      <c r="C20" s="21">
        <v>1</v>
      </c>
      <c r="D20" s="21" t="s">
        <v>133</v>
      </c>
      <c r="E20" s="21" t="s">
        <v>97</v>
      </c>
      <c r="F20" s="93">
        <v>54</v>
      </c>
      <c r="G20" s="93">
        <v>61</v>
      </c>
      <c r="H20" s="93">
        <v>64</v>
      </c>
      <c r="I20" s="93">
        <v>57</v>
      </c>
      <c r="J20" s="94">
        <v>236</v>
      </c>
      <c r="K20" s="97"/>
    </row>
    <row r="21" spans="1:11" ht="13.5" customHeight="1">
      <c r="A21" s="94">
        <v>20</v>
      </c>
      <c r="B21" s="21" t="s">
        <v>105</v>
      </c>
      <c r="C21" s="21">
        <v>3</v>
      </c>
      <c r="D21" s="21" t="s">
        <v>132</v>
      </c>
      <c r="E21" s="21" t="s">
        <v>100</v>
      </c>
      <c r="F21" s="93">
        <v>53</v>
      </c>
      <c r="G21" s="93">
        <v>65</v>
      </c>
      <c r="H21" s="93">
        <v>64</v>
      </c>
      <c r="I21" s="93">
        <v>51</v>
      </c>
      <c r="J21" s="94">
        <v>233</v>
      </c>
      <c r="K21" s="97"/>
    </row>
    <row r="22" spans="1:11" ht="13.5" customHeight="1">
      <c r="A22" s="94">
        <v>21</v>
      </c>
      <c r="B22" s="21" t="s">
        <v>107</v>
      </c>
      <c r="C22" s="21">
        <v>9</v>
      </c>
      <c r="D22" s="21" t="s">
        <v>131</v>
      </c>
      <c r="E22" s="98" t="s">
        <v>97</v>
      </c>
      <c r="F22" s="93">
        <v>62</v>
      </c>
      <c r="G22" s="93">
        <v>52</v>
      </c>
      <c r="H22" s="93">
        <v>62</v>
      </c>
      <c r="I22" s="93">
        <v>49</v>
      </c>
      <c r="J22" s="94">
        <v>225</v>
      </c>
      <c r="K22" s="97"/>
    </row>
    <row r="23" spans="1:11" ht="13.5" customHeight="1">
      <c r="A23" s="94">
        <v>22</v>
      </c>
      <c r="B23" s="21" t="s">
        <v>99</v>
      </c>
      <c r="C23" s="21">
        <v>2</v>
      </c>
      <c r="D23" s="21" t="s">
        <v>130</v>
      </c>
      <c r="E23" s="21" t="s">
        <v>127</v>
      </c>
      <c r="F23" s="93">
        <v>63</v>
      </c>
      <c r="G23" s="93">
        <v>53</v>
      </c>
      <c r="H23" s="93">
        <v>60</v>
      </c>
      <c r="I23" s="93">
        <v>39</v>
      </c>
      <c r="J23" s="94">
        <v>215</v>
      </c>
      <c r="K23" s="97"/>
    </row>
    <row r="24" spans="1:11" ht="13.5" customHeight="1">
      <c r="A24" s="94">
        <v>23</v>
      </c>
      <c r="B24" s="21" t="s">
        <v>121</v>
      </c>
      <c r="C24" s="21">
        <v>7</v>
      </c>
      <c r="D24" s="100" t="s">
        <v>71</v>
      </c>
      <c r="E24" s="21" t="s">
        <v>113</v>
      </c>
      <c r="F24" s="93">
        <v>54</v>
      </c>
      <c r="G24" s="93">
        <v>42</v>
      </c>
      <c r="H24" s="93">
        <v>66</v>
      </c>
      <c r="I24" s="93">
        <v>51</v>
      </c>
      <c r="J24" s="94">
        <v>213</v>
      </c>
      <c r="K24" s="97"/>
    </row>
    <row r="25" spans="1:11" ht="13.5" customHeight="1">
      <c r="A25" s="94">
        <v>24</v>
      </c>
      <c r="B25" s="21" t="s">
        <v>111</v>
      </c>
      <c r="C25" s="21">
        <v>2</v>
      </c>
      <c r="D25" s="21" t="s">
        <v>128</v>
      </c>
      <c r="E25" s="21" t="s">
        <v>127</v>
      </c>
      <c r="F25" s="93">
        <v>58</v>
      </c>
      <c r="G25" s="93">
        <v>38</v>
      </c>
      <c r="H25" s="93">
        <v>55</v>
      </c>
      <c r="I25" s="93">
        <v>58</v>
      </c>
      <c r="J25" s="94">
        <v>209</v>
      </c>
      <c r="K25" s="97"/>
    </row>
    <row r="26" spans="1:11" ht="13.5" customHeight="1">
      <c r="A26" s="94">
        <v>25</v>
      </c>
      <c r="B26" s="21" t="s">
        <v>102</v>
      </c>
      <c r="C26" s="21">
        <v>6</v>
      </c>
      <c r="D26" s="100" t="s">
        <v>126</v>
      </c>
      <c r="E26" s="21" t="s">
        <v>103</v>
      </c>
      <c r="F26" s="93">
        <v>62</v>
      </c>
      <c r="G26" s="93">
        <v>43</v>
      </c>
      <c r="H26" s="93">
        <v>49</v>
      </c>
      <c r="I26" s="93">
        <v>52</v>
      </c>
      <c r="J26" s="94">
        <v>206</v>
      </c>
      <c r="K26" s="97"/>
    </row>
    <row r="27" spans="1:11" ht="13.5" customHeight="1">
      <c r="A27" s="94">
        <v>26</v>
      </c>
      <c r="B27" s="21" t="s">
        <v>125</v>
      </c>
      <c r="C27" s="21">
        <v>4</v>
      </c>
      <c r="D27" s="105" t="s">
        <v>124</v>
      </c>
      <c r="E27" s="21" t="s">
        <v>40</v>
      </c>
      <c r="F27" s="93">
        <v>43</v>
      </c>
      <c r="G27" s="93">
        <v>52</v>
      </c>
      <c r="H27" s="93">
        <v>36</v>
      </c>
      <c r="I27" s="93">
        <v>67</v>
      </c>
      <c r="J27" s="94">
        <v>198</v>
      </c>
      <c r="K27" s="97"/>
    </row>
    <row r="28" spans="1:11" ht="13.5" customHeight="1">
      <c r="A28" s="94">
        <v>27</v>
      </c>
      <c r="B28" s="21" t="s">
        <v>99</v>
      </c>
      <c r="C28" s="21">
        <v>9</v>
      </c>
      <c r="D28" s="100" t="s">
        <v>123</v>
      </c>
      <c r="E28" s="21" t="s">
        <v>97</v>
      </c>
      <c r="F28" s="93">
        <v>38</v>
      </c>
      <c r="G28" s="93">
        <v>47</v>
      </c>
      <c r="H28" s="93">
        <v>55</v>
      </c>
      <c r="I28" s="93">
        <v>53</v>
      </c>
      <c r="J28" s="94">
        <v>193</v>
      </c>
      <c r="K28" s="97" t="s">
        <v>122</v>
      </c>
    </row>
    <row r="29" spans="1:11" ht="13.5" customHeight="1">
      <c r="A29" s="94">
        <v>28</v>
      </c>
      <c r="B29" s="21" t="s">
        <v>121</v>
      </c>
      <c r="C29" s="21">
        <v>3</v>
      </c>
      <c r="D29" s="21" t="s">
        <v>120</v>
      </c>
      <c r="E29" s="21" t="s">
        <v>119</v>
      </c>
      <c r="F29" s="93">
        <v>47</v>
      </c>
      <c r="G29" s="93">
        <v>44</v>
      </c>
      <c r="H29" s="93">
        <v>52</v>
      </c>
      <c r="I29" s="93">
        <v>50</v>
      </c>
      <c r="J29" s="94">
        <v>193</v>
      </c>
      <c r="K29" s="97" t="s">
        <v>118</v>
      </c>
    </row>
    <row r="30" spans="1:11" ht="13.5" customHeight="1">
      <c r="A30" s="94">
        <v>29</v>
      </c>
      <c r="B30" s="21" t="s">
        <v>105</v>
      </c>
      <c r="C30" s="21">
        <v>8</v>
      </c>
      <c r="D30" s="104" t="s">
        <v>117</v>
      </c>
      <c r="E30" s="21" t="s">
        <v>116</v>
      </c>
      <c r="F30" s="93">
        <v>36</v>
      </c>
      <c r="G30" s="93">
        <v>43</v>
      </c>
      <c r="H30" s="93">
        <v>59</v>
      </c>
      <c r="I30" s="93">
        <v>49</v>
      </c>
      <c r="J30" s="94">
        <v>187</v>
      </c>
      <c r="K30" s="97"/>
    </row>
    <row r="31" spans="1:11" ht="13.5" customHeight="1">
      <c r="A31" s="94">
        <v>30</v>
      </c>
      <c r="B31" s="21" t="s">
        <v>105</v>
      </c>
      <c r="C31" s="21">
        <v>7</v>
      </c>
      <c r="D31" s="21" t="s">
        <v>114</v>
      </c>
      <c r="E31" s="21" t="s">
        <v>113</v>
      </c>
      <c r="F31" s="93">
        <v>49</v>
      </c>
      <c r="G31" s="93">
        <v>36</v>
      </c>
      <c r="H31" s="93">
        <v>62</v>
      </c>
      <c r="I31" s="93">
        <v>36</v>
      </c>
      <c r="J31" s="94">
        <v>183</v>
      </c>
      <c r="K31" s="97" t="s">
        <v>112</v>
      </c>
    </row>
    <row r="32" spans="1:11" ht="13.5">
      <c r="A32" s="94">
        <v>31</v>
      </c>
      <c r="B32" s="21" t="s">
        <v>111</v>
      </c>
      <c r="C32" s="21">
        <v>5</v>
      </c>
      <c r="D32" s="21" t="s">
        <v>110</v>
      </c>
      <c r="E32" s="98" t="s">
        <v>97</v>
      </c>
      <c r="F32" s="93">
        <v>76</v>
      </c>
      <c r="G32" s="93">
        <v>35</v>
      </c>
      <c r="H32" s="93">
        <v>43</v>
      </c>
      <c r="I32" s="93">
        <v>29</v>
      </c>
      <c r="J32" s="94">
        <v>183</v>
      </c>
      <c r="K32" s="97" t="s">
        <v>109</v>
      </c>
    </row>
    <row r="33" spans="1:11" ht="13.5" customHeight="1">
      <c r="A33" s="94">
        <v>32</v>
      </c>
      <c r="B33" s="21" t="s">
        <v>102</v>
      </c>
      <c r="C33" s="21">
        <v>8</v>
      </c>
      <c r="D33" s="102" t="s">
        <v>108</v>
      </c>
      <c r="E33" s="21" t="s">
        <v>100</v>
      </c>
      <c r="F33" s="93">
        <v>29</v>
      </c>
      <c r="G33" s="93">
        <v>46</v>
      </c>
      <c r="H33" s="93">
        <v>37</v>
      </c>
      <c r="I33" s="93">
        <v>55</v>
      </c>
      <c r="J33" s="94">
        <v>167</v>
      </c>
      <c r="K33" s="97"/>
    </row>
    <row r="34" spans="1:11" ht="13.5" customHeight="1">
      <c r="A34" s="94">
        <v>33</v>
      </c>
      <c r="B34" s="47" t="s">
        <v>107</v>
      </c>
      <c r="C34" s="21">
        <v>5</v>
      </c>
      <c r="D34" s="21" t="s">
        <v>106</v>
      </c>
      <c r="E34" s="21" t="s">
        <v>97</v>
      </c>
      <c r="F34" s="93">
        <v>36</v>
      </c>
      <c r="G34" s="93">
        <v>49</v>
      </c>
      <c r="H34" s="93">
        <v>33</v>
      </c>
      <c r="I34" s="93">
        <v>47</v>
      </c>
      <c r="J34" s="94">
        <v>165</v>
      </c>
      <c r="K34" s="97"/>
    </row>
    <row r="35" spans="1:11" ht="13.5" customHeight="1">
      <c r="A35" s="94">
        <v>34</v>
      </c>
      <c r="B35" s="21" t="s">
        <v>105</v>
      </c>
      <c r="C35" s="21">
        <v>6</v>
      </c>
      <c r="D35" s="21" t="s">
        <v>104</v>
      </c>
      <c r="E35" s="21" t="s">
        <v>103</v>
      </c>
      <c r="F35" s="93">
        <v>30</v>
      </c>
      <c r="G35" s="93">
        <v>40</v>
      </c>
      <c r="H35" s="93">
        <v>44</v>
      </c>
      <c r="I35" s="93">
        <v>32</v>
      </c>
      <c r="J35" s="94">
        <v>146</v>
      </c>
      <c r="K35" s="97"/>
    </row>
    <row r="36" spans="1:11" ht="13.5">
      <c r="A36" s="94">
        <v>35</v>
      </c>
      <c r="B36" s="21" t="s">
        <v>102</v>
      </c>
      <c r="C36" s="21">
        <v>2</v>
      </c>
      <c r="D36" s="100" t="s">
        <v>101</v>
      </c>
      <c r="E36" s="21" t="s">
        <v>100</v>
      </c>
      <c r="F36" s="93">
        <v>17</v>
      </c>
      <c r="G36" s="93">
        <v>34</v>
      </c>
      <c r="H36" s="93">
        <v>16</v>
      </c>
      <c r="I36" s="93">
        <v>24</v>
      </c>
      <c r="J36" s="94">
        <v>91</v>
      </c>
      <c r="K36" s="97"/>
    </row>
    <row r="37" spans="1:11" ht="13.5" customHeight="1">
      <c r="A37" s="94">
        <v>36</v>
      </c>
      <c r="B37" s="21" t="s">
        <v>99</v>
      </c>
      <c r="C37" s="21">
        <v>5</v>
      </c>
      <c r="D37" s="21" t="s">
        <v>98</v>
      </c>
      <c r="E37" s="21" t="s">
        <v>97</v>
      </c>
      <c r="F37" s="93">
        <v>0</v>
      </c>
      <c r="G37" s="93">
        <v>0</v>
      </c>
      <c r="H37" s="93">
        <v>0</v>
      </c>
      <c r="I37" s="93">
        <v>0</v>
      </c>
      <c r="J37" s="94">
        <v>0</v>
      </c>
      <c r="K37" s="97" t="s">
        <v>96</v>
      </c>
    </row>
    <row r="38" ht="13.5" customHeight="1">
      <c r="J38" s="94">
        <f aca="true" t="shared" si="0" ref="J38:J101">IF($D38="","",SUM(F38+G38+H38+I38))</f>
      </c>
    </row>
    <row r="39" ht="13.5" customHeight="1">
      <c r="J39" s="94">
        <f t="shared" si="0"/>
      </c>
    </row>
    <row r="40" ht="13.5">
      <c r="J40" s="94">
        <f t="shared" si="0"/>
      </c>
    </row>
    <row r="41" ht="13.5">
      <c r="J41" s="94">
        <f t="shared" si="0"/>
      </c>
    </row>
    <row r="42" ht="13.5">
      <c r="J42" s="94">
        <f t="shared" si="0"/>
      </c>
    </row>
    <row r="43" ht="13.5">
      <c r="J43" s="94">
        <f t="shared" si="0"/>
      </c>
    </row>
    <row r="44" ht="13.5">
      <c r="J44" s="94">
        <f t="shared" si="0"/>
      </c>
    </row>
    <row r="45" ht="13.5">
      <c r="J45" s="94">
        <f t="shared" si="0"/>
      </c>
    </row>
    <row r="46" ht="13.5">
      <c r="J46" s="94">
        <f t="shared" si="0"/>
      </c>
    </row>
    <row r="47" ht="13.5">
      <c r="J47" s="94">
        <f t="shared" si="0"/>
      </c>
    </row>
    <row r="48" ht="13.5">
      <c r="J48" s="94">
        <f t="shared" si="0"/>
      </c>
    </row>
    <row r="49" ht="13.5">
      <c r="J49" s="94">
        <f t="shared" si="0"/>
      </c>
    </row>
    <row r="50" ht="13.5">
      <c r="J50" s="94">
        <f t="shared" si="0"/>
      </c>
    </row>
    <row r="51" ht="13.5">
      <c r="J51" s="94">
        <f t="shared" si="0"/>
      </c>
    </row>
    <row r="52" ht="13.5">
      <c r="J52" s="94">
        <f t="shared" si="0"/>
      </c>
    </row>
    <row r="53" ht="13.5">
      <c r="J53" s="94">
        <f t="shared" si="0"/>
      </c>
    </row>
    <row r="54" ht="13.5">
      <c r="J54" s="94">
        <f t="shared" si="0"/>
      </c>
    </row>
    <row r="55" ht="13.5">
      <c r="J55" s="94">
        <f t="shared" si="0"/>
      </c>
    </row>
    <row r="56" ht="13.5">
      <c r="J56" s="94">
        <f t="shared" si="0"/>
      </c>
    </row>
    <row r="57" ht="13.5">
      <c r="J57" s="94">
        <f t="shared" si="0"/>
      </c>
    </row>
    <row r="58" ht="13.5">
      <c r="J58" s="94">
        <f t="shared" si="0"/>
      </c>
    </row>
    <row r="59" ht="13.5">
      <c r="J59" s="94">
        <f t="shared" si="0"/>
      </c>
    </row>
    <row r="60" ht="13.5">
      <c r="J60" s="94">
        <f t="shared" si="0"/>
      </c>
    </row>
    <row r="61" ht="13.5">
      <c r="J61" s="94">
        <f t="shared" si="0"/>
      </c>
    </row>
    <row r="62" ht="13.5">
      <c r="J62" s="94">
        <f t="shared" si="0"/>
      </c>
    </row>
    <row r="63" ht="13.5">
      <c r="J63" s="94">
        <f t="shared" si="0"/>
      </c>
    </row>
    <row r="64" ht="13.5">
      <c r="J64" s="94">
        <f t="shared" si="0"/>
      </c>
    </row>
    <row r="65" ht="13.5">
      <c r="J65" s="94">
        <f t="shared" si="0"/>
      </c>
    </row>
    <row r="66" ht="13.5">
      <c r="J66" s="94">
        <f t="shared" si="0"/>
      </c>
    </row>
    <row r="67" ht="13.5">
      <c r="J67" s="94">
        <f t="shared" si="0"/>
      </c>
    </row>
    <row r="68" ht="13.5">
      <c r="J68" s="94">
        <f t="shared" si="0"/>
      </c>
    </row>
    <row r="69" ht="13.5">
      <c r="J69" s="94">
        <f t="shared" si="0"/>
      </c>
    </row>
    <row r="70" ht="13.5">
      <c r="J70" s="94">
        <f t="shared" si="0"/>
      </c>
    </row>
    <row r="71" ht="13.5">
      <c r="J71" s="94">
        <f t="shared" si="0"/>
      </c>
    </row>
    <row r="72" ht="13.5">
      <c r="J72" s="94">
        <f t="shared" si="0"/>
      </c>
    </row>
    <row r="73" ht="13.5">
      <c r="J73" s="94">
        <f t="shared" si="0"/>
      </c>
    </row>
    <row r="74" ht="13.5">
      <c r="J74" s="94">
        <f t="shared" si="0"/>
      </c>
    </row>
    <row r="75" ht="13.5">
      <c r="J75" s="94">
        <f t="shared" si="0"/>
      </c>
    </row>
    <row r="76" ht="13.5">
      <c r="J76" s="94">
        <f t="shared" si="0"/>
      </c>
    </row>
    <row r="77" ht="13.5">
      <c r="J77" s="94">
        <f t="shared" si="0"/>
      </c>
    </row>
    <row r="78" ht="13.5">
      <c r="J78" s="94">
        <f t="shared" si="0"/>
      </c>
    </row>
    <row r="79" ht="13.5">
      <c r="J79" s="94">
        <f t="shared" si="0"/>
      </c>
    </row>
    <row r="80" ht="13.5">
      <c r="J80" s="94">
        <f t="shared" si="0"/>
      </c>
    </row>
    <row r="81" ht="13.5">
      <c r="J81" s="94">
        <f t="shared" si="0"/>
      </c>
    </row>
    <row r="82" ht="13.5">
      <c r="J82" s="94">
        <f t="shared" si="0"/>
      </c>
    </row>
    <row r="83" ht="13.5">
      <c r="J83" s="94">
        <f t="shared" si="0"/>
      </c>
    </row>
    <row r="84" ht="13.5">
      <c r="J84" s="94">
        <f t="shared" si="0"/>
      </c>
    </row>
    <row r="85" ht="13.5">
      <c r="J85" s="94">
        <f t="shared" si="0"/>
      </c>
    </row>
    <row r="86" ht="13.5">
      <c r="J86" s="94">
        <f t="shared" si="0"/>
      </c>
    </row>
    <row r="87" ht="13.5">
      <c r="J87" s="94">
        <f t="shared" si="0"/>
      </c>
    </row>
    <row r="88" ht="13.5">
      <c r="J88" s="94">
        <f t="shared" si="0"/>
      </c>
    </row>
    <row r="89" ht="13.5">
      <c r="J89" s="94">
        <f t="shared" si="0"/>
      </c>
    </row>
    <row r="90" ht="13.5">
      <c r="J90" s="94">
        <f t="shared" si="0"/>
      </c>
    </row>
    <row r="91" ht="13.5">
      <c r="J91" s="94">
        <f t="shared" si="0"/>
      </c>
    </row>
    <row r="92" ht="13.5">
      <c r="J92" s="94">
        <f t="shared" si="0"/>
      </c>
    </row>
    <row r="93" ht="13.5">
      <c r="J93" s="94">
        <f t="shared" si="0"/>
      </c>
    </row>
    <row r="94" ht="13.5">
      <c r="J94" s="94">
        <f t="shared" si="0"/>
      </c>
    </row>
    <row r="95" ht="13.5">
      <c r="J95" s="94">
        <f t="shared" si="0"/>
      </c>
    </row>
    <row r="96" ht="13.5">
      <c r="J96" s="94">
        <f t="shared" si="0"/>
      </c>
    </row>
    <row r="97" ht="13.5">
      <c r="J97" s="94">
        <f t="shared" si="0"/>
      </c>
    </row>
    <row r="98" ht="13.5">
      <c r="J98" s="94">
        <f t="shared" si="0"/>
      </c>
    </row>
    <row r="99" ht="13.5">
      <c r="J99" s="94">
        <f t="shared" si="0"/>
      </c>
    </row>
    <row r="100" ht="13.5">
      <c r="J100" s="94">
        <f t="shared" si="0"/>
      </c>
    </row>
    <row r="101" ht="13.5">
      <c r="J101" s="94">
        <f t="shared" si="0"/>
      </c>
    </row>
    <row r="102" ht="13.5">
      <c r="J102" s="94">
        <f aca="true" t="shared" si="1" ref="J102:J165">IF($D102="","",SUM(F102+G102+H102+I102))</f>
      </c>
    </row>
    <row r="103" ht="13.5">
      <c r="J103" s="94">
        <f t="shared" si="1"/>
      </c>
    </row>
    <row r="104" ht="13.5">
      <c r="J104" s="94">
        <f t="shared" si="1"/>
      </c>
    </row>
    <row r="105" ht="13.5">
      <c r="J105" s="94">
        <f t="shared" si="1"/>
      </c>
    </row>
    <row r="106" ht="13.5">
      <c r="J106" s="94">
        <f t="shared" si="1"/>
      </c>
    </row>
    <row r="107" ht="13.5">
      <c r="J107" s="94">
        <f t="shared" si="1"/>
      </c>
    </row>
    <row r="108" ht="13.5">
      <c r="J108" s="94">
        <f t="shared" si="1"/>
      </c>
    </row>
    <row r="109" ht="13.5">
      <c r="J109" s="94">
        <f t="shared" si="1"/>
      </c>
    </row>
    <row r="110" ht="13.5">
      <c r="J110" s="94">
        <f t="shared" si="1"/>
      </c>
    </row>
    <row r="111" ht="13.5">
      <c r="J111" s="94">
        <f t="shared" si="1"/>
      </c>
    </row>
    <row r="112" ht="13.5">
      <c r="J112" s="94">
        <f t="shared" si="1"/>
      </c>
    </row>
    <row r="113" ht="13.5">
      <c r="J113" s="94">
        <f t="shared" si="1"/>
      </c>
    </row>
    <row r="114" ht="13.5">
      <c r="J114" s="94">
        <f t="shared" si="1"/>
      </c>
    </row>
    <row r="115" ht="13.5">
      <c r="J115" s="94">
        <f t="shared" si="1"/>
      </c>
    </row>
    <row r="116" ht="13.5">
      <c r="J116" s="94">
        <f t="shared" si="1"/>
      </c>
    </row>
    <row r="117" ht="13.5">
      <c r="J117" s="94">
        <f t="shared" si="1"/>
      </c>
    </row>
    <row r="118" ht="13.5">
      <c r="J118" s="94">
        <f t="shared" si="1"/>
      </c>
    </row>
    <row r="119" ht="13.5">
      <c r="J119" s="94">
        <f t="shared" si="1"/>
      </c>
    </row>
    <row r="120" ht="13.5">
      <c r="J120" s="94">
        <f t="shared" si="1"/>
      </c>
    </row>
    <row r="121" ht="13.5">
      <c r="J121" s="94">
        <f t="shared" si="1"/>
      </c>
    </row>
    <row r="122" ht="13.5">
      <c r="J122" s="94">
        <f t="shared" si="1"/>
      </c>
    </row>
    <row r="123" ht="13.5">
      <c r="J123" s="94">
        <f t="shared" si="1"/>
      </c>
    </row>
    <row r="124" ht="13.5">
      <c r="J124" s="94">
        <f t="shared" si="1"/>
      </c>
    </row>
    <row r="125" ht="13.5">
      <c r="J125" s="94">
        <f t="shared" si="1"/>
      </c>
    </row>
    <row r="126" ht="13.5">
      <c r="J126" s="94">
        <f t="shared" si="1"/>
      </c>
    </row>
    <row r="127" ht="13.5">
      <c r="J127" s="94">
        <f t="shared" si="1"/>
      </c>
    </row>
    <row r="128" ht="13.5">
      <c r="J128" s="94">
        <f t="shared" si="1"/>
      </c>
    </row>
    <row r="129" ht="13.5">
      <c r="J129" s="94">
        <f t="shared" si="1"/>
      </c>
    </row>
    <row r="130" ht="13.5">
      <c r="J130" s="94">
        <f t="shared" si="1"/>
      </c>
    </row>
    <row r="131" ht="13.5">
      <c r="J131" s="94">
        <f t="shared" si="1"/>
      </c>
    </row>
    <row r="132" ht="13.5">
      <c r="J132" s="94">
        <f t="shared" si="1"/>
      </c>
    </row>
    <row r="133" ht="13.5">
      <c r="J133" s="94">
        <f t="shared" si="1"/>
      </c>
    </row>
    <row r="134" ht="13.5">
      <c r="J134" s="94">
        <f t="shared" si="1"/>
      </c>
    </row>
    <row r="135" ht="13.5">
      <c r="J135" s="94">
        <f t="shared" si="1"/>
      </c>
    </row>
    <row r="136" ht="13.5">
      <c r="J136" s="94">
        <f t="shared" si="1"/>
      </c>
    </row>
    <row r="137" ht="13.5">
      <c r="J137" s="94">
        <f t="shared" si="1"/>
      </c>
    </row>
    <row r="138" ht="13.5">
      <c r="J138" s="94">
        <f t="shared" si="1"/>
      </c>
    </row>
    <row r="139" ht="13.5">
      <c r="J139" s="94">
        <f t="shared" si="1"/>
      </c>
    </row>
    <row r="140" ht="13.5">
      <c r="J140" s="94">
        <f t="shared" si="1"/>
      </c>
    </row>
    <row r="141" ht="13.5">
      <c r="J141" s="94">
        <f t="shared" si="1"/>
      </c>
    </row>
    <row r="142" ht="13.5">
      <c r="J142" s="94">
        <f t="shared" si="1"/>
      </c>
    </row>
    <row r="143" ht="13.5">
      <c r="J143" s="94">
        <f t="shared" si="1"/>
      </c>
    </row>
    <row r="144" ht="13.5">
      <c r="J144" s="94">
        <f t="shared" si="1"/>
      </c>
    </row>
    <row r="145" ht="13.5">
      <c r="J145" s="94">
        <f t="shared" si="1"/>
      </c>
    </row>
    <row r="146" ht="13.5">
      <c r="J146" s="94">
        <f t="shared" si="1"/>
      </c>
    </row>
    <row r="147" ht="13.5">
      <c r="J147" s="94">
        <f t="shared" si="1"/>
      </c>
    </row>
    <row r="148" ht="13.5">
      <c r="J148" s="94">
        <f t="shared" si="1"/>
      </c>
    </row>
    <row r="149" ht="13.5">
      <c r="J149" s="94">
        <f t="shared" si="1"/>
      </c>
    </row>
    <row r="150" ht="13.5">
      <c r="J150" s="94">
        <f t="shared" si="1"/>
      </c>
    </row>
    <row r="151" ht="13.5">
      <c r="J151" s="94">
        <f t="shared" si="1"/>
      </c>
    </row>
    <row r="152" ht="13.5">
      <c r="J152" s="94">
        <f t="shared" si="1"/>
      </c>
    </row>
    <row r="153" ht="13.5">
      <c r="J153" s="94">
        <f t="shared" si="1"/>
      </c>
    </row>
    <row r="154" ht="13.5">
      <c r="J154" s="94">
        <f t="shared" si="1"/>
      </c>
    </row>
    <row r="155" ht="13.5">
      <c r="J155" s="94">
        <f t="shared" si="1"/>
      </c>
    </row>
    <row r="156" ht="13.5">
      <c r="J156" s="94">
        <f t="shared" si="1"/>
      </c>
    </row>
    <row r="157" ht="13.5">
      <c r="J157" s="94">
        <f t="shared" si="1"/>
      </c>
    </row>
    <row r="158" ht="13.5">
      <c r="J158" s="94">
        <f t="shared" si="1"/>
      </c>
    </row>
    <row r="159" ht="13.5">
      <c r="J159" s="94">
        <f t="shared" si="1"/>
      </c>
    </row>
    <row r="160" ht="13.5">
      <c r="J160" s="94">
        <f t="shared" si="1"/>
      </c>
    </row>
    <row r="161" ht="13.5">
      <c r="J161" s="94">
        <f t="shared" si="1"/>
      </c>
    </row>
    <row r="162" ht="13.5">
      <c r="J162" s="94">
        <f t="shared" si="1"/>
      </c>
    </row>
    <row r="163" ht="13.5">
      <c r="J163" s="94">
        <f t="shared" si="1"/>
      </c>
    </row>
    <row r="164" ht="13.5">
      <c r="J164" s="94">
        <f t="shared" si="1"/>
      </c>
    </row>
    <row r="165" ht="13.5">
      <c r="J165" s="94">
        <f t="shared" si="1"/>
      </c>
    </row>
    <row r="166" ht="13.5">
      <c r="J166" s="94">
        <f aca="true" t="shared" si="2" ref="J166:J229">IF($D166="","",SUM(F166+G166+H166+I166))</f>
      </c>
    </row>
    <row r="167" ht="13.5">
      <c r="J167" s="94">
        <f t="shared" si="2"/>
      </c>
    </row>
    <row r="168" ht="13.5">
      <c r="J168" s="94">
        <f t="shared" si="2"/>
      </c>
    </row>
    <row r="169" ht="13.5">
      <c r="J169" s="94">
        <f t="shared" si="2"/>
      </c>
    </row>
    <row r="170" ht="13.5">
      <c r="J170" s="94">
        <f t="shared" si="2"/>
      </c>
    </row>
    <row r="171" ht="13.5">
      <c r="J171" s="94">
        <f t="shared" si="2"/>
      </c>
    </row>
    <row r="172" ht="13.5">
      <c r="J172" s="94">
        <f t="shared" si="2"/>
      </c>
    </row>
    <row r="173" ht="13.5">
      <c r="J173" s="94">
        <f t="shared" si="2"/>
      </c>
    </row>
    <row r="174" ht="13.5">
      <c r="J174" s="94">
        <f t="shared" si="2"/>
      </c>
    </row>
    <row r="175" ht="13.5">
      <c r="J175" s="94">
        <f t="shared" si="2"/>
      </c>
    </row>
    <row r="176" ht="13.5">
      <c r="J176" s="94">
        <f t="shared" si="2"/>
      </c>
    </row>
    <row r="177" ht="13.5">
      <c r="J177" s="94">
        <f t="shared" si="2"/>
      </c>
    </row>
    <row r="178" ht="13.5">
      <c r="J178" s="94">
        <f t="shared" si="2"/>
      </c>
    </row>
    <row r="179" ht="13.5">
      <c r="J179" s="94">
        <f t="shared" si="2"/>
      </c>
    </row>
    <row r="180" ht="13.5">
      <c r="J180" s="94">
        <f t="shared" si="2"/>
      </c>
    </row>
    <row r="181" ht="13.5">
      <c r="J181" s="94">
        <f t="shared" si="2"/>
      </c>
    </row>
    <row r="182" ht="13.5">
      <c r="J182" s="94">
        <f t="shared" si="2"/>
      </c>
    </row>
    <row r="183" ht="13.5">
      <c r="J183" s="94">
        <f t="shared" si="2"/>
      </c>
    </row>
    <row r="184" ht="13.5">
      <c r="J184" s="94">
        <f t="shared" si="2"/>
      </c>
    </row>
    <row r="185" ht="13.5">
      <c r="J185" s="94">
        <f t="shared" si="2"/>
      </c>
    </row>
    <row r="186" ht="13.5">
      <c r="J186" s="94">
        <f t="shared" si="2"/>
      </c>
    </row>
    <row r="187" ht="13.5">
      <c r="J187" s="94">
        <f t="shared" si="2"/>
      </c>
    </row>
    <row r="188" ht="13.5">
      <c r="J188" s="94">
        <f t="shared" si="2"/>
      </c>
    </row>
    <row r="189" ht="13.5">
      <c r="J189" s="94">
        <f t="shared" si="2"/>
      </c>
    </row>
    <row r="190" ht="13.5">
      <c r="J190" s="94">
        <f t="shared" si="2"/>
      </c>
    </row>
    <row r="191" ht="13.5">
      <c r="J191" s="94">
        <f t="shared" si="2"/>
      </c>
    </row>
    <row r="192" ht="13.5">
      <c r="J192" s="94">
        <f t="shared" si="2"/>
      </c>
    </row>
    <row r="193" ht="13.5">
      <c r="J193" s="94">
        <f t="shared" si="2"/>
      </c>
    </row>
    <row r="194" ht="13.5">
      <c r="J194" s="94">
        <f t="shared" si="2"/>
      </c>
    </row>
    <row r="195" ht="13.5">
      <c r="J195" s="94">
        <f t="shared" si="2"/>
      </c>
    </row>
    <row r="196" ht="13.5">
      <c r="J196" s="94">
        <f t="shared" si="2"/>
      </c>
    </row>
    <row r="197" ht="13.5">
      <c r="J197" s="94">
        <f t="shared" si="2"/>
      </c>
    </row>
    <row r="198" ht="13.5">
      <c r="J198" s="94">
        <f t="shared" si="2"/>
      </c>
    </row>
    <row r="199" ht="13.5">
      <c r="J199" s="94">
        <f t="shared" si="2"/>
      </c>
    </row>
    <row r="200" ht="13.5">
      <c r="J200" s="94">
        <f t="shared" si="2"/>
      </c>
    </row>
    <row r="201" ht="13.5">
      <c r="J201" s="94">
        <f t="shared" si="2"/>
      </c>
    </row>
    <row r="202" ht="13.5">
      <c r="J202" s="94">
        <f t="shared" si="2"/>
      </c>
    </row>
    <row r="203" ht="13.5">
      <c r="J203" s="94">
        <f t="shared" si="2"/>
      </c>
    </row>
    <row r="204" ht="13.5">
      <c r="J204" s="94">
        <f t="shared" si="2"/>
      </c>
    </row>
    <row r="205" ht="13.5">
      <c r="J205" s="94">
        <f t="shared" si="2"/>
      </c>
    </row>
    <row r="206" ht="13.5">
      <c r="J206" s="94">
        <f t="shared" si="2"/>
      </c>
    </row>
    <row r="207" ht="13.5">
      <c r="J207" s="94">
        <f t="shared" si="2"/>
      </c>
    </row>
    <row r="208" ht="13.5">
      <c r="J208" s="94">
        <f t="shared" si="2"/>
      </c>
    </row>
    <row r="209" ht="13.5">
      <c r="J209" s="94">
        <f t="shared" si="2"/>
      </c>
    </row>
    <row r="210" ht="13.5">
      <c r="J210" s="94">
        <f t="shared" si="2"/>
      </c>
    </row>
    <row r="211" ht="13.5">
      <c r="J211" s="94">
        <f t="shared" si="2"/>
      </c>
    </row>
    <row r="212" ht="13.5">
      <c r="J212" s="94">
        <f t="shared" si="2"/>
      </c>
    </row>
    <row r="213" ht="13.5">
      <c r="J213" s="94">
        <f t="shared" si="2"/>
      </c>
    </row>
    <row r="214" ht="13.5">
      <c r="J214" s="94">
        <f t="shared" si="2"/>
      </c>
    </row>
    <row r="215" ht="13.5">
      <c r="J215" s="94">
        <f t="shared" si="2"/>
      </c>
    </row>
    <row r="216" ht="13.5">
      <c r="J216" s="94">
        <f t="shared" si="2"/>
      </c>
    </row>
    <row r="217" ht="13.5">
      <c r="J217" s="94">
        <f t="shared" si="2"/>
      </c>
    </row>
    <row r="218" ht="13.5">
      <c r="J218" s="94">
        <f t="shared" si="2"/>
      </c>
    </row>
    <row r="219" ht="13.5">
      <c r="J219" s="94">
        <f t="shared" si="2"/>
      </c>
    </row>
    <row r="220" ht="13.5">
      <c r="J220" s="94">
        <f t="shared" si="2"/>
      </c>
    </row>
    <row r="221" ht="13.5">
      <c r="J221" s="94">
        <f t="shared" si="2"/>
      </c>
    </row>
    <row r="222" ht="13.5">
      <c r="J222" s="94">
        <f t="shared" si="2"/>
      </c>
    </row>
    <row r="223" ht="13.5">
      <c r="J223" s="94">
        <f t="shared" si="2"/>
      </c>
    </row>
    <row r="224" ht="13.5">
      <c r="J224" s="94">
        <f t="shared" si="2"/>
      </c>
    </row>
    <row r="225" ht="13.5">
      <c r="J225" s="94">
        <f t="shared" si="2"/>
      </c>
    </row>
    <row r="226" ht="13.5">
      <c r="J226" s="94">
        <f t="shared" si="2"/>
      </c>
    </row>
    <row r="227" ht="13.5">
      <c r="J227" s="94">
        <f t="shared" si="2"/>
      </c>
    </row>
    <row r="228" ht="13.5">
      <c r="J228" s="94">
        <f t="shared" si="2"/>
      </c>
    </row>
    <row r="229" ht="13.5">
      <c r="J229" s="94">
        <f t="shared" si="2"/>
      </c>
    </row>
    <row r="230" ht="13.5">
      <c r="J230" s="94">
        <f aca="true" t="shared" si="3" ref="J230:J293">IF($D230="","",SUM(F230+G230+H230+I230))</f>
      </c>
    </row>
    <row r="231" ht="13.5">
      <c r="J231" s="94">
        <f t="shared" si="3"/>
      </c>
    </row>
    <row r="232" ht="13.5">
      <c r="J232" s="94">
        <f t="shared" si="3"/>
      </c>
    </row>
    <row r="233" ht="13.5">
      <c r="J233" s="94">
        <f t="shared" si="3"/>
      </c>
    </row>
    <row r="234" ht="13.5">
      <c r="J234" s="94">
        <f t="shared" si="3"/>
      </c>
    </row>
    <row r="235" ht="13.5">
      <c r="J235" s="94">
        <f t="shared" si="3"/>
      </c>
    </row>
    <row r="236" ht="13.5">
      <c r="J236" s="94">
        <f t="shared" si="3"/>
      </c>
    </row>
    <row r="237" ht="13.5">
      <c r="J237" s="94">
        <f t="shared" si="3"/>
      </c>
    </row>
    <row r="238" ht="13.5">
      <c r="J238" s="94">
        <f t="shared" si="3"/>
      </c>
    </row>
    <row r="239" ht="13.5">
      <c r="J239" s="94">
        <f t="shared" si="3"/>
      </c>
    </row>
    <row r="240" ht="13.5">
      <c r="J240" s="94">
        <f t="shared" si="3"/>
      </c>
    </row>
    <row r="241" ht="13.5">
      <c r="J241" s="94">
        <f t="shared" si="3"/>
      </c>
    </row>
    <row r="242" ht="13.5">
      <c r="J242" s="94">
        <f t="shared" si="3"/>
      </c>
    </row>
    <row r="243" ht="13.5">
      <c r="J243" s="94">
        <f t="shared" si="3"/>
      </c>
    </row>
    <row r="244" ht="13.5">
      <c r="J244" s="94">
        <f t="shared" si="3"/>
      </c>
    </row>
    <row r="245" ht="13.5">
      <c r="J245" s="94">
        <f t="shared" si="3"/>
      </c>
    </row>
    <row r="246" ht="13.5">
      <c r="J246" s="94">
        <f t="shared" si="3"/>
      </c>
    </row>
    <row r="247" ht="13.5">
      <c r="J247" s="94">
        <f t="shared" si="3"/>
      </c>
    </row>
    <row r="248" ht="13.5">
      <c r="J248" s="94">
        <f t="shared" si="3"/>
      </c>
    </row>
    <row r="249" ht="13.5">
      <c r="J249" s="94">
        <f t="shared" si="3"/>
      </c>
    </row>
    <row r="250" ht="13.5">
      <c r="J250" s="94">
        <f t="shared" si="3"/>
      </c>
    </row>
    <row r="251" ht="13.5">
      <c r="J251" s="94">
        <f t="shared" si="3"/>
      </c>
    </row>
    <row r="252" ht="13.5">
      <c r="J252" s="94">
        <f t="shared" si="3"/>
      </c>
    </row>
    <row r="253" ht="13.5">
      <c r="J253" s="94">
        <f t="shared" si="3"/>
      </c>
    </row>
    <row r="254" ht="13.5">
      <c r="J254" s="94">
        <f t="shared" si="3"/>
      </c>
    </row>
    <row r="255" ht="13.5">
      <c r="J255" s="94">
        <f t="shared" si="3"/>
      </c>
    </row>
    <row r="256" ht="13.5">
      <c r="J256" s="94">
        <f t="shared" si="3"/>
      </c>
    </row>
    <row r="257" ht="13.5">
      <c r="J257" s="94">
        <f t="shared" si="3"/>
      </c>
    </row>
    <row r="258" ht="13.5">
      <c r="J258" s="94">
        <f t="shared" si="3"/>
      </c>
    </row>
    <row r="259" ht="13.5">
      <c r="J259" s="94">
        <f t="shared" si="3"/>
      </c>
    </row>
    <row r="260" ht="13.5">
      <c r="J260" s="94">
        <f t="shared" si="3"/>
      </c>
    </row>
    <row r="261" ht="13.5">
      <c r="J261" s="94">
        <f t="shared" si="3"/>
      </c>
    </row>
    <row r="262" ht="13.5">
      <c r="J262" s="94">
        <f t="shared" si="3"/>
      </c>
    </row>
    <row r="263" ht="13.5">
      <c r="J263" s="94">
        <f t="shared" si="3"/>
      </c>
    </row>
    <row r="264" ht="13.5">
      <c r="J264" s="94">
        <f t="shared" si="3"/>
      </c>
    </row>
    <row r="265" ht="13.5">
      <c r="J265" s="94">
        <f t="shared" si="3"/>
      </c>
    </row>
    <row r="266" ht="13.5">
      <c r="J266" s="94">
        <f t="shared" si="3"/>
      </c>
    </row>
    <row r="267" ht="13.5">
      <c r="J267" s="94">
        <f t="shared" si="3"/>
      </c>
    </row>
    <row r="268" ht="13.5">
      <c r="J268" s="94">
        <f t="shared" si="3"/>
      </c>
    </row>
    <row r="269" ht="13.5">
      <c r="J269" s="94">
        <f t="shared" si="3"/>
      </c>
    </row>
    <row r="270" ht="13.5">
      <c r="J270" s="94">
        <f t="shared" si="3"/>
      </c>
    </row>
    <row r="271" ht="13.5">
      <c r="J271" s="94">
        <f t="shared" si="3"/>
      </c>
    </row>
    <row r="272" ht="13.5">
      <c r="J272" s="94">
        <f t="shared" si="3"/>
      </c>
    </row>
    <row r="273" ht="13.5">
      <c r="J273" s="94">
        <f t="shared" si="3"/>
      </c>
    </row>
    <row r="274" ht="13.5">
      <c r="J274" s="94">
        <f t="shared" si="3"/>
      </c>
    </row>
    <row r="275" ht="13.5">
      <c r="J275" s="94">
        <f t="shared" si="3"/>
      </c>
    </row>
    <row r="276" ht="13.5">
      <c r="J276" s="94">
        <f t="shared" si="3"/>
      </c>
    </row>
    <row r="277" ht="13.5">
      <c r="J277" s="94">
        <f t="shared" si="3"/>
      </c>
    </row>
    <row r="278" ht="13.5">
      <c r="J278" s="94">
        <f t="shared" si="3"/>
      </c>
    </row>
    <row r="279" ht="13.5">
      <c r="J279" s="94">
        <f t="shared" si="3"/>
      </c>
    </row>
    <row r="280" ht="13.5">
      <c r="J280" s="94">
        <f t="shared" si="3"/>
      </c>
    </row>
    <row r="281" ht="13.5">
      <c r="J281" s="94">
        <f t="shared" si="3"/>
      </c>
    </row>
    <row r="282" ht="13.5">
      <c r="J282" s="94">
        <f t="shared" si="3"/>
      </c>
    </row>
    <row r="283" ht="13.5">
      <c r="J283" s="94">
        <f t="shared" si="3"/>
      </c>
    </row>
    <row r="284" ht="13.5">
      <c r="J284" s="94">
        <f t="shared" si="3"/>
      </c>
    </row>
    <row r="285" ht="13.5">
      <c r="J285" s="94">
        <f t="shared" si="3"/>
      </c>
    </row>
    <row r="286" ht="13.5">
      <c r="J286" s="94">
        <f t="shared" si="3"/>
      </c>
    </row>
    <row r="287" ht="13.5">
      <c r="J287" s="94">
        <f t="shared" si="3"/>
      </c>
    </row>
    <row r="288" ht="13.5">
      <c r="J288" s="94">
        <f t="shared" si="3"/>
      </c>
    </row>
    <row r="289" ht="13.5">
      <c r="J289" s="94">
        <f t="shared" si="3"/>
      </c>
    </row>
    <row r="290" ht="13.5">
      <c r="J290" s="94">
        <f t="shared" si="3"/>
      </c>
    </row>
    <row r="291" ht="13.5">
      <c r="J291" s="94">
        <f t="shared" si="3"/>
      </c>
    </row>
    <row r="292" ht="13.5">
      <c r="J292" s="94">
        <f t="shared" si="3"/>
      </c>
    </row>
    <row r="293" ht="13.5">
      <c r="J293" s="94">
        <f t="shared" si="3"/>
      </c>
    </row>
    <row r="294" ht="13.5">
      <c r="J294" s="94">
        <f aca="true" t="shared" si="4" ref="J294:J299">IF($D294="","",SUM(F294+G294+H294+I294))</f>
      </c>
    </row>
    <row r="295" ht="13.5">
      <c r="J295" s="94">
        <f t="shared" si="4"/>
      </c>
    </row>
    <row r="296" ht="13.5">
      <c r="J296" s="94">
        <f t="shared" si="4"/>
      </c>
    </row>
    <row r="297" ht="13.5">
      <c r="J297" s="94">
        <f t="shared" si="4"/>
      </c>
    </row>
    <row r="298" ht="13.5">
      <c r="J298" s="94">
        <f t="shared" si="4"/>
      </c>
    </row>
    <row r="299" ht="13.5">
      <c r="J299" s="94">
        <f t="shared" si="4"/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  <headerFooter>
    <oddHeader>&amp;C10mDPS40W</oddHeader>
    <oddFooter>&amp;C本部公認審判員　濵　健太郎&amp;R本部公認審判員　池上　由里子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0" bestFit="1" customWidth="1"/>
    <col min="2" max="3" width="6.00390625" style="0" bestFit="1" customWidth="1"/>
    <col min="4" max="4" width="13.00390625" style="0" customWidth="1"/>
    <col min="5" max="7" width="4.8515625" style="0" bestFit="1" customWidth="1"/>
    <col min="8" max="8" width="4.8515625" style="0" customWidth="1"/>
    <col min="9" max="10" width="7.421875" style="0" bestFit="1" customWidth="1"/>
    <col min="15" max="15" width="5.28125" style="0" bestFit="1" customWidth="1"/>
    <col min="16" max="16" width="10.57421875" style="0" customWidth="1"/>
  </cols>
  <sheetData>
    <row r="1" spans="1:12" ht="13.5" customHeight="1">
      <c r="A1" s="117" t="s">
        <v>182</v>
      </c>
      <c r="B1" s="117" t="s">
        <v>6</v>
      </c>
      <c r="C1" s="117" t="s">
        <v>7</v>
      </c>
      <c r="D1" s="117" t="s">
        <v>181</v>
      </c>
      <c r="E1" s="117" t="s">
        <v>9</v>
      </c>
      <c r="F1" s="117" t="s">
        <v>10</v>
      </c>
      <c r="G1" s="117" t="s">
        <v>11</v>
      </c>
      <c r="H1" s="117" t="s">
        <v>12</v>
      </c>
      <c r="I1" s="117" t="s">
        <v>15</v>
      </c>
      <c r="J1" s="117" t="s">
        <v>180</v>
      </c>
      <c r="K1" s="117" t="s">
        <v>179</v>
      </c>
      <c r="L1" s="116" t="s">
        <v>178</v>
      </c>
    </row>
    <row r="2" spans="1:12" ht="13.5" customHeight="1">
      <c r="A2" s="276" t="s">
        <v>60</v>
      </c>
      <c r="B2" s="118" t="s">
        <v>105</v>
      </c>
      <c r="C2" s="118">
        <v>4</v>
      </c>
      <c r="D2" s="118" t="s">
        <v>144</v>
      </c>
      <c r="E2" s="93">
        <v>69</v>
      </c>
      <c r="F2" s="93">
        <v>61</v>
      </c>
      <c r="G2" s="93">
        <v>67</v>
      </c>
      <c r="H2" s="93">
        <v>58</v>
      </c>
      <c r="I2" s="94">
        <v>255</v>
      </c>
      <c r="J2" s="258">
        <v>875</v>
      </c>
      <c r="K2" s="261">
        <v>1</v>
      </c>
      <c r="L2" s="264"/>
    </row>
    <row r="3" spans="1:12" ht="13.5" customHeight="1">
      <c r="A3" s="276"/>
      <c r="B3" s="118" t="s">
        <v>121</v>
      </c>
      <c r="C3" s="118">
        <v>4</v>
      </c>
      <c r="D3" s="118" t="s">
        <v>92</v>
      </c>
      <c r="E3" s="93">
        <v>76</v>
      </c>
      <c r="F3" s="93">
        <v>64</v>
      </c>
      <c r="G3" s="93">
        <v>68</v>
      </c>
      <c r="H3" s="93">
        <v>82</v>
      </c>
      <c r="I3" s="94">
        <v>290</v>
      </c>
      <c r="J3" s="259"/>
      <c r="K3" s="262"/>
      <c r="L3" s="265"/>
    </row>
    <row r="4" spans="1:12" ht="13.5" customHeight="1">
      <c r="A4" s="276"/>
      <c r="B4" s="118" t="s">
        <v>125</v>
      </c>
      <c r="C4" s="118">
        <v>11</v>
      </c>
      <c r="D4" s="118" t="s">
        <v>167</v>
      </c>
      <c r="E4" s="93">
        <v>80</v>
      </c>
      <c r="F4" s="93">
        <v>82</v>
      </c>
      <c r="G4" s="93">
        <v>85</v>
      </c>
      <c r="H4" s="93">
        <v>83</v>
      </c>
      <c r="I4" s="94">
        <v>330</v>
      </c>
      <c r="J4" s="260"/>
      <c r="K4" s="263"/>
      <c r="L4" s="266"/>
    </row>
    <row r="5" ht="13.5" customHeight="1"/>
    <row r="6" spans="1:12" ht="14.25">
      <c r="A6" s="117" t="s">
        <v>182</v>
      </c>
      <c r="B6" s="117" t="s">
        <v>6</v>
      </c>
      <c r="C6" s="117" t="s">
        <v>7</v>
      </c>
      <c r="D6" s="117" t="s">
        <v>181</v>
      </c>
      <c r="E6" s="117" t="s">
        <v>9</v>
      </c>
      <c r="F6" s="117" t="s">
        <v>10</v>
      </c>
      <c r="G6" s="117" t="s">
        <v>11</v>
      </c>
      <c r="H6" s="117" t="s">
        <v>12</v>
      </c>
      <c r="I6" s="117" t="s">
        <v>15</v>
      </c>
      <c r="J6" s="117" t="s">
        <v>180</v>
      </c>
      <c r="K6" s="117" t="s">
        <v>179</v>
      </c>
      <c r="L6" s="116" t="s">
        <v>178</v>
      </c>
    </row>
    <row r="7" spans="1:12" ht="13.5" customHeight="1">
      <c r="A7" s="276" t="s">
        <v>40</v>
      </c>
      <c r="B7" s="118" t="s">
        <v>102</v>
      </c>
      <c r="C7" s="118">
        <v>4</v>
      </c>
      <c r="D7" s="118" t="s">
        <v>78</v>
      </c>
      <c r="E7" s="93">
        <v>73</v>
      </c>
      <c r="F7" s="93">
        <v>69</v>
      </c>
      <c r="G7" s="93">
        <v>69</v>
      </c>
      <c r="H7" s="93">
        <v>69</v>
      </c>
      <c r="I7" s="94">
        <v>280</v>
      </c>
      <c r="J7" s="258">
        <v>735</v>
      </c>
      <c r="K7" s="261">
        <v>2</v>
      </c>
      <c r="L7" s="264"/>
    </row>
    <row r="8" spans="1:12" ht="13.5" customHeight="1">
      <c r="A8" s="276"/>
      <c r="B8" s="118" t="s">
        <v>105</v>
      </c>
      <c r="C8" s="118">
        <v>10</v>
      </c>
      <c r="D8" s="118" t="s">
        <v>80</v>
      </c>
      <c r="E8" s="93">
        <v>61</v>
      </c>
      <c r="F8" s="93">
        <v>69</v>
      </c>
      <c r="G8" s="93">
        <v>55</v>
      </c>
      <c r="H8" s="93">
        <v>72</v>
      </c>
      <c r="I8" s="94">
        <v>257</v>
      </c>
      <c r="J8" s="259"/>
      <c r="K8" s="262"/>
      <c r="L8" s="265"/>
    </row>
    <row r="9" spans="1:12" ht="13.5" customHeight="1">
      <c r="A9" s="276"/>
      <c r="B9" s="118" t="s">
        <v>125</v>
      </c>
      <c r="C9" s="118">
        <v>4</v>
      </c>
      <c r="D9" s="118" t="s">
        <v>124</v>
      </c>
      <c r="E9" s="93">
        <v>43</v>
      </c>
      <c r="F9" s="93">
        <v>52</v>
      </c>
      <c r="G9" s="93">
        <v>36</v>
      </c>
      <c r="H9" s="93">
        <v>67</v>
      </c>
      <c r="I9" s="94">
        <v>198</v>
      </c>
      <c r="J9" s="260"/>
      <c r="K9" s="263"/>
      <c r="L9" s="266"/>
    </row>
    <row r="10" ht="13.5" customHeight="1"/>
    <row r="11" spans="1:12" ht="14.25">
      <c r="A11" s="117" t="s">
        <v>182</v>
      </c>
      <c r="B11" s="117" t="s">
        <v>6</v>
      </c>
      <c r="C11" s="117" t="s">
        <v>7</v>
      </c>
      <c r="D11" s="117" t="s">
        <v>181</v>
      </c>
      <c r="E11" s="117" t="s">
        <v>9</v>
      </c>
      <c r="F11" s="117" t="s">
        <v>10</v>
      </c>
      <c r="G11" s="117" t="s">
        <v>192</v>
      </c>
      <c r="H11" s="117" t="s">
        <v>12</v>
      </c>
      <c r="I11" s="117" t="s">
        <v>15</v>
      </c>
      <c r="J11" s="117" t="s">
        <v>180</v>
      </c>
      <c r="K11" s="117" t="s">
        <v>179</v>
      </c>
      <c r="L11" s="116" t="s">
        <v>178</v>
      </c>
    </row>
    <row r="12" spans="1:12" ht="13.5" customHeight="1">
      <c r="A12" s="276" t="s">
        <v>191</v>
      </c>
      <c r="B12" s="118" t="s">
        <v>102</v>
      </c>
      <c r="C12" s="118">
        <v>6</v>
      </c>
      <c r="D12" s="118" t="s">
        <v>126</v>
      </c>
      <c r="E12" s="93">
        <v>62</v>
      </c>
      <c r="F12" s="93">
        <v>43</v>
      </c>
      <c r="G12" s="93">
        <v>49</v>
      </c>
      <c r="H12" s="93">
        <v>52</v>
      </c>
      <c r="I12" s="94">
        <v>206</v>
      </c>
      <c r="J12" s="258">
        <v>732</v>
      </c>
      <c r="K12" s="261">
        <v>3</v>
      </c>
      <c r="L12" s="264"/>
    </row>
    <row r="13" spans="1:12" ht="13.5" customHeight="1">
      <c r="A13" s="276"/>
      <c r="B13" s="118" t="s">
        <v>121</v>
      </c>
      <c r="C13" s="118">
        <v>6</v>
      </c>
      <c r="D13" s="118" t="s">
        <v>141</v>
      </c>
      <c r="E13" s="93">
        <v>68</v>
      </c>
      <c r="F13" s="93">
        <v>56</v>
      </c>
      <c r="G13" s="93">
        <v>61</v>
      </c>
      <c r="H13" s="93">
        <v>64</v>
      </c>
      <c r="I13" s="94">
        <v>249</v>
      </c>
      <c r="J13" s="259"/>
      <c r="K13" s="262"/>
      <c r="L13" s="265"/>
    </row>
    <row r="14" spans="1:12" ht="13.5" customHeight="1">
      <c r="A14" s="276"/>
      <c r="B14" s="118" t="s">
        <v>125</v>
      </c>
      <c r="C14" s="118">
        <v>6</v>
      </c>
      <c r="D14" s="21" t="s">
        <v>156</v>
      </c>
      <c r="E14" s="93">
        <v>67</v>
      </c>
      <c r="F14" s="93">
        <v>70</v>
      </c>
      <c r="G14" s="93">
        <v>73</v>
      </c>
      <c r="H14" s="93">
        <v>67</v>
      </c>
      <c r="I14" s="94">
        <v>277</v>
      </c>
      <c r="J14" s="260"/>
      <c r="K14" s="263"/>
      <c r="L14" s="266"/>
    </row>
    <row r="15" ht="13.5" customHeight="1"/>
    <row r="16" spans="1:12" ht="14.25">
      <c r="A16" s="117" t="s">
        <v>182</v>
      </c>
      <c r="B16" s="117" t="s">
        <v>6</v>
      </c>
      <c r="C16" s="117" t="s">
        <v>7</v>
      </c>
      <c r="D16" s="117" t="s">
        <v>181</v>
      </c>
      <c r="E16" s="117" t="s">
        <v>9</v>
      </c>
      <c r="F16" s="117" t="s">
        <v>10</v>
      </c>
      <c r="G16" s="117" t="s">
        <v>11</v>
      </c>
      <c r="H16" s="117" t="s">
        <v>12</v>
      </c>
      <c r="I16" s="117" t="s">
        <v>15</v>
      </c>
      <c r="J16" s="117" t="s">
        <v>180</v>
      </c>
      <c r="K16" s="117" t="s">
        <v>179</v>
      </c>
      <c r="L16" s="116" t="s">
        <v>178</v>
      </c>
    </row>
    <row r="17" spans="1:12" ht="13.5" customHeight="1">
      <c r="A17" s="276" t="s">
        <v>1</v>
      </c>
      <c r="B17" s="21" t="s">
        <v>102</v>
      </c>
      <c r="C17" s="120">
        <v>7</v>
      </c>
      <c r="D17" s="102" t="s">
        <v>152</v>
      </c>
      <c r="E17" s="93">
        <v>70</v>
      </c>
      <c r="F17" s="93">
        <v>72</v>
      </c>
      <c r="G17" s="93">
        <v>59</v>
      </c>
      <c r="H17" s="93">
        <v>73</v>
      </c>
      <c r="I17" s="94">
        <v>274</v>
      </c>
      <c r="J17" s="258">
        <v>724</v>
      </c>
      <c r="K17" s="261">
        <v>4</v>
      </c>
      <c r="L17" s="264"/>
    </row>
    <row r="18" spans="1:12" ht="13.5" customHeight="1">
      <c r="A18" s="276"/>
      <c r="B18" s="21" t="s">
        <v>121</v>
      </c>
      <c r="C18" s="120">
        <v>7</v>
      </c>
      <c r="D18" s="102" t="s">
        <v>71</v>
      </c>
      <c r="E18" s="93">
        <v>54</v>
      </c>
      <c r="F18" s="93">
        <v>42</v>
      </c>
      <c r="G18" s="93">
        <v>66</v>
      </c>
      <c r="H18" s="93">
        <v>51</v>
      </c>
      <c r="I18" s="94">
        <v>213</v>
      </c>
      <c r="J18" s="259"/>
      <c r="K18" s="262"/>
      <c r="L18" s="265"/>
    </row>
    <row r="19" spans="1:12" ht="13.5" customHeight="1">
      <c r="A19" s="276"/>
      <c r="B19" s="21" t="s">
        <v>190</v>
      </c>
      <c r="C19" s="21">
        <v>7</v>
      </c>
      <c r="D19" s="119" t="s">
        <v>134</v>
      </c>
      <c r="E19" s="93">
        <v>49</v>
      </c>
      <c r="F19" s="93">
        <v>66</v>
      </c>
      <c r="G19" s="93">
        <v>62</v>
      </c>
      <c r="H19" s="93">
        <v>60</v>
      </c>
      <c r="I19" s="94">
        <v>237</v>
      </c>
      <c r="J19" s="260"/>
      <c r="K19" s="263"/>
      <c r="L19" s="266"/>
    </row>
    <row r="20" ht="13.5" customHeight="1"/>
    <row r="21" spans="1:12" ht="13.5" customHeight="1">
      <c r="A21" s="117" t="s">
        <v>182</v>
      </c>
      <c r="B21" s="117" t="s">
        <v>6</v>
      </c>
      <c r="C21" s="117" t="s">
        <v>7</v>
      </c>
      <c r="D21" s="117" t="s">
        <v>181</v>
      </c>
      <c r="E21" s="117" t="s">
        <v>9</v>
      </c>
      <c r="F21" s="117" t="s">
        <v>10</v>
      </c>
      <c r="G21" s="117" t="s">
        <v>11</v>
      </c>
      <c r="H21" s="117" t="s">
        <v>12</v>
      </c>
      <c r="I21" s="117" t="s">
        <v>15</v>
      </c>
      <c r="J21" s="117" t="s">
        <v>180</v>
      </c>
      <c r="K21" s="117" t="s">
        <v>179</v>
      </c>
      <c r="L21" s="116" t="s">
        <v>178</v>
      </c>
    </row>
    <row r="22" spans="1:12" ht="13.5" customHeight="1">
      <c r="A22" s="276" t="s">
        <v>189</v>
      </c>
      <c r="B22" s="118" t="s">
        <v>188</v>
      </c>
      <c r="C22" s="118">
        <v>2</v>
      </c>
      <c r="D22" s="118" t="s">
        <v>101</v>
      </c>
      <c r="E22" s="93">
        <v>17</v>
      </c>
      <c r="F22" s="93">
        <v>34</v>
      </c>
      <c r="G22" s="93">
        <v>16</v>
      </c>
      <c r="H22" s="93">
        <v>24</v>
      </c>
      <c r="I22" s="94">
        <v>91</v>
      </c>
      <c r="J22" s="258">
        <v>692</v>
      </c>
      <c r="K22" s="261">
        <v>5</v>
      </c>
      <c r="L22" s="264"/>
    </row>
    <row r="23" spans="1:12" ht="13.5" customHeight="1">
      <c r="A23" s="276"/>
      <c r="B23" s="118" t="s">
        <v>187</v>
      </c>
      <c r="C23" s="118">
        <v>8</v>
      </c>
      <c r="D23" s="118" t="s">
        <v>165</v>
      </c>
      <c r="E23" s="93">
        <v>72</v>
      </c>
      <c r="F23" s="93">
        <v>84</v>
      </c>
      <c r="G23" s="93">
        <v>81</v>
      </c>
      <c r="H23" s="93">
        <v>87</v>
      </c>
      <c r="I23" s="94">
        <v>324</v>
      </c>
      <c r="J23" s="259"/>
      <c r="K23" s="262"/>
      <c r="L23" s="265"/>
    </row>
    <row r="24" spans="1:12" ht="13.5" customHeight="1">
      <c r="A24" s="276"/>
      <c r="B24" s="118" t="s">
        <v>186</v>
      </c>
      <c r="C24" s="118">
        <v>8</v>
      </c>
      <c r="D24" s="118" t="s">
        <v>159</v>
      </c>
      <c r="E24" s="93">
        <v>66</v>
      </c>
      <c r="F24" s="93">
        <v>61</v>
      </c>
      <c r="G24" s="93">
        <v>74</v>
      </c>
      <c r="H24" s="93">
        <v>76</v>
      </c>
      <c r="I24" s="94">
        <v>277</v>
      </c>
      <c r="J24" s="260"/>
      <c r="K24" s="263"/>
      <c r="L24" s="266"/>
    </row>
    <row r="25" ht="13.5" customHeight="1"/>
    <row r="26" spans="1:12" ht="13.5" customHeight="1">
      <c r="A26" s="117" t="s">
        <v>182</v>
      </c>
      <c r="B26" s="117" t="s">
        <v>6</v>
      </c>
      <c r="C26" s="117" t="s">
        <v>7</v>
      </c>
      <c r="D26" s="117" t="s">
        <v>181</v>
      </c>
      <c r="E26" s="117" t="s">
        <v>9</v>
      </c>
      <c r="F26" s="117" t="s">
        <v>10</v>
      </c>
      <c r="G26" s="117" t="s">
        <v>11</v>
      </c>
      <c r="H26" s="117" t="s">
        <v>12</v>
      </c>
      <c r="I26" s="117" t="s">
        <v>15</v>
      </c>
      <c r="J26" s="117" t="s">
        <v>180</v>
      </c>
      <c r="K26" s="117" t="s">
        <v>179</v>
      </c>
      <c r="L26" s="116" t="s">
        <v>178</v>
      </c>
    </row>
    <row r="27" spans="1:12" ht="13.5" customHeight="1">
      <c r="A27" s="276" t="s">
        <v>97</v>
      </c>
      <c r="B27" s="21" t="s">
        <v>185</v>
      </c>
      <c r="C27" s="21">
        <v>1</v>
      </c>
      <c r="D27" s="21" t="s">
        <v>139</v>
      </c>
      <c r="E27" s="93">
        <v>55</v>
      </c>
      <c r="F27" s="93">
        <v>53</v>
      </c>
      <c r="G27" s="93">
        <v>60</v>
      </c>
      <c r="H27" s="93">
        <v>69</v>
      </c>
      <c r="I27" s="94">
        <v>237</v>
      </c>
      <c r="J27" s="258">
        <v>680</v>
      </c>
      <c r="K27" s="261">
        <v>6</v>
      </c>
      <c r="L27" s="264"/>
    </row>
    <row r="28" spans="1:12" ht="13.5" customHeight="1">
      <c r="A28" s="276"/>
      <c r="B28" s="21" t="s">
        <v>184</v>
      </c>
      <c r="C28" s="21">
        <v>9</v>
      </c>
      <c r="D28" s="21" t="s">
        <v>142</v>
      </c>
      <c r="E28" s="93">
        <v>54</v>
      </c>
      <c r="F28" s="93">
        <v>64</v>
      </c>
      <c r="G28" s="93">
        <v>65</v>
      </c>
      <c r="H28" s="93">
        <v>67</v>
      </c>
      <c r="I28" s="94">
        <v>250</v>
      </c>
      <c r="J28" s="259"/>
      <c r="K28" s="262"/>
      <c r="L28" s="265"/>
    </row>
    <row r="29" spans="1:12" ht="13.5" customHeight="1">
      <c r="A29" s="276"/>
      <c r="B29" s="21" t="s">
        <v>183</v>
      </c>
      <c r="C29" s="21">
        <v>9</v>
      </c>
      <c r="D29" s="21" t="s">
        <v>123</v>
      </c>
      <c r="E29" s="93">
        <v>38</v>
      </c>
      <c r="F29" s="93">
        <v>47</v>
      </c>
      <c r="G29" s="93">
        <v>55</v>
      </c>
      <c r="H29" s="93">
        <v>53</v>
      </c>
      <c r="I29" s="94">
        <v>193</v>
      </c>
      <c r="J29" s="260"/>
      <c r="K29" s="263"/>
      <c r="L29" s="266"/>
    </row>
  </sheetData>
  <sheetProtection/>
  <mergeCells count="24">
    <mergeCell ref="A2:A4"/>
    <mergeCell ref="J2:J4"/>
    <mergeCell ref="K2:K4"/>
    <mergeCell ref="L2:L4"/>
    <mergeCell ref="K17:K19"/>
    <mergeCell ref="L17:L19"/>
    <mergeCell ref="A12:A14"/>
    <mergeCell ref="J12:J14"/>
    <mergeCell ref="K12:K14"/>
    <mergeCell ref="L12:L14"/>
    <mergeCell ref="A7:A9"/>
    <mergeCell ref="J7:J9"/>
    <mergeCell ref="K7:K9"/>
    <mergeCell ref="L7:L9"/>
    <mergeCell ref="A27:A29"/>
    <mergeCell ref="J27:J29"/>
    <mergeCell ref="K27:K29"/>
    <mergeCell ref="L27:L29"/>
    <mergeCell ref="A17:A19"/>
    <mergeCell ref="J17:J19"/>
    <mergeCell ref="A22:A24"/>
    <mergeCell ref="J22:J24"/>
    <mergeCell ref="K22:K24"/>
    <mergeCell ref="L22:L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4" r:id="rId1"/>
  <headerFooter>
    <oddHeader>&amp;C10mDPS40W団体</oddHeader>
    <oddFooter>&amp;C本部公認審判員　濵　健太郎&amp;R本部公認審判員　池上　由里子</oddFooter>
  </headerFooter>
  <colBreaks count="1" manualBreakCount="1">
    <brk id="14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" width="3.57421875" style="149" customWidth="1"/>
    <col min="2" max="2" width="17.421875" style="149" bestFit="1" customWidth="1"/>
    <col min="3" max="3" width="15.00390625" style="149" bestFit="1" customWidth="1"/>
    <col min="4" max="4" width="5.57421875" style="149" customWidth="1"/>
    <col min="5" max="14" width="9.421875" style="149" bestFit="1" customWidth="1"/>
    <col min="15" max="15" width="6.8515625" style="149" customWidth="1"/>
    <col min="16" max="16" width="9.421875" style="149" bestFit="1" customWidth="1"/>
    <col min="17" max="253" width="10.57421875" style="149" customWidth="1"/>
    <col min="254" max="254" width="3.57421875" style="149" customWidth="1"/>
    <col min="255" max="255" width="15.57421875" style="149" customWidth="1"/>
    <col min="256" max="16384" width="16.28125" style="149" customWidth="1"/>
  </cols>
  <sheetData>
    <row r="1" spans="1:18" ht="21" customHeight="1" thickBot="1">
      <c r="A1" s="164" t="s">
        <v>509</v>
      </c>
      <c r="B1" s="163" t="s">
        <v>181</v>
      </c>
      <c r="C1" s="162" t="s">
        <v>508</v>
      </c>
      <c r="D1" s="161" t="s">
        <v>507</v>
      </c>
      <c r="E1" s="160">
        <v>1</v>
      </c>
      <c r="F1" s="158">
        <v>2</v>
      </c>
      <c r="G1" s="159">
        <v>3</v>
      </c>
      <c r="H1" s="158">
        <v>4</v>
      </c>
      <c r="I1" s="159">
        <v>5</v>
      </c>
      <c r="J1" s="158">
        <v>6</v>
      </c>
      <c r="K1" s="159">
        <v>7</v>
      </c>
      <c r="L1" s="158">
        <v>8</v>
      </c>
      <c r="M1" s="159">
        <v>9</v>
      </c>
      <c r="N1" s="158">
        <v>10</v>
      </c>
      <c r="O1" s="157" t="s">
        <v>506</v>
      </c>
      <c r="P1" s="156" t="s">
        <v>505</v>
      </c>
      <c r="Q1" s="155" t="s">
        <v>179</v>
      </c>
      <c r="R1" s="154" t="s">
        <v>178</v>
      </c>
    </row>
    <row r="2" spans="1:18" ht="11.25" customHeight="1" thickTop="1">
      <c r="A2" s="221">
        <v>1</v>
      </c>
      <c r="B2" s="153" t="s">
        <v>166</v>
      </c>
      <c r="C2" s="240" t="s">
        <v>503</v>
      </c>
      <c r="D2" s="242">
        <v>330</v>
      </c>
      <c r="E2" s="231">
        <v>9.6</v>
      </c>
      <c r="F2" s="232">
        <v>9.9</v>
      </c>
      <c r="G2" s="238">
        <v>9</v>
      </c>
      <c r="H2" s="232">
        <v>8.9</v>
      </c>
      <c r="I2" s="238">
        <v>5.5</v>
      </c>
      <c r="J2" s="232">
        <v>6.4</v>
      </c>
      <c r="K2" s="238">
        <v>10.7</v>
      </c>
      <c r="L2" s="232">
        <v>8.9</v>
      </c>
      <c r="M2" s="238">
        <v>10</v>
      </c>
      <c r="N2" s="232">
        <v>8.3</v>
      </c>
      <c r="O2" s="247">
        <v>87.2</v>
      </c>
      <c r="P2" s="250">
        <v>417.2</v>
      </c>
      <c r="Q2" s="233">
        <v>1</v>
      </c>
      <c r="R2" s="235"/>
    </row>
    <row r="3" spans="1:18" ht="6.75" customHeight="1">
      <c r="A3" s="221"/>
      <c r="B3" s="218" t="s">
        <v>167</v>
      </c>
      <c r="C3" s="240"/>
      <c r="D3" s="243"/>
      <c r="E3" s="245"/>
      <c r="F3" s="237"/>
      <c r="G3" s="239"/>
      <c r="H3" s="237"/>
      <c r="I3" s="239"/>
      <c r="J3" s="237"/>
      <c r="K3" s="239"/>
      <c r="L3" s="237"/>
      <c r="M3" s="239"/>
      <c r="N3" s="237"/>
      <c r="O3" s="248"/>
      <c r="P3" s="250"/>
      <c r="Q3" s="233"/>
      <c r="R3" s="235"/>
    </row>
    <row r="4" spans="1:18" ht="18" customHeight="1" thickBot="1">
      <c r="A4" s="246"/>
      <c r="B4" s="219"/>
      <c r="C4" s="241"/>
      <c r="D4" s="244"/>
      <c r="E4" s="152">
        <v>339.6</v>
      </c>
      <c r="F4" s="150">
        <v>349.5</v>
      </c>
      <c r="G4" s="151">
        <v>358.5</v>
      </c>
      <c r="H4" s="150">
        <v>367.4</v>
      </c>
      <c r="I4" s="151">
        <v>372.9</v>
      </c>
      <c r="J4" s="150">
        <v>379.29999999999995</v>
      </c>
      <c r="K4" s="151">
        <v>389.99999999999994</v>
      </c>
      <c r="L4" s="150">
        <v>398.8999999999999</v>
      </c>
      <c r="M4" s="151">
        <v>408.8999999999999</v>
      </c>
      <c r="N4" s="150">
        <v>417.19999999999993</v>
      </c>
      <c r="O4" s="249"/>
      <c r="P4" s="251"/>
      <c r="Q4" s="234"/>
      <c r="R4" s="236"/>
    </row>
    <row r="5" spans="1:18" ht="11.25" customHeight="1" thickTop="1">
      <c r="A5" s="221">
        <v>2</v>
      </c>
      <c r="B5" s="153" t="s">
        <v>164</v>
      </c>
      <c r="C5" s="240" t="s">
        <v>495</v>
      </c>
      <c r="D5" s="242">
        <v>324</v>
      </c>
      <c r="E5" s="231">
        <v>5.9</v>
      </c>
      <c r="F5" s="232">
        <v>9</v>
      </c>
      <c r="G5" s="238">
        <v>8.1</v>
      </c>
      <c r="H5" s="232">
        <v>9.2</v>
      </c>
      <c r="I5" s="238">
        <v>8.8</v>
      </c>
      <c r="J5" s="232">
        <v>8.1</v>
      </c>
      <c r="K5" s="238">
        <v>8.7</v>
      </c>
      <c r="L5" s="232">
        <v>8.7</v>
      </c>
      <c r="M5" s="238">
        <v>8.8</v>
      </c>
      <c r="N5" s="232">
        <v>6.4</v>
      </c>
      <c r="O5" s="247">
        <v>81.7</v>
      </c>
      <c r="P5" s="250">
        <v>405.7</v>
      </c>
      <c r="Q5" s="233">
        <v>2</v>
      </c>
      <c r="R5" s="235"/>
    </row>
    <row r="6" spans="1:18" ht="6.75" customHeight="1">
      <c r="A6" s="221"/>
      <c r="B6" s="218" t="s">
        <v>504</v>
      </c>
      <c r="C6" s="240"/>
      <c r="D6" s="243"/>
      <c r="E6" s="245"/>
      <c r="F6" s="237"/>
      <c r="G6" s="239"/>
      <c r="H6" s="237"/>
      <c r="I6" s="239"/>
      <c r="J6" s="237"/>
      <c r="K6" s="239"/>
      <c r="L6" s="237"/>
      <c r="M6" s="239"/>
      <c r="N6" s="237"/>
      <c r="O6" s="248"/>
      <c r="P6" s="250"/>
      <c r="Q6" s="233"/>
      <c r="R6" s="235"/>
    </row>
    <row r="7" spans="1:18" ht="18" customHeight="1" thickBot="1">
      <c r="A7" s="246"/>
      <c r="B7" s="219"/>
      <c r="C7" s="241"/>
      <c r="D7" s="244"/>
      <c r="E7" s="152">
        <v>329.9</v>
      </c>
      <c r="F7" s="150">
        <v>338.9</v>
      </c>
      <c r="G7" s="151">
        <v>347</v>
      </c>
      <c r="H7" s="150">
        <v>356.2</v>
      </c>
      <c r="I7" s="151">
        <v>365</v>
      </c>
      <c r="J7" s="150">
        <v>373.1</v>
      </c>
      <c r="K7" s="151">
        <v>381.8</v>
      </c>
      <c r="L7" s="150">
        <v>390.5</v>
      </c>
      <c r="M7" s="151">
        <v>399.3</v>
      </c>
      <c r="N7" s="150">
        <v>405.7</v>
      </c>
      <c r="O7" s="249"/>
      <c r="P7" s="251"/>
      <c r="Q7" s="234"/>
      <c r="R7" s="236"/>
    </row>
    <row r="8" spans="1:18" ht="11.25" customHeight="1" thickTop="1">
      <c r="A8" s="221">
        <v>4</v>
      </c>
      <c r="B8" s="153" t="s">
        <v>161</v>
      </c>
      <c r="C8" s="240" t="s">
        <v>503</v>
      </c>
      <c r="D8" s="242">
        <v>290</v>
      </c>
      <c r="E8" s="231">
        <v>8.5</v>
      </c>
      <c r="F8" s="232">
        <v>7.8</v>
      </c>
      <c r="G8" s="238">
        <v>8.1</v>
      </c>
      <c r="H8" s="232">
        <v>3.3</v>
      </c>
      <c r="I8" s="238">
        <v>10.7</v>
      </c>
      <c r="J8" s="232">
        <v>9.1</v>
      </c>
      <c r="K8" s="238">
        <v>7.2</v>
      </c>
      <c r="L8" s="232">
        <v>7</v>
      </c>
      <c r="M8" s="238">
        <v>7.9</v>
      </c>
      <c r="N8" s="232">
        <v>9.8</v>
      </c>
      <c r="O8" s="247">
        <v>79.4</v>
      </c>
      <c r="P8" s="250">
        <v>369.4</v>
      </c>
      <c r="Q8" s="233">
        <v>3</v>
      </c>
      <c r="R8" s="235"/>
    </row>
    <row r="9" spans="1:18" ht="6.75" customHeight="1">
      <c r="A9" s="221"/>
      <c r="B9" s="218" t="s">
        <v>502</v>
      </c>
      <c r="C9" s="240"/>
      <c r="D9" s="243"/>
      <c r="E9" s="245"/>
      <c r="F9" s="237"/>
      <c r="G9" s="239"/>
      <c r="H9" s="237"/>
      <c r="I9" s="239"/>
      <c r="J9" s="237"/>
      <c r="K9" s="239"/>
      <c r="L9" s="237"/>
      <c r="M9" s="239"/>
      <c r="N9" s="237"/>
      <c r="O9" s="248"/>
      <c r="P9" s="250"/>
      <c r="Q9" s="233"/>
      <c r="R9" s="235"/>
    </row>
    <row r="10" spans="1:18" ht="18" customHeight="1" thickBot="1">
      <c r="A10" s="246"/>
      <c r="B10" s="219"/>
      <c r="C10" s="241"/>
      <c r="D10" s="244"/>
      <c r="E10" s="152">
        <v>298.5</v>
      </c>
      <c r="F10" s="150">
        <v>306.3</v>
      </c>
      <c r="G10" s="151">
        <v>314.40000000000003</v>
      </c>
      <c r="H10" s="150">
        <v>317.70000000000005</v>
      </c>
      <c r="I10" s="151">
        <v>328.40000000000003</v>
      </c>
      <c r="J10" s="150">
        <v>337.50000000000006</v>
      </c>
      <c r="K10" s="151">
        <v>344.70000000000005</v>
      </c>
      <c r="L10" s="150">
        <v>351.70000000000005</v>
      </c>
      <c r="M10" s="151">
        <v>359.6</v>
      </c>
      <c r="N10" s="150">
        <v>369.40000000000003</v>
      </c>
      <c r="O10" s="249"/>
      <c r="P10" s="251"/>
      <c r="Q10" s="234"/>
      <c r="R10" s="236"/>
    </row>
    <row r="11" spans="1:18" ht="11.25" customHeight="1" thickTop="1">
      <c r="A11" s="221">
        <v>3</v>
      </c>
      <c r="B11" s="153" t="s">
        <v>501</v>
      </c>
      <c r="C11" s="240" t="s">
        <v>500</v>
      </c>
      <c r="D11" s="242">
        <v>296</v>
      </c>
      <c r="E11" s="231">
        <v>4.1</v>
      </c>
      <c r="F11" s="232">
        <v>5.6</v>
      </c>
      <c r="G11" s="238">
        <v>4.8</v>
      </c>
      <c r="H11" s="232">
        <v>8.9</v>
      </c>
      <c r="I11" s="238">
        <v>5.9</v>
      </c>
      <c r="J11" s="232">
        <v>6.5</v>
      </c>
      <c r="K11" s="238">
        <v>3.8</v>
      </c>
      <c r="L11" s="232">
        <v>7.2</v>
      </c>
      <c r="M11" s="238">
        <v>6.8</v>
      </c>
      <c r="N11" s="232">
        <v>9.2</v>
      </c>
      <c r="O11" s="247">
        <v>62.8</v>
      </c>
      <c r="P11" s="250">
        <v>358.8</v>
      </c>
      <c r="Q11" s="233">
        <v>4</v>
      </c>
      <c r="R11" s="235"/>
    </row>
    <row r="12" spans="1:18" ht="6.75" customHeight="1">
      <c r="A12" s="221"/>
      <c r="B12" s="218" t="s">
        <v>499</v>
      </c>
      <c r="C12" s="240"/>
      <c r="D12" s="243"/>
      <c r="E12" s="245"/>
      <c r="F12" s="237"/>
      <c r="G12" s="239"/>
      <c r="H12" s="237"/>
      <c r="I12" s="239"/>
      <c r="J12" s="237"/>
      <c r="K12" s="239"/>
      <c r="L12" s="237"/>
      <c r="M12" s="239"/>
      <c r="N12" s="237"/>
      <c r="O12" s="248"/>
      <c r="P12" s="250"/>
      <c r="Q12" s="233"/>
      <c r="R12" s="235"/>
    </row>
    <row r="13" spans="1:18" ht="18" customHeight="1" thickBot="1">
      <c r="A13" s="246"/>
      <c r="B13" s="219"/>
      <c r="C13" s="241"/>
      <c r="D13" s="244"/>
      <c r="E13" s="152">
        <v>300.1</v>
      </c>
      <c r="F13" s="150">
        <v>305.70000000000005</v>
      </c>
      <c r="G13" s="151">
        <v>310.50000000000006</v>
      </c>
      <c r="H13" s="150">
        <v>319.40000000000003</v>
      </c>
      <c r="I13" s="151">
        <v>325.3</v>
      </c>
      <c r="J13" s="150">
        <v>331.8</v>
      </c>
      <c r="K13" s="151">
        <v>335.6</v>
      </c>
      <c r="L13" s="150">
        <v>342.8</v>
      </c>
      <c r="M13" s="151">
        <v>349.6</v>
      </c>
      <c r="N13" s="150">
        <v>358.8</v>
      </c>
      <c r="O13" s="249"/>
      <c r="P13" s="251"/>
      <c r="Q13" s="234"/>
      <c r="R13" s="236"/>
    </row>
    <row r="14" spans="1:18" ht="11.25" customHeight="1" thickTop="1">
      <c r="A14" s="221">
        <v>8</v>
      </c>
      <c r="B14" s="153" t="s">
        <v>151</v>
      </c>
      <c r="C14" s="240" t="s">
        <v>498</v>
      </c>
      <c r="D14" s="242">
        <v>274</v>
      </c>
      <c r="E14" s="231">
        <v>5.3</v>
      </c>
      <c r="F14" s="232">
        <v>9.5</v>
      </c>
      <c r="G14" s="238">
        <v>6.6</v>
      </c>
      <c r="H14" s="232">
        <v>9.4</v>
      </c>
      <c r="I14" s="238">
        <v>7</v>
      </c>
      <c r="J14" s="232">
        <v>9.1</v>
      </c>
      <c r="K14" s="238">
        <v>8.6</v>
      </c>
      <c r="L14" s="232">
        <v>4</v>
      </c>
      <c r="M14" s="238">
        <v>10.2</v>
      </c>
      <c r="N14" s="232">
        <v>9.3</v>
      </c>
      <c r="O14" s="247">
        <v>79</v>
      </c>
      <c r="P14" s="250">
        <v>353</v>
      </c>
      <c r="Q14" s="254">
        <v>5</v>
      </c>
      <c r="R14" s="235"/>
    </row>
    <row r="15" spans="1:18" ht="6.75" customHeight="1">
      <c r="A15" s="221"/>
      <c r="B15" s="218" t="s">
        <v>497</v>
      </c>
      <c r="C15" s="240"/>
      <c r="D15" s="243"/>
      <c r="E15" s="245"/>
      <c r="F15" s="237"/>
      <c r="G15" s="239"/>
      <c r="H15" s="237"/>
      <c r="I15" s="239"/>
      <c r="J15" s="237"/>
      <c r="K15" s="239"/>
      <c r="L15" s="237"/>
      <c r="M15" s="239"/>
      <c r="N15" s="237"/>
      <c r="O15" s="248"/>
      <c r="P15" s="250"/>
      <c r="Q15" s="233"/>
      <c r="R15" s="235"/>
    </row>
    <row r="16" spans="1:18" ht="18" customHeight="1" thickBot="1">
      <c r="A16" s="246"/>
      <c r="B16" s="219"/>
      <c r="C16" s="252"/>
      <c r="D16" s="244"/>
      <c r="E16" s="152">
        <v>279.3</v>
      </c>
      <c r="F16" s="150">
        <v>288.8</v>
      </c>
      <c r="G16" s="151">
        <v>295.40000000000003</v>
      </c>
      <c r="H16" s="150">
        <v>304.8</v>
      </c>
      <c r="I16" s="151">
        <v>311.8</v>
      </c>
      <c r="J16" s="150">
        <v>320.90000000000003</v>
      </c>
      <c r="K16" s="151">
        <v>329.50000000000006</v>
      </c>
      <c r="L16" s="150">
        <v>333.50000000000006</v>
      </c>
      <c r="M16" s="151">
        <v>343.70000000000005</v>
      </c>
      <c r="N16" s="150">
        <v>353.00000000000006</v>
      </c>
      <c r="O16" s="249"/>
      <c r="P16" s="253"/>
      <c r="Q16" s="255"/>
      <c r="R16" s="256"/>
    </row>
    <row r="17" spans="1:18" ht="11.25" customHeight="1" thickTop="1">
      <c r="A17" s="221">
        <v>5</v>
      </c>
      <c r="B17" s="153" t="s">
        <v>160</v>
      </c>
      <c r="C17" s="240" t="s">
        <v>496</v>
      </c>
      <c r="D17" s="242">
        <v>280</v>
      </c>
      <c r="E17" s="231">
        <v>7.5</v>
      </c>
      <c r="F17" s="232">
        <v>6.3</v>
      </c>
      <c r="G17" s="238">
        <v>2.8</v>
      </c>
      <c r="H17" s="232">
        <v>5</v>
      </c>
      <c r="I17" s="238">
        <v>10</v>
      </c>
      <c r="J17" s="232">
        <v>4.9</v>
      </c>
      <c r="K17" s="238">
        <v>10.1</v>
      </c>
      <c r="L17" s="232">
        <v>3.6</v>
      </c>
      <c r="M17" s="238">
        <v>7.2</v>
      </c>
      <c r="N17" s="232">
        <v>9.2</v>
      </c>
      <c r="O17" s="247">
        <v>66.60000000000001</v>
      </c>
      <c r="P17" s="250">
        <v>346.6</v>
      </c>
      <c r="Q17" s="233">
        <v>6</v>
      </c>
      <c r="R17" s="235"/>
    </row>
    <row r="18" spans="1:18" ht="6.75" customHeight="1">
      <c r="A18" s="221"/>
      <c r="B18" s="218" t="s">
        <v>78</v>
      </c>
      <c r="C18" s="240"/>
      <c r="D18" s="243"/>
      <c r="E18" s="245"/>
      <c r="F18" s="237"/>
      <c r="G18" s="239"/>
      <c r="H18" s="237"/>
      <c r="I18" s="239"/>
      <c r="J18" s="237"/>
      <c r="K18" s="239"/>
      <c r="L18" s="237"/>
      <c r="M18" s="239"/>
      <c r="N18" s="237"/>
      <c r="O18" s="248"/>
      <c r="P18" s="250"/>
      <c r="Q18" s="233"/>
      <c r="R18" s="235"/>
    </row>
    <row r="19" spans="1:18" ht="18" customHeight="1" thickBot="1">
      <c r="A19" s="246"/>
      <c r="B19" s="219"/>
      <c r="C19" s="241"/>
      <c r="D19" s="244"/>
      <c r="E19" s="152">
        <v>287.5</v>
      </c>
      <c r="F19" s="150">
        <v>293.8</v>
      </c>
      <c r="G19" s="151">
        <v>296.6</v>
      </c>
      <c r="H19" s="150">
        <v>301.6</v>
      </c>
      <c r="I19" s="151">
        <v>311.6</v>
      </c>
      <c r="J19" s="150">
        <v>316.5</v>
      </c>
      <c r="K19" s="151">
        <v>326.6</v>
      </c>
      <c r="L19" s="150">
        <v>330.20000000000005</v>
      </c>
      <c r="M19" s="151">
        <v>337.40000000000003</v>
      </c>
      <c r="N19" s="150">
        <v>346.6</v>
      </c>
      <c r="O19" s="249"/>
      <c r="P19" s="251"/>
      <c r="Q19" s="234"/>
      <c r="R19" s="236"/>
    </row>
    <row r="20" spans="1:18" ht="11.25" customHeight="1" thickTop="1">
      <c r="A20" s="221">
        <v>6</v>
      </c>
      <c r="B20" s="153" t="s">
        <v>158</v>
      </c>
      <c r="C20" s="240" t="s">
        <v>495</v>
      </c>
      <c r="D20" s="242">
        <v>277</v>
      </c>
      <c r="E20" s="231">
        <v>3.2</v>
      </c>
      <c r="F20" s="232">
        <v>7.3</v>
      </c>
      <c r="G20" s="238">
        <v>7.4</v>
      </c>
      <c r="H20" s="232">
        <v>8</v>
      </c>
      <c r="I20" s="238">
        <v>1.4</v>
      </c>
      <c r="J20" s="232">
        <v>7.5</v>
      </c>
      <c r="K20" s="238">
        <v>5.5</v>
      </c>
      <c r="L20" s="232">
        <v>7.2</v>
      </c>
      <c r="M20" s="238">
        <v>0</v>
      </c>
      <c r="N20" s="232">
        <v>3.2</v>
      </c>
      <c r="O20" s="247">
        <v>50.7</v>
      </c>
      <c r="P20" s="250">
        <v>327.7</v>
      </c>
      <c r="Q20" s="233">
        <v>7</v>
      </c>
      <c r="R20" s="235"/>
    </row>
    <row r="21" spans="1:18" ht="6.75" customHeight="1">
      <c r="A21" s="221"/>
      <c r="B21" s="218" t="s">
        <v>494</v>
      </c>
      <c r="C21" s="240"/>
      <c r="D21" s="243"/>
      <c r="E21" s="245"/>
      <c r="F21" s="237"/>
      <c r="G21" s="239"/>
      <c r="H21" s="237"/>
      <c r="I21" s="239"/>
      <c r="J21" s="237"/>
      <c r="K21" s="239"/>
      <c r="L21" s="237"/>
      <c r="M21" s="239"/>
      <c r="N21" s="237"/>
      <c r="O21" s="248"/>
      <c r="P21" s="250"/>
      <c r="Q21" s="233"/>
      <c r="R21" s="235"/>
    </row>
    <row r="22" spans="1:18" ht="18" customHeight="1" thickBot="1">
      <c r="A22" s="246"/>
      <c r="B22" s="219"/>
      <c r="C22" s="241"/>
      <c r="D22" s="244"/>
      <c r="E22" s="152">
        <v>280.2</v>
      </c>
      <c r="F22" s="150">
        <v>287.5</v>
      </c>
      <c r="G22" s="151">
        <v>294.9</v>
      </c>
      <c r="H22" s="150">
        <v>302.9</v>
      </c>
      <c r="I22" s="151">
        <v>304.29999999999995</v>
      </c>
      <c r="J22" s="150">
        <v>311.79999999999995</v>
      </c>
      <c r="K22" s="151">
        <v>317.29999999999995</v>
      </c>
      <c r="L22" s="150">
        <v>324.49999999999994</v>
      </c>
      <c r="M22" s="151">
        <v>324.49999999999994</v>
      </c>
      <c r="N22" s="150">
        <v>327.69999999999993</v>
      </c>
      <c r="O22" s="249"/>
      <c r="P22" s="251"/>
      <c r="Q22" s="234"/>
      <c r="R22" s="236"/>
    </row>
    <row r="23" spans="1:18" ht="11.25" customHeight="1" thickTop="1">
      <c r="A23" s="221">
        <v>7</v>
      </c>
      <c r="B23" s="153" t="s">
        <v>155</v>
      </c>
      <c r="C23" s="240" t="s">
        <v>493</v>
      </c>
      <c r="D23" s="242">
        <v>277</v>
      </c>
      <c r="E23" s="231">
        <v>8</v>
      </c>
      <c r="F23" s="232">
        <v>0</v>
      </c>
      <c r="G23" s="238">
        <v>4.2</v>
      </c>
      <c r="H23" s="232">
        <v>6.3</v>
      </c>
      <c r="I23" s="238">
        <v>2.3</v>
      </c>
      <c r="J23" s="232">
        <v>1.6</v>
      </c>
      <c r="K23" s="238">
        <v>5.4</v>
      </c>
      <c r="L23" s="232">
        <v>2.2</v>
      </c>
      <c r="M23" s="238">
        <v>4.3</v>
      </c>
      <c r="N23" s="232">
        <v>1.3</v>
      </c>
      <c r="O23" s="247">
        <v>35.6</v>
      </c>
      <c r="P23" s="250">
        <v>312.6</v>
      </c>
      <c r="Q23" s="233">
        <v>8</v>
      </c>
      <c r="R23" s="235"/>
    </row>
    <row r="24" spans="1:18" ht="6.75" customHeight="1">
      <c r="A24" s="221"/>
      <c r="B24" s="218" t="s">
        <v>492</v>
      </c>
      <c r="C24" s="240"/>
      <c r="D24" s="243"/>
      <c r="E24" s="245"/>
      <c r="F24" s="237"/>
      <c r="G24" s="239"/>
      <c r="H24" s="237"/>
      <c r="I24" s="239"/>
      <c r="J24" s="237"/>
      <c r="K24" s="239"/>
      <c r="L24" s="237"/>
      <c r="M24" s="239"/>
      <c r="N24" s="237"/>
      <c r="O24" s="248"/>
      <c r="P24" s="250"/>
      <c r="Q24" s="233"/>
      <c r="R24" s="235"/>
    </row>
    <row r="25" spans="1:18" ht="18" customHeight="1" thickBot="1">
      <c r="A25" s="246"/>
      <c r="B25" s="219"/>
      <c r="C25" s="241"/>
      <c r="D25" s="244"/>
      <c r="E25" s="152">
        <v>285</v>
      </c>
      <c r="F25" s="150">
        <v>285</v>
      </c>
      <c r="G25" s="151">
        <v>289.2</v>
      </c>
      <c r="H25" s="150">
        <v>295.5</v>
      </c>
      <c r="I25" s="151">
        <v>297.8</v>
      </c>
      <c r="J25" s="150">
        <v>299.40000000000003</v>
      </c>
      <c r="K25" s="151">
        <v>304.8</v>
      </c>
      <c r="L25" s="150">
        <v>307</v>
      </c>
      <c r="M25" s="151">
        <v>311.3</v>
      </c>
      <c r="N25" s="150">
        <v>312.6</v>
      </c>
      <c r="O25" s="249"/>
      <c r="P25" s="251"/>
      <c r="Q25" s="234"/>
      <c r="R25" s="236"/>
    </row>
    <row r="26" ht="14.25" thickTop="1"/>
    <row r="32" ht="14.25" customHeight="1"/>
    <row r="33" ht="14.25" customHeight="1"/>
    <row r="34" ht="13.5" customHeight="1"/>
    <row r="35" ht="14.25" customHeight="1"/>
    <row r="36" ht="13.5" customHeight="1"/>
    <row r="37" ht="14.25" customHeight="1"/>
    <row r="38" ht="13.5" customHeight="1"/>
    <row r="39" ht="14.25" customHeight="1"/>
    <row r="40" ht="13.5" customHeight="1"/>
    <row r="41" ht="14.25" customHeight="1"/>
    <row r="42" ht="13.5" customHeight="1"/>
    <row r="43" ht="14.25" customHeight="1"/>
    <row r="44" ht="13.5" customHeight="1"/>
    <row r="45" ht="14.25" customHeight="1"/>
    <row r="46" ht="13.5" customHeight="1"/>
    <row r="47" ht="14.25" customHeight="1"/>
  </sheetData>
  <sheetProtection/>
  <mergeCells count="144">
    <mergeCell ref="O2:O4"/>
    <mergeCell ref="P2:P4"/>
    <mergeCell ref="G2:G3"/>
    <mergeCell ref="H2:H3"/>
    <mergeCell ref="I2:I3"/>
    <mergeCell ref="J2:J3"/>
    <mergeCell ref="R2:R4"/>
    <mergeCell ref="B3:B4"/>
    <mergeCell ref="A5:A7"/>
    <mergeCell ref="C5:C7"/>
    <mergeCell ref="D5:D7"/>
    <mergeCell ref="E5:E6"/>
    <mergeCell ref="F5:F6"/>
    <mergeCell ref="G5:G6"/>
    <mergeCell ref="M2:M3"/>
    <mergeCell ref="N2:N3"/>
    <mergeCell ref="R5:R7"/>
    <mergeCell ref="Q2:Q4"/>
    <mergeCell ref="N5:N6"/>
    <mergeCell ref="O5:O7"/>
    <mergeCell ref="P5:P7"/>
    <mergeCell ref="Q5:Q7"/>
    <mergeCell ref="H5:H6"/>
    <mergeCell ref="I5:I6"/>
    <mergeCell ref="M5:M6"/>
    <mergeCell ref="A11:A13"/>
    <mergeCell ref="C11:C13"/>
    <mergeCell ref="D11:D13"/>
    <mergeCell ref="E11:E12"/>
    <mergeCell ref="F11:F12"/>
    <mergeCell ref="G11:G12"/>
    <mergeCell ref="B12:B13"/>
    <mergeCell ref="A8:A10"/>
    <mergeCell ref="C8:C10"/>
    <mergeCell ref="D8:D10"/>
    <mergeCell ref="E8:E9"/>
    <mergeCell ref="F8:F9"/>
    <mergeCell ref="G8:G9"/>
    <mergeCell ref="H8:H9"/>
    <mergeCell ref="H11:H12"/>
    <mergeCell ref="B9:B10"/>
    <mergeCell ref="K2:K3"/>
    <mergeCell ref="L2:L3"/>
    <mergeCell ref="A2:A4"/>
    <mergeCell ref="C2:C4"/>
    <mergeCell ref="B6:B7"/>
    <mergeCell ref="D2:D4"/>
    <mergeCell ref="E2:E3"/>
    <mergeCell ref="F2:F3"/>
    <mergeCell ref="L5:L6"/>
    <mergeCell ref="J5:J6"/>
    <mergeCell ref="K5:K6"/>
    <mergeCell ref="R17:R19"/>
    <mergeCell ref="O11:O13"/>
    <mergeCell ref="P11:P13"/>
    <mergeCell ref="L8:L9"/>
    <mergeCell ref="M8:M9"/>
    <mergeCell ref="N8:N9"/>
    <mergeCell ref="O8:O10"/>
    <mergeCell ref="P8:P10"/>
    <mergeCell ref="I8:I9"/>
    <mergeCell ref="J8:J9"/>
    <mergeCell ref="Q14:Q16"/>
    <mergeCell ref="Q11:Q13"/>
    <mergeCell ref="R8:R10"/>
    <mergeCell ref="R11:R13"/>
    <mergeCell ref="I11:I12"/>
    <mergeCell ref="J11:J12"/>
    <mergeCell ref="Q8:Q10"/>
    <mergeCell ref="K11:K12"/>
    <mergeCell ref="L11:L12"/>
    <mergeCell ref="M11:M12"/>
    <mergeCell ref="N11:N12"/>
    <mergeCell ref="K8:K9"/>
    <mergeCell ref="J17:J18"/>
    <mergeCell ref="K17:K18"/>
    <mergeCell ref="C17:C19"/>
    <mergeCell ref="D14:D16"/>
    <mergeCell ref="D17:D19"/>
    <mergeCell ref="E17:E18"/>
    <mergeCell ref="B18:B19"/>
    <mergeCell ref="A20:A22"/>
    <mergeCell ref="C20:C22"/>
    <mergeCell ref="D20:D22"/>
    <mergeCell ref="E20:E21"/>
    <mergeCell ref="F17:F18"/>
    <mergeCell ref="K14:K15"/>
    <mergeCell ref="R14:R16"/>
    <mergeCell ref="B15:B16"/>
    <mergeCell ref="A14:A16"/>
    <mergeCell ref="C14:C16"/>
    <mergeCell ref="E14:E15"/>
    <mergeCell ref="F14:F15"/>
    <mergeCell ref="P20:P22"/>
    <mergeCell ref="Q20:Q22"/>
    <mergeCell ref="H20:H21"/>
    <mergeCell ref="I20:I21"/>
    <mergeCell ref="J20:J21"/>
    <mergeCell ref="K20:K21"/>
    <mergeCell ref="G20:G21"/>
    <mergeCell ref="M17:M18"/>
    <mergeCell ref="Q17:Q19"/>
    <mergeCell ref="N17:N18"/>
    <mergeCell ref="O17:O19"/>
    <mergeCell ref="P17:P19"/>
    <mergeCell ref="G17:G18"/>
    <mergeCell ref="H17:H18"/>
    <mergeCell ref="I17:I18"/>
    <mergeCell ref="A17:A19"/>
    <mergeCell ref="B24:B25"/>
    <mergeCell ref="O23:O25"/>
    <mergeCell ref="P23:P25"/>
    <mergeCell ref="R20:R22"/>
    <mergeCell ref="B21:B22"/>
    <mergeCell ref="A23:A25"/>
    <mergeCell ref="C23:C25"/>
    <mergeCell ref="D23:D25"/>
    <mergeCell ref="E23:E24"/>
    <mergeCell ref="F23:F24"/>
    <mergeCell ref="R23:R25"/>
    <mergeCell ref="I23:I24"/>
    <mergeCell ref="J23:J24"/>
    <mergeCell ref="K23:K24"/>
    <mergeCell ref="L23:L24"/>
    <mergeCell ref="M23:M24"/>
    <mergeCell ref="N23:N24"/>
    <mergeCell ref="L20:L21"/>
    <mergeCell ref="M20:M21"/>
    <mergeCell ref="Q23:Q25"/>
    <mergeCell ref="G23:G24"/>
    <mergeCell ref="H23:H24"/>
    <mergeCell ref="N20:N21"/>
    <mergeCell ref="F20:F21"/>
    <mergeCell ref="P14:P16"/>
    <mergeCell ref="O20:O22"/>
    <mergeCell ref="G14:G15"/>
    <mergeCell ref="H14:H15"/>
    <mergeCell ref="I14:I15"/>
    <mergeCell ref="J14:J15"/>
    <mergeCell ref="L14:L15"/>
    <mergeCell ref="M14:M15"/>
    <mergeCell ref="N14:N15"/>
    <mergeCell ref="O14:O16"/>
    <mergeCell ref="L17:L18"/>
  </mergeCells>
  <conditionalFormatting sqref="E8:N8 E11:N11 E2:N2 E5:N5 E17:N17 E20:N20 P2 P5 P11 P8 P17 P20 P23">
    <cfRule type="cellIs" priority="25" dxfId="118" operator="greaterThanOrEqual" stopIfTrue="1">
      <formula>10</formula>
    </cfRule>
  </conditionalFormatting>
  <conditionalFormatting sqref="Q2:Q13 Q17:Q25">
    <cfRule type="cellIs" priority="26" dxfId="115" operator="equal" stopIfTrue="1">
      <formula>1</formula>
    </cfRule>
    <cfRule type="cellIs" priority="27" dxfId="116" operator="equal" stopIfTrue="1">
      <formula>2</formula>
    </cfRule>
    <cfRule type="cellIs" priority="28" dxfId="117" operator="equal" stopIfTrue="1">
      <formula>3</formula>
    </cfRule>
  </conditionalFormatting>
  <conditionalFormatting sqref="E23:N23">
    <cfRule type="cellIs" priority="24" dxfId="118" operator="greaterThanOrEqual" stopIfTrue="1">
      <formula>10</formula>
    </cfRule>
  </conditionalFormatting>
  <conditionalFormatting sqref="Q2:Q7">
    <cfRule type="cellIs" priority="21" dxfId="115" operator="equal" stopIfTrue="1">
      <formula>1</formula>
    </cfRule>
    <cfRule type="cellIs" priority="22" dxfId="116" operator="equal" stopIfTrue="1">
      <formula>2</formula>
    </cfRule>
    <cfRule type="cellIs" priority="23" dxfId="117" operator="equal" stopIfTrue="1">
      <formula>3</formula>
    </cfRule>
  </conditionalFormatting>
  <conditionalFormatting sqref="Q2:Q7">
    <cfRule type="cellIs" priority="18" dxfId="115" operator="equal" stopIfTrue="1">
      <formula>1</formula>
    </cfRule>
    <cfRule type="cellIs" priority="19" dxfId="116" operator="equal" stopIfTrue="1">
      <formula>2</formula>
    </cfRule>
    <cfRule type="cellIs" priority="20" dxfId="117" operator="equal" stopIfTrue="1">
      <formula>3</formula>
    </cfRule>
  </conditionalFormatting>
  <conditionalFormatting sqref="Q2:Q7">
    <cfRule type="cellIs" priority="15" dxfId="115" operator="equal" stopIfTrue="1">
      <formula>1</formula>
    </cfRule>
    <cfRule type="cellIs" priority="16" dxfId="116" operator="equal" stopIfTrue="1">
      <formula>2</formula>
    </cfRule>
    <cfRule type="cellIs" priority="17" dxfId="117" operator="equal" stopIfTrue="1">
      <formula>3</formula>
    </cfRule>
  </conditionalFormatting>
  <conditionalFormatting sqref="Q2:Q7">
    <cfRule type="cellIs" priority="12" dxfId="115" operator="equal" stopIfTrue="1">
      <formula>1</formula>
    </cfRule>
    <cfRule type="cellIs" priority="13" dxfId="116" operator="equal" stopIfTrue="1">
      <formula>2</formula>
    </cfRule>
    <cfRule type="cellIs" priority="14" dxfId="117" operator="equal" stopIfTrue="1">
      <formula>3</formula>
    </cfRule>
  </conditionalFormatting>
  <conditionalFormatting sqref="Q2:Q7">
    <cfRule type="cellIs" priority="9" dxfId="115" operator="equal" stopIfTrue="1">
      <formula>1</formula>
    </cfRule>
    <cfRule type="cellIs" priority="10" dxfId="116" operator="equal" stopIfTrue="1">
      <formula>2</formula>
    </cfRule>
    <cfRule type="cellIs" priority="11" dxfId="117" operator="equal" stopIfTrue="1">
      <formula>3</formula>
    </cfRule>
  </conditionalFormatting>
  <conditionalFormatting sqref="Q2:Q7">
    <cfRule type="cellIs" priority="6" dxfId="115" operator="equal" stopIfTrue="1">
      <formula>1</formula>
    </cfRule>
    <cfRule type="cellIs" priority="7" dxfId="116" operator="equal" stopIfTrue="1">
      <formula>2</formula>
    </cfRule>
    <cfRule type="cellIs" priority="8" dxfId="117" operator="equal" stopIfTrue="1">
      <formula>3</formula>
    </cfRule>
  </conditionalFormatting>
  <conditionalFormatting sqref="P14">
    <cfRule type="cellIs" priority="2" dxfId="118" operator="greaterThanOrEqual" stopIfTrue="1">
      <formula>10</formula>
    </cfRule>
  </conditionalFormatting>
  <conditionalFormatting sqref="Q14:Q16">
    <cfRule type="cellIs" priority="3" dxfId="115" operator="equal" stopIfTrue="1">
      <formula>1</formula>
    </cfRule>
    <cfRule type="cellIs" priority="4" dxfId="116" operator="equal" stopIfTrue="1">
      <formula>2</formula>
    </cfRule>
    <cfRule type="cellIs" priority="5" dxfId="117" operator="equal" stopIfTrue="1">
      <formula>3</formula>
    </cfRule>
  </conditionalFormatting>
  <conditionalFormatting sqref="E14:N14">
    <cfRule type="cellIs" priority="1" dxfId="118" operator="greaterThanOrEqual" stopIfTrue="1">
      <formula>10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scale="68" r:id="rId1"/>
  <headerFooter alignWithMargins="0">
    <oddHeader>&amp;C 10mDPS40W FINAL</oddHeader>
    <oddFooter>&amp;C&amp;"-,太字"&amp;14
記録発表時刻：
審査ジュリー：&amp;"-,標準"&amp;11
本部公認審判員　濵　健太郎&amp;R本部公認審判員　池上　由里子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1" customWidth="1"/>
    <col min="2" max="3" width="5.140625" style="1" customWidth="1"/>
    <col min="4" max="4" width="13.57421875" style="1" customWidth="1"/>
    <col min="5" max="16" width="5.57421875" style="1" customWidth="1"/>
    <col min="17" max="17" width="7.7109375" style="1" customWidth="1"/>
    <col min="18" max="18" width="7.7109375" style="1" bestFit="1" customWidth="1"/>
    <col min="19" max="19" width="7.421875" style="1" customWidth="1"/>
    <col min="20" max="16384" width="9.00390625" style="1" customWidth="1"/>
  </cols>
  <sheetData>
    <row r="1" ht="14.25" thickBot="1"/>
    <row r="2" spans="2:19" ht="24">
      <c r="B2" s="2" t="s">
        <v>0</v>
      </c>
      <c r="C2" s="323" t="s">
        <v>40</v>
      </c>
      <c r="D2" s="323"/>
      <c r="E2" s="323"/>
      <c r="F2" s="3" t="s">
        <v>2</v>
      </c>
      <c r="G2" s="3"/>
      <c r="H2" s="3"/>
      <c r="I2" s="4">
        <v>1</v>
      </c>
      <c r="J2" s="5" t="s">
        <v>3</v>
      </c>
      <c r="K2" s="5"/>
      <c r="L2" s="5"/>
      <c r="M2" s="324" t="s">
        <v>4</v>
      </c>
      <c r="N2" s="324"/>
      <c r="O2" s="6"/>
      <c r="P2" s="6"/>
      <c r="Q2" s="5"/>
      <c r="R2" s="5">
        <v>6787</v>
      </c>
      <c r="S2" s="7" t="s">
        <v>5</v>
      </c>
    </row>
    <row r="3" spans="2:19" ht="14.25">
      <c r="B3" s="8" t="s">
        <v>6</v>
      </c>
      <c r="C3" s="9" t="s">
        <v>7</v>
      </c>
      <c r="D3" s="9" t="s">
        <v>8</v>
      </c>
      <c r="E3" s="9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  <c r="K3" s="12"/>
      <c r="L3" s="13"/>
      <c r="M3" s="14"/>
      <c r="N3" s="14"/>
      <c r="O3" s="15"/>
      <c r="P3" s="16"/>
      <c r="Q3" s="17" t="s">
        <v>15</v>
      </c>
      <c r="R3" s="18" t="s">
        <v>41</v>
      </c>
      <c r="S3" s="19" t="s">
        <v>17</v>
      </c>
    </row>
    <row r="4" spans="2:19" ht="13.5">
      <c r="B4" s="20">
        <v>1</v>
      </c>
      <c r="C4" s="21">
        <v>11</v>
      </c>
      <c r="D4" s="21" t="s">
        <v>42</v>
      </c>
      <c r="E4" s="93">
        <v>92</v>
      </c>
      <c r="F4" s="93">
        <v>93</v>
      </c>
      <c r="G4" s="93">
        <v>97</v>
      </c>
      <c r="H4" s="93">
        <v>95</v>
      </c>
      <c r="I4" s="93">
        <v>95</v>
      </c>
      <c r="J4" s="93">
        <v>96</v>
      </c>
      <c r="K4" s="22"/>
      <c r="L4" s="23"/>
      <c r="M4" s="24"/>
      <c r="N4" s="24"/>
      <c r="O4" s="24"/>
      <c r="P4" s="25"/>
      <c r="Q4" s="26">
        <v>568</v>
      </c>
      <c r="R4" s="94">
        <v>25</v>
      </c>
      <c r="S4" s="28"/>
    </row>
    <row r="5" spans="2:19" ht="13.5">
      <c r="B5" s="20">
        <v>2</v>
      </c>
      <c r="C5" s="21">
        <v>17</v>
      </c>
      <c r="D5" s="21" t="s">
        <v>43</v>
      </c>
      <c r="E5" s="93">
        <v>95</v>
      </c>
      <c r="F5" s="93">
        <v>96</v>
      </c>
      <c r="G5" s="93">
        <v>99</v>
      </c>
      <c r="H5" s="93">
        <v>93</v>
      </c>
      <c r="I5" s="93">
        <v>97</v>
      </c>
      <c r="J5" s="93">
        <v>98</v>
      </c>
      <c r="K5" s="22"/>
      <c r="L5" s="23"/>
      <c r="M5" s="24"/>
      <c r="N5" s="24"/>
      <c r="O5" s="24"/>
      <c r="P5" s="25"/>
      <c r="Q5" s="26">
        <v>578</v>
      </c>
      <c r="R5" s="94">
        <v>29</v>
      </c>
      <c r="S5" s="29">
        <v>1726</v>
      </c>
    </row>
    <row r="6" spans="2:19" ht="13.5">
      <c r="B6" s="20">
        <v>5</v>
      </c>
      <c r="C6" s="21">
        <v>11</v>
      </c>
      <c r="D6" s="21" t="s">
        <v>44</v>
      </c>
      <c r="E6" s="93">
        <v>96</v>
      </c>
      <c r="F6" s="93">
        <v>96</v>
      </c>
      <c r="G6" s="93">
        <v>100</v>
      </c>
      <c r="H6" s="93">
        <v>96</v>
      </c>
      <c r="I6" s="93">
        <v>96</v>
      </c>
      <c r="J6" s="93">
        <v>96</v>
      </c>
      <c r="K6" s="22"/>
      <c r="L6" s="23"/>
      <c r="M6" s="24"/>
      <c r="N6" s="24"/>
      <c r="O6" s="24"/>
      <c r="P6" s="25"/>
      <c r="Q6" s="26">
        <v>580</v>
      </c>
      <c r="R6" s="94">
        <v>32</v>
      </c>
      <c r="S6" s="30"/>
    </row>
    <row r="7" spans="2:19" ht="14.25">
      <c r="B7" s="31" t="s">
        <v>6</v>
      </c>
      <c r="C7" s="32" t="s">
        <v>7</v>
      </c>
      <c r="D7" s="32" t="s">
        <v>21</v>
      </c>
      <c r="E7" s="32" t="s">
        <v>22</v>
      </c>
      <c r="F7" s="33" t="s">
        <v>23</v>
      </c>
      <c r="G7" s="33" t="s">
        <v>24</v>
      </c>
      <c r="H7" s="33" t="s">
        <v>25</v>
      </c>
      <c r="I7" s="33" t="s">
        <v>26</v>
      </c>
      <c r="J7" s="33" t="s">
        <v>27</v>
      </c>
      <c r="K7" s="12"/>
      <c r="L7" s="13"/>
      <c r="M7" s="13"/>
      <c r="N7" s="13"/>
      <c r="O7" s="13"/>
      <c r="P7" s="34"/>
      <c r="Q7" s="35" t="s">
        <v>15</v>
      </c>
      <c r="R7" s="33" t="s">
        <v>41</v>
      </c>
      <c r="S7" s="36" t="s">
        <v>17</v>
      </c>
    </row>
    <row r="8" spans="2:19" ht="13.5">
      <c r="B8" s="20" t="s">
        <v>28</v>
      </c>
      <c r="C8" s="21">
        <v>4</v>
      </c>
      <c r="D8" s="21" t="s">
        <v>45</v>
      </c>
      <c r="E8" s="93">
        <v>97</v>
      </c>
      <c r="F8" s="93">
        <v>93</v>
      </c>
      <c r="G8" s="93">
        <v>95</v>
      </c>
      <c r="H8" s="93">
        <v>98</v>
      </c>
      <c r="I8" s="93">
        <v>95</v>
      </c>
      <c r="J8" s="93">
        <v>98</v>
      </c>
      <c r="K8" s="22"/>
      <c r="L8" s="23"/>
      <c r="M8" s="24"/>
      <c r="N8" s="24"/>
      <c r="O8" s="24"/>
      <c r="P8" s="25"/>
      <c r="Q8" s="26">
        <v>576</v>
      </c>
      <c r="R8" s="94">
        <v>20</v>
      </c>
      <c r="S8" s="28"/>
    </row>
    <row r="9" spans="2:19" ht="13.5">
      <c r="B9" s="20" t="s">
        <v>46</v>
      </c>
      <c r="C9" s="21">
        <v>4</v>
      </c>
      <c r="D9" s="21" t="s">
        <v>47</v>
      </c>
      <c r="E9" s="93">
        <v>96</v>
      </c>
      <c r="F9" s="93">
        <v>97</v>
      </c>
      <c r="G9" s="93">
        <v>98</v>
      </c>
      <c r="H9" s="93">
        <v>94</v>
      </c>
      <c r="I9" s="93">
        <v>97</v>
      </c>
      <c r="J9" s="93">
        <v>97</v>
      </c>
      <c r="K9" s="22"/>
      <c r="L9" s="23"/>
      <c r="M9" s="24"/>
      <c r="N9" s="24"/>
      <c r="O9" s="24"/>
      <c r="P9" s="25"/>
      <c r="Q9" s="26">
        <v>579</v>
      </c>
      <c r="R9" s="94">
        <v>24</v>
      </c>
      <c r="S9" s="29">
        <v>1740</v>
      </c>
    </row>
    <row r="10" spans="2:19" ht="13.5">
      <c r="B10" s="20" t="s">
        <v>31</v>
      </c>
      <c r="C10" s="21">
        <v>4</v>
      </c>
      <c r="D10" s="21" t="s">
        <v>48</v>
      </c>
      <c r="E10" s="93">
        <v>98</v>
      </c>
      <c r="F10" s="93">
        <v>97</v>
      </c>
      <c r="G10" s="93">
        <v>100</v>
      </c>
      <c r="H10" s="93">
        <v>96</v>
      </c>
      <c r="I10" s="93">
        <v>97</v>
      </c>
      <c r="J10" s="93">
        <v>97</v>
      </c>
      <c r="K10" s="22"/>
      <c r="L10" s="23"/>
      <c r="M10" s="24"/>
      <c r="N10" s="24"/>
      <c r="O10" s="24"/>
      <c r="P10" s="25"/>
      <c r="Q10" s="26">
        <v>585</v>
      </c>
      <c r="R10" s="94">
        <v>24</v>
      </c>
      <c r="S10" s="30"/>
    </row>
    <row r="11" spans="2:19" ht="14.25">
      <c r="B11" s="31" t="s">
        <v>6</v>
      </c>
      <c r="C11" s="32" t="s">
        <v>7</v>
      </c>
      <c r="D11" s="32" t="s">
        <v>33</v>
      </c>
      <c r="E11" s="32" t="s">
        <v>22</v>
      </c>
      <c r="F11" s="33" t="s">
        <v>23</v>
      </c>
      <c r="G11" s="33" t="s">
        <v>24</v>
      </c>
      <c r="H11" s="33" t="s">
        <v>25</v>
      </c>
      <c r="I11" s="33" t="s">
        <v>9</v>
      </c>
      <c r="J11" s="33" t="s">
        <v>10</v>
      </c>
      <c r="K11" s="37" t="s">
        <v>11</v>
      </c>
      <c r="L11" s="37" t="s">
        <v>12</v>
      </c>
      <c r="M11" s="37" t="s">
        <v>34</v>
      </c>
      <c r="N11" s="37" t="s">
        <v>35</v>
      </c>
      <c r="O11" s="37" t="s">
        <v>36</v>
      </c>
      <c r="P11" s="37" t="s">
        <v>37</v>
      </c>
      <c r="Q11" s="33" t="s">
        <v>15</v>
      </c>
      <c r="R11" s="33" t="s">
        <v>41</v>
      </c>
      <c r="S11" s="36" t="s">
        <v>17</v>
      </c>
    </row>
    <row r="12" spans="2:19" ht="13.5">
      <c r="B12" s="20" t="s">
        <v>38</v>
      </c>
      <c r="C12" s="21">
        <v>4</v>
      </c>
      <c r="D12" s="21" t="s">
        <v>49</v>
      </c>
      <c r="E12" s="93">
        <v>96</v>
      </c>
      <c r="F12" s="93">
        <v>96</v>
      </c>
      <c r="G12" s="93">
        <v>97</v>
      </c>
      <c r="H12" s="93">
        <v>97</v>
      </c>
      <c r="I12" s="93">
        <v>88</v>
      </c>
      <c r="J12" s="93">
        <v>91</v>
      </c>
      <c r="K12" s="93">
        <v>86</v>
      </c>
      <c r="L12" s="93">
        <v>89</v>
      </c>
      <c r="M12" s="93">
        <v>89</v>
      </c>
      <c r="N12" s="93">
        <v>92</v>
      </c>
      <c r="O12" s="93">
        <v>91</v>
      </c>
      <c r="P12" s="93">
        <v>87</v>
      </c>
      <c r="Q12" s="27">
        <v>1099</v>
      </c>
      <c r="R12" s="94">
        <v>24</v>
      </c>
      <c r="S12" s="28"/>
    </row>
    <row r="13" spans="2:19" ht="13.5">
      <c r="B13" s="20" t="s">
        <v>38</v>
      </c>
      <c r="C13" s="21">
        <v>17</v>
      </c>
      <c r="D13" s="21" t="s">
        <v>50</v>
      </c>
      <c r="E13" s="93">
        <v>96</v>
      </c>
      <c r="F13" s="93">
        <v>97</v>
      </c>
      <c r="G13" s="93">
        <v>97</v>
      </c>
      <c r="H13" s="93">
        <v>94</v>
      </c>
      <c r="I13" s="93">
        <v>90</v>
      </c>
      <c r="J13" s="93">
        <v>90</v>
      </c>
      <c r="K13" s="93">
        <v>92</v>
      </c>
      <c r="L13" s="93">
        <v>89</v>
      </c>
      <c r="M13" s="93">
        <v>91</v>
      </c>
      <c r="N13" s="93">
        <v>93</v>
      </c>
      <c r="O13" s="93">
        <v>86</v>
      </c>
      <c r="P13" s="93">
        <v>93</v>
      </c>
      <c r="Q13" s="27">
        <v>1108</v>
      </c>
      <c r="R13" s="94">
        <v>23</v>
      </c>
      <c r="S13" s="29">
        <v>3321</v>
      </c>
    </row>
    <row r="14" spans="2:19" ht="14.25" thickBot="1">
      <c r="B14" s="38" t="s">
        <v>39</v>
      </c>
      <c r="C14" s="39">
        <v>4</v>
      </c>
      <c r="D14" s="39" t="s">
        <v>48</v>
      </c>
      <c r="E14" s="145">
        <v>96</v>
      </c>
      <c r="F14" s="145">
        <v>98</v>
      </c>
      <c r="G14" s="145">
        <v>98</v>
      </c>
      <c r="H14" s="145">
        <v>96</v>
      </c>
      <c r="I14" s="145">
        <v>88</v>
      </c>
      <c r="J14" s="145">
        <v>83</v>
      </c>
      <c r="K14" s="145">
        <v>90</v>
      </c>
      <c r="L14" s="145">
        <v>87</v>
      </c>
      <c r="M14" s="145">
        <v>95</v>
      </c>
      <c r="N14" s="145">
        <v>94</v>
      </c>
      <c r="O14" s="145">
        <v>95</v>
      </c>
      <c r="P14" s="145">
        <v>94</v>
      </c>
      <c r="Q14" s="40">
        <v>1114</v>
      </c>
      <c r="R14" s="146">
        <v>37</v>
      </c>
      <c r="S14" s="41"/>
    </row>
    <row r="15" ht="14.25" thickBot="1"/>
    <row r="16" spans="2:19" ht="24">
      <c r="B16" s="2" t="s">
        <v>0</v>
      </c>
      <c r="C16" s="323" t="s">
        <v>51</v>
      </c>
      <c r="D16" s="323"/>
      <c r="E16" s="323"/>
      <c r="F16" s="3" t="s">
        <v>2</v>
      </c>
      <c r="G16" s="3"/>
      <c r="H16" s="3"/>
      <c r="I16" s="4">
        <v>2</v>
      </c>
      <c r="J16" s="5" t="s">
        <v>3</v>
      </c>
      <c r="K16" s="5"/>
      <c r="L16" s="5"/>
      <c r="M16" s="324" t="s">
        <v>4</v>
      </c>
      <c r="N16" s="324"/>
      <c r="O16" s="6"/>
      <c r="P16" s="6"/>
      <c r="Q16" s="5"/>
      <c r="R16" s="5">
        <v>6769</v>
      </c>
      <c r="S16" s="7" t="s">
        <v>5</v>
      </c>
    </row>
    <row r="17" spans="2:19" ht="14.25">
      <c r="B17" s="8" t="s">
        <v>6</v>
      </c>
      <c r="C17" s="9" t="s">
        <v>7</v>
      </c>
      <c r="D17" s="9" t="s">
        <v>8</v>
      </c>
      <c r="E17" s="9" t="s">
        <v>9</v>
      </c>
      <c r="F17" s="10" t="s">
        <v>10</v>
      </c>
      <c r="G17" s="10" t="s">
        <v>11</v>
      </c>
      <c r="H17" s="10" t="s">
        <v>12</v>
      </c>
      <c r="I17" s="10" t="s">
        <v>13</v>
      </c>
      <c r="J17" s="11" t="s">
        <v>14</v>
      </c>
      <c r="K17" s="12"/>
      <c r="L17" s="13"/>
      <c r="M17" s="14"/>
      <c r="N17" s="14"/>
      <c r="O17" s="15"/>
      <c r="P17" s="16"/>
      <c r="Q17" s="17" t="s">
        <v>15</v>
      </c>
      <c r="R17" s="18" t="s">
        <v>41</v>
      </c>
      <c r="S17" s="19" t="s">
        <v>17</v>
      </c>
    </row>
    <row r="18" spans="2:19" ht="13.5">
      <c r="B18" s="43">
        <v>1</v>
      </c>
      <c r="C18" s="44">
        <v>16</v>
      </c>
      <c r="D18" s="44" t="s">
        <v>52</v>
      </c>
      <c r="E18" s="93">
        <v>94</v>
      </c>
      <c r="F18" s="93">
        <v>95</v>
      </c>
      <c r="G18" s="93">
        <v>96</v>
      </c>
      <c r="H18" s="93">
        <v>95</v>
      </c>
      <c r="I18" s="93">
        <v>97</v>
      </c>
      <c r="J18" s="93">
        <v>97</v>
      </c>
      <c r="K18" s="22"/>
      <c r="L18" s="23"/>
      <c r="M18" s="24"/>
      <c r="N18" s="24"/>
      <c r="O18" s="24"/>
      <c r="P18" s="25"/>
      <c r="Q18" s="26">
        <v>574</v>
      </c>
      <c r="R18" s="94">
        <v>27</v>
      </c>
      <c r="S18" s="28"/>
    </row>
    <row r="19" spans="2:19" ht="13.5">
      <c r="B19" s="20">
        <v>1</v>
      </c>
      <c r="C19" s="21">
        <v>22</v>
      </c>
      <c r="D19" s="21" t="s">
        <v>53</v>
      </c>
      <c r="E19" s="93">
        <v>93</v>
      </c>
      <c r="F19" s="93">
        <v>94</v>
      </c>
      <c r="G19" s="93">
        <v>96</v>
      </c>
      <c r="H19" s="93">
        <v>99</v>
      </c>
      <c r="I19" s="93">
        <v>95</v>
      </c>
      <c r="J19" s="93">
        <v>96</v>
      </c>
      <c r="K19" s="22"/>
      <c r="L19" s="23"/>
      <c r="M19" s="24"/>
      <c r="N19" s="24"/>
      <c r="O19" s="24"/>
      <c r="P19" s="25"/>
      <c r="Q19" s="26">
        <v>573</v>
      </c>
      <c r="R19" s="94">
        <v>22</v>
      </c>
      <c r="S19" s="29">
        <v>1722</v>
      </c>
    </row>
    <row r="20" spans="2:19" ht="13.5">
      <c r="B20" s="45">
        <v>5</v>
      </c>
      <c r="C20" s="46">
        <v>10</v>
      </c>
      <c r="D20" s="46" t="s">
        <v>54</v>
      </c>
      <c r="E20" s="93">
        <v>95</v>
      </c>
      <c r="F20" s="93">
        <v>96</v>
      </c>
      <c r="G20" s="93">
        <v>97</v>
      </c>
      <c r="H20" s="93">
        <v>97</v>
      </c>
      <c r="I20" s="93">
        <v>96</v>
      </c>
      <c r="J20" s="93">
        <v>94</v>
      </c>
      <c r="K20" s="22"/>
      <c r="L20" s="23"/>
      <c r="M20" s="24"/>
      <c r="N20" s="24"/>
      <c r="O20" s="24"/>
      <c r="P20" s="25"/>
      <c r="Q20" s="26">
        <v>575</v>
      </c>
      <c r="R20" s="94">
        <v>29</v>
      </c>
      <c r="S20" s="30"/>
    </row>
    <row r="21" spans="2:19" ht="14.25">
      <c r="B21" s="31" t="s">
        <v>6</v>
      </c>
      <c r="C21" s="32" t="s">
        <v>7</v>
      </c>
      <c r="D21" s="32" t="s">
        <v>21</v>
      </c>
      <c r="E21" s="32" t="s">
        <v>22</v>
      </c>
      <c r="F21" s="33" t="s">
        <v>23</v>
      </c>
      <c r="G21" s="33" t="s">
        <v>24</v>
      </c>
      <c r="H21" s="33" t="s">
        <v>25</v>
      </c>
      <c r="I21" s="33" t="s">
        <v>26</v>
      </c>
      <c r="J21" s="33" t="s">
        <v>27</v>
      </c>
      <c r="K21" s="12"/>
      <c r="L21" s="13"/>
      <c r="M21" s="13"/>
      <c r="N21" s="13"/>
      <c r="O21" s="13"/>
      <c r="P21" s="34"/>
      <c r="Q21" s="35" t="s">
        <v>15</v>
      </c>
      <c r="R21" s="33" t="s">
        <v>16</v>
      </c>
      <c r="S21" s="36" t="s">
        <v>17</v>
      </c>
    </row>
    <row r="22" spans="2:19" ht="13.5">
      <c r="B22" s="20" t="s">
        <v>55</v>
      </c>
      <c r="C22" s="21">
        <v>8</v>
      </c>
      <c r="D22" s="21" t="s">
        <v>52</v>
      </c>
      <c r="E22" s="93">
        <v>96</v>
      </c>
      <c r="F22" s="93">
        <v>96</v>
      </c>
      <c r="G22" s="93">
        <v>98</v>
      </c>
      <c r="H22" s="93">
        <v>96</v>
      </c>
      <c r="I22" s="93">
        <v>97</v>
      </c>
      <c r="J22" s="93">
        <v>97</v>
      </c>
      <c r="K22" s="22"/>
      <c r="L22" s="23"/>
      <c r="M22" s="24"/>
      <c r="N22" s="24"/>
      <c r="O22" s="24"/>
      <c r="P22" s="25"/>
      <c r="Q22" s="26">
        <v>580</v>
      </c>
      <c r="R22" s="27">
        <v>18</v>
      </c>
      <c r="S22" s="28"/>
    </row>
    <row r="23" spans="2:19" ht="13.5">
      <c r="B23" s="20" t="s">
        <v>56</v>
      </c>
      <c r="C23" s="21">
        <v>14</v>
      </c>
      <c r="D23" s="47" t="s">
        <v>54</v>
      </c>
      <c r="E23" s="93">
        <v>100</v>
      </c>
      <c r="F23" s="93">
        <v>98</v>
      </c>
      <c r="G23" s="93">
        <v>99</v>
      </c>
      <c r="H23" s="93">
        <v>96</v>
      </c>
      <c r="I23" s="93">
        <v>93</v>
      </c>
      <c r="J23" s="93">
        <v>95</v>
      </c>
      <c r="K23" s="22"/>
      <c r="L23" s="23"/>
      <c r="M23" s="24"/>
      <c r="N23" s="24"/>
      <c r="O23" s="24"/>
      <c r="P23" s="25"/>
      <c r="Q23" s="26">
        <v>581</v>
      </c>
      <c r="R23" s="27">
        <v>25</v>
      </c>
      <c r="S23" s="29">
        <v>1737</v>
      </c>
    </row>
    <row r="24" spans="2:19" ht="13.5">
      <c r="B24" s="20" t="s">
        <v>57</v>
      </c>
      <c r="C24" s="21">
        <v>8</v>
      </c>
      <c r="D24" s="21" t="s">
        <v>53</v>
      </c>
      <c r="E24" s="93">
        <v>99</v>
      </c>
      <c r="F24" s="93">
        <v>97</v>
      </c>
      <c r="G24" s="93">
        <v>96</v>
      </c>
      <c r="H24" s="93">
        <v>93</v>
      </c>
      <c r="I24" s="93">
        <v>97</v>
      </c>
      <c r="J24" s="93">
        <v>94</v>
      </c>
      <c r="K24" s="22"/>
      <c r="L24" s="23"/>
      <c r="M24" s="24"/>
      <c r="N24" s="24"/>
      <c r="O24" s="24"/>
      <c r="P24" s="25"/>
      <c r="Q24" s="26">
        <v>576</v>
      </c>
      <c r="R24" s="94">
        <v>21</v>
      </c>
      <c r="S24" s="30"/>
    </row>
    <row r="25" spans="2:19" ht="14.25">
      <c r="B25" s="31" t="s">
        <v>6</v>
      </c>
      <c r="C25" s="32" t="s">
        <v>7</v>
      </c>
      <c r="D25" s="32" t="s">
        <v>33</v>
      </c>
      <c r="E25" s="32" t="s">
        <v>22</v>
      </c>
      <c r="F25" s="33" t="s">
        <v>23</v>
      </c>
      <c r="G25" s="33" t="s">
        <v>24</v>
      </c>
      <c r="H25" s="33" t="s">
        <v>25</v>
      </c>
      <c r="I25" s="33" t="s">
        <v>9</v>
      </c>
      <c r="J25" s="33" t="s">
        <v>10</v>
      </c>
      <c r="K25" s="37" t="s">
        <v>11</v>
      </c>
      <c r="L25" s="37" t="s">
        <v>12</v>
      </c>
      <c r="M25" s="37" t="s">
        <v>34</v>
      </c>
      <c r="N25" s="37" t="s">
        <v>35</v>
      </c>
      <c r="O25" s="37" t="s">
        <v>36</v>
      </c>
      <c r="P25" s="37" t="s">
        <v>37</v>
      </c>
      <c r="Q25" s="33" t="s">
        <v>15</v>
      </c>
      <c r="R25" s="33" t="s">
        <v>16</v>
      </c>
      <c r="S25" s="36" t="s">
        <v>17</v>
      </c>
    </row>
    <row r="26" spans="2:19" ht="13.5">
      <c r="B26" s="20" t="s">
        <v>58</v>
      </c>
      <c r="C26" s="21">
        <v>14</v>
      </c>
      <c r="D26" s="21" t="s">
        <v>52</v>
      </c>
      <c r="E26" s="93">
        <v>96</v>
      </c>
      <c r="F26" s="93">
        <v>99</v>
      </c>
      <c r="G26" s="93">
        <v>95</v>
      </c>
      <c r="H26" s="93">
        <v>98</v>
      </c>
      <c r="I26" s="93">
        <v>91</v>
      </c>
      <c r="J26" s="93">
        <v>91</v>
      </c>
      <c r="K26" s="93">
        <v>97</v>
      </c>
      <c r="L26" s="93">
        <v>93</v>
      </c>
      <c r="M26" s="93">
        <v>94</v>
      </c>
      <c r="N26" s="93">
        <v>94</v>
      </c>
      <c r="O26" s="93">
        <v>96</v>
      </c>
      <c r="P26" s="93">
        <v>91</v>
      </c>
      <c r="Q26" s="27">
        <v>1135</v>
      </c>
      <c r="R26" s="94">
        <v>36</v>
      </c>
      <c r="S26" s="28"/>
    </row>
    <row r="27" spans="2:19" ht="13.5">
      <c r="B27" s="20" t="s">
        <v>58</v>
      </c>
      <c r="C27" s="21">
        <v>18</v>
      </c>
      <c r="D27" s="47" t="s">
        <v>54</v>
      </c>
      <c r="E27" s="93">
        <v>95</v>
      </c>
      <c r="F27" s="93">
        <v>97</v>
      </c>
      <c r="G27" s="93">
        <v>91</v>
      </c>
      <c r="H27" s="93">
        <v>92</v>
      </c>
      <c r="I27" s="93">
        <v>91</v>
      </c>
      <c r="J27" s="93">
        <v>92</v>
      </c>
      <c r="K27" s="93">
        <v>92</v>
      </c>
      <c r="L27" s="93">
        <v>85</v>
      </c>
      <c r="M27" s="93">
        <v>86</v>
      </c>
      <c r="N27" s="93">
        <v>92</v>
      </c>
      <c r="O27" s="93">
        <v>92</v>
      </c>
      <c r="P27" s="93">
        <v>90</v>
      </c>
      <c r="Q27" s="27">
        <v>1095</v>
      </c>
      <c r="R27" s="94">
        <v>25</v>
      </c>
      <c r="S27" s="29">
        <v>3310</v>
      </c>
    </row>
    <row r="28" spans="2:19" ht="14.25" thickBot="1">
      <c r="B28" s="48" t="s">
        <v>59</v>
      </c>
      <c r="C28" s="49">
        <v>18</v>
      </c>
      <c r="D28" s="39" t="s">
        <v>53</v>
      </c>
      <c r="E28" s="145">
        <v>94</v>
      </c>
      <c r="F28" s="145">
        <v>91</v>
      </c>
      <c r="G28" s="145">
        <v>95</v>
      </c>
      <c r="H28" s="145">
        <v>95</v>
      </c>
      <c r="I28" s="145">
        <v>77</v>
      </c>
      <c r="J28" s="145">
        <v>91</v>
      </c>
      <c r="K28" s="145">
        <v>89</v>
      </c>
      <c r="L28" s="145">
        <v>82</v>
      </c>
      <c r="M28" s="145">
        <v>89</v>
      </c>
      <c r="N28" s="145">
        <v>93</v>
      </c>
      <c r="O28" s="145">
        <v>92</v>
      </c>
      <c r="P28" s="145">
        <v>92</v>
      </c>
      <c r="Q28" s="40">
        <v>1080</v>
      </c>
      <c r="R28" s="146">
        <v>18</v>
      </c>
      <c r="S28" s="41"/>
    </row>
    <row r="29" spans="2:19" ht="14.25" thickBot="1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2:19" ht="24">
      <c r="B30" s="2" t="s">
        <v>0</v>
      </c>
      <c r="C30" s="323" t="s">
        <v>60</v>
      </c>
      <c r="D30" s="323"/>
      <c r="E30" s="323"/>
      <c r="F30" s="3" t="s">
        <v>2</v>
      </c>
      <c r="G30" s="3"/>
      <c r="H30" s="3"/>
      <c r="I30" s="4">
        <v>3</v>
      </c>
      <c r="J30" s="5" t="s">
        <v>3</v>
      </c>
      <c r="K30" s="5"/>
      <c r="L30" s="5"/>
      <c r="M30" s="324" t="s">
        <v>4</v>
      </c>
      <c r="N30" s="324"/>
      <c r="O30" s="6"/>
      <c r="P30" s="6"/>
      <c r="Q30" s="5"/>
      <c r="R30" s="5">
        <v>6671</v>
      </c>
      <c r="S30" s="7" t="s">
        <v>5</v>
      </c>
    </row>
    <row r="31" spans="2:19" ht="14.25">
      <c r="B31" s="8" t="s">
        <v>6</v>
      </c>
      <c r="C31" s="9" t="s">
        <v>7</v>
      </c>
      <c r="D31" s="9" t="s">
        <v>8</v>
      </c>
      <c r="E31" s="9" t="s">
        <v>9</v>
      </c>
      <c r="F31" s="10" t="s">
        <v>10</v>
      </c>
      <c r="G31" s="10" t="s">
        <v>11</v>
      </c>
      <c r="H31" s="10" t="s">
        <v>12</v>
      </c>
      <c r="I31" s="10" t="s">
        <v>13</v>
      </c>
      <c r="J31" s="11" t="s">
        <v>14</v>
      </c>
      <c r="K31" s="12"/>
      <c r="L31" s="13"/>
      <c r="M31" s="14"/>
      <c r="N31" s="14"/>
      <c r="O31" s="15"/>
      <c r="P31" s="16"/>
      <c r="Q31" s="17" t="s">
        <v>15</v>
      </c>
      <c r="R31" s="18" t="s">
        <v>41</v>
      </c>
      <c r="S31" s="19" t="s">
        <v>17</v>
      </c>
    </row>
    <row r="32" spans="2:19" ht="13.5">
      <c r="B32" s="50">
        <v>4</v>
      </c>
      <c r="C32" s="51">
        <v>14</v>
      </c>
      <c r="D32" s="51" t="s">
        <v>61</v>
      </c>
      <c r="E32" s="93">
        <v>96</v>
      </c>
      <c r="F32" s="93">
        <v>94</v>
      </c>
      <c r="G32" s="93">
        <v>97</v>
      </c>
      <c r="H32" s="93">
        <v>89</v>
      </c>
      <c r="I32" s="93">
        <v>90</v>
      </c>
      <c r="J32" s="93">
        <v>95</v>
      </c>
      <c r="K32" s="22"/>
      <c r="L32" s="23"/>
      <c r="M32" s="24"/>
      <c r="N32" s="24"/>
      <c r="O32" s="24"/>
      <c r="P32" s="25"/>
      <c r="Q32" s="26">
        <v>561</v>
      </c>
      <c r="R32" s="94">
        <v>19</v>
      </c>
      <c r="S32" s="28"/>
    </row>
    <row r="33" spans="2:19" ht="13.5">
      <c r="B33" s="50">
        <v>5</v>
      </c>
      <c r="C33" s="51">
        <v>14</v>
      </c>
      <c r="D33" s="51" t="s">
        <v>62</v>
      </c>
      <c r="E33" s="93">
        <v>98</v>
      </c>
      <c r="F33" s="93">
        <v>99</v>
      </c>
      <c r="G33" s="93">
        <v>96</v>
      </c>
      <c r="H33" s="93">
        <v>98</v>
      </c>
      <c r="I33" s="93">
        <v>99</v>
      </c>
      <c r="J33" s="93">
        <v>97</v>
      </c>
      <c r="K33" s="22"/>
      <c r="L33" s="23"/>
      <c r="M33" s="24"/>
      <c r="N33" s="24"/>
      <c r="O33" s="24"/>
      <c r="P33" s="25"/>
      <c r="Q33" s="26">
        <v>587</v>
      </c>
      <c r="R33" s="94">
        <v>32</v>
      </c>
      <c r="S33" s="29">
        <v>1698</v>
      </c>
    </row>
    <row r="34" spans="2:19" ht="13.5">
      <c r="B34" s="50">
        <v>5</v>
      </c>
      <c r="C34" s="51">
        <v>24</v>
      </c>
      <c r="D34" s="51" t="s">
        <v>63</v>
      </c>
      <c r="E34" s="93">
        <v>88</v>
      </c>
      <c r="F34" s="93">
        <v>94</v>
      </c>
      <c r="G34" s="93">
        <v>91</v>
      </c>
      <c r="H34" s="93">
        <v>96</v>
      </c>
      <c r="I34" s="93">
        <v>93</v>
      </c>
      <c r="J34" s="93">
        <v>88</v>
      </c>
      <c r="K34" s="22"/>
      <c r="L34" s="23"/>
      <c r="M34" s="24"/>
      <c r="N34" s="24"/>
      <c r="O34" s="24"/>
      <c r="P34" s="25"/>
      <c r="Q34" s="26">
        <v>550</v>
      </c>
      <c r="R34" s="94">
        <v>19</v>
      </c>
      <c r="S34" s="30"/>
    </row>
    <row r="35" spans="2:19" ht="14.25">
      <c r="B35" s="31" t="s">
        <v>6</v>
      </c>
      <c r="C35" s="32" t="s">
        <v>7</v>
      </c>
      <c r="D35" s="32" t="s">
        <v>21</v>
      </c>
      <c r="E35" s="32" t="s">
        <v>22</v>
      </c>
      <c r="F35" s="33" t="s">
        <v>23</v>
      </c>
      <c r="G35" s="33" t="s">
        <v>24</v>
      </c>
      <c r="H35" s="33" t="s">
        <v>25</v>
      </c>
      <c r="I35" s="33" t="s">
        <v>26</v>
      </c>
      <c r="J35" s="33" t="s">
        <v>27</v>
      </c>
      <c r="K35" s="12"/>
      <c r="L35" s="13"/>
      <c r="M35" s="13"/>
      <c r="N35" s="13"/>
      <c r="O35" s="13"/>
      <c r="P35" s="34"/>
      <c r="Q35" s="35" t="s">
        <v>15</v>
      </c>
      <c r="R35" s="33" t="s">
        <v>41</v>
      </c>
      <c r="S35" s="36" t="s">
        <v>17</v>
      </c>
    </row>
    <row r="36" spans="2:19" ht="13.5">
      <c r="B36" s="50" t="s">
        <v>28</v>
      </c>
      <c r="C36" s="51">
        <v>7</v>
      </c>
      <c r="D36" s="51" t="s">
        <v>63</v>
      </c>
      <c r="E36" s="93">
        <v>95</v>
      </c>
      <c r="F36" s="93">
        <v>94</v>
      </c>
      <c r="G36" s="93">
        <v>95</v>
      </c>
      <c r="H36" s="93">
        <v>95</v>
      </c>
      <c r="I36" s="93">
        <v>99</v>
      </c>
      <c r="J36" s="93">
        <v>99</v>
      </c>
      <c r="K36" s="22"/>
      <c r="L36" s="23"/>
      <c r="M36" s="24"/>
      <c r="N36" s="24"/>
      <c r="O36" s="24"/>
      <c r="P36" s="25"/>
      <c r="Q36" s="26">
        <v>577</v>
      </c>
      <c r="R36" s="94">
        <v>20</v>
      </c>
      <c r="S36" s="28"/>
    </row>
    <row r="37" spans="2:19" ht="13.5">
      <c r="B37" s="50" t="s">
        <v>31</v>
      </c>
      <c r="C37" s="51">
        <v>7</v>
      </c>
      <c r="D37" s="51" t="s">
        <v>62</v>
      </c>
      <c r="E37" s="93">
        <v>98</v>
      </c>
      <c r="F37" s="93">
        <v>97</v>
      </c>
      <c r="G37" s="93">
        <v>97</v>
      </c>
      <c r="H37" s="93">
        <v>96</v>
      </c>
      <c r="I37" s="93">
        <v>98</v>
      </c>
      <c r="J37" s="93">
        <v>97</v>
      </c>
      <c r="K37" s="22"/>
      <c r="L37" s="23"/>
      <c r="M37" s="24"/>
      <c r="N37" s="24"/>
      <c r="O37" s="24"/>
      <c r="P37" s="25"/>
      <c r="Q37" s="26">
        <v>583</v>
      </c>
      <c r="R37" s="94">
        <v>26</v>
      </c>
      <c r="S37" s="29">
        <v>1722</v>
      </c>
    </row>
    <row r="38" spans="2:19" ht="13.5">
      <c r="B38" s="50" t="s">
        <v>31</v>
      </c>
      <c r="C38" s="51">
        <v>12</v>
      </c>
      <c r="D38" s="51" t="s">
        <v>61</v>
      </c>
      <c r="E38" s="93">
        <v>92</v>
      </c>
      <c r="F38" s="93">
        <v>93</v>
      </c>
      <c r="G38" s="93">
        <v>93</v>
      </c>
      <c r="H38" s="93">
        <v>96</v>
      </c>
      <c r="I38" s="93">
        <v>96</v>
      </c>
      <c r="J38" s="93">
        <v>92</v>
      </c>
      <c r="K38" s="22"/>
      <c r="L38" s="23"/>
      <c r="M38" s="24"/>
      <c r="N38" s="24"/>
      <c r="O38" s="24"/>
      <c r="P38" s="25"/>
      <c r="Q38" s="26">
        <v>562</v>
      </c>
      <c r="R38" s="94">
        <v>17</v>
      </c>
      <c r="S38" s="30"/>
    </row>
    <row r="39" spans="2:19" ht="14.25">
      <c r="B39" s="31" t="s">
        <v>6</v>
      </c>
      <c r="C39" s="32" t="s">
        <v>7</v>
      </c>
      <c r="D39" s="32" t="s">
        <v>33</v>
      </c>
      <c r="E39" s="32" t="s">
        <v>22</v>
      </c>
      <c r="F39" s="33" t="s">
        <v>23</v>
      </c>
      <c r="G39" s="33" t="s">
        <v>24</v>
      </c>
      <c r="H39" s="33" t="s">
        <v>25</v>
      </c>
      <c r="I39" s="33" t="s">
        <v>9</v>
      </c>
      <c r="J39" s="33" t="s">
        <v>10</v>
      </c>
      <c r="K39" s="37" t="s">
        <v>11</v>
      </c>
      <c r="L39" s="37" t="s">
        <v>12</v>
      </c>
      <c r="M39" s="37" t="s">
        <v>34</v>
      </c>
      <c r="N39" s="37" t="s">
        <v>35</v>
      </c>
      <c r="O39" s="37" t="s">
        <v>36</v>
      </c>
      <c r="P39" s="37" t="s">
        <v>37</v>
      </c>
      <c r="Q39" s="33" t="s">
        <v>15</v>
      </c>
      <c r="R39" s="33" t="s">
        <v>41</v>
      </c>
      <c r="S39" s="36" t="s">
        <v>17</v>
      </c>
    </row>
    <row r="40" spans="2:19" ht="13.5">
      <c r="B40" s="50" t="s">
        <v>38</v>
      </c>
      <c r="C40" s="52">
        <v>7</v>
      </c>
      <c r="D40" s="51" t="s">
        <v>63</v>
      </c>
      <c r="E40" s="93">
        <v>92</v>
      </c>
      <c r="F40" s="93">
        <v>91</v>
      </c>
      <c r="G40" s="93">
        <v>96</v>
      </c>
      <c r="H40" s="93">
        <v>97</v>
      </c>
      <c r="I40" s="93">
        <v>82</v>
      </c>
      <c r="J40" s="93">
        <v>80</v>
      </c>
      <c r="K40" s="93">
        <v>84</v>
      </c>
      <c r="L40" s="93">
        <v>79</v>
      </c>
      <c r="M40" s="93">
        <v>90</v>
      </c>
      <c r="N40" s="93">
        <v>91</v>
      </c>
      <c r="O40" s="93">
        <v>82</v>
      </c>
      <c r="P40" s="93">
        <v>91</v>
      </c>
      <c r="Q40" s="27">
        <v>1055</v>
      </c>
      <c r="R40" s="94">
        <v>15</v>
      </c>
      <c r="S40" s="28"/>
    </row>
    <row r="41" spans="2:19" ht="13.5">
      <c r="B41" s="50" t="s">
        <v>38</v>
      </c>
      <c r="C41" s="52">
        <v>12</v>
      </c>
      <c r="D41" s="51" t="s">
        <v>61</v>
      </c>
      <c r="E41" s="93">
        <v>92</v>
      </c>
      <c r="F41" s="93">
        <v>94</v>
      </c>
      <c r="G41" s="93">
        <v>96</v>
      </c>
      <c r="H41" s="93">
        <v>95</v>
      </c>
      <c r="I41" s="93">
        <v>88</v>
      </c>
      <c r="J41" s="93">
        <v>87</v>
      </c>
      <c r="K41" s="93">
        <v>84</v>
      </c>
      <c r="L41" s="93">
        <v>93</v>
      </c>
      <c r="M41" s="93">
        <v>93</v>
      </c>
      <c r="N41" s="93">
        <v>88</v>
      </c>
      <c r="O41" s="93">
        <v>91</v>
      </c>
      <c r="P41" s="93">
        <v>86</v>
      </c>
      <c r="Q41" s="27">
        <v>1087</v>
      </c>
      <c r="R41" s="94">
        <v>19</v>
      </c>
      <c r="S41" s="29">
        <v>3251</v>
      </c>
    </row>
    <row r="42" spans="2:19" ht="14.25" thickBot="1">
      <c r="B42" s="53" t="s">
        <v>64</v>
      </c>
      <c r="C42" s="54">
        <v>7</v>
      </c>
      <c r="D42" s="55" t="s">
        <v>62</v>
      </c>
      <c r="E42" s="145">
        <v>97</v>
      </c>
      <c r="F42" s="145">
        <v>98</v>
      </c>
      <c r="G42" s="145">
        <v>98</v>
      </c>
      <c r="H42" s="145">
        <v>98</v>
      </c>
      <c r="I42" s="145">
        <v>93</v>
      </c>
      <c r="J42" s="145">
        <v>88</v>
      </c>
      <c r="K42" s="145">
        <v>91</v>
      </c>
      <c r="L42" s="145">
        <v>88</v>
      </c>
      <c r="M42" s="145">
        <v>90</v>
      </c>
      <c r="N42" s="145">
        <v>90</v>
      </c>
      <c r="O42" s="145">
        <v>90</v>
      </c>
      <c r="P42" s="145">
        <v>88</v>
      </c>
      <c r="Q42" s="40">
        <v>1109</v>
      </c>
      <c r="R42" s="146">
        <v>18</v>
      </c>
      <c r="S42" s="41"/>
    </row>
    <row r="43" spans="2:19" ht="14.25" thickBot="1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2:19" ht="24">
      <c r="B44" s="2" t="s">
        <v>0</v>
      </c>
      <c r="C44" s="323" t="s">
        <v>1</v>
      </c>
      <c r="D44" s="323"/>
      <c r="E44" s="323"/>
      <c r="F44" s="3" t="s">
        <v>2</v>
      </c>
      <c r="G44" s="3"/>
      <c r="H44" s="3"/>
      <c r="I44" s="4">
        <v>4</v>
      </c>
      <c r="J44" s="5" t="s">
        <v>3</v>
      </c>
      <c r="K44" s="5"/>
      <c r="L44" s="5"/>
      <c r="M44" s="324" t="s">
        <v>4</v>
      </c>
      <c r="N44" s="324"/>
      <c r="O44" s="6"/>
      <c r="P44" s="6"/>
      <c r="Q44" s="5"/>
      <c r="R44" s="5">
        <v>5450</v>
      </c>
      <c r="S44" s="7" t="s">
        <v>5</v>
      </c>
    </row>
    <row r="45" spans="2:19" ht="14.25">
      <c r="B45" s="8" t="s">
        <v>6</v>
      </c>
      <c r="C45" s="9" t="s">
        <v>7</v>
      </c>
      <c r="D45" s="9" t="s">
        <v>8</v>
      </c>
      <c r="E45" s="9" t="s">
        <v>9</v>
      </c>
      <c r="F45" s="10" t="s">
        <v>10</v>
      </c>
      <c r="G45" s="10" t="s">
        <v>11</v>
      </c>
      <c r="H45" s="10" t="s">
        <v>12</v>
      </c>
      <c r="I45" s="10" t="s">
        <v>13</v>
      </c>
      <c r="J45" s="11" t="s">
        <v>14</v>
      </c>
      <c r="K45" s="12"/>
      <c r="L45" s="13"/>
      <c r="M45" s="14"/>
      <c r="N45" s="14"/>
      <c r="O45" s="15"/>
      <c r="P45" s="16"/>
      <c r="Q45" s="17" t="s">
        <v>15</v>
      </c>
      <c r="R45" s="18" t="s">
        <v>16</v>
      </c>
      <c r="S45" s="19" t="s">
        <v>17</v>
      </c>
    </row>
    <row r="46" spans="2:19" ht="13.5">
      <c r="B46" s="20">
        <v>2</v>
      </c>
      <c r="C46" s="21">
        <v>3</v>
      </c>
      <c r="D46" s="21" t="s">
        <v>18</v>
      </c>
      <c r="E46" s="93">
        <v>91</v>
      </c>
      <c r="F46" s="93">
        <v>87</v>
      </c>
      <c r="G46" s="93">
        <v>94</v>
      </c>
      <c r="H46" s="93">
        <v>93</v>
      </c>
      <c r="I46" s="93">
        <v>94</v>
      </c>
      <c r="J46" s="93">
        <v>97</v>
      </c>
      <c r="K46" s="22"/>
      <c r="L46" s="23"/>
      <c r="M46" s="24"/>
      <c r="N46" s="24"/>
      <c r="O46" s="24"/>
      <c r="P46" s="25"/>
      <c r="Q46" s="26">
        <v>556</v>
      </c>
      <c r="R46" s="94">
        <v>12</v>
      </c>
      <c r="S46" s="28"/>
    </row>
    <row r="47" spans="2:19" ht="13.5">
      <c r="B47" s="20">
        <v>3</v>
      </c>
      <c r="C47" s="21">
        <v>21</v>
      </c>
      <c r="D47" s="21" t="s">
        <v>19</v>
      </c>
      <c r="E47" s="93">
        <v>98</v>
      </c>
      <c r="F47" s="93">
        <v>92</v>
      </c>
      <c r="G47" s="93">
        <v>92</v>
      </c>
      <c r="H47" s="93">
        <v>95</v>
      </c>
      <c r="I47" s="93">
        <v>97</v>
      </c>
      <c r="J47" s="93">
        <v>94</v>
      </c>
      <c r="K47" s="22"/>
      <c r="L47" s="23"/>
      <c r="M47" s="24"/>
      <c r="N47" s="24"/>
      <c r="O47" s="24"/>
      <c r="P47" s="25"/>
      <c r="Q47" s="26">
        <v>568</v>
      </c>
      <c r="R47" s="94">
        <v>24</v>
      </c>
      <c r="S47" s="29">
        <v>1693</v>
      </c>
    </row>
    <row r="48" spans="2:19" ht="13.5">
      <c r="B48" s="20">
        <v>4</v>
      </c>
      <c r="C48" s="21">
        <v>21</v>
      </c>
      <c r="D48" s="21" t="s">
        <v>20</v>
      </c>
      <c r="E48" s="93">
        <v>95</v>
      </c>
      <c r="F48" s="93">
        <v>97</v>
      </c>
      <c r="G48" s="93">
        <v>97</v>
      </c>
      <c r="H48" s="93">
        <v>93</v>
      </c>
      <c r="I48" s="93">
        <v>94</v>
      </c>
      <c r="J48" s="93">
        <v>93</v>
      </c>
      <c r="K48" s="22"/>
      <c r="L48" s="23"/>
      <c r="M48" s="24"/>
      <c r="N48" s="24"/>
      <c r="O48" s="24"/>
      <c r="P48" s="25"/>
      <c r="Q48" s="26">
        <v>569</v>
      </c>
      <c r="R48" s="94">
        <v>25</v>
      </c>
      <c r="S48" s="30"/>
    </row>
    <row r="49" spans="2:19" ht="14.25">
      <c r="B49" s="31" t="s">
        <v>6</v>
      </c>
      <c r="C49" s="32" t="s">
        <v>7</v>
      </c>
      <c r="D49" s="32" t="s">
        <v>21</v>
      </c>
      <c r="E49" s="32" t="s">
        <v>22</v>
      </c>
      <c r="F49" s="33" t="s">
        <v>23</v>
      </c>
      <c r="G49" s="33" t="s">
        <v>24</v>
      </c>
      <c r="H49" s="33" t="s">
        <v>25</v>
      </c>
      <c r="I49" s="33" t="s">
        <v>26</v>
      </c>
      <c r="J49" s="33" t="s">
        <v>27</v>
      </c>
      <c r="K49" s="12"/>
      <c r="L49" s="13"/>
      <c r="M49" s="13"/>
      <c r="N49" s="13"/>
      <c r="O49" s="13"/>
      <c r="P49" s="34"/>
      <c r="Q49" s="35" t="s">
        <v>15</v>
      </c>
      <c r="R49" s="33" t="s">
        <v>16</v>
      </c>
      <c r="S49" s="36" t="s">
        <v>17</v>
      </c>
    </row>
    <row r="50" spans="2:19" ht="13.5">
      <c r="B50" s="20" t="s">
        <v>28</v>
      </c>
      <c r="C50" s="21">
        <v>3</v>
      </c>
      <c r="D50" s="21" t="s">
        <v>29</v>
      </c>
      <c r="E50" s="93">
        <v>89</v>
      </c>
      <c r="F50" s="93">
        <v>92</v>
      </c>
      <c r="G50" s="93">
        <v>95</v>
      </c>
      <c r="H50" s="93">
        <v>96</v>
      </c>
      <c r="I50" s="93">
        <v>94</v>
      </c>
      <c r="J50" s="93">
        <v>87</v>
      </c>
      <c r="K50" s="22"/>
      <c r="L50" s="23"/>
      <c r="M50" s="24"/>
      <c r="N50" s="24"/>
      <c r="O50" s="24"/>
      <c r="P50" s="25"/>
      <c r="Q50" s="26">
        <v>553</v>
      </c>
      <c r="R50" s="27">
        <v>17</v>
      </c>
      <c r="S50" s="28"/>
    </row>
    <row r="51" spans="2:19" ht="13.5">
      <c r="B51" s="20" t="s">
        <v>28</v>
      </c>
      <c r="C51" s="21">
        <v>9</v>
      </c>
      <c r="D51" s="21" t="s">
        <v>30</v>
      </c>
      <c r="E51" s="93">
        <v>96</v>
      </c>
      <c r="F51" s="93">
        <v>97</v>
      </c>
      <c r="G51" s="93">
        <v>96</v>
      </c>
      <c r="H51" s="93">
        <v>99</v>
      </c>
      <c r="I51" s="93">
        <v>96</v>
      </c>
      <c r="J51" s="93">
        <v>94</v>
      </c>
      <c r="K51" s="22"/>
      <c r="L51" s="23"/>
      <c r="M51" s="24"/>
      <c r="N51" s="24"/>
      <c r="O51" s="24"/>
      <c r="P51" s="25"/>
      <c r="Q51" s="26">
        <v>578</v>
      </c>
      <c r="R51" s="27">
        <v>22</v>
      </c>
      <c r="S51" s="29">
        <v>1657</v>
      </c>
    </row>
    <row r="52" spans="2:19" ht="13.5">
      <c r="B52" s="20" t="s">
        <v>31</v>
      </c>
      <c r="C52" s="21">
        <v>3</v>
      </c>
      <c r="D52" s="21" t="s">
        <v>32</v>
      </c>
      <c r="E52" s="93">
        <v>95</v>
      </c>
      <c r="F52" s="93">
        <v>95</v>
      </c>
      <c r="G52" s="93">
        <v>88</v>
      </c>
      <c r="H52" s="93">
        <v>93</v>
      </c>
      <c r="I52" s="93">
        <v>90</v>
      </c>
      <c r="J52" s="93">
        <v>65</v>
      </c>
      <c r="K52" s="22"/>
      <c r="L52" s="23"/>
      <c r="M52" s="24"/>
      <c r="N52" s="24"/>
      <c r="O52" s="24"/>
      <c r="P52" s="25"/>
      <c r="Q52" s="26">
        <v>526</v>
      </c>
      <c r="R52" s="94">
        <v>8</v>
      </c>
      <c r="S52" s="30"/>
    </row>
    <row r="53" spans="2:19" ht="14.25">
      <c r="B53" s="31" t="s">
        <v>6</v>
      </c>
      <c r="C53" s="32" t="s">
        <v>7</v>
      </c>
      <c r="D53" s="32" t="s">
        <v>33</v>
      </c>
      <c r="E53" s="32" t="s">
        <v>22</v>
      </c>
      <c r="F53" s="33" t="s">
        <v>23</v>
      </c>
      <c r="G53" s="33" t="s">
        <v>24</v>
      </c>
      <c r="H53" s="33" t="s">
        <v>25</v>
      </c>
      <c r="I53" s="33" t="s">
        <v>9</v>
      </c>
      <c r="J53" s="33" t="s">
        <v>10</v>
      </c>
      <c r="K53" s="37" t="s">
        <v>11</v>
      </c>
      <c r="L53" s="37" t="s">
        <v>12</v>
      </c>
      <c r="M53" s="37" t="s">
        <v>34</v>
      </c>
      <c r="N53" s="37" t="s">
        <v>35</v>
      </c>
      <c r="O53" s="37" t="s">
        <v>36</v>
      </c>
      <c r="P53" s="37" t="s">
        <v>37</v>
      </c>
      <c r="Q53" s="33" t="s">
        <v>15</v>
      </c>
      <c r="R53" s="33" t="s">
        <v>16</v>
      </c>
      <c r="S53" s="36" t="s">
        <v>17</v>
      </c>
    </row>
    <row r="54" spans="2:19" ht="13.5">
      <c r="B54" s="20" t="s">
        <v>38</v>
      </c>
      <c r="C54" s="21">
        <v>9</v>
      </c>
      <c r="D54" s="21" t="s">
        <v>29</v>
      </c>
      <c r="E54" s="93">
        <v>94</v>
      </c>
      <c r="F54" s="93">
        <v>96</v>
      </c>
      <c r="G54" s="93">
        <v>88</v>
      </c>
      <c r="H54" s="93">
        <v>94</v>
      </c>
      <c r="I54" s="93">
        <v>73</v>
      </c>
      <c r="J54" s="93">
        <v>80</v>
      </c>
      <c r="K54" s="93">
        <v>82</v>
      </c>
      <c r="L54" s="93">
        <v>81</v>
      </c>
      <c r="M54" s="93">
        <v>86</v>
      </c>
      <c r="N54" s="93">
        <v>93</v>
      </c>
      <c r="O54" s="93">
        <v>88</v>
      </c>
      <c r="P54" s="93">
        <v>86</v>
      </c>
      <c r="Q54" s="27">
        <v>1041</v>
      </c>
      <c r="R54" s="94">
        <v>17</v>
      </c>
      <c r="S54" s="28"/>
    </row>
    <row r="55" spans="2:19" ht="13.5">
      <c r="B55" s="20" t="s">
        <v>38</v>
      </c>
      <c r="C55" s="21">
        <v>13</v>
      </c>
      <c r="D55" s="21" t="s">
        <v>30</v>
      </c>
      <c r="E55" s="93">
        <v>96</v>
      </c>
      <c r="F55" s="93">
        <v>92</v>
      </c>
      <c r="G55" s="93">
        <v>90</v>
      </c>
      <c r="H55" s="93">
        <v>89</v>
      </c>
      <c r="I55" s="93">
        <v>84</v>
      </c>
      <c r="J55" s="93">
        <v>81</v>
      </c>
      <c r="K55" s="93">
        <v>87</v>
      </c>
      <c r="L55" s="93">
        <v>87</v>
      </c>
      <c r="M55" s="93">
        <v>86</v>
      </c>
      <c r="N55" s="93">
        <v>88</v>
      </c>
      <c r="O55" s="93">
        <v>89</v>
      </c>
      <c r="P55" s="93">
        <v>90</v>
      </c>
      <c r="Q55" s="27">
        <v>1059</v>
      </c>
      <c r="R55" s="94">
        <v>17</v>
      </c>
      <c r="S55" s="29">
        <v>2100</v>
      </c>
    </row>
    <row r="56" spans="2:19" ht="14.25" thickBot="1">
      <c r="B56" s="38" t="s">
        <v>39</v>
      </c>
      <c r="C56" s="39">
        <v>3</v>
      </c>
      <c r="D56" s="39" t="s">
        <v>32</v>
      </c>
      <c r="E56" s="147">
        <v>0</v>
      </c>
      <c r="F56" s="147">
        <v>0</v>
      </c>
      <c r="G56" s="147">
        <v>0</v>
      </c>
      <c r="H56" s="147">
        <v>0</v>
      </c>
      <c r="I56" s="147">
        <v>0</v>
      </c>
      <c r="J56" s="147">
        <v>0</v>
      </c>
      <c r="K56" s="147">
        <v>0</v>
      </c>
      <c r="L56" s="147">
        <v>0</v>
      </c>
      <c r="M56" s="147">
        <v>0</v>
      </c>
      <c r="N56" s="147">
        <v>0</v>
      </c>
      <c r="O56" s="147">
        <v>0</v>
      </c>
      <c r="P56" s="147">
        <v>0</v>
      </c>
      <c r="Q56" s="40">
        <v>0</v>
      </c>
      <c r="R56" s="148">
        <v>0</v>
      </c>
      <c r="S56" s="41"/>
    </row>
    <row r="57" spans="2:19" ht="13.5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</sheetData>
  <sheetProtection/>
  <mergeCells count="8">
    <mergeCell ref="C44:E44"/>
    <mergeCell ref="M44:N44"/>
    <mergeCell ref="C2:E2"/>
    <mergeCell ref="M2:N2"/>
    <mergeCell ref="C16:E16"/>
    <mergeCell ref="M16:N16"/>
    <mergeCell ref="C30:E30"/>
    <mergeCell ref="M30:N30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orientation="portrait" paperSize="9" scale="85" r:id="rId1"/>
  <headerFooter>
    <oddHeader>&amp;C男子団体</oddHeader>
    <oddFooter>&amp;C本部公認審判員　濵　健太郎&amp;R本部公認審判員　池上　由里子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" width="3.57421875" style="149" customWidth="1"/>
    <col min="2" max="2" width="15.57421875" style="149" customWidth="1"/>
    <col min="3" max="3" width="16.28125" style="149" customWidth="1"/>
    <col min="4" max="4" width="5.57421875" style="149" customWidth="1"/>
    <col min="5" max="14" width="9.421875" style="149" bestFit="1" customWidth="1"/>
    <col min="15" max="15" width="6.8515625" style="149" customWidth="1"/>
    <col min="16" max="16" width="9.421875" style="149" bestFit="1" customWidth="1"/>
    <col min="17" max="253" width="10.57421875" style="149" customWidth="1"/>
    <col min="254" max="254" width="3.57421875" style="149" customWidth="1"/>
    <col min="255" max="255" width="15.57421875" style="149" customWidth="1"/>
    <col min="256" max="16384" width="16.28125" style="149" customWidth="1"/>
  </cols>
  <sheetData>
    <row r="1" spans="1:18" ht="21" customHeight="1" thickBot="1">
      <c r="A1" s="199" t="s">
        <v>509</v>
      </c>
      <c r="B1" s="163" t="s">
        <v>181</v>
      </c>
      <c r="C1" s="162" t="s">
        <v>508</v>
      </c>
      <c r="D1" s="161" t="s">
        <v>507</v>
      </c>
      <c r="E1" s="160">
        <v>1</v>
      </c>
      <c r="F1" s="158">
        <v>2</v>
      </c>
      <c r="G1" s="159">
        <v>3</v>
      </c>
      <c r="H1" s="158">
        <v>4</v>
      </c>
      <c r="I1" s="159">
        <v>5</v>
      </c>
      <c r="J1" s="158">
        <v>6</v>
      </c>
      <c r="K1" s="159">
        <v>7</v>
      </c>
      <c r="L1" s="158">
        <v>8</v>
      </c>
      <c r="M1" s="159">
        <v>9</v>
      </c>
      <c r="N1" s="158">
        <v>10</v>
      </c>
      <c r="O1" s="157" t="s">
        <v>506</v>
      </c>
      <c r="P1" s="156" t="s">
        <v>505</v>
      </c>
      <c r="Q1" s="155" t="s">
        <v>179</v>
      </c>
      <c r="R1" s="154" t="s">
        <v>178</v>
      </c>
    </row>
    <row r="2" spans="1:18" ht="11.25" customHeight="1" thickTop="1">
      <c r="A2" s="221">
        <v>1</v>
      </c>
      <c r="B2" s="153" t="s">
        <v>209</v>
      </c>
      <c r="C2" s="240" t="s">
        <v>503</v>
      </c>
      <c r="D2" s="242">
        <v>587</v>
      </c>
      <c r="E2" s="231">
        <v>8.5</v>
      </c>
      <c r="F2" s="232">
        <v>9.4</v>
      </c>
      <c r="G2" s="238">
        <v>9.6</v>
      </c>
      <c r="H2" s="232">
        <v>10.2</v>
      </c>
      <c r="I2" s="238">
        <v>10.2</v>
      </c>
      <c r="J2" s="232">
        <v>9.4</v>
      </c>
      <c r="K2" s="238">
        <v>10</v>
      </c>
      <c r="L2" s="232">
        <v>10.6</v>
      </c>
      <c r="M2" s="238">
        <v>9.5</v>
      </c>
      <c r="N2" s="232">
        <v>10.5</v>
      </c>
      <c r="O2" s="247">
        <v>97.9</v>
      </c>
      <c r="P2" s="250">
        <v>684.9</v>
      </c>
      <c r="Q2" s="233">
        <v>1</v>
      </c>
      <c r="R2" s="235"/>
    </row>
    <row r="3" spans="1:18" ht="6.75" customHeight="1">
      <c r="A3" s="221"/>
      <c r="B3" s="218" t="s">
        <v>518</v>
      </c>
      <c r="C3" s="240"/>
      <c r="D3" s="243"/>
      <c r="E3" s="245"/>
      <c r="F3" s="237"/>
      <c r="G3" s="239"/>
      <c r="H3" s="237"/>
      <c r="I3" s="239"/>
      <c r="J3" s="237"/>
      <c r="K3" s="239"/>
      <c r="L3" s="237"/>
      <c r="M3" s="239"/>
      <c r="N3" s="237"/>
      <c r="O3" s="248"/>
      <c r="P3" s="250"/>
      <c r="Q3" s="233"/>
      <c r="R3" s="235"/>
    </row>
    <row r="4" spans="1:18" ht="18" customHeight="1" thickBot="1">
      <c r="A4" s="246"/>
      <c r="B4" s="219"/>
      <c r="C4" s="241"/>
      <c r="D4" s="244"/>
      <c r="E4" s="152">
        <v>595.5</v>
      </c>
      <c r="F4" s="150">
        <v>604.9</v>
      </c>
      <c r="G4" s="151">
        <v>614.5</v>
      </c>
      <c r="H4" s="150">
        <v>624.7</v>
      </c>
      <c r="I4" s="151">
        <v>634.9000000000001</v>
      </c>
      <c r="J4" s="150">
        <v>644.3000000000001</v>
      </c>
      <c r="K4" s="151">
        <v>654.3000000000001</v>
      </c>
      <c r="L4" s="150">
        <v>664.9000000000001</v>
      </c>
      <c r="M4" s="151">
        <v>674.4000000000001</v>
      </c>
      <c r="N4" s="150">
        <v>684.9000000000001</v>
      </c>
      <c r="O4" s="249"/>
      <c r="P4" s="251"/>
      <c r="Q4" s="234"/>
      <c r="R4" s="236"/>
    </row>
    <row r="5" spans="1:18" ht="11.25" customHeight="1" thickTop="1">
      <c r="A5" s="221">
        <v>2</v>
      </c>
      <c r="B5" s="153" t="s">
        <v>683</v>
      </c>
      <c r="C5" s="240" t="s">
        <v>511</v>
      </c>
      <c r="D5" s="242">
        <v>582</v>
      </c>
      <c r="E5" s="231">
        <v>10.4</v>
      </c>
      <c r="F5" s="232">
        <v>9.7</v>
      </c>
      <c r="G5" s="238">
        <v>9.8</v>
      </c>
      <c r="H5" s="232">
        <v>10</v>
      </c>
      <c r="I5" s="238">
        <v>10.7</v>
      </c>
      <c r="J5" s="232">
        <v>10.3</v>
      </c>
      <c r="K5" s="238">
        <v>10.5</v>
      </c>
      <c r="L5" s="232">
        <v>9.4</v>
      </c>
      <c r="M5" s="238">
        <v>10.1</v>
      </c>
      <c r="N5" s="232">
        <v>10.4</v>
      </c>
      <c r="O5" s="247">
        <v>101.30000000000001</v>
      </c>
      <c r="P5" s="250">
        <v>683.3</v>
      </c>
      <c r="Q5" s="233">
        <v>2</v>
      </c>
      <c r="R5" s="235"/>
    </row>
    <row r="6" spans="1:18" ht="6.75" customHeight="1">
      <c r="A6" s="221"/>
      <c r="B6" s="218" t="s">
        <v>684</v>
      </c>
      <c r="C6" s="240"/>
      <c r="D6" s="243"/>
      <c r="E6" s="245"/>
      <c r="F6" s="237"/>
      <c r="G6" s="239"/>
      <c r="H6" s="237"/>
      <c r="I6" s="239"/>
      <c r="J6" s="237"/>
      <c r="K6" s="239"/>
      <c r="L6" s="237"/>
      <c r="M6" s="239"/>
      <c r="N6" s="237"/>
      <c r="O6" s="248"/>
      <c r="P6" s="250"/>
      <c r="Q6" s="233"/>
      <c r="R6" s="235"/>
    </row>
    <row r="7" spans="1:18" ht="18" customHeight="1" thickBot="1">
      <c r="A7" s="246"/>
      <c r="B7" s="219"/>
      <c r="C7" s="241"/>
      <c r="D7" s="244"/>
      <c r="E7" s="152">
        <v>592.4</v>
      </c>
      <c r="F7" s="150">
        <v>602.1</v>
      </c>
      <c r="G7" s="151">
        <v>611.9</v>
      </c>
      <c r="H7" s="150">
        <v>621.9</v>
      </c>
      <c r="I7" s="151">
        <v>632.6</v>
      </c>
      <c r="J7" s="150">
        <v>642.9</v>
      </c>
      <c r="K7" s="151">
        <v>653.4</v>
      </c>
      <c r="L7" s="150">
        <v>662.8</v>
      </c>
      <c r="M7" s="151">
        <v>672.9</v>
      </c>
      <c r="N7" s="150">
        <v>683.3</v>
      </c>
      <c r="O7" s="249"/>
      <c r="P7" s="251"/>
      <c r="Q7" s="234"/>
      <c r="R7" s="236"/>
    </row>
    <row r="8" spans="1:18" ht="11.25" customHeight="1" thickTop="1">
      <c r="A8" s="221">
        <v>3</v>
      </c>
      <c r="B8" s="153" t="s">
        <v>685</v>
      </c>
      <c r="C8" s="240" t="s">
        <v>500</v>
      </c>
      <c r="D8" s="242">
        <v>581</v>
      </c>
      <c r="E8" s="231">
        <v>9.5</v>
      </c>
      <c r="F8" s="232">
        <v>10.2</v>
      </c>
      <c r="G8" s="238">
        <v>9.3</v>
      </c>
      <c r="H8" s="232">
        <v>9.6</v>
      </c>
      <c r="I8" s="238">
        <v>10.1</v>
      </c>
      <c r="J8" s="232">
        <v>9.6</v>
      </c>
      <c r="K8" s="238">
        <v>9.9</v>
      </c>
      <c r="L8" s="232">
        <v>10.7</v>
      </c>
      <c r="M8" s="238">
        <v>9.8</v>
      </c>
      <c r="N8" s="232">
        <v>10.6</v>
      </c>
      <c r="O8" s="247">
        <v>99.3</v>
      </c>
      <c r="P8" s="250">
        <v>680.3</v>
      </c>
      <c r="Q8" s="233">
        <v>3</v>
      </c>
      <c r="R8" s="235"/>
    </row>
    <row r="9" spans="1:18" ht="6.75" customHeight="1">
      <c r="A9" s="221"/>
      <c r="B9" s="218" t="s">
        <v>686</v>
      </c>
      <c r="C9" s="240"/>
      <c r="D9" s="243"/>
      <c r="E9" s="245"/>
      <c r="F9" s="237"/>
      <c r="G9" s="239"/>
      <c r="H9" s="237"/>
      <c r="I9" s="239"/>
      <c r="J9" s="237"/>
      <c r="K9" s="239"/>
      <c r="L9" s="237"/>
      <c r="M9" s="239"/>
      <c r="N9" s="237"/>
      <c r="O9" s="248"/>
      <c r="P9" s="250"/>
      <c r="Q9" s="233"/>
      <c r="R9" s="235"/>
    </row>
    <row r="10" spans="1:18" ht="18" customHeight="1" thickBot="1">
      <c r="A10" s="246"/>
      <c r="B10" s="219"/>
      <c r="C10" s="241"/>
      <c r="D10" s="244"/>
      <c r="E10" s="152">
        <v>590.5</v>
      </c>
      <c r="F10" s="150">
        <v>600.7</v>
      </c>
      <c r="G10" s="151">
        <v>610</v>
      </c>
      <c r="H10" s="150">
        <v>619.6</v>
      </c>
      <c r="I10" s="151">
        <v>629.7</v>
      </c>
      <c r="J10" s="150">
        <v>639.3000000000001</v>
      </c>
      <c r="K10" s="151">
        <v>649.2</v>
      </c>
      <c r="L10" s="150">
        <v>659.9000000000001</v>
      </c>
      <c r="M10" s="151">
        <v>669.7</v>
      </c>
      <c r="N10" s="150">
        <v>680.3000000000001</v>
      </c>
      <c r="O10" s="249"/>
      <c r="P10" s="251"/>
      <c r="Q10" s="234"/>
      <c r="R10" s="236"/>
    </row>
    <row r="11" spans="1:18" ht="11.25" customHeight="1" thickTop="1">
      <c r="A11" s="221">
        <v>4</v>
      </c>
      <c r="B11" s="153" t="s">
        <v>202</v>
      </c>
      <c r="C11" s="240" t="s">
        <v>496</v>
      </c>
      <c r="D11" s="242">
        <v>580</v>
      </c>
      <c r="E11" s="231">
        <v>10.6</v>
      </c>
      <c r="F11" s="232">
        <v>10.6</v>
      </c>
      <c r="G11" s="238">
        <v>9.8</v>
      </c>
      <c r="H11" s="232">
        <v>10.3</v>
      </c>
      <c r="I11" s="238">
        <v>9.9</v>
      </c>
      <c r="J11" s="232">
        <v>10.2</v>
      </c>
      <c r="K11" s="238">
        <v>9.2</v>
      </c>
      <c r="L11" s="232">
        <v>8.8</v>
      </c>
      <c r="M11" s="238">
        <v>9.9</v>
      </c>
      <c r="N11" s="232">
        <v>9.1</v>
      </c>
      <c r="O11" s="247">
        <v>98.39999999999999</v>
      </c>
      <c r="P11" s="250">
        <v>678.4</v>
      </c>
      <c r="Q11" s="233">
        <v>4</v>
      </c>
      <c r="R11" s="235"/>
    </row>
    <row r="12" spans="1:18" ht="6.75" customHeight="1">
      <c r="A12" s="221"/>
      <c r="B12" s="218" t="s">
        <v>44</v>
      </c>
      <c r="C12" s="240"/>
      <c r="D12" s="243"/>
      <c r="E12" s="245"/>
      <c r="F12" s="237"/>
      <c r="G12" s="239"/>
      <c r="H12" s="237"/>
      <c r="I12" s="239"/>
      <c r="J12" s="237"/>
      <c r="K12" s="239"/>
      <c r="L12" s="237"/>
      <c r="M12" s="239"/>
      <c r="N12" s="237"/>
      <c r="O12" s="248"/>
      <c r="P12" s="250"/>
      <c r="Q12" s="233"/>
      <c r="R12" s="235"/>
    </row>
    <row r="13" spans="1:18" ht="18" customHeight="1" thickBot="1">
      <c r="A13" s="246"/>
      <c r="B13" s="219"/>
      <c r="C13" s="241"/>
      <c r="D13" s="244"/>
      <c r="E13" s="152">
        <v>590.6</v>
      </c>
      <c r="F13" s="150">
        <v>601.2</v>
      </c>
      <c r="G13" s="151">
        <v>611</v>
      </c>
      <c r="H13" s="150">
        <v>621.3</v>
      </c>
      <c r="I13" s="151">
        <v>631.1999999999999</v>
      </c>
      <c r="J13" s="150">
        <v>641.4</v>
      </c>
      <c r="K13" s="151">
        <v>650.6</v>
      </c>
      <c r="L13" s="150">
        <v>659.4</v>
      </c>
      <c r="M13" s="151">
        <v>669.3</v>
      </c>
      <c r="N13" s="150">
        <v>678.4</v>
      </c>
      <c r="O13" s="249"/>
      <c r="P13" s="251"/>
      <c r="Q13" s="234"/>
      <c r="R13" s="236"/>
    </row>
    <row r="14" spans="1:18" ht="11.25" customHeight="1" thickTop="1">
      <c r="A14" s="221">
        <v>6</v>
      </c>
      <c r="B14" s="153" t="s">
        <v>207</v>
      </c>
      <c r="C14" s="240" t="s">
        <v>496</v>
      </c>
      <c r="D14" s="242">
        <v>576</v>
      </c>
      <c r="E14" s="231">
        <v>9.1</v>
      </c>
      <c r="F14" s="232">
        <v>10.6</v>
      </c>
      <c r="G14" s="238">
        <v>10.1</v>
      </c>
      <c r="H14" s="232">
        <v>10.5</v>
      </c>
      <c r="I14" s="238">
        <v>10.3</v>
      </c>
      <c r="J14" s="232">
        <v>10.2</v>
      </c>
      <c r="K14" s="238">
        <v>9.4</v>
      </c>
      <c r="L14" s="232">
        <v>10.8</v>
      </c>
      <c r="M14" s="238">
        <v>9.1</v>
      </c>
      <c r="N14" s="232">
        <v>10</v>
      </c>
      <c r="O14" s="247">
        <v>100.1</v>
      </c>
      <c r="P14" s="250">
        <v>676.1</v>
      </c>
      <c r="Q14" s="233">
        <v>5</v>
      </c>
      <c r="R14" s="235"/>
    </row>
    <row r="15" spans="1:18" ht="6.75" customHeight="1">
      <c r="A15" s="221"/>
      <c r="B15" s="218" t="s">
        <v>50</v>
      </c>
      <c r="C15" s="240"/>
      <c r="D15" s="243"/>
      <c r="E15" s="245"/>
      <c r="F15" s="237"/>
      <c r="G15" s="239"/>
      <c r="H15" s="237"/>
      <c r="I15" s="239"/>
      <c r="J15" s="237"/>
      <c r="K15" s="239"/>
      <c r="L15" s="237"/>
      <c r="M15" s="239"/>
      <c r="N15" s="237"/>
      <c r="O15" s="248"/>
      <c r="P15" s="250"/>
      <c r="Q15" s="233"/>
      <c r="R15" s="235"/>
    </row>
    <row r="16" spans="1:18" ht="18" customHeight="1" thickBot="1">
      <c r="A16" s="246"/>
      <c r="B16" s="219"/>
      <c r="C16" s="241"/>
      <c r="D16" s="244"/>
      <c r="E16" s="152">
        <v>585.1</v>
      </c>
      <c r="F16" s="150">
        <v>595.7</v>
      </c>
      <c r="G16" s="151">
        <v>605.8000000000001</v>
      </c>
      <c r="H16" s="150">
        <v>616.3000000000001</v>
      </c>
      <c r="I16" s="151">
        <v>626.6</v>
      </c>
      <c r="J16" s="150">
        <v>636.8000000000001</v>
      </c>
      <c r="K16" s="151">
        <v>646.2</v>
      </c>
      <c r="L16" s="150">
        <v>657</v>
      </c>
      <c r="M16" s="151">
        <v>666.1</v>
      </c>
      <c r="N16" s="150">
        <v>676.1</v>
      </c>
      <c r="O16" s="249"/>
      <c r="P16" s="251"/>
      <c r="Q16" s="234"/>
      <c r="R16" s="236"/>
    </row>
    <row r="17" spans="1:18" ht="11.25" customHeight="1" thickTop="1">
      <c r="A17" s="221">
        <v>7</v>
      </c>
      <c r="B17" s="153" t="s">
        <v>517</v>
      </c>
      <c r="C17" s="240" t="s">
        <v>511</v>
      </c>
      <c r="D17" s="242">
        <v>575</v>
      </c>
      <c r="E17" s="231">
        <v>10.6</v>
      </c>
      <c r="F17" s="232">
        <v>10.4</v>
      </c>
      <c r="G17" s="238">
        <v>9.3</v>
      </c>
      <c r="H17" s="232">
        <v>8.9</v>
      </c>
      <c r="I17" s="238">
        <v>9.5</v>
      </c>
      <c r="J17" s="232">
        <v>10.1</v>
      </c>
      <c r="K17" s="238">
        <v>10.8</v>
      </c>
      <c r="L17" s="232">
        <v>8.3</v>
      </c>
      <c r="M17" s="238">
        <v>10.7</v>
      </c>
      <c r="N17" s="232">
        <v>10.5</v>
      </c>
      <c r="O17" s="247">
        <v>99.10000000000001</v>
      </c>
      <c r="P17" s="250">
        <v>674.1</v>
      </c>
      <c r="Q17" s="233">
        <v>6</v>
      </c>
      <c r="R17" s="235"/>
    </row>
    <row r="18" spans="1:18" ht="6.75" customHeight="1">
      <c r="A18" s="221"/>
      <c r="B18" s="218" t="s">
        <v>516</v>
      </c>
      <c r="C18" s="240"/>
      <c r="D18" s="243"/>
      <c r="E18" s="245"/>
      <c r="F18" s="237"/>
      <c r="G18" s="239"/>
      <c r="H18" s="237"/>
      <c r="I18" s="239"/>
      <c r="J18" s="237"/>
      <c r="K18" s="239"/>
      <c r="L18" s="237"/>
      <c r="M18" s="239"/>
      <c r="N18" s="237"/>
      <c r="O18" s="248"/>
      <c r="P18" s="250"/>
      <c r="Q18" s="233"/>
      <c r="R18" s="235"/>
    </row>
    <row r="19" spans="1:18" ht="18" customHeight="1" thickBot="1">
      <c r="A19" s="246"/>
      <c r="B19" s="219"/>
      <c r="C19" s="241"/>
      <c r="D19" s="244"/>
      <c r="E19" s="152">
        <v>585.6</v>
      </c>
      <c r="F19" s="150">
        <v>596</v>
      </c>
      <c r="G19" s="151">
        <v>605.3</v>
      </c>
      <c r="H19" s="150">
        <v>614.1999999999999</v>
      </c>
      <c r="I19" s="151">
        <v>623.6999999999999</v>
      </c>
      <c r="J19" s="150">
        <v>633.8</v>
      </c>
      <c r="K19" s="151">
        <v>644.5999999999999</v>
      </c>
      <c r="L19" s="150">
        <v>652.8999999999999</v>
      </c>
      <c r="M19" s="151">
        <v>663.5999999999999</v>
      </c>
      <c r="N19" s="150">
        <v>674.0999999999999</v>
      </c>
      <c r="O19" s="249"/>
      <c r="P19" s="251"/>
      <c r="Q19" s="234"/>
      <c r="R19" s="236"/>
    </row>
    <row r="20" spans="1:18" ht="11.25" customHeight="1" thickTop="1">
      <c r="A20" s="221">
        <v>5</v>
      </c>
      <c r="B20" s="153" t="s">
        <v>526</v>
      </c>
      <c r="C20" s="240" t="s">
        <v>496</v>
      </c>
      <c r="D20" s="242">
        <v>578</v>
      </c>
      <c r="E20" s="231">
        <v>9.3</v>
      </c>
      <c r="F20" s="232">
        <v>9</v>
      </c>
      <c r="G20" s="238">
        <v>8.8</v>
      </c>
      <c r="H20" s="232">
        <v>10.2</v>
      </c>
      <c r="I20" s="238">
        <v>9.5</v>
      </c>
      <c r="J20" s="232">
        <v>9.2</v>
      </c>
      <c r="K20" s="238">
        <v>8.8</v>
      </c>
      <c r="L20" s="232">
        <v>10.5</v>
      </c>
      <c r="M20" s="238">
        <v>10.1</v>
      </c>
      <c r="N20" s="232">
        <v>10.7</v>
      </c>
      <c r="O20" s="247">
        <v>96.1</v>
      </c>
      <c r="P20" s="250">
        <v>674.1</v>
      </c>
      <c r="Q20" s="233">
        <v>7</v>
      </c>
      <c r="R20" s="235"/>
    </row>
    <row r="21" spans="1:18" ht="6.75" customHeight="1">
      <c r="A21" s="221"/>
      <c r="B21" s="218" t="s">
        <v>43</v>
      </c>
      <c r="C21" s="240"/>
      <c r="D21" s="243"/>
      <c r="E21" s="245"/>
      <c r="F21" s="237"/>
      <c r="G21" s="239"/>
      <c r="H21" s="237"/>
      <c r="I21" s="239"/>
      <c r="J21" s="237"/>
      <c r="K21" s="239"/>
      <c r="L21" s="237"/>
      <c r="M21" s="239"/>
      <c r="N21" s="237"/>
      <c r="O21" s="248"/>
      <c r="P21" s="250"/>
      <c r="Q21" s="233"/>
      <c r="R21" s="235"/>
    </row>
    <row r="22" spans="1:18" ht="18" customHeight="1" thickBot="1">
      <c r="A22" s="246"/>
      <c r="B22" s="219"/>
      <c r="C22" s="241"/>
      <c r="D22" s="244"/>
      <c r="E22" s="152">
        <v>587.3</v>
      </c>
      <c r="F22" s="150">
        <v>596.3</v>
      </c>
      <c r="G22" s="151">
        <v>605.0999999999999</v>
      </c>
      <c r="H22" s="150">
        <v>615.3</v>
      </c>
      <c r="I22" s="151">
        <v>624.8</v>
      </c>
      <c r="J22" s="150">
        <v>634</v>
      </c>
      <c r="K22" s="151">
        <v>642.8</v>
      </c>
      <c r="L22" s="150">
        <v>653.3</v>
      </c>
      <c r="M22" s="151">
        <v>663.4</v>
      </c>
      <c r="N22" s="150">
        <v>674.1</v>
      </c>
      <c r="O22" s="249"/>
      <c r="P22" s="251"/>
      <c r="Q22" s="234"/>
      <c r="R22" s="236"/>
    </row>
    <row r="23" spans="1:18" ht="11.25" customHeight="1" thickTop="1">
      <c r="A23" s="221">
        <v>8</v>
      </c>
      <c r="B23" s="153" t="s">
        <v>681</v>
      </c>
      <c r="C23" s="240" t="s">
        <v>511</v>
      </c>
      <c r="D23" s="242">
        <v>574</v>
      </c>
      <c r="E23" s="231">
        <v>9.6</v>
      </c>
      <c r="F23" s="232">
        <v>8.1</v>
      </c>
      <c r="G23" s="238">
        <v>9.6</v>
      </c>
      <c r="H23" s="232">
        <v>10.6</v>
      </c>
      <c r="I23" s="238">
        <v>9.9</v>
      </c>
      <c r="J23" s="232">
        <v>9.2</v>
      </c>
      <c r="K23" s="238">
        <v>10</v>
      </c>
      <c r="L23" s="232">
        <v>9.8</v>
      </c>
      <c r="M23" s="238">
        <v>10.4</v>
      </c>
      <c r="N23" s="232">
        <v>10.3</v>
      </c>
      <c r="O23" s="247">
        <v>97.5</v>
      </c>
      <c r="P23" s="250">
        <v>671.5</v>
      </c>
      <c r="Q23" s="254">
        <v>8</v>
      </c>
      <c r="R23" s="235"/>
    </row>
    <row r="24" spans="1:18" ht="6.75" customHeight="1">
      <c r="A24" s="221"/>
      <c r="B24" s="218" t="s">
        <v>682</v>
      </c>
      <c r="C24" s="240"/>
      <c r="D24" s="243"/>
      <c r="E24" s="245"/>
      <c r="F24" s="237"/>
      <c r="G24" s="239"/>
      <c r="H24" s="237"/>
      <c r="I24" s="239"/>
      <c r="J24" s="237"/>
      <c r="K24" s="239"/>
      <c r="L24" s="237"/>
      <c r="M24" s="239"/>
      <c r="N24" s="237"/>
      <c r="O24" s="248"/>
      <c r="P24" s="250"/>
      <c r="Q24" s="233"/>
      <c r="R24" s="235"/>
    </row>
    <row r="25" spans="1:18" ht="18" customHeight="1" thickBot="1">
      <c r="A25" s="246"/>
      <c r="B25" s="219"/>
      <c r="C25" s="252"/>
      <c r="D25" s="244"/>
      <c r="E25" s="152">
        <v>583.6</v>
      </c>
      <c r="F25" s="150">
        <v>591.7</v>
      </c>
      <c r="G25" s="151">
        <v>601.3000000000001</v>
      </c>
      <c r="H25" s="150">
        <v>611.9000000000001</v>
      </c>
      <c r="I25" s="151">
        <v>621.8000000000001</v>
      </c>
      <c r="J25" s="150">
        <v>631.0000000000001</v>
      </c>
      <c r="K25" s="151">
        <v>641.0000000000001</v>
      </c>
      <c r="L25" s="150">
        <v>650.8000000000001</v>
      </c>
      <c r="M25" s="151">
        <v>661.2</v>
      </c>
      <c r="N25" s="150">
        <v>671.5</v>
      </c>
      <c r="O25" s="249"/>
      <c r="P25" s="253"/>
      <c r="Q25" s="255"/>
      <c r="R25" s="256"/>
    </row>
    <row r="26" ht="14.25" thickTop="1"/>
    <row r="32" ht="14.25" customHeight="1"/>
    <row r="33" ht="14.25" customHeight="1"/>
    <row r="34" ht="13.5" customHeight="1"/>
    <row r="35" ht="14.25" customHeight="1"/>
    <row r="36" ht="13.5" customHeight="1"/>
    <row r="37" ht="14.25" customHeight="1"/>
    <row r="38" ht="13.5" customHeight="1"/>
    <row r="39" ht="14.25" customHeight="1"/>
    <row r="40" ht="13.5" customHeight="1"/>
    <row r="41" ht="14.25" customHeight="1"/>
    <row r="42" ht="13.5" customHeight="1"/>
    <row r="43" ht="14.25" customHeight="1"/>
    <row r="44" ht="13.5" customHeight="1"/>
    <row r="45" ht="14.25" customHeight="1"/>
    <row r="46" ht="13.5" customHeight="1"/>
    <row r="47" ht="14.25" customHeight="1"/>
  </sheetData>
  <sheetProtection/>
  <mergeCells count="144">
    <mergeCell ref="Q23:Q25"/>
    <mergeCell ref="R23:R25"/>
    <mergeCell ref="B24:B25"/>
    <mergeCell ref="H23:H24"/>
    <mergeCell ref="I23:I24"/>
    <mergeCell ref="J23:J24"/>
    <mergeCell ref="K23:K24"/>
    <mergeCell ref="L23:L24"/>
    <mergeCell ref="M23:M24"/>
    <mergeCell ref="A23:A25"/>
    <mergeCell ref="C23:C25"/>
    <mergeCell ref="D23:D25"/>
    <mergeCell ref="E23:E24"/>
    <mergeCell ref="F23:F24"/>
    <mergeCell ref="G23:G24"/>
    <mergeCell ref="N20:N21"/>
    <mergeCell ref="O20:O22"/>
    <mergeCell ref="P20:P22"/>
    <mergeCell ref="A20:A22"/>
    <mergeCell ref="N23:N24"/>
    <mergeCell ref="O23:O25"/>
    <mergeCell ref="P23:P25"/>
    <mergeCell ref="Q20:Q22"/>
    <mergeCell ref="R20:R22"/>
    <mergeCell ref="B21:B22"/>
    <mergeCell ref="H20:H21"/>
    <mergeCell ref="I20:I21"/>
    <mergeCell ref="J20:J21"/>
    <mergeCell ref="K20:K21"/>
    <mergeCell ref="L20:L21"/>
    <mergeCell ref="M20:M21"/>
    <mergeCell ref="C20:C22"/>
    <mergeCell ref="D20:D22"/>
    <mergeCell ref="E20:E21"/>
    <mergeCell ref="F20:F21"/>
    <mergeCell ref="G20:G21"/>
    <mergeCell ref="Q17:Q19"/>
    <mergeCell ref="R17:R19"/>
    <mergeCell ref="B18:B19"/>
    <mergeCell ref="H17:H18"/>
    <mergeCell ref="I17:I18"/>
    <mergeCell ref="J17:J18"/>
    <mergeCell ref="K17:K18"/>
    <mergeCell ref="L17:L18"/>
    <mergeCell ref="M17:M18"/>
    <mergeCell ref="A17:A19"/>
    <mergeCell ref="C17:C19"/>
    <mergeCell ref="D17:D19"/>
    <mergeCell ref="E17:E18"/>
    <mergeCell ref="F17:F18"/>
    <mergeCell ref="G17:G18"/>
    <mergeCell ref="N14:N15"/>
    <mergeCell ref="O14:O16"/>
    <mergeCell ref="P14:P16"/>
    <mergeCell ref="A14:A16"/>
    <mergeCell ref="N17:N18"/>
    <mergeCell ref="O17:O19"/>
    <mergeCell ref="P17:P19"/>
    <mergeCell ref="Q14:Q16"/>
    <mergeCell ref="R14:R16"/>
    <mergeCell ref="B15:B16"/>
    <mergeCell ref="H14:H15"/>
    <mergeCell ref="I14:I15"/>
    <mergeCell ref="J14:J15"/>
    <mergeCell ref="K14:K15"/>
    <mergeCell ref="L14:L15"/>
    <mergeCell ref="M14:M15"/>
    <mergeCell ref="C14:C16"/>
    <mergeCell ref="D14:D16"/>
    <mergeCell ref="E14:E15"/>
    <mergeCell ref="F14:F15"/>
    <mergeCell ref="G14:G15"/>
    <mergeCell ref="Q11:Q13"/>
    <mergeCell ref="R11:R13"/>
    <mergeCell ref="B12:B13"/>
    <mergeCell ref="H11:H12"/>
    <mergeCell ref="I11:I12"/>
    <mergeCell ref="J11:J12"/>
    <mergeCell ref="K11:K12"/>
    <mergeCell ref="L11:L12"/>
    <mergeCell ref="M11:M12"/>
    <mergeCell ref="A11:A13"/>
    <mergeCell ref="C11:C13"/>
    <mergeCell ref="D11:D13"/>
    <mergeCell ref="E11:E12"/>
    <mergeCell ref="F11:F12"/>
    <mergeCell ref="G11:G12"/>
    <mergeCell ref="N8:N9"/>
    <mergeCell ref="O8:O10"/>
    <mergeCell ref="P8:P10"/>
    <mergeCell ref="A8:A10"/>
    <mergeCell ref="N11:N12"/>
    <mergeCell ref="O11:O13"/>
    <mergeCell ref="P11:P13"/>
    <mergeCell ref="Q8:Q10"/>
    <mergeCell ref="R8:R10"/>
    <mergeCell ref="B9:B10"/>
    <mergeCell ref="H8:H9"/>
    <mergeCell ref="I8:I9"/>
    <mergeCell ref="J8:J9"/>
    <mergeCell ref="K8:K9"/>
    <mergeCell ref="L8:L9"/>
    <mergeCell ref="M8:M9"/>
    <mergeCell ref="C8:C10"/>
    <mergeCell ref="D8:D10"/>
    <mergeCell ref="E8:E9"/>
    <mergeCell ref="F8:F9"/>
    <mergeCell ref="G8:G9"/>
    <mergeCell ref="Q5:Q7"/>
    <mergeCell ref="R5:R7"/>
    <mergeCell ref="B6:B7"/>
    <mergeCell ref="H5:H6"/>
    <mergeCell ref="I5:I6"/>
    <mergeCell ref="J5:J6"/>
    <mergeCell ref="K5:K6"/>
    <mergeCell ref="L5:L6"/>
    <mergeCell ref="M5:M6"/>
    <mergeCell ref="A5:A7"/>
    <mergeCell ref="C5:C7"/>
    <mergeCell ref="D5:D7"/>
    <mergeCell ref="E5:E6"/>
    <mergeCell ref="F5:F6"/>
    <mergeCell ref="G5:G6"/>
    <mergeCell ref="N2:N3"/>
    <mergeCell ref="O2:O4"/>
    <mergeCell ref="P2:P4"/>
    <mergeCell ref="A2:A4"/>
    <mergeCell ref="N5:N6"/>
    <mergeCell ref="O5:O7"/>
    <mergeCell ref="P5:P7"/>
    <mergeCell ref="Q2:Q4"/>
    <mergeCell ref="R2:R4"/>
    <mergeCell ref="B3:B4"/>
    <mergeCell ref="H2:H3"/>
    <mergeCell ref="I2:I3"/>
    <mergeCell ref="J2:J3"/>
    <mergeCell ref="K2:K3"/>
    <mergeCell ref="L2:L3"/>
    <mergeCell ref="M2:M3"/>
    <mergeCell ref="C2:C4"/>
    <mergeCell ref="D2:D4"/>
    <mergeCell ref="E2:E3"/>
    <mergeCell ref="F2:F3"/>
    <mergeCell ref="G2:G3"/>
  </mergeCells>
  <conditionalFormatting sqref="P23 E23:N23 P17 E17:N17 E14:N14 P14 E11:N11 E8:N8 E2:N2 E5:N5 E20:N20 P2 P5 P8 P11 P20">
    <cfRule type="cellIs" priority="4" dxfId="118" operator="greaterThanOrEqual" stopIfTrue="1">
      <formula>10</formula>
    </cfRule>
  </conditionalFormatting>
  <conditionalFormatting sqref="Q2:Q25">
    <cfRule type="cellIs" priority="1" dxfId="115" operator="equal" stopIfTrue="1">
      <formula>1</formula>
    </cfRule>
    <cfRule type="cellIs" priority="2" dxfId="116" operator="equal" stopIfTrue="1">
      <formula>2</formula>
    </cfRule>
    <cfRule type="cellIs" priority="3" dxfId="117" operator="equal" stopIfTrue="1">
      <formula>3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scale="68" r:id="rId1"/>
  <headerFooter alignWithMargins="0">
    <oddHeader>&amp;C 10mS60M FINAL</oddHeader>
    <oddFooter>&amp;C&amp;"-,太字"&amp;14
記録発表時刻：
審査ジュリー：&amp;"-,標準"&amp;11
本部公認審判員　濵　健太郎&amp;R本部公認審判員　池上　由里子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B2:M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56" customWidth="1"/>
    <col min="2" max="3" width="5.140625" style="56" customWidth="1"/>
    <col min="4" max="4" width="13.57421875" style="56" customWidth="1"/>
    <col min="5" max="6" width="5.57421875" style="56" customWidth="1"/>
    <col min="7" max="7" width="5.8515625" style="56" customWidth="1"/>
    <col min="8" max="10" width="5.57421875" style="56" customWidth="1"/>
    <col min="11" max="11" width="8.00390625" style="56" customWidth="1"/>
    <col min="12" max="12" width="7.7109375" style="56" bestFit="1" customWidth="1"/>
    <col min="13" max="13" width="9.140625" style="56" customWidth="1"/>
    <col min="14" max="16384" width="9.00390625" style="56" customWidth="1"/>
  </cols>
  <sheetData>
    <row r="1" ht="14.25" thickBot="1"/>
    <row r="2" spans="2:13" ht="24">
      <c r="B2" s="2" t="s">
        <v>0</v>
      </c>
      <c r="C2" s="323" t="s">
        <v>51</v>
      </c>
      <c r="D2" s="323"/>
      <c r="E2" s="323"/>
      <c r="F2" s="57" t="s">
        <v>2</v>
      </c>
      <c r="G2" s="58">
        <v>1</v>
      </c>
      <c r="H2" s="59" t="s">
        <v>65</v>
      </c>
      <c r="I2" s="325" t="s">
        <v>66</v>
      </c>
      <c r="J2" s="325"/>
      <c r="K2" s="60"/>
      <c r="L2" s="60">
        <v>2840</v>
      </c>
      <c r="M2" s="61" t="s">
        <v>5</v>
      </c>
    </row>
    <row r="3" spans="2:13" ht="14.25">
      <c r="B3" s="62" t="s">
        <v>6</v>
      </c>
      <c r="C3" s="63" t="s">
        <v>7</v>
      </c>
      <c r="D3" s="64" t="s">
        <v>67</v>
      </c>
      <c r="E3" s="63" t="s">
        <v>9</v>
      </c>
      <c r="F3" s="65" t="s">
        <v>10</v>
      </c>
      <c r="G3" s="66" t="s">
        <v>11</v>
      </c>
      <c r="H3" s="65" t="s">
        <v>12</v>
      </c>
      <c r="I3" s="67"/>
      <c r="J3" s="68"/>
      <c r="K3" s="69" t="s">
        <v>15</v>
      </c>
      <c r="L3" s="70" t="s">
        <v>16</v>
      </c>
      <c r="M3" s="71" t="s">
        <v>17</v>
      </c>
    </row>
    <row r="4" spans="2:13" ht="13.5">
      <c r="B4" s="20" t="s">
        <v>84</v>
      </c>
      <c r="C4" s="21">
        <v>10</v>
      </c>
      <c r="D4" s="21" t="s">
        <v>85</v>
      </c>
      <c r="E4" s="93">
        <v>96</v>
      </c>
      <c r="F4" s="93">
        <v>98</v>
      </c>
      <c r="G4" s="93">
        <v>97</v>
      </c>
      <c r="H4" s="93">
        <v>95</v>
      </c>
      <c r="I4" s="22"/>
      <c r="J4" s="25"/>
      <c r="K4" s="72">
        <v>386</v>
      </c>
      <c r="L4" s="94">
        <v>22</v>
      </c>
      <c r="M4" s="73"/>
    </row>
    <row r="5" spans="2:13" ht="13.5">
      <c r="B5" s="20" t="s">
        <v>84</v>
      </c>
      <c r="C5" s="21">
        <v>16</v>
      </c>
      <c r="D5" s="21" t="s">
        <v>86</v>
      </c>
      <c r="E5" s="93">
        <v>95</v>
      </c>
      <c r="F5" s="93">
        <v>97</v>
      </c>
      <c r="G5" s="93">
        <v>97</v>
      </c>
      <c r="H5" s="93">
        <v>95</v>
      </c>
      <c r="I5" s="22"/>
      <c r="J5" s="25"/>
      <c r="K5" s="72">
        <v>384</v>
      </c>
      <c r="L5" s="94">
        <v>18</v>
      </c>
      <c r="M5" s="74">
        <v>1155</v>
      </c>
    </row>
    <row r="6" spans="2:13" ht="13.5">
      <c r="B6" s="20" t="s">
        <v>84</v>
      </c>
      <c r="C6" s="21">
        <v>22</v>
      </c>
      <c r="D6" s="21" t="s">
        <v>87</v>
      </c>
      <c r="E6" s="93">
        <v>96</v>
      </c>
      <c r="F6" s="93">
        <v>98</v>
      </c>
      <c r="G6" s="93">
        <v>97</v>
      </c>
      <c r="H6" s="93">
        <v>94</v>
      </c>
      <c r="I6" s="75"/>
      <c r="J6" s="76"/>
      <c r="K6" s="72">
        <v>385</v>
      </c>
      <c r="L6" s="94">
        <v>17</v>
      </c>
      <c r="M6" s="77"/>
    </row>
    <row r="7" spans="2:13" ht="14.25">
      <c r="B7" s="78" t="s">
        <v>6</v>
      </c>
      <c r="C7" s="79" t="s">
        <v>7</v>
      </c>
      <c r="D7" s="79" t="s">
        <v>73</v>
      </c>
      <c r="E7" s="79" t="s">
        <v>22</v>
      </c>
      <c r="F7" s="80" t="s">
        <v>23</v>
      </c>
      <c r="G7" s="80" t="s">
        <v>9</v>
      </c>
      <c r="H7" s="80" t="s">
        <v>10</v>
      </c>
      <c r="I7" s="81" t="s">
        <v>34</v>
      </c>
      <c r="J7" s="66" t="s">
        <v>35</v>
      </c>
      <c r="K7" s="81" t="s">
        <v>15</v>
      </c>
      <c r="L7" s="82" t="s">
        <v>16</v>
      </c>
      <c r="M7" s="83" t="s">
        <v>17</v>
      </c>
    </row>
    <row r="8" spans="2:13" ht="13.5">
      <c r="B8" s="20" t="s">
        <v>16</v>
      </c>
      <c r="C8" s="21">
        <v>14</v>
      </c>
      <c r="D8" s="47" t="s">
        <v>88</v>
      </c>
      <c r="E8" s="93">
        <v>93</v>
      </c>
      <c r="F8" s="93">
        <v>95</v>
      </c>
      <c r="G8" s="93">
        <v>90</v>
      </c>
      <c r="H8" s="93">
        <v>89</v>
      </c>
      <c r="I8" s="93">
        <v>88</v>
      </c>
      <c r="J8" s="93">
        <v>90</v>
      </c>
      <c r="K8" s="94">
        <v>545</v>
      </c>
      <c r="L8" s="94">
        <v>10</v>
      </c>
      <c r="M8" s="85"/>
    </row>
    <row r="9" spans="2:13" ht="13.5">
      <c r="B9" s="20" t="s">
        <v>89</v>
      </c>
      <c r="C9" s="21">
        <v>8</v>
      </c>
      <c r="D9" s="21" t="s">
        <v>90</v>
      </c>
      <c r="E9" s="93">
        <v>98</v>
      </c>
      <c r="F9" s="93">
        <v>98</v>
      </c>
      <c r="G9" s="93">
        <v>97</v>
      </c>
      <c r="H9" s="93">
        <v>90</v>
      </c>
      <c r="I9" s="93">
        <v>94</v>
      </c>
      <c r="J9" s="93">
        <v>92</v>
      </c>
      <c r="K9" s="84">
        <v>569</v>
      </c>
      <c r="L9" s="94">
        <v>16</v>
      </c>
      <c r="M9" s="86">
        <v>1685</v>
      </c>
    </row>
    <row r="10" spans="2:13" ht="14.25" thickBot="1">
      <c r="B10" s="38" t="s">
        <v>89</v>
      </c>
      <c r="C10" s="39">
        <v>14</v>
      </c>
      <c r="D10" s="39" t="s">
        <v>87</v>
      </c>
      <c r="E10" s="145">
        <v>99</v>
      </c>
      <c r="F10" s="145">
        <v>99</v>
      </c>
      <c r="G10" s="145">
        <v>92</v>
      </c>
      <c r="H10" s="145">
        <v>95</v>
      </c>
      <c r="I10" s="145">
        <v>94</v>
      </c>
      <c r="J10" s="145">
        <v>92</v>
      </c>
      <c r="K10" s="88">
        <v>571</v>
      </c>
      <c r="L10" s="146">
        <v>22</v>
      </c>
      <c r="M10" s="89"/>
    </row>
    <row r="11" ht="14.25" thickBot="1"/>
    <row r="12" spans="2:13" ht="24">
      <c r="B12" s="2" t="s">
        <v>0</v>
      </c>
      <c r="C12" s="323" t="s">
        <v>60</v>
      </c>
      <c r="D12" s="323"/>
      <c r="E12" s="323"/>
      <c r="F12" s="57" t="s">
        <v>2</v>
      </c>
      <c r="G12" s="58">
        <v>2</v>
      </c>
      <c r="H12" s="59" t="s">
        <v>65</v>
      </c>
      <c r="I12" s="325" t="s">
        <v>66</v>
      </c>
      <c r="J12" s="325"/>
      <c r="K12" s="60"/>
      <c r="L12" s="60">
        <v>2804</v>
      </c>
      <c r="M12" s="61" t="s">
        <v>5</v>
      </c>
    </row>
    <row r="13" spans="2:13" ht="14.25">
      <c r="B13" s="62" t="s">
        <v>6</v>
      </c>
      <c r="C13" s="63" t="s">
        <v>7</v>
      </c>
      <c r="D13" s="64" t="s">
        <v>67</v>
      </c>
      <c r="E13" s="63" t="s">
        <v>9</v>
      </c>
      <c r="F13" s="65" t="s">
        <v>10</v>
      </c>
      <c r="G13" s="66" t="s">
        <v>11</v>
      </c>
      <c r="H13" s="65" t="s">
        <v>12</v>
      </c>
      <c r="I13" s="67"/>
      <c r="J13" s="68"/>
      <c r="K13" s="69" t="s">
        <v>15</v>
      </c>
      <c r="L13" s="70" t="s">
        <v>16</v>
      </c>
      <c r="M13" s="71" t="s">
        <v>17</v>
      </c>
    </row>
    <row r="14" spans="2:13" ht="13.5">
      <c r="B14" s="50" t="s">
        <v>70</v>
      </c>
      <c r="C14" s="51">
        <v>24</v>
      </c>
      <c r="D14" s="51" t="s">
        <v>91</v>
      </c>
      <c r="E14" s="93">
        <v>95</v>
      </c>
      <c r="F14" s="93">
        <v>92</v>
      </c>
      <c r="G14" s="93">
        <v>95</v>
      </c>
      <c r="H14" s="93">
        <v>93</v>
      </c>
      <c r="I14" s="22"/>
      <c r="J14" s="25"/>
      <c r="K14" s="72">
        <v>375</v>
      </c>
      <c r="L14" s="94">
        <v>16</v>
      </c>
      <c r="M14" s="73"/>
    </row>
    <row r="15" spans="2:13" ht="13.5">
      <c r="B15" s="50" t="s">
        <v>79</v>
      </c>
      <c r="C15" s="51">
        <v>14</v>
      </c>
      <c r="D15" s="51" t="s">
        <v>92</v>
      </c>
      <c r="E15" s="93">
        <v>90</v>
      </c>
      <c r="F15" s="93">
        <v>97</v>
      </c>
      <c r="G15" s="93">
        <v>94</v>
      </c>
      <c r="H15" s="93">
        <v>93</v>
      </c>
      <c r="I15" s="22"/>
      <c r="J15" s="25"/>
      <c r="K15" s="72">
        <v>374</v>
      </c>
      <c r="L15" s="94">
        <v>12</v>
      </c>
      <c r="M15" s="74">
        <v>1141</v>
      </c>
    </row>
    <row r="16" spans="2:13" ht="13.5">
      <c r="B16" s="50" t="s">
        <v>79</v>
      </c>
      <c r="C16" s="51">
        <v>24</v>
      </c>
      <c r="D16" s="51" t="s">
        <v>93</v>
      </c>
      <c r="E16" s="93">
        <v>98</v>
      </c>
      <c r="F16" s="93">
        <v>97</v>
      </c>
      <c r="G16" s="93">
        <v>99</v>
      </c>
      <c r="H16" s="93">
        <v>98</v>
      </c>
      <c r="I16" s="75"/>
      <c r="J16" s="76"/>
      <c r="K16" s="72">
        <v>392</v>
      </c>
      <c r="L16" s="94">
        <v>22</v>
      </c>
      <c r="M16" s="77"/>
    </row>
    <row r="17" spans="2:13" ht="14.25">
      <c r="B17" s="78" t="s">
        <v>6</v>
      </c>
      <c r="C17" s="79" t="s">
        <v>7</v>
      </c>
      <c r="D17" s="79" t="s">
        <v>73</v>
      </c>
      <c r="E17" s="79" t="s">
        <v>22</v>
      </c>
      <c r="F17" s="80" t="s">
        <v>23</v>
      </c>
      <c r="G17" s="80" t="s">
        <v>9</v>
      </c>
      <c r="H17" s="80" t="s">
        <v>10</v>
      </c>
      <c r="I17" s="81" t="s">
        <v>34</v>
      </c>
      <c r="J17" s="66" t="s">
        <v>35</v>
      </c>
      <c r="K17" s="81" t="s">
        <v>15</v>
      </c>
      <c r="L17" s="82" t="s">
        <v>16</v>
      </c>
      <c r="M17" s="83" t="s">
        <v>17</v>
      </c>
    </row>
    <row r="18" spans="2:13" ht="13.5">
      <c r="B18" s="50" t="s">
        <v>75</v>
      </c>
      <c r="C18" s="51">
        <v>7</v>
      </c>
      <c r="D18" s="51" t="s">
        <v>93</v>
      </c>
      <c r="E18" s="93">
        <v>98</v>
      </c>
      <c r="F18" s="93">
        <v>92</v>
      </c>
      <c r="G18" s="93">
        <v>91</v>
      </c>
      <c r="H18" s="93">
        <v>94</v>
      </c>
      <c r="I18" s="93">
        <v>92</v>
      </c>
      <c r="J18" s="93">
        <v>93</v>
      </c>
      <c r="K18" s="94">
        <v>560</v>
      </c>
      <c r="L18" s="94">
        <v>16</v>
      </c>
      <c r="M18" s="85"/>
    </row>
    <row r="19" spans="2:13" ht="13.5">
      <c r="B19" s="50" t="s">
        <v>75</v>
      </c>
      <c r="C19" s="51">
        <v>12</v>
      </c>
      <c r="D19" s="92" t="s">
        <v>94</v>
      </c>
      <c r="E19" s="93">
        <v>98</v>
      </c>
      <c r="F19" s="93">
        <v>99</v>
      </c>
      <c r="G19" s="93">
        <v>90</v>
      </c>
      <c r="H19" s="93">
        <v>97</v>
      </c>
      <c r="I19" s="93">
        <v>91</v>
      </c>
      <c r="J19" s="93">
        <v>93</v>
      </c>
      <c r="K19" s="94">
        <v>568</v>
      </c>
      <c r="L19" s="94">
        <v>22</v>
      </c>
      <c r="M19" s="86">
        <v>1663</v>
      </c>
    </row>
    <row r="20" spans="2:13" ht="14.25" thickBot="1">
      <c r="B20" s="53" t="s">
        <v>76</v>
      </c>
      <c r="C20" s="54">
        <v>12</v>
      </c>
      <c r="D20" s="55" t="s">
        <v>95</v>
      </c>
      <c r="E20" s="145">
        <v>88</v>
      </c>
      <c r="F20" s="145">
        <v>94</v>
      </c>
      <c r="G20" s="145">
        <v>87</v>
      </c>
      <c r="H20" s="145">
        <v>90</v>
      </c>
      <c r="I20" s="145">
        <v>90</v>
      </c>
      <c r="J20" s="145">
        <v>86</v>
      </c>
      <c r="K20" s="88">
        <v>535</v>
      </c>
      <c r="L20" s="146">
        <v>8</v>
      </c>
      <c r="M20" s="89"/>
    </row>
    <row r="21" ht="14.25" thickBot="1"/>
    <row r="22" spans="2:13" ht="24">
      <c r="B22" s="2" t="s">
        <v>0</v>
      </c>
      <c r="C22" s="323" t="s">
        <v>1</v>
      </c>
      <c r="D22" s="323"/>
      <c r="E22" s="323"/>
      <c r="F22" s="57" t="s">
        <v>2</v>
      </c>
      <c r="G22" s="58">
        <v>3</v>
      </c>
      <c r="H22" s="59" t="s">
        <v>65</v>
      </c>
      <c r="I22" s="325" t="s">
        <v>66</v>
      </c>
      <c r="J22" s="325"/>
      <c r="K22" s="60"/>
      <c r="L22" s="60">
        <v>2777</v>
      </c>
      <c r="M22" s="61" t="s">
        <v>5</v>
      </c>
    </row>
    <row r="23" spans="2:13" ht="14.25">
      <c r="B23" s="62" t="s">
        <v>6</v>
      </c>
      <c r="C23" s="63" t="s">
        <v>7</v>
      </c>
      <c r="D23" s="64" t="s">
        <v>67</v>
      </c>
      <c r="E23" s="63" t="s">
        <v>9</v>
      </c>
      <c r="F23" s="65" t="s">
        <v>10</v>
      </c>
      <c r="G23" s="66" t="s">
        <v>11</v>
      </c>
      <c r="H23" s="65" t="s">
        <v>12</v>
      </c>
      <c r="I23" s="67"/>
      <c r="J23" s="68"/>
      <c r="K23" s="69" t="s">
        <v>15</v>
      </c>
      <c r="L23" s="70" t="s">
        <v>16</v>
      </c>
      <c r="M23" s="71" t="s">
        <v>17</v>
      </c>
    </row>
    <row r="24" spans="2:13" ht="13.5">
      <c r="B24" s="20" t="s">
        <v>68</v>
      </c>
      <c r="C24" s="21">
        <v>21</v>
      </c>
      <c r="D24" s="21" t="s">
        <v>69</v>
      </c>
      <c r="E24" s="93">
        <v>94</v>
      </c>
      <c r="F24" s="93">
        <v>94</v>
      </c>
      <c r="G24" s="93">
        <v>95</v>
      </c>
      <c r="H24" s="93">
        <v>95</v>
      </c>
      <c r="I24" s="22"/>
      <c r="J24" s="25"/>
      <c r="K24" s="72">
        <v>378</v>
      </c>
      <c r="L24" s="94">
        <v>18</v>
      </c>
      <c r="M24" s="73"/>
    </row>
    <row r="25" spans="2:13" ht="13.5">
      <c r="B25" s="20" t="s">
        <v>70</v>
      </c>
      <c r="C25" s="21">
        <v>13</v>
      </c>
      <c r="D25" s="21" t="s">
        <v>71</v>
      </c>
      <c r="E25" s="93">
        <v>96</v>
      </c>
      <c r="F25" s="93">
        <v>95</v>
      </c>
      <c r="G25" s="93">
        <v>96</v>
      </c>
      <c r="H25" s="93">
        <v>96</v>
      </c>
      <c r="I25" s="22"/>
      <c r="J25" s="25"/>
      <c r="K25" s="72">
        <v>383</v>
      </c>
      <c r="L25" s="94">
        <v>17</v>
      </c>
      <c r="M25" s="74">
        <v>1136</v>
      </c>
    </row>
    <row r="26" spans="2:13" ht="13.5">
      <c r="B26" s="20" t="s">
        <v>70</v>
      </c>
      <c r="C26" s="21">
        <v>21</v>
      </c>
      <c r="D26" s="21" t="s">
        <v>72</v>
      </c>
      <c r="E26" s="93">
        <v>92</v>
      </c>
      <c r="F26" s="93">
        <v>95</v>
      </c>
      <c r="G26" s="93">
        <v>93</v>
      </c>
      <c r="H26" s="93">
        <v>95</v>
      </c>
      <c r="I26" s="75"/>
      <c r="J26" s="76"/>
      <c r="K26" s="72">
        <v>375</v>
      </c>
      <c r="L26" s="94">
        <v>12</v>
      </c>
      <c r="M26" s="77"/>
    </row>
    <row r="27" spans="2:13" ht="14.25">
      <c r="B27" s="78" t="s">
        <v>6</v>
      </c>
      <c r="C27" s="79" t="s">
        <v>7</v>
      </c>
      <c r="D27" s="79" t="s">
        <v>73</v>
      </c>
      <c r="E27" s="79" t="s">
        <v>22</v>
      </c>
      <c r="F27" s="80" t="s">
        <v>23</v>
      </c>
      <c r="G27" s="80" t="s">
        <v>9</v>
      </c>
      <c r="H27" s="80" t="s">
        <v>10</v>
      </c>
      <c r="I27" s="81" t="s">
        <v>34</v>
      </c>
      <c r="J27" s="66" t="s">
        <v>35</v>
      </c>
      <c r="K27" s="81" t="s">
        <v>15</v>
      </c>
      <c r="L27" s="82" t="s">
        <v>16</v>
      </c>
      <c r="M27" s="83" t="s">
        <v>17</v>
      </c>
    </row>
    <row r="28" spans="2:13" ht="13.5">
      <c r="B28" s="20" t="s">
        <v>74</v>
      </c>
      <c r="C28" s="21">
        <v>9</v>
      </c>
      <c r="D28" s="47" t="s">
        <v>71</v>
      </c>
      <c r="E28" s="93">
        <v>95</v>
      </c>
      <c r="F28" s="93">
        <v>96</v>
      </c>
      <c r="G28" s="93">
        <v>90</v>
      </c>
      <c r="H28" s="93">
        <v>91</v>
      </c>
      <c r="I28" s="93">
        <v>87</v>
      </c>
      <c r="J28" s="93">
        <v>87</v>
      </c>
      <c r="K28" s="94">
        <v>546</v>
      </c>
      <c r="L28" s="94">
        <v>6</v>
      </c>
      <c r="M28" s="85"/>
    </row>
    <row r="29" spans="2:13" ht="13.5">
      <c r="B29" s="20" t="s">
        <v>75</v>
      </c>
      <c r="C29" s="21">
        <v>13</v>
      </c>
      <c r="D29" s="21" t="s">
        <v>72</v>
      </c>
      <c r="E29" s="93">
        <v>95</v>
      </c>
      <c r="F29" s="93">
        <v>95</v>
      </c>
      <c r="G29" s="93">
        <v>89</v>
      </c>
      <c r="H29" s="93">
        <v>93</v>
      </c>
      <c r="I29" s="93">
        <v>88</v>
      </c>
      <c r="J29" s="93">
        <v>90</v>
      </c>
      <c r="K29" s="94">
        <v>550</v>
      </c>
      <c r="L29" s="94">
        <v>8</v>
      </c>
      <c r="M29" s="86">
        <v>1641</v>
      </c>
    </row>
    <row r="30" spans="2:13" ht="14.25" thickBot="1">
      <c r="B30" s="38" t="s">
        <v>76</v>
      </c>
      <c r="C30" s="87">
        <v>13</v>
      </c>
      <c r="D30" s="49" t="s">
        <v>69</v>
      </c>
      <c r="E30" s="145">
        <v>95</v>
      </c>
      <c r="F30" s="145">
        <v>96</v>
      </c>
      <c r="G30" s="145">
        <v>85</v>
      </c>
      <c r="H30" s="145">
        <v>88</v>
      </c>
      <c r="I30" s="145">
        <v>90</v>
      </c>
      <c r="J30" s="145">
        <v>91</v>
      </c>
      <c r="K30" s="88">
        <v>545</v>
      </c>
      <c r="L30" s="146">
        <v>10</v>
      </c>
      <c r="M30" s="89"/>
    </row>
    <row r="31" spans="2:13" ht="14.25" thickBot="1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</row>
    <row r="32" spans="2:13" ht="24">
      <c r="B32" s="2" t="s">
        <v>0</v>
      </c>
      <c r="C32" s="323" t="s">
        <v>40</v>
      </c>
      <c r="D32" s="323"/>
      <c r="E32" s="323"/>
      <c r="F32" s="57" t="s">
        <v>2</v>
      </c>
      <c r="G32" s="58">
        <v>4</v>
      </c>
      <c r="H32" s="59" t="s">
        <v>65</v>
      </c>
      <c r="I32" s="325" t="s">
        <v>66</v>
      </c>
      <c r="J32" s="325"/>
      <c r="K32" s="60"/>
      <c r="L32" s="60">
        <v>2768</v>
      </c>
      <c r="M32" s="61" t="s">
        <v>5</v>
      </c>
    </row>
    <row r="33" spans="2:13" ht="14.25">
      <c r="B33" s="62" t="s">
        <v>6</v>
      </c>
      <c r="C33" s="63" t="s">
        <v>7</v>
      </c>
      <c r="D33" s="64" t="s">
        <v>67</v>
      </c>
      <c r="E33" s="63" t="s">
        <v>9</v>
      </c>
      <c r="F33" s="65" t="s">
        <v>10</v>
      </c>
      <c r="G33" s="66" t="s">
        <v>11</v>
      </c>
      <c r="H33" s="65" t="s">
        <v>12</v>
      </c>
      <c r="I33" s="67"/>
      <c r="J33" s="68"/>
      <c r="K33" s="69" t="s">
        <v>15</v>
      </c>
      <c r="L33" s="70" t="s">
        <v>16</v>
      </c>
      <c r="M33" s="71" t="s">
        <v>17</v>
      </c>
    </row>
    <row r="34" spans="2:13" ht="13.5">
      <c r="B34" s="20" t="s">
        <v>77</v>
      </c>
      <c r="C34" s="21">
        <v>8</v>
      </c>
      <c r="D34" s="21" t="s">
        <v>78</v>
      </c>
      <c r="E34" s="93">
        <v>97</v>
      </c>
      <c r="F34" s="93">
        <v>97</v>
      </c>
      <c r="G34" s="93">
        <v>99</v>
      </c>
      <c r="H34" s="93">
        <v>100</v>
      </c>
      <c r="I34" s="22"/>
      <c r="J34" s="25"/>
      <c r="K34" s="72">
        <v>393</v>
      </c>
      <c r="L34" s="94">
        <v>22</v>
      </c>
      <c r="M34" s="73"/>
    </row>
    <row r="35" spans="2:13" ht="13.5">
      <c r="B35" s="20" t="s">
        <v>79</v>
      </c>
      <c r="C35" s="21">
        <v>17</v>
      </c>
      <c r="D35" s="21" t="s">
        <v>80</v>
      </c>
      <c r="E35" s="93">
        <v>96</v>
      </c>
      <c r="F35" s="93">
        <v>95</v>
      </c>
      <c r="G35" s="93">
        <v>96</v>
      </c>
      <c r="H35" s="93">
        <v>97</v>
      </c>
      <c r="I35" s="22"/>
      <c r="J35" s="25"/>
      <c r="K35" s="72">
        <v>384</v>
      </c>
      <c r="L35" s="94">
        <v>14</v>
      </c>
      <c r="M35" s="74">
        <v>1169</v>
      </c>
    </row>
    <row r="36" spans="2:13" ht="13.5">
      <c r="B36" s="20" t="s">
        <v>79</v>
      </c>
      <c r="C36" s="21">
        <v>26</v>
      </c>
      <c r="D36" s="21" t="s">
        <v>81</v>
      </c>
      <c r="E36" s="93">
        <v>98</v>
      </c>
      <c r="F36" s="93">
        <v>99</v>
      </c>
      <c r="G36" s="93">
        <v>98</v>
      </c>
      <c r="H36" s="93">
        <v>97</v>
      </c>
      <c r="I36" s="75"/>
      <c r="J36" s="76"/>
      <c r="K36" s="72">
        <v>392</v>
      </c>
      <c r="L36" s="94">
        <v>28</v>
      </c>
      <c r="M36" s="77"/>
    </row>
    <row r="37" spans="2:13" ht="14.25">
      <c r="B37" s="78" t="s">
        <v>6</v>
      </c>
      <c r="C37" s="79" t="s">
        <v>7</v>
      </c>
      <c r="D37" s="79" t="s">
        <v>73</v>
      </c>
      <c r="E37" s="79" t="s">
        <v>22</v>
      </c>
      <c r="F37" s="80" t="s">
        <v>23</v>
      </c>
      <c r="G37" s="80" t="s">
        <v>9</v>
      </c>
      <c r="H37" s="80" t="s">
        <v>10</v>
      </c>
      <c r="I37" s="81" t="s">
        <v>34</v>
      </c>
      <c r="J37" s="66" t="s">
        <v>35</v>
      </c>
      <c r="K37" s="81" t="s">
        <v>15</v>
      </c>
      <c r="L37" s="82" t="s">
        <v>16</v>
      </c>
      <c r="M37" s="83" t="s">
        <v>17</v>
      </c>
    </row>
    <row r="38" spans="2:13" ht="13.5">
      <c r="B38" s="20" t="s">
        <v>75</v>
      </c>
      <c r="C38" s="21">
        <v>4</v>
      </c>
      <c r="D38" s="21" t="s">
        <v>82</v>
      </c>
      <c r="E38" s="93">
        <v>91</v>
      </c>
      <c r="F38" s="93">
        <v>94</v>
      </c>
      <c r="G38" s="93">
        <v>91</v>
      </c>
      <c r="H38" s="93">
        <v>85</v>
      </c>
      <c r="I38" s="93">
        <v>89</v>
      </c>
      <c r="J38" s="93">
        <v>91</v>
      </c>
      <c r="K38" s="94">
        <v>541</v>
      </c>
      <c r="L38" s="94">
        <v>8</v>
      </c>
      <c r="M38" s="85"/>
    </row>
    <row r="39" spans="2:13" ht="13.5">
      <c r="B39" s="20" t="s">
        <v>75</v>
      </c>
      <c r="C39" s="21">
        <v>8</v>
      </c>
      <c r="D39" s="21" t="s">
        <v>80</v>
      </c>
      <c r="E39" s="93">
        <v>92</v>
      </c>
      <c r="F39" s="93">
        <v>94</v>
      </c>
      <c r="G39" s="93">
        <v>89</v>
      </c>
      <c r="H39" s="93">
        <v>83</v>
      </c>
      <c r="I39" s="93">
        <v>87</v>
      </c>
      <c r="J39" s="93">
        <v>86</v>
      </c>
      <c r="K39" s="94">
        <v>531</v>
      </c>
      <c r="L39" s="94">
        <v>11</v>
      </c>
      <c r="M39" s="86">
        <v>1599</v>
      </c>
    </row>
    <row r="40" spans="2:13" ht="14.25" thickBot="1">
      <c r="B40" s="38" t="s">
        <v>76</v>
      </c>
      <c r="C40" s="39">
        <v>4</v>
      </c>
      <c r="D40" s="39" t="s">
        <v>83</v>
      </c>
      <c r="E40" s="145">
        <v>89</v>
      </c>
      <c r="F40" s="145">
        <v>91</v>
      </c>
      <c r="G40" s="145">
        <v>87</v>
      </c>
      <c r="H40" s="145">
        <v>86</v>
      </c>
      <c r="I40" s="145">
        <v>87</v>
      </c>
      <c r="J40" s="145">
        <v>87</v>
      </c>
      <c r="K40" s="88">
        <v>527</v>
      </c>
      <c r="L40" s="146">
        <v>6</v>
      </c>
      <c r="M40" s="89"/>
    </row>
    <row r="41" spans="2:13" ht="24">
      <c r="B41" s="90"/>
      <c r="C41" s="90"/>
      <c r="D41" s="90"/>
      <c r="E41" s="90"/>
      <c r="F41" s="90"/>
      <c r="G41" s="91"/>
      <c r="H41" s="90"/>
      <c r="I41" s="90"/>
      <c r="J41" s="90"/>
      <c r="K41" s="90"/>
      <c r="L41" s="90"/>
      <c r="M41" s="90"/>
    </row>
  </sheetData>
  <sheetProtection/>
  <mergeCells count="8">
    <mergeCell ref="C32:E32"/>
    <mergeCell ref="I32:J32"/>
    <mergeCell ref="C2:E2"/>
    <mergeCell ref="I2:J2"/>
    <mergeCell ref="C12:E12"/>
    <mergeCell ref="I12:J12"/>
    <mergeCell ref="C22:E22"/>
    <mergeCell ref="I22:J22"/>
  </mergeCells>
  <printOptions horizontalCentered="1"/>
  <pageMargins left="0.31496062992125984" right="0.31496062992125984" top="0.7480314960629921" bottom="0.7480314960629921" header="0.31496062992125984" footer="0.31496062992125984"/>
  <pageSetup orientation="portrait" paperSize="9" r:id="rId1"/>
  <headerFooter>
    <oddHeader>&amp;C女子団体</oddHeader>
    <oddFooter>&amp;C本部公認審判員　濵　健太郎&amp;R本部公認審判員　池上　由里子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0" bestFit="1" customWidth="1"/>
    <col min="2" max="3" width="6.00390625" style="0" bestFit="1" customWidth="1"/>
    <col min="4" max="4" width="13.00390625" style="0" customWidth="1"/>
    <col min="5" max="7" width="4.8515625" style="0" bestFit="1" customWidth="1"/>
    <col min="8" max="8" width="4.8515625" style="0" customWidth="1"/>
    <col min="9" max="10" width="4.8515625" style="0" bestFit="1" customWidth="1"/>
    <col min="11" max="11" width="7.421875" style="0" bestFit="1" customWidth="1"/>
    <col min="12" max="12" width="3.140625" style="0" bestFit="1" customWidth="1"/>
    <col min="13" max="13" width="7.421875" style="0" bestFit="1" customWidth="1"/>
    <col min="18" max="18" width="5.28125" style="0" bestFit="1" customWidth="1"/>
    <col min="19" max="19" width="10.57421875" style="0" customWidth="1"/>
  </cols>
  <sheetData>
    <row r="1" spans="1:15" ht="13.5" customHeight="1">
      <c r="A1" s="117" t="s">
        <v>182</v>
      </c>
      <c r="B1" s="117" t="s">
        <v>6</v>
      </c>
      <c r="C1" s="117" t="s">
        <v>7</v>
      </c>
      <c r="D1" s="117" t="s">
        <v>181</v>
      </c>
      <c r="E1" s="117" t="s">
        <v>9</v>
      </c>
      <c r="F1" s="117" t="s">
        <v>10</v>
      </c>
      <c r="G1" s="117" t="s">
        <v>11</v>
      </c>
      <c r="H1" s="117" t="s">
        <v>12</v>
      </c>
      <c r="I1" s="117" t="s">
        <v>13</v>
      </c>
      <c r="J1" s="117" t="s">
        <v>14</v>
      </c>
      <c r="K1" s="117" t="s">
        <v>15</v>
      </c>
      <c r="L1" s="117" t="s">
        <v>75</v>
      </c>
      <c r="M1" s="117" t="s">
        <v>180</v>
      </c>
      <c r="N1" s="117" t="s">
        <v>179</v>
      </c>
      <c r="O1" s="116" t="s">
        <v>178</v>
      </c>
    </row>
    <row r="2" spans="1:15" ht="13.5" customHeight="1">
      <c r="A2" s="257" t="s">
        <v>40</v>
      </c>
      <c r="B2" s="21">
        <v>1</v>
      </c>
      <c r="C2" s="21">
        <v>11</v>
      </c>
      <c r="D2" s="21" t="s">
        <v>42</v>
      </c>
      <c r="E2" s="93">
        <v>92</v>
      </c>
      <c r="F2" s="93">
        <v>93</v>
      </c>
      <c r="G2" s="93">
        <v>97</v>
      </c>
      <c r="H2" s="93">
        <v>95</v>
      </c>
      <c r="I2" s="93">
        <v>95</v>
      </c>
      <c r="J2" s="93">
        <v>96</v>
      </c>
      <c r="K2" s="94">
        <v>568</v>
      </c>
      <c r="L2" s="94">
        <v>25</v>
      </c>
      <c r="M2" s="258">
        <v>1726</v>
      </c>
      <c r="N2" s="261">
        <v>1</v>
      </c>
      <c r="O2" s="264"/>
    </row>
    <row r="3" spans="1:15" ht="13.5" customHeight="1">
      <c r="A3" s="257"/>
      <c r="B3" s="21">
        <v>2</v>
      </c>
      <c r="C3" s="21">
        <v>17</v>
      </c>
      <c r="D3" s="21" t="s">
        <v>43</v>
      </c>
      <c r="E3" s="93">
        <v>95</v>
      </c>
      <c r="F3" s="93">
        <v>96</v>
      </c>
      <c r="G3" s="93">
        <v>99</v>
      </c>
      <c r="H3" s="93">
        <v>93</v>
      </c>
      <c r="I3" s="93">
        <v>97</v>
      </c>
      <c r="J3" s="93">
        <v>98</v>
      </c>
      <c r="K3" s="94">
        <v>578</v>
      </c>
      <c r="L3" s="94">
        <v>29</v>
      </c>
      <c r="M3" s="259"/>
      <c r="N3" s="262"/>
      <c r="O3" s="265"/>
    </row>
    <row r="4" spans="1:15" ht="13.5" customHeight="1">
      <c r="A4" s="257"/>
      <c r="B4" s="21">
        <v>5</v>
      </c>
      <c r="C4" s="21">
        <v>11</v>
      </c>
      <c r="D4" s="21" t="s">
        <v>44</v>
      </c>
      <c r="E4" s="93">
        <v>96</v>
      </c>
      <c r="F4" s="93">
        <v>96</v>
      </c>
      <c r="G4" s="93">
        <v>100</v>
      </c>
      <c r="H4" s="93">
        <v>96</v>
      </c>
      <c r="I4" s="93">
        <v>96</v>
      </c>
      <c r="J4" s="93">
        <v>96</v>
      </c>
      <c r="K4" s="94">
        <v>580</v>
      </c>
      <c r="L4" s="94">
        <v>32</v>
      </c>
      <c r="M4" s="260"/>
      <c r="N4" s="263"/>
      <c r="O4" s="266"/>
    </row>
    <row r="6" spans="1:15" ht="13.5" customHeight="1">
      <c r="A6" s="117" t="s">
        <v>182</v>
      </c>
      <c r="B6" s="117" t="s">
        <v>6</v>
      </c>
      <c r="C6" s="117" t="s">
        <v>7</v>
      </c>
      <c r="D6" s="117" t="s">
        <v>181</v>
      </c>
      <c r="E6" s="117" t="s">
        <v>9</v>
      </c>
      <c r="F6" s="117" t="s">
        <v>10</v>
      </c>
      <c r="G6" s="117" t="s">
        <v>11</v>
      </c>
      <c r="H6" s="117" t="s">
        <v>12</v>
      </c>
      <c r="I6" s="117" t="s">
        <v>13</v>
      </c>
      <c r="J6" s="117" t="s">
        <v>14</v>
      </c>
      <c r="K6" s="117" t="s">
        <v>15</v>
      </c>
      <c r="L6" s="117" t="s">
        <v>75</v>
      </c>
      <c r="M6" s="117" t="s">
        <v>180</v>
      </c>
      <c r="N6" s="117" t="s">
        <v>179</v>
      </c>
      <c r="O6" s="116" t="s">
        <v>178</v>
      </c>
    </row>
    <row r="7" spans="1:15" ht="13.5" customHeight="1">
      <c r="A7" s="257" t="s">
        <v>51</v>
      </c>
      <c r="B7" s="44">
        <v>1</v>
      </c>
      <c r="C7" s="44">
        <v>16</v>
      </c>
      <c r="D7" s="44" t="s">
        <v>52</v>
      </c>
      <c r="E7" s="93">
        <v>94</v>
      </c>
      <c r="F7" s="93">
        <v>95</v>
      </c>
      <c r="G7" s="93">
        <v>96</v>
      </c>
      <c r="H7" s="93">
        <v>95</v>
      </c>
      <c r="I7" s="93">
        <v>97</v>
      </c>
      <c r="J7" s="93">
        <v>97</v>
      </c>
      <c r="K7" s="94">
        <v>574</v>
      </c>
      <c r="L7" s="94">
        <v>27</v>
      </c>
      <c r="M7" s="258">
        <v>1722</v>
      </c>
      <c r="N7" s="261">
        <v>2</v>
      </c>
      <c r="O7" s="264"/>
    </row>
    <row r="8" spans="1:15" ht="13.5" customHeight="1">
      <c r="A8" s="257"/>
      <c r="B8" s="21">
        <v>1</v>
      </c>
      <c r="C8" s="21">
        <v>22</v>
      </c>
      <c r="D8" s="21" t="s">
        <v>53</v>
      </c>
      <c r="E8" s="93">
        <v>93</v>
      </c>
      <c r="F8" s="93">
        <v>94</v>
      </c>
      <c r="G8" s="93">
        <v>96</v>
      </c>
      <c r="H8" s="93">
        <v>99</v>
      </c>
      <c r="I8" s="93">
        <v>95</v>
      </c>
      <c r="J8" s="93">
        <v>96</v>
      </c>
      <c r="K8" s="94">
        <v>573</v>
      </c>
      <c r="L8" s="94">
        <v>22</v>
      </c>
      <c r="M8" s="259"/>
      <c r="N8" s="262"/>
      <c r="O8" s="265"/>
    </row>
    <row r="9" spans="1:15" ht="13.5" customHeight="1">
      <c r="A9" s="257"/>
      <c r="B9" s="46">
        <v>5</v>
      </c>
      <c r="C9" s="46">
        <v>10</v>
      </c>
      <c r="D9" s="46" t="s">
        <v>54</v>
      </c>
      <c r="E9" s="93">
        <v>95</v>
      </c>
      <c r="F9" s="93">
        <v>96</v>
      </c>
      <c r="G9" s="93">
        <v>97</v>
      </c>
      <c r="H9" s="93">
        <v>97</v>
      </c>
      <c r="I9" s="93">
        <v>96</v>
      </c>
      <c r="J9" s="93">
        <v>94</v>
      </c>
      <c r="K9" s="94">
        <v>575</v>
      </c>
      <c r="L9" s="94">
        <v>29</v>
      </c>
      <c r="M9" s="260"/>
      <c r="N9" s="263"/>
      <c r="O9" s="266"/>
    </row>
    <row r="10" ht="13.5" customHeight="1"/>
    <row r="11" spans="1:15" ht="13.5" customHeight="1">
      <c r="A11" s="117" t="s">
        <v>182</v>
      </c>
      <c r="B11" s="117" t="s">
        <v>6</v>
      </c>
      <c r="C11" s="117" t="s">
        <v>7</v>
      </c>
      <c r="D11" s="117" t="s">
        <v>181</v>
      </c>
      <c r="E11" s="117" t="s">
        <v>9</v>
      </c>
      <c r="F11" s="117" t="s">
        <v>10</v>
      </c>
      <c r="G11" s="117" t="s">
        <v>11</v>
      </c>
      <c r="H11" s="117" t="s">
        <v>12</v>
      </c>
      <c r="I11" s="117" t="s">
        <v>13</v>
      </c>
      <c r="J11" s="117" t="s">
        <v>14</v>
      </c>
      <c r="K11" s="117" t="s">
        <v>15</v>
      </c>
      <c r="L11" s="117" t="s">
        <v>75</v>
      </c>
      <c r="M11" s="117" t="s">
        <v>180</v>
      </c>
      <c r="N11" s="117" t="s">
        <v>179</v>
      </c>
      <c r="O11" s="116" t="s">
        <v>178</v>
      </c>
    </row>
    <row r="12" spans="1:15" ht="13.5" customHeight="1">
      <c r="A12" s="257" t="s">
        <v>97</v>
      </c>
      <c r="B12" s="21">
        <v>1</v>
      </c>
      <c r="C12" s="21">
        <v>20</v>
      </c>
      <c r="D12" s="21" t="s">
        <v>525</v>
      </c>
      <c r="E12" s="93">
        <v>97</v>
      </c>
      <c r="F12" s="93">
        <v>95</v>
      </c>
      <c r="G12" s="93">
        <v>95</v>
      </c>
      <c r="H12" s="93">
        <v>96</v>
      </c>
      <c r="I12" s="93">
        <v>99</v>
      </c>
      <c r="J12" s="93">
        <v>99</v>
      </c>
      <c r="K12" s="94">
        <v>581</v>
      </c>
      <c r="L12" s="94">
        <v>32</v>
      </c>
      <c r="M12" s="258">
        <v>1703</v>
      </c>
      <c r="N12" s="261">
        <v>3</v>
      </c>
      <c r="O12" s="264"/>
    </row>
    <row r="13" spans="1:15" ht="13.5" customHeight="1">
      <c r="A13" s="257"/>
      <c r="B13" s="21">
        <v>2</v>
      </c>
      <c r="C13" s="21">
        <v>7</v>
      </c>
      <c r="D13" s="21" t="s">
        <v>544</v>
      </c>
      <c r="E13" s="93">
        <v>92</v>
      </c>
      <c r="F13" s="93">
        <v>95</v>
      </c>
      <c r="G13" s="93">
        <v>91</v>
      </c>
      <c r="H13" s="93">
        <v>94</v>
      </c>
      <c r="I13" s="93">
        <v>93</v>
      </c>
      <c r="J13" s="93">
        <v>96</v>
      </c>
      <c r="K13" s="94">
        <v>561</v>
      </c>
      <c r="L13" s="94">
        <v>23</v>
      </c>
      <c r="M13" s="259"/>
      <c r="N13" s="262"/>
      <c r="O13" s="265"/>
    </row>
    <row r="14" spans="1:15" ht="13.5" customHeight="1">
      <c r="A14" s="257"/>
      <c r="B14" s="21">
        <v>3</v>
      </c>
      <c r="C14" s="21">
        <v>25</v>
      </c>
      <c r="D14" s="21" t="s">
        <v>431</v>
      </c>
      <c r="E14" s="93">
        <v>91</v>
      </c>
      <c r="F14" s="93">
        <v>94</v>
      </c>
      <c r="G14" s="93">
        <v>95</v>
      </c>
      <c r="H14" s="93">
        <v>93</v>
      </c>
      <c r="I14" s="93">
        <v>94</v>
      </c>
      <c r="J14" s="93">
        <v>94</v>
      </c>
      <c r="K14" s="94">
        <v>561</v>
      </c>
      <c r="L14" s="94">
        <v>15</v>
      </c>
      <c r="M14" s="260"/>
      <c r="N14" s="263"/>
      <c r="O14" s="266"/>
    </row>
    <row r="15" ht="13.5" customHeight="1"/>
    <row r="16" spans="1:15" ht="14.25">
      <c r="A16" s="117" t="s">
        <v>182</v>
      </c>
      <c r="B16" s="117" t="s">
        <v>6</v>
      </c>
      <c r="C16" s="117" t="s">
        <v>7</v>
      </c>
      <c r="D16" s="117" t="s">
        <v>181</v>
      </c>
      <c r="E16" s="117" t="s">
        <v>9</v>
      </c>
      <c r="F16" s="117" t="s">
        <v>10</v>
      </c>
      <c r="G16" s="117" t="s">
        <v>11</v>
      </c>
      <c r="H16" s="117" t="s">
        <v>12</v>
      </c>
      <c r="I16" s="117" t="s">
        <v>13</v>
      </c>
      <c r="J16" s="117" t="s">
        <v>14</v>
      </c>
      <c r="K16" s="117" t="s">
        <v>15</v>
      </c>
      <c r="L16" s="117" t="s">
        <v>75</v>
      </c>
      <c r="M16" s="117" t="s">
        <v>180</v>
      </c>
      <c r="N16" s="117" t="s">
        <v>179</v>
      </c>
      <c r="O16" s="116" t="s">
        <v>178</v>
      </c>
    </row>
    <row r="17" spans="1:15" ht="13.5" customHeight="1">
      <c r="A17" s="257" t="s">
        <v>616</v>
      </c>
      <c r="B17" s="95">
        <v>4</v>
      </c>
      <c r="C17" s="95">
        <v>14</v>
      </c>
      <c r="D17" s="95" t="s">
        <v>61</v>
      </c>
      <c r="E17" s="93">
        <v>96</v>
      </c>
      <c r="F17" s="93">
        <v>94</v>
      </c>
      <c r="G17" s="93">
        <v>97</v>
      </c>
      <c r="H17" s="93">
        <v>89</v>
      </c>
      <c r="I17" s="93">
        <v>90</v>
      </c>
      <c r="J17" s="93">
        <v>95</v>
      </c>
      <c r="K17" s="94">
        <v>561</v>
      </c>
      <c r="L17" s="94">
        <v>19</v>
      </c>
      <c r="M17" s="258">
        <v>1698</v>
      </c>
      <c r="N17" s="261">
        <v>4</v>
      </c>
      <c r="O17" s="264"/>
    </row>
    <row r="18" spans="1:15" ht="13.5" customHeight="1">
      <c r="A18" s="257"/>
      <c r="B18" s="95">
        <v>5</v>
      </c>
      <c r="C18" s="95">
        <v>14</v>
      </c>
      <c r="D18" s="95" t="s">
        <v>62</v>
      </c>
      <c r="E18" s="93">
        <v>98</v>
      </c>
      <c r="F18" s="93">
        <v>99</v>
      </c>
      <c r="G18" s="93">
        <v>96</v>
      </c>
      <c r="H18" s="93">
        <v>98</v>
      </c>
      <c r="I18" s="93">
        <v>99</v>
      </c>
      <c r="J18" s="93">
        <v>97</v>
      </c>
      <c r="K18" s="94">
        <v>587</v>
      </c>
      <c r="L18" s="94">
        <v>32</v>
      </c>
      <c r="M18" s="259"/>
      <c r="N18" s="262"/>
      <c r="O18" s="265"/>
    </row>
    <row r="19" spans="1:15" ht="13.5" customHeight="1">
      <c r="A19" s="257"/>
      <c r="B19" s="95">
        <v>5</v>
      </c>
      <c r="C19" s="95">
        <v>24</v>
      </c>
      <c r="D19" s="95" t="s">
        <v>63</v>
      </c>
      <c r="E19" s="93">
        <v>88</v>
      </c>
      <c r="F19" s="93">
        <v>94</v>
      </c>
      <c r="G19" s="93">
        <v>91</v>
      </c>
      <c r="H19" s="93">
        <v>96</v>
      </c>
      <c r="I19" s="93">
        <v>93</v>
      </c>
      <c r="J19" s="93">
        <v>88</v>
      </c>
      <c r="K19" s="94">
        <v>550</v>
      </c>
      <c r="L19" s="94">
        <v>19</v>
      </c>
      <c r="M19" s="260"/>
      <c r="N19" s="263"/>
      <c r="O19" s="266"/>
    </row>
    <row r="20" ht="13.5" customHeight="1"/>
    <row r="21" spans="1:15" ht="14.25">
      <c r="A21" s="117" t="s">
        <v>182</v>
      </c>
      <c r="B21" s="117" t="s">
        <v>6</v>
      </c>
      <c r="C21" s="117" t="s">
        <v>7</v>
      </c>
      <c r="D21" s="117" t="s">
        <v>181</v>
      </c>
      <c r="E21" s="117" t="s">
        <v>9</v>
      </c>
      <c r="F21" s="117" t="s">
        <v>10</v>
      </c>
      <c r="G21" s="117" t="s">
        <v>11</v>
      </c>
      <c r="H21" s="117" t="s">
        <v>12</v>
      </c>
      <c r="I21" s="117" t="s">
        <v>13</v>
      </c>
      <c r="J21" s="117" t="s">
        <v>14</v>
      </c>
      <c r="K21" s="117" t="s">
        <v>15</v>
      </c>
      <c r="L21" s="117" t="s">
        <v>75</v>
      </c>
      <c r="M21" s="117" t="s">
        <v>180</v>
      </c>
      <c r="N21" s="117" t="s">
        <v>179</v>
      </c>
      <c r="O21" s="116" t="s">
        <v>178</v>
      </c>
    </row>
    <row r="22" spans="1:15" ht="13.5" customHeight="1">
      <c r="A22" s="257" t="s">
        <v>113</v>
      </c>
      <c r="B22" s="21">
        <v>2</v>
      </c>
      <c r="C22" s="21">
        <v>3</v>
      </c>
      <c r="D22" s="21" t="s">
        <v>18</v>
      </c>
      <c r="E22" s="93">
        <v>91</v>
      </c>
      <c r="F22" s="93">
        <v>87</v>
      </c>
      <c r="G22" s="93">
        <v>94</v>
      </c>
      <c r="H22" s="93">
        <v>93</v>
      </c>
      <c r="I22" s="93">
        <v>94</v>
      </c>
      <c r="J22" s="93">
        <v>97</v>
      </c>
      <c r="K22" s="94">
        <v>556</v>
      </c>
      <c r="L22" s="94">
        <v>12</v>
      </c>
      <c r="M22" s="258">
        <v>1693</v>
      </c>
      <c r="N22" s="261">
        <v>5</v>
      </c>
      <c r="O22" s="264"/>
    </row>
    <row r="23" spans="1:15" ht="13.5" customHeight="1">
      <c r="A23" s="257"/>
      <c r="B23" s="21">
        <v>3</v>
      </c>
      <c r="C23" s="21">
        <v>21</v>
      </c>
      <c r="D23" s="21" t="s">
        <v>19</v>
      </c>
      <c r="E23" s="93">
        <v>98</v>
      </c>
      <c r="F23" s="93">
        <v>92</v>
      </c>
      <c r="G23" s="93">
        <v>92</v>
      </c>
      <c r="H23" s="93">
        <v>95</v>
      </c>
      <c r="I23" s="93">
        <v>97</v>
      </c>
      <c r="J23" s="93">
        <v>94</v>
      </c>
      <c r="K23" s="94">
        <v>568</v>
      </c>
      <c r="L23" s="94">
        <v>24</v>
      </c>
      <c r="M23" s="259"/>
      <c r="N23" s="262"/>
      <c r="O23" s="265"/>
    </row>
    <row r="24" spans="1:15" ht="13.5" customHeight="1">
      <c r="A24" s="257"/>
      <c r="B24" s="21">
        <v>4</v>
      </c>
      <c r="C24" s="21">
        <v>21</v>
      </c>
      <c r="D24" s="21" t="s">
        <v>20</v>
      </c>
      <c r="E24" s="93">
        <v>95</v>
      </c>
      <c r="F24" s="93">
        <v>97</v>
      </c>
      <c r="G24" s="93">
        <v>97</v>
      </c>
      <c r="H24" s="93">
        <v>93</v>
      </c>
      <c r="I24" s="93">
        <v>94</v>
      </c>
      <c r="J24" s="93">
        <v>93</v>
      </c>
      <c r="K24" s="94">
        <v>569</v>
      </c>
      <c r="L24" s="94">
        <v>25</v>
      </c>
      <c r="M24" s="260"/>
      <c r="N24" s="263"/>
      <c r="O24" s="266"/>
    </row>
    <row r="25" ht="13.5" customHeight="1"/>
    <row r="26" spans="1:15" ht="15" customHeight="1">
      <c r="A26" s="117" t="s">
        <v>182</v>
      </c>
      <c r="B26" s="117" t="s">
        <v>6</v>
      </c>
      <c r="C26" s="117" t="s">
        <v>7</v>
      </c>
      <c r="D26" s="117" t="s">
        <v>181</v>
      </c>
      <c r="E26" s="117" t="s">
        <v>9</v>
      </c>
      <c r="F26" s="117" t="s">
        <v>10</v>
      </c>
      <c r="G26" s="117" t="s">
        <v>11</v>
      </c>
      <c r="H26" s="117" t="s">
        <v>12</v>
      </c>
      <c r="I26" s="117" t="s">
        <v>13</v>
      </c>
      <c r="J26" s="117" t="s">
        <v>14</v>
      </c>
      <c r="K26" s="117" t="s">
        <v>15</v>
      </c>
      <c r="L26" s="117" t="s">
        <v>75</v>
      </c>
      <c r="M26" s="117" t="s">
        <v>180</v>
      </c>
      <c r="N26" s="117" t="s">
        <v>179</v>
      </c>
      <c r="O26" s="116" t="s">
        <v>178</v>
      </c>
    </row>
    <row r="27" spans="1:15" ht="13.5" customHeight="1">
      <c r="A27" s="257" t="s">
        <v>100</v>
      </c>
      <c r="B27" s="95">
        <v>3</v>
      </c>
      <c r="C27" s="95">
        <v>6</v>
      </c>
      <c r="D27" s="95" t="s">
        <v>617</v>
      </c>
      <c r="E27" s="93">
        <v>89</v>
      </c>
      <c r="F27" s="93">
        <v>85</v>
      </c>
      <c r="G27" s="93">
        <v>93</v>
      </c>
      <c r="H27" s="93">
        <v>96</v>
      </c>
      <c r="I27" s="93">
        <v>84</v>
      </c>
      <c r="J27" s="93">
        <v>95</v>
      </c>
      <c r="K27" s="94">
        <v>542</v>
      </c>
      <c r="L27" s="94">
        <v>17</v>
      </c>
      <c r="M27" s="258">
        <v>1681</v>
      </c>
      <c r="N27" s="261">
        <v>6</v>
      </c>
      <c r="O27" s="264"/>
    </row>
    <row r="28" spans="1:15" ht="13.5" customHeight="1">
      <c r="A28" s="257"/>
      <c r="B28" s="95">
        <v>4</v>
      </c>
      <c r="C28" s="95">
        <v>6</v>
      </c>
      <c r="D28" s="95" t="s">
        <v>430</v>
      </c>
      <c r="E28" s="93">
        <v>95</v>
      </c>
      <c r="F28" s="93">
        <v>95</v>
      </c>
      <c r="G28" s="93">
        <v>98</v>
      </c>
      <c r="H28" s="93">
        <v>97</v>
      </c>
      <c r="I28" s="93">
        <v>91</v>
      </c>
      <c r="J28" s="93">
        <v>95</v>
      </c>
      <c r="K28" s="94">
        <v>571</v>
      </c>
      <c r="L28" s="94">
        <v>26</v>
      </c>
      <c r="M28" s="259"/>
      <c r="N28" s="262"/>
      <c r="O28" s="265"/>
    </row>
    <row r="29" spans="1:15" ht="13.5" customHeight="1">
      <c r="A29" s="257"/>
      <c r="B29" s="95">
        <v>4</v>
      </c>
      <c r="C29" s="95">
        <v>23</v>
      </c>
      <c r="D29" s="95" t="s">
        <v>460</v>
      </c>
      <c r="E29" s="93">
        <v>95</v>
      </c>
      <c r="F29" s="93">
        <v>95</v>
      </c>
      <c r="G29" s="93">
        <v>96</v>
      </c>
      <c r="H29" s="93">
        <v>91</v>
      </c>
      <c r="I29" s="93">
        <v>95</v>
      </c>
      <c r="J29" s="93">
        <v>96</v>
      </c>
      <c r="K29" s="94">
        <v>568</v>
      </c>
      <c r="L29" s="94">
        <v>27</v>
      </c>
      <c r="M29" s="260"/>
      <c r="N29" s="263"/>
      <c r="O29" s="266"/>
    </row>
    <row r="30" ht="13.5" customHeight="1"/>
    <row r="31" spans="1:15" ht="14.25">
      <c r="A31" s="117" t="s">
        <v>182</v>
      </c>
      <c r="B31" s="117" t="s">
        <v>6</v>
      </c>
      <c r="C31" s="117" t="s">
        <v>7</v>
      </c>
      <c r="D31" s="117" t="s">
        <v>181</v>
      </c>
      <c r="E31" s="117" t="s">
        <v>9</v>
      </c>
      <c r="F31" s="117" t="s">
        <v>10</v>
      </c>
      <c r="G31" s="117" t="s">
        <v>11</v>
      </c>
      <c r="H31" s="117" t="s">
        <v>12</v>
      </c>
      <c r="I31" s="117" t="s">
        <v>13</v>
      </c>
      <c r="J31" s="117" t="s">
        <v>14</v>
      </c>
      <c r="K31" s="117" t="s">
        <v>15</v>
      </c>
      <c r="L31" s="117" t="s">
        <v>75</v>
      </c>
      <c r="M31" s="117" t="s">
        <v>180</v>
      </c>
      <c r="N31" s="117" t="s">
        <v>179</v>
      </c>
      <c r="O31" s="116" t="s">
        <v>178</v>
      </c>
    </row>
    <row r="32" spans="1:15" ht="13.5" customHeight="1">
      <c r="A32" s="257" t="s">
        <v>269</v>
      </c>
      <c r="B32" s="95">
        <v>1</v>
      </c>
      <c r="C32" s="95">
        <v>12</v>
      </c>
      <c r="D32" s="95" t="s">
        <v>288</v>
      </c>
      <c r="E32" s="93">
        <v>93</v>
      </c>
      <c r="F32" s="93">
        <v>88</v>
      </c>
      <c r="G32" s="93">
        <v>95</v>
      </c>
      <c r="H32" s="93">
        <v>89</v>
      </c>
      <c r="I32" s="93">
        <v>93</v>
      </c>
      <c r="J32" s="93">
        <v>92</v>
      </c>
      <c r="K32" s="94">
        <v>550</v>
      </c>
      <c r="L32" s="94">
        <v>20</v>
      </c>
      <c r="M32" s="258">
        <v>1679</v>
      </c>
      <c r="N32" s="261">
        <v>7</v>
      </c>
      <c r="O32" s="264"/>
    </row>
    <row r="33" spans="1:15" ht="13.5" customHeight="1">
      <c r="A33" s="257"/>
      <c r="B33" s="95">
        <v>2</v>
      </c>
      <c r="C33" s="95">
        <v>12</v>
      </c>
      <c r="D33" s="143" t="s">
        <v>442</v>
      </c>
      <c r="E33" s="93">
        <v>94</v>
      </c>
      <c r="F33" s="93">
        <v>93</v>
      </c>
      <c r="G33" s="93">
        <v>94</v>
      </c>
      <c r="H33" s="93">
        <v>95</v>
      </c>
      <c r="I33" s="93">
        <v>92</v>
      </c>
      <c r="J33" s="93">
        <v>89</v>
      </c>
      <c r="K33" s="94">
        <v>557</v>
      </c>
      <c r="L33" s="94">
        <v>18</v>
      </c>
      <c r="M33" s="259"/>
      <c r="N33" s="262"/>
      <c r="O33" s="265"/>
    </row>
    <row r="34" spans="1:15" ht="13.5" customHeight="1">
      <c r="A34" s="257"/>
      <c r="B34" s="95">
        <v>4</v>
      </c>
      <c r="C34" s="95">
        <v>12</v>
      </c>
      <c r="D34" s="137" t="s">
        <v>440</v>
      </c>
      <c r="E34" s="93">
        <v>94</v>
      </c>
      <c r="F34" s="93">
        <v>94</v>
      </c>
      <c r="G34" s="93">
        <v>94</v>
      </c>
      <c r="H34" s="93">
        <v>96</v>
      </c>
      <c r="I34" s="93">
        <v>98</v>
      </c>
      <c r="J34" s="93">
        <v>96</v>
      </c>
      <c r="K34" s="94">
        <v>572</v>
      </c>
      <c r="L34" s="94">
        <v>29</v>
      </c>
      <c r="M34" s="260"/>
      <c r="N34" s="263"/>
      <c r="O34" s="266"/>
    </row>
    <row r="35" ht="13.5" customHeight="1"/>
    <row r="36" spans="1:15" ht="14.25">
      <c r="A36" s="117" t="s">
        <v>182</v>
      </c>
      <c r="B36" s="117" t="s">
        <v>6</v>
      </c>
      <c r="C36" s="117" t="s">
        <v>7</v>
      </c>
      <c r="D36" s="117" t="s">
        <v>181</v>
      </c>
      <c r="E36" s="117" t="s">
        <v>9</v>
      </c>
      <c r="F36" s="117" t="s">
        <v>10</v>
      </c>
      <c r="G36" s="117" t="s">
        <v>11</v>
      </c>
      <c r="H36" s="117" t="s">
        <v>12</v>
      </c>
      <c r="I36" s="117" t="s">
        <v>13</v>
      </c>
      <c r="J36" s="117" t="s">
        <v>14</v>
      </c>
      <c r="K36" s="117" t="s">
        <v>15</v>
      </c>
      <c r="L36" s="117" t="s">
        <v>75</v>
      </c>
      <c r="M36" s="117" t="s">
        <v>180</v>
      </c>
      <c r="N36" s="117" t="s">
        <v>179</v>
      </c>
      <c r="O36" s="116" t="s">
        <v>178</v>
      </c>
    </row>
    <row r="37" spans="1:15" ht="13.5" customHeight="1">
      <c r="A37" s="257" t="s">
        <v>191</v>
      </c>
      <c r="B37" s="21">
        <v>1</v>
      </c>
      <c r="C37" s="21">
        <v>19</v>
      </c>
      <c r="D37" s="21" t="s">
        <v>228</v>
      </c>
      <c r="E37" s="93">
        <v>92</v>
      </c>
      <c r="F37" s="93">
        <v>91</v>
      </c>
      <c r="G37" s="93">
        <v>90</v>
      </c>
      <c r="H37" s="93">
        <v>91</v>
      </c>
      <c r="I37" s="93">
        <v>91</v>
      </c>
      <c r="J37" s="93">
        <v>87</v>
      </c>
      <c r="K37" s="94">
        <v>542</v>
      </c>
      <c r="L37" s="94">
        <v>12</v>
      </c>
      <c r="M37" s="258">
        <v>1604</v>
      </c>
      <c r="N37" s="261">
        <v>8</v>
      </c>
      <c r="O37" s="264"/>
    </row>
    <row r="38" spans="1:15" ht="13.5" customHeight="1">
      <c r="A38" s="257"/>
      <c r="B38" s="21">
        <v>2</v>
      </c>
      <c r="C38" s="21">
        <v>5</v>
      </c>
      <c r="D38" s="21" t="s">
        <v>419</v>
      </c>
      <c r="E38" s="93">
        <v>87</v>
      </c>
      <c r="F38" s="93">
        <v>86</v>
      </c>
      <c r="G38" s="93">
        <v>85</v>
      </c>
      <c r="H38" s="93">
        <v>94</v>
      </c>
      <c r="I38" s="93">
        <v>84</v>
      </c>
      <c r="J38" s="93">
        <v>85</v>
      </c>
      <c r="K38" s="94">
        <v>521</v>
      </c>
      <c r="L38" s="94">
        <v>11</v>
      </c>
      <c r="M38" s="259"/>
      <c r="N38" s="262"/>
      <c r="O38" s="265"/>
    </row>
    <row r="39" spans="1:15" ht="13.5" customHeight="1">
      <c r="A39" s="257"/>
      <c r="B39" s="21">
        <v>3</v>
      </c>
      <c r="C39" s="21">
        <v>31</v>
      </c>
      <c r="D39" s="21" t="s">
        <v>408</v>
      </c>
      <c r="E39" s="93">
        <v>91</v>
      </c>
      <c r="F39" s="93">
        <v>90</v>
      </c>
      <c r="G39" s="93">
        <v>93</v>
      </c>
      <c r="H39" s="93">
        <v>91</v>
      </c>
      <c r="I39" s="93">
        <v>88</v>
      </c>
      <c r="J39" s="93">
        <v>88</v>
      </c>
      <c r="K39" s="94">
        <v>541</v>
      </c>
      <c r="L39" s="94">
        <v>13</v>
      </c>
      <c r="M39" s="260"/>
      <c r="N39" s="263"/>
      <c r="O39" s="266"/>
    </row>
    <row r="40" ht="13.5" customHeight="1"/>
    <row r="41" spans="1:15" ht="14.25">
      <c r="A41" s="117" t="s">
        <v>182</v>
      </c>
      <c r="B41" s="117" t="s">
        <v>6</v>
      </c>
      <c r="C41" s="117" t="s">
        <v>7</v>
      </c>
      <c r="D41" s="117" t="s">
        <v>181</v>
      </c>
      <c r="E41" s="117" t="s">
        <v>9</v>
      </c>
      <c r="F41" s="117" t="s">
        <v>10</v>
      </c>
      <c r="G41" s="117" t="s">
        <v>11</v>
      </c>
      <c r="H41" s="117" t="s">
        <v>12</v>
      </c>
      <c r="I41" s="117" t="s">
        <v>13</v>
      </c>
      <c r="J41" s="117" t="s">
        <v>14</v>
      </c>
      <c r="K41" s="117" t="s">
        <v>15</v>
      </c>
      <c r="L41" s="117" t="s">
        <v>75</v>
      </c>
      <c r="M41" s="117" t="s">
        <v>180</v>
      </c>
      <c r="N41" s="117" t="s">
        <v>179</v>
      </c>
      <c r="O41" s="116" t="s">
        <v>178</v>
      </c>
    </row>
    <row r="42" spans="1:15" ht="13.5" customHeight="1">
      <c r="A42" s="257" t="s">
        <v>362</v>
      </c>
      <c r="B42" s="21">
        <v>2</v>
      </c>
      <c r="C42" s="21">
        <v>23</v>
      </c>
      <c r="D42" s="21" t="s">
        <v>585</v>
      </c>
      <c r="E42" s="93">
        <v>84</v>
      </c>
      <c r="F42" s="93">
        <v>89</v>
      </c>
      <c r="G42" s="93">
        <v>89</v>
      </c>
      <c r="H42" s="93">
        <v>89</v>
      </c>
      <c r="I42" s="93">
        <v>95</v>
      </c>
      <c r="J42" s="93">
        <v>83</v>
      </c>
      <c r="K42" s="94">
        <v>529</v>
      </c>
      <c r="L42" s="94">
        <v>13</v>
      </c>
      <c r="M42" s="258">
        <v>1599</v>
      </c>
      <c r="N42" s="261">
        <v>9</v>
      </c>
      <c r="O42" s="264"/>
    </row>
    <row r="43" spans="1:15" ht="13.5" customHeight="1">
      <c r="A43" s="257"/>
      <c r="B43" s="21">
        <v>3</v>
      </c>
      <c r="C43" s="21">
        <v>9</v>
      </c>
      <c r="D43" s="21" t="s">
        <v>427</v>
      </c>
      <c r="E43" s="93">
        <v>88</v>
      </c>
      <c r="F43" s="93">
        <v>93</v>
      </c>
      <c r="G43" s="93">
        <v>90</v>
      </c>
      <c r="H43" s="93">
        <v>92</v>
      </c>
      <c r="I43" s="93">
        <v>86</v>
      </c>
      <c r="J43" s="93">
        <v>90</v>
      </c>
      <c r="K43" s="94">
        <v>539</v>
      </c>
      <c r="L43" s="94">
        <v>11</v>
      </c>
      <c r="M43" s="259"/>
      <c r="N43" s="262"/>
      <c r="O43" s="265"/>
    </row>
    <row r="44" spans="1:15" ht="13.5" customHeight="1">
      <c r="A44" s="257"/>
      <c r="B44" s="21">
        <v>4</v>
      </c>
      <c r="C44" s="21">
        <v>27</v>
      </c>
      <c r="D44" s="21" t="s">
        <v>436</v>
      </c>
      <c r="E44" s="93">
        <v>84</v>
      </c>
      <c r="F44" s="93">
        <v>90</v>
      </c>
      <c r="G44" s="93">
        <v>89</v>
      </c>
      <c r="H44" s="93">
        <v>89</v>
      </c>
      <c r="I44" s="93">
        <v>90</v>
      </c>
      <c r="J44" s="93">
        <v>89</v>
      </c>
      <c r="K44" s="94">
        <v>531</v>
      </c>
      <c r="L44" s="94">
        <v>4</v>
      </c>
      <c r="M44" s="260"/>
      <c r="N44" s="263"/>
      <c r="O44" s="266"/>
    </row>
    <row r="45" ht="13.5" customHeight="1"/>
  </sheetData>
  <sheetProtection/>
  <mergeCells count="36">
    <mergeCell ref="A42:A44"/>
    <mergeCell ref="M42:M44"/>
    <mergeCell ref="N42:N44"/>
    <mergeCell ref="O42:O44"/>
    <mergeCell ref="A32:A34"/>
    <mergeCell ref="M32:M34"/>
    <mergeCell ref="N32:N34"/>
    <mergeCell ref="O32:O34"/>
    <mergeCell ref="A37:A39"/>
    <mergeCell ref="M37:M39"/>
    <mergeCell ref="N37:N39"/>
    <mergeCell ref="O37:O39"/>
    <mergeCell ref="A22:A24"/>
    <mergeCell ref="M22:M24"/>
    <mergeCell ref="N22:N24"/>
    <mergeCell ref="O22:O24"/>
    <mergeCell ref="A27:A29"/>
    <mergeCell ref="M27:M29"/>
    <mergeCell ref="N27:N29"/>
    <mergeCell ref="O27:O29"/>
    <mergeCell ref="A12:A14"/>
    <mergeCell ref="M12:M14"/>
    <mergeCell ref="N12:N14"/>
    <mergeCell ref="O12:O14"/>
    <mergeCell ref="A17:A19"/>
    <mergeCell ref="M17:M19"/>
    <mergeCell ref="N17:N19"/>
    <mergeCell ref="O17:O19"/>
    <mergeCell ref="A2:A4"/>
    <mergeCell ref="M2:M4"/>
    <mergeCell ref="N2:N4"/>
    <mergeCell ref="O2:O4"/>
    <mergeCell ref="A7:A9"/>
    <mergeCell ref="M7:M9"/>
    <mergeCell ref="N7:N9"/>
    <mergeCell ref="O7:O9"/>
  </mergeCells>
  <printOptions horizontalCentered="1"/>
  <pageMargins left="0.1968503937007874" right="0.1968503937007874" top="0.7480314960629921" bottom="0.5511811023622047" header="0.31496062992125984" footer="0.31496062992125984"/>
  <pageSetup fitToHeight="1" fitToWidth="1" horizontalDpi="300" verticalDpi="300" orientation="portrait" paperSize="9" scale="95" r:id="rId1"/>
  <headerFooter>
    <oddHeader>&amp;C10mS60M団体</oddHeader>
    <oddFooter>&amp;C本部公認審判員　濵　健太郎&amp;R本部公認審判員　池上　由里子</oddFooter>
  </headerFooter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94" customWidth="1"/>
    <col min="2" max="3" width="6.00390625" style="94" bestFit="1" customWidth="1"/>
    <col min="4" max="4" width="12.7109375" style="94" bestFit="1" customWidth="1"/>
    <col min="5" max="5" width="15.140625" style="94" bestFit="1" customWidth="1"/>
    <col min="6" max="6" width="6.00390625" style="94" customWidth="1"/>
    <col min="7" max="10" width="5.140625" style="93" customWidth="1"/>
    <col min="11" max="11" width="6.7109375" style="94" customWidth="1"/>
    <col min="12" max="12" width="4.8515625" style="121" customWidth="1"/>
    <col min="13" max="13" width="15.421875" style="96" customWidth="1"/>
  </cols>
  <sheetData>
    <row r="1" spans="1:13" ht="14.25">
      <c r="A1" s="113" t="s">
        <v>177</v>
      </c>
      <c r="B1" s="111" t="s">
        <v>223</v>
      </c>
      <c r="C1" s="111" t="s">
        <v>7</v>
      </c>
      <c r="D1" s="111" t="s">
        <v>176</v>
      </c>
      <c r="E1" s="111" t="s">
        <v>175</v>
      </c>
      <c r="F1" s="111" t="s">
        <v>174</v>
      </c>
      <c r="G1" s="112" t="s">
        <v>173</v>
      </c>
      <c r="H1" s="112" t="s">
        <v>172</v>
      </c>
      <c r="I1" s="112" t="s">
        <v>171</v>
      </c>
      <c r="J1" s="112" t="s">
        <v>170</v>
      </c>
      <c r="K1" s="111" t="s">
        <v>169</v>
      </c>
      <c r="L1" s="131" t="s">
        <v>75</v>
      </c>
      <c r="M1" s="110" t="s">
        <v>168</v>
      </c>
    </row>
    <row r="2" spans="1:13" ht="13.5" customHeight="1">
      <c r="A2" s="94" t="s">
        <v>153</v>
      </c>
      <c r="B2" s="21" t="s">
        <v>618</v>
      </c>
      <c r="C2" s="21">
        <v>8</v>
      </c>
      <c r="D2" s="100" t="s">
        <v>78</v>
      </c>
      <c r="E2" s="21" t="s">
        <v>40</v>
      </c>
      <c r="F2" s="99">
        <v>2</v>
      </c>
      <c r="G2" s="93">
        <v>97</v>
      </c>
      <c r="H2" s="93">
        <v>97</v>
      </c>
      <c r="I2" s="93">
        <v>99</v>
      </c>
      <c r="J2" s="93">
        <v>100</v>
      </c>
      <c r="K2" s="94">
        <v>393</v>
      </c>
      <c r="L2" s="94">
        <v>22</v>
      </c>
      <c r="M2" s="97"/>
    </row>
    <row r="3" spans="1:13" ht="13.5" customHeight="1">
      <c r="A3" s="94" t="s">
        <v>153</v>
      </c>
      <c r="B3" s="21" t="s">
        <v>79</v>
      </c>
      <c r="C3" s="21">
        <v>26</v>
      </c>
      <c r="D3" s="100" t="s">
        <v>81</v>
      </c>
      <c r="E3" s="21" t="s">
        <v>40</v>
      </c>
      <c r="F3" s="99">
        <v>1</v>
      </c>
      <c r="G3" s="93">
        <v>98</v>
      </c>
      <c r="H3" s="93">
        <v>99</v>
      </c>
      <c r="I3" s="93">
        <v>98</v>
      </c>
      <c r="J3" s="93">
        <v>97</v>
      </c>
      <c r="K3" s="94">
        <v>392</v>
      </c>
      <c r="L3" s="94">
        <v>28</v>
      </c>
      <c r="M3" s="97" t="s">
        <v>619</v>
      </c>
    </row>
    <row r="4" spans="1:13" ht="13.5" customHeight="1">
      <c r="A4" s="94" t="s">
        <v>153</v>
      </c>
      <c r="B4" s="21" t="s">
        <v>620</v>
      </c>
      <c r="C4" s="21">
        <v>24</v>
      </c>
      <c r="D4" s="100" t="s">
        <v>93</v>
      </c>
      <c r="E4" s="21" t="s">
        <v>162</v>
      </c>
      <c r="F4" s="98">
        <v>2</v>
      </c>
      <c r="G4" s="93">
        <v>98</v>
      </c>
      <c r="H4" s="93">
        <v>97</v>
      </c>
      <c r="I4" s="93">
        <v>99</v>
      </c>
      <c r="J4" s="93">
        <v>98</v>
      </c>
      <c r="K4" s="94">
        <v>392</v>
      </c>
      <c r="L4" s="94">
        <v>22</v>
      </c>
      <c r="M4" s="97" t="s">
        <v>546</v>
      </c>
    </row>
    <row r="5" spans="1:13" ht="13.5" customHeight="1">
      <c r="A5" s="94" t="s">
        <v>153</v>
      </c>
      <c r="B5" s="21" t="s">
        <v>618</v>
      </c>
      <c r="C5" s="21">
        <v>9</v>
      </c>
      <c r="D5" s="21" t="s">
        <v>242</v>
      </c>
      <c r="E5" s="21" t="s">
        <v>162</v>
      </c>
      <c r="F5" s="98">
        <v>3</v>
      </c>
      <c r="G5" s="93">
        <v>97</v>
      </c>
      <c r="H5" s="93">
        <v>97</v>
      </c>
      <c r="I5" s="93">
        <v>99</v>
      </c>
      <c r="J5" s="93">
        <v>97</v>
      </c>
      <c r="K5" s="94">
        <v>390</v>
      </c>
      <c r="L5" s="94">
        <v>22</v>
      </c>
      <c r="M5" s="97"/>
    </row>
    <row r="6" spans="1:13" ht="13.5" customHeight="1">
      <c r="A6" s="94" t="s">
        <v>153</v>
      </c>
      <c r="B6" s="21" t="s">
        <v>621</v>
      </c>
      <c r="C6" s="21">
        <v>10</v>
      </c>
      <c r="D6" s="100" t="s">
        <v>85</v>
      </c>
      <c r="E6" s="21" t="s">
        <v>127</v>
      </c>
      <c r="F6" s="98">
        <v>3</v>
      </c>
      <c r="G6" s="93">
        <v>96</v>
      </c>
      <c r="H6" s="93">
        <v>98</v>
      </c>
      <c r="I6" s="93">
        <v>97</v>
      </c>
      <c r="J6" s="93">
        <v>95</v>
      </c>
      <c r="K6" s="94">
        <v>386</v>
      </c>
      <c r="L6" s="94">
        <v>22</v>
      </c>
      <c r="M6" s="97" t="s">
        <v>547</v>
      </c>
    </row>
    <row r="7" spans="1:13" ht="13.5">
      <c r="A7" s="94" t="s">
        <v>622</v>
      </c>
      <c r="B7" s="21" t="s">
        <v>623</v>
      </c>
      <c r="C7" s="21">
        <v>16</v>
      </c>
      <c r="D7" s="21" t="s">
        <v>88</v>
      </c>
      <c r="E7" s="21" t="s">
        <v>127</v>
      </c>
      <c r="F7" s="98">
        <v>3</v>
      </c>
      <c r="G7" s="93">
        <v>96</v>
      </c>
      <c r="H7" s="93">
        <v>97</v>
      </c>
      <c r="I7" s="93">
        <v>97</v>
      </c>
      <c r="J7" s="93">
        <v>96</v>
      </c>
      <c r="K7" s="94">
        <v>386</v>
      </c>
      <c r="L7" s="94">
        <v>21</v>
      </c>
      <c r="M7" s="97" t="s">
        <v>538</v>
      </c>
    </row>
    <row r="8" spans="1:13" ht="13.5">
      <c r="A8" s="94" t="s">
        <v>622</v>
      </c>
      <c r="B8" s="21" t="s">
        <v>624</v>
      </c>
      <c r="C8" s="21">
        <v>16</v>
      </c>
      <c r="D8" s="21" t="s">
        <v>250</v>
      </c>
      <c r="E8" s="21" t="s">
        <v>127</v>
      </c>
      <c r="F8" s="98">
        <v>4</v>
      </c>
      <c r="G8" s="93">
        <v>96</v>
      </c>
      <c r="H8" s="93">
        <v>98</v>
      </c>
      <c r="I8" s="93">
        <v>95</v>
      </c>
      <c r="J8" s="93">
        <v>97</v>
      </c>
      <c r="K8" s="94">
        <v>386</v>
      </c>
      <c r="L8" s="94">
        <v>17</v>
      </c>
      <c r="M8" s="97" t="s">
        <v>555</v>
      </c>
    </row>
    <row r="9" spans="1:13" ht="13.5" customHeight="1">
      <c r="A9" s="94">
        <v>8</v>
      </c>
      <c r="B9" s="21" t="s">
        <v>79</v>
      </c>
      <c r="C9" s="21">
        <v>6</v>
      </c>
      <c r="D9" s="104" t="s">
        <v>117</v>
      </c>
      <c r="E9" s="21" t="s">
        <v>116</v>
      </c>
      <c r="F9" s="99">
        <v>1</v>
      </c>
      <c r="G9" s="93">
        <v>97</v>
      </c>
      <c r="H9" s="93">
        <v>98</v>
      </c>
      <c r="I9" s="93">
        <v>96</v>
      </c>
      <c r="J9" s="93">
        <v>94</v>
      </c>
      <c r="K9" s="94">
        <v>385</v>
      </c>
      <c r="L9" s="94">
        <v>22</v>
      </c>
      <c r="M9" s="97" t="s">
        <v>527</v>
      </c>
    </row>
    <row r="10" spans="1:13" ht="13.5" customHeight="1">
      <c r="A10" s="94">
        <v>9</v>
      </c>
      <c r="B10" s="21" t="s">
        <v>621</v>
      </c>
      <c r="C10" s="21">
        <v>22</v>
      </c>
      <c r="D10" s="100" t="s">
        <v>87</v>
      </c>
      <c r="E10" s="21" t="s">
        <v>127</v>
      </c>
      <c r="F10" s="98">
        <v>4</v>
      </c>
      <c r="G10" s="93">
        <v>96</v>
      </c>
      <c r="H10" s="93">
        <v>98</v>
      </c>
      <c r="I10" s="93">
        <v>97</v>
      </c>
      <c r="J10" s="93">
        <v>94</v>
      </c>
      <c r="K10" s="94">
        <v>385</v>
      </c>
      <c r="L10" s="94">
        <v>17</v>
      </c>
      <c r="M10" s="97" t="s">
        <v>527</v>
      </c>
    </row>
    <row r="11" spans="1:13" ht="13.5" customHeight="1">
      <c r="A11" s="94">
        <v>10</v>
      </c>
      <c r="B11" s="21" t="s">
        <v>621</v>
      </c>
      <c r="C11" s="21">
        <v>16</v>
      </c>
      <c r="D11" s="100" t="s">
        <v>86</v>
      </c>
      <c r="E11" s="21" t="s">
        <v>127</v>
      </c>
      <c r="F11" s="98">
        <v>1</v>
      </c>
      <c r="G11" s="93">
        <v>95</v>
      </c>
      <c r="H11" s="93">
        <v>97</v>
      </c>
      <c r="I11" s="93">
        <v>97</v>
      </c>
      <c r="J11" s="93">
        <v>95</v>
      </c>
      <c r="K11" s="94">
        <v>384</v>
      </c>
      <c r="L11" s="94">
        <v>18</v>
      </c>
      <c r="M11" s="97" t="s">
        <v>625</v>
      </c>
    </row>
    <row r="12" spans="1:13" ht="13.5">
      <c r="A12" s="94">
        <v>11</v>
      </c>
      <c r="B12" s="21" t="s">
        <v>68</v>
      </c>
      <c r="C12" s="21">
        <v>26</v>
      </c>
      <c r="D12" s="21" t="s">
        <v>124</v>
      </c>
      <c r="E12" s="21" t="s">
        <v>40</v>
      </c>
      <c r="F12" s="99">
        <v>4</v>
      </c>
      <c r="G12" s="93">
        <v>95</v>
      </c>
      <c r="H12" s="93">
        <v>98</v>
      </c>
      <c r="I12" s="93">
        <v>97</v>
      </c>
      <c r="J12" s="93">
        <v>94</v>
      </c>
      <c r="K12" s="94">
        <v>384</v>
      </c>
      <c r="L12" s="94">
        <v>18</v>
      </c>
      <c r="M12" s="97" t="s">
        <v>626</v>
      </c>
    </row>
    <row r="13" spans="1:13" ht="13.5">
      <c r="A13" s="94">
        <v>12</v>
      </c>
      <c r="B13" s="21" t="s">
        <v>624</v>
      </c>
      <c r="C13" s="21">
        <v>10</v>
      </c>
      <c r="D13" s="21" t="s">
        <v>255</v>
      </c>
      <c r="E13" s="21" t="s">
        <v>127</v>
      </c>
      <c r="F13" s="98">
        <v>4</v>
      </c>
      <c r="G13" s="93">
        <v>96</v>
      </c>
      <c r="H13" s="93">
        <v>95</v>
      </c>
      <c r="I13" s="93">
        <v>98</v>
      </c>
      <c r="J13" s="93">
        <v>95</v>
      </c>
      <c r="K13" s="94">
        <v>384</v>
      </c>
      <c r="L13" s="94">
        <v>15</v>
      </c>
      <c r="M13" s="97" t="s">
        <v>625</v>
      </c>
    </row>
    <row r="14" spans="1:13" ht="13.5" customHeight="1">
      <c r="A14" s="94">
        <v>13</v>
      </c>
      <c r="B14" s="21" t="s">
        <v>79</v>
      </c>
      <c r="C14" s="21">
        <v>17</v>
      </c>
      <c r="D14" s="100" t="s">
        <v>80</v>
      </c>
      <c r="E14" s="21" t="s">
        <v>40</v>
      </c>
      <c r="F14" s="99">
        <v>2</v>
      </c>
      <c r="G14" s="93">
        <v>96</v>
      </c>
      <c r="H14" s="93">
        <v>95</v>
      </c>
      <c r="I14" s="93">
        <v>96</v>
      </c>
      <c r="J14" s="93">
        <v>97</v>
      </c>
      <c r="K14" s="94">
        <v>384</v>
      </c>
      <c r="L14" s="94">
        <v>14</v>
      </c>
      <c r="M14" s="97" t="s">
        <v>557</v>
      </c>
    </row>
    <row r="15" spans="1:13" ht="13.5" customHeight="1">
      <c r="A15" s="94">
        <v>14</v>
      </c>
      <c r="B15" s="21" t="s">
        <v>70</v>
      </c>
      <c r="C15" s="21">
        <v>13</v>
      </c>
      <c r="D15" s="108" t="s">
        <v>71</v>
      </c>
      <c r="E15" s="21" t="s">
        <v>1</v>
      </c>
      <c r="F15" s="99">
        <v>4</v>
      </c>
      <c r="G15" s="93">
        <v>96</v>
      </c>
      <c r="H15" s="93">
        <v>95</v>
      </c>
      <c r="I15" s="93">
        <v>96</v>
      </c>
      <c r="J15" s="93">
        <v>96</v>
      </c>
      <c r="K15" s="94">
        <v>383</v>
      </c>
      <c r="L15" s="94">
        <v>17</v>
      </c>
      <c r="M15" s="97"/>
    </row>
    <row r="16" spans="1:13" ht="13.5" customHeight="1">
      <c r="A16" s="94">
        <v>15</v>
      </c>
      <c r="B16" s="21" t="s">
        <v>623</v>
      </c>
      <c r="C16" s="21">
        <v>10</v>
      </c>
      <c r="D16" s="120" t="s">
        <v>627</v>
      </c>
      <c r="E16" s="21" t="s">
        <v>127</v>
      </c>
      <c r="F16" s="98">
        <v>2</v>
      </c>
      <c r="G16" s="93">
        <v>97</v>
      </c>
      <c r="H16" s="93">
        <v>95</v>
      </c>
      <c r="I16" s="93">
        <v>96</v>
      </c>
      <c r="J16" s="93">
        <v>94</v>
      </c>
      <c r="K16" s="94">
        <v>382</v>
      </c>
      <c r="L16" s="94">
        <v>14</v>
      </c>
      <c r="M16" s="97"/>
    </row>
    <row r="17" spans="1:13" ht="13.5">
      <c r="A17" s="94">
        <v>16</v>
      </c>
      <c r="B17" s="21" t="s">
        <v>624</v>
      </c>
      <c r="C17" s="21">
        <v>22</v>
      </c>
      <c r="D17" s="21" t="s">
        <v>90</v>
      </c>
      <c r="E17" s="21" t="s">
        <v>127</v>
      </c>
      <c r="F17" s="98">
        <v>4</v>
      </c>
      <c r="G17" s="93">
        <v>96</v>
      </c>
      <c r="H17" s="93">
        <v>95</v>
      </c>
      <c r="I17" s="93">
        <v>95</v>
      </c>
      <c r="J17" s="93">
        <v>95</v>
      </c>
      <c r="K17" s="94">
        <v>381</v>
      </c>
      <c r="L17" s="94">
        <v>18</v>
      </c>
      <c r="M17" s="97" t="s">
        <v>543</v>
      </c>
    </row>
    <row r="18" spans="1:13" ht="13.5" customHeight="1">
      <c r="A18" s="94">
        <v>17</v>
      </c>
      <c r="B18" s="21" t="s">
        <v>79</v>
      </c>
      <c r="C18" s="21">
        <v>15</v>
      </c>
      <c r="D18" s="141" t="s">
        <v>504</v>
      </c>
      <c r="E18" s="21" t="s">
        <v>100</v>
      </c>
      <c r="F18" s="104">
        <v>3</v>
      </c>
      <c r="G18" s="93">
        <v>92</v>
      </c>
      <c r="H18" s="93">
        <v>95</v>
      </c>
      <c r="I18" s="93">
        <v>96</v>
      </c>
      <c r="J18" s="93">
        <v>98</v>
      </c>
      <c r="K18" s="94">
        <v>381</v>
      </c>
      <c r="L18" s="94">
        <v>17</v>
      </c>
      <c r="M18" s="97" t="s">
        <v>555</v>
      </c>
    </row>
    <row r="19" spans="1:13" ht="13.5" customHeight="1">
      <c r="A19" s="94">
        <v>18</v>
      </c>
      <c r="B19" s="21" t="s">
        <v>624</v>
      </c>
      <c r="C19" s="21">
        <v>20</v>
      </c>
      <c r="D19" s="100" t="s">
        <v>628</v>
      </c>
      <c r="E19" s="21" t="s">
        <v>97</v>
      </c>
      <c r="F19" s="98">
        <v>4</v>
      </c>
      <c r="G19" s="93">
        <v>95</v>
      </c>
      <c r="H19" s="93">
        <v>94</v>
      </c>
      <c r="I19" s="93">
        <v>95</v>
      </c>
      <c r="J19" s="93">
        <v>96</v>
      </c>
      <c r="K19" s="94">
        <v>380</v>
      </c>
      <c r="L19" s="94">
        <v>19</v>
      </c>
      <c r="M19" s="97" t="s">
        <v>542</v>
      </c>
    </row>
    <row r="20" spans="1:13" ht="13.5" customHeight="1">
      <c r="A20" s="94">
        <v>19</v>
      </c>
      <c r="B20" s="21" t="s">
        <v>70</v>
      </c>
      <c r="C20" s="21">
        <v>6</v>
      </c>
      <c r="D20" s="141" t="s">
        <v>629</v>
      </c>
      <c r="E20" s="21" t="s">
        <v>100</v>
      </c>
      <c r="F20" s="104">
        <v>3</v>
      </c>
      <c r="G20" s="93">
        <v>95</v>
      </c>
      <c r="H20" s="93">
        <v>92</v>
      </c>
      <c r="I20" s="93">
        <v>98</v>
      </c>
      <c r="J20" s="93">
        <v>95</v>
      </c>
      <c r="K20" s="94">
        <v>380</v>
      </c>
      <c r="L20" s="94">
        <v>15</v>
      </c>
      <c r="M20" s="97" t="s">
        <v>548</v>
      </c>
    </row>
    <row r="21" spans="1:13" ht="13.5" customHeight="1">
      <c r="A21" s="94">
        <v>20</v>
      </c>
      <c r="B21" s="21" t="s">
        <v>70</v>
      </c>
      <c r="C21" s="21">
        <v>26</v>
      </c>
      <c r="D21" s="21" t="s">
        <v>244</v>
      </c>
      <c r="E21" s="21" t="s">
        <v>40</v>
      </c>
      <c r="F21" s="99">
        <v>3</v>
      </c>
      <c r="G21" s="93">
        <v>96</v>
      </c>
      <c r="H21" s="93">
        <v>95</v>
      </c>
      <c r="I21" s="93">
        <v>94</v>
      </c>
      <c r="J21" s="93">
        <v>95</v>
      </c>
      <c r="K21" s="94">
        <v>380</v>
      </c>
      <c r="L21" s="94">
        <v>14</v>
      </c>
      <c r="M21" s="97" t="s">
        <v>557</v>
      </c>
    </row>
    <row r="22" spans="1:13" ht="13.5" customHeight="1">
      <c r="A22" s="94">
        <v>21</v>
      </c>
      <c r="B22" s="21" t="s">
        <v>621</v>
      </c>
      <c r="C22" s="21">
        <v>27</v>
      </c>
      <c r="D22" s="21" t="s">
        <v>630</v>
      </c>
      <c r="E22" s="21" t="s">
        <v>127</v>
      </c>
      <c r="F22" s="98">
        <v>2</v>
      </c>
      <c r="G22" s="93">
        <v>92</v>
      </c>
      <c r="H22" s="93">
        <v>95</v>
      </c>
      <c r="I22" s="93">
        <v>95</v>
      </c>
      <c r="J22" s="93">
        <v>97</v>
      </c>
      <c r="K22" s="94">
        <v>379</v>
      </c>
      <c r="L22" s="94">
        <v>16</v>
      </c>
      <c r="M22" s="97"/>
    </row>
    <row r="23" spans="1:15" ht="13.5" customHeight="1">
      <c r="A23" s="94">
        <v>22</v>
      </c>
      <c r="B23" s="21" t="s">
        <v>68</v>
      </c>
      <c r="C23" s="21">
        <v>21</v>
      </c>
      <c r="D23" s="100" t="s">
        <v>69</v>
      </c>
      <c r="E23" s="21" t="s">
        <v>1</v>
      </c>
      <c r="F23" s="99">
        <v>4</v>
      </c>
      <c r="G23" s="93">
        <v>94</v>
      </c>
      <c r="H23" s="93">
        <v>94</v>
      </c>
      <c r="I23" s="93">
        <v>95</v>
      </c>
      <c r="J23" s="93">
        <v>95</v>
      </c>
      <c r="K23" s="94">
        <v>378</v>
      </c>
      <c r="L23" s="94">
        <v>18</v>
      </c>
      <c r="M23" s="97" t="s">
        <v>543</v>
      </c>
      <c r="O23" s="130"/>
    </row>
    <row r="24" spans="1:13" ht="13.5" customHeight="1">
      <c r="A24" s="94">
        <v>23</v>
      </c>
      <c r="B24" s="133" t="s">
        <v>70</v>
      </c>
      <c r="C24" s="133">
        <v>27</v>
      </c>
      <c r="D24" s="133" t="s">
        <v>481</v>
      </c>
      <c r="E24" s="133" t="s">
        <v>480</v>
      </c>
      <c r="F24" s="133">
        <v>4</v>
      </c>
      <c r="G24" s="93">
        <v>95</v>
      </c>
      <c r="H24" s="93">
        <v>96</v>
      </c>
      <c r="I24" s="93">
        <v>95</v>
      </c>
      <c r="J24" s="93">
        <v>92</v>
      </c>
      <c r="K24" s="94">
        <v>378</v>
      </c>
      <c r="L24" s="94">
        <v>16</v>
      </c>
      <c r="M24" s="97" t="s">
        <v>550</v>
      </c>
    </row>
    <row r="25" spans="1:13" ht="13.5" customHeight="1">
      <c r="A25" s="94">
        <v>24</v>
      </c>
      <c r="B25" s="21" t="s">
        <v>631</v>
      </c>
      <c r="C25" s="21">
        <v>6</v>
      </c>
      <c r="D25" s="21" t="s">
        <v>134</v>
      </c>
      <c r="E25" s="21" t="s">
        <v>1</v>
      </c>
      <c r="F25" s="99">
        <v>3</v>
      </c>
      <c r="G25" s="93">
        <v>96</v>
      </c>
      <c r="H25" s="93">
        <v>94</v>
      </c>
      <c r="I25" s="93">
        <v>96</v>
      </c>
      <c r="J25" s="93">
        <v>91</v>
      </c>
      <c r="K25" s="94">
        <v>377</v>
      </c>
      <c r="L25" s="94">
        <v>10</v>
      </c>
      <c r="M25" s="97" t="s">
        <v>562</v>
      </c>
    </row>
    <row r="26" spans="1:13" ht="13.5" customHeight="1">
      <c r="A26" s="94">
        <v>25</v>
      </c>
      <c r="B26" s="21" t="s">
        <v>623</v>
      </c>
      <c r="C26" s="21">
        <v>22</v>
      </c>
      <c r="D26" s="21" t="s">
        <v>128</v>
      </c>
      <c r="E26" s="21" t="s">
        <v>127</v>
      </c>
      <c r="F26" s="98">
        <v>1</v>
      </c>
      <c r="G26" s="93">
        <v>93</v>
      </c>
      <c r="H26" s="93">
        <v>96</v>
      </c>
      <c r="I26" s="93">
        <v>92</v>
      </c>
      <c r="J26" s="93">
        <v>96</v>
      </c>
      <c r="K26" s="94">
        <v>377</v>
      </c>
      <c r="L26" s="94">
        <v>9</v>
      </c>
      <c r="M26" s="97" t="s">
        <v>575</v>
      </c>
    </row>
    <row r="27" spans="1:13" ht="13.5" customHeight="1">
      <c r="A27" s="94">
        <v>26</v>
      </c>
      <c r="B27" s="21" t="s">
        <v>624</v>
      </c>
      <c r="C27" s="21">
        <v>24</v>
      </c>
      <c r="D27" s="105" t="s">
        <v>91</v>
      </c>
      <c r="E27" s="21" t="s">
        <v>162</v>
      </c>
      <c r="F27" s="98">
        <v>4</v>
      </c>
      <c r="G27" s="93">
        <v>95</v>
      </c>
      <c r="H27" s="93">
        <v>92</v>
      </c>
      <c r="I27" s="93">
        <v>95</v>
      </c>
      <c r="J27" s="93">
        <v>93</v>
      </c>
      <c r="K27" s="94">
        <v>375</v>
      </c>
      <c r="L27" s="94">
        <v>16</v>
      </c>
      <c r="M27" s="97" t="s">
        <v>550</v>
      </c>
    </row>
    <row r="28" spans="1:13" ht="13.5" customHeight="1">
      <c r="A28" s="94">
        <v>27</v>
      </c>
      <c r="B28" s="21" t="s">
        <v>70</v>
      </c>
      <c r="C28" s="21">
        <v>21</v>
      </c>
      <c r="D28" s="105" t="s">
        <v>72</v>
      </c>
      <c r="E28" s="21" t="s">
        <v>1</v>
      </c>
      <c r="F28" s="101">
        <v>4</v>
      </c>
      <c r="G28" s="93">
        <v>92</v>
      </c>
      <c r="H28" s="93">
        <v>95</v>
      </c>
      <c r="I28" s="93">
        <v>93</v>
      </c>
      <c r="J28" s="93">
        <v>95</v>
      </c>
      <c r="K28" s="94">
        <v>375</v>
      </c>
      <c r="L28" s="94">
        <v>12</v>
      </c>
      <c r="M28" s="97" t="s">
        <v>551</v>
      </c>
    </row>
    <row r="29" spans="1:13" ht="13.5" customHeight="1">
      <c r="A29" s="94">
        <v>28</v>
      </c>
      <c r="B29" s="21" t="s">
        <v>68</v>
      </c>
      <c r="C29" s="21">
        <v>11</v>
      </c>
      <c r="D29" s="102" t="s">
        <v>83</v>
      </c>
      <c r="E29" s="21" t="s">
        <v>40</v>
      </c>
      <c r="F29" s="101">
        <v>3</v>
      </c>
      <c r="G29" s="93">
        <v>90</v>
      </c>
      <c r="H29" s="93">
        <v>96</v>
      </c>
      <c r="I29" s="93">
        <v>94</v>
      </c>
      <c r="J29" s="93">
        <v>94</v>
      </c>
      <c r="K29" s="94">
        <v>374</v>
      </c>
      <c r="L29" s="94">
        <v>14</v>
      </c>
      <c r="M29" s="97" t="s">
        <v>557</v>
      </c>
    </row>
    <row r="30" spans="1:13" ht="13.5" customHeight="1">
      <c r="A30" s="94">
        <v>29</v>
      </c>
      <c r="B30" s="21" t="s">
        <v>623</v>
      </c>
      <c r="C30" s="21">
        <v>14</v>
      </c>
      <c r="D30" s="105" t="s">
        <v>92</v>
      </c>
      <c r="E30" s="21" t="s">
        <v>162</v>
      </c>
      <c r="F30" s="106">
        <v>2</v>
      </c>
      <c r="G30" s="93">
        <v>90</v>
      </c>
      <c r="H30" s="93">
        <v>97</v>
      </c>
      <c r="I30" s="93">
        <v>94</v>
      </c>
      <c r="J30" s="93">
        <v>93</v>
      </c>
      <c r="K30" s="94">
        <v>374</v>
      </c>
      <c r="L30" s="94">
        <v>12</v>
      </c>
      <c r="M30" s="97" t="s">
        <v>551</v>
      </c>
    </row>
    <row r="31" spans="1:13" ht="13.5" customHeight="1">
      <c r="A31" s="94">
        <v>30</v>
      </c>
      <c r="B31" s="21" t="s">
        <v>79</v>
      </c>
      <c r="C31" s="21">
        <v>11</v>
      </c>
      <c r="D31" s="102" t="s">
        <v>82</v>
      </c>
      <c r="E31" s="21" t="s">
        <v>40</v>
      </c>
      <c r="F31" s="101">
        <v>4</v>
      </c>
      <c r="G31" s="93">
        <v>93</v>
      </c>
      <c r="H31" s="93">
        <v>94</v>
      </c>
      <c r="I31" s="93">
        <v>93</v>
      </c>
      <c r="J31" s="93">
        <v>92</v>
      </c>
      <c r="K31" s="94">
        <v>372</v>
      </c>
      <c r="L31" s="94">
        <v>12</v>
      </c>
      <c r="M31" s="97" t="s">
        <v>551</v>
      </c>
    </row>
    <row r="32" spans="1:13" ht="13.5" customHeight="1">
      <c r="A32" s="94">
        <v>31</v>
      </c>
      <c r="B32" s="21" t="s">
        <v>79</v>
      </c>
      <c r="C32" s="21">
        <v>12</v>
      </c>
      <c r="D32" s="102" t="s">
        <v>632</v>
      </c>
      <c r="E32" s="21" t="s">
        <v>1</v>
      </c>
      <c r="F32" s="101">
        <v>3</v>
      </c>
      <c r="G32" s="93">
        <v>93</v>
      </c>
      <c r="H32" s="93">
        <v>93</v>
      </c>
      <c r="I32" s="93">
        <v>96</v>
      </c>
      <c r="J32" s="93">
        <v>90</v>
      </c>
      <c r="K32" s="94">
        <v>372</v>
      </c>
      <c r="L32" s="94">
        <v>11</v>
      </c>
      <c r="M32" s="97" t="s">
        <v>564</v>
      </c>
    </row>
    <row r="33" spans="1:13" ht="13.5">
      <c r="A33" s="94">
        <v>32</v>
      </c>
      <c r="B33" s="21" t="s">
        <v>623</v>
      </c>
      <c r="C33" s="21">
        <v>25</v>
      </c>
      <c r="D33" s="100" t="s">
        <v>139</v>
      </c>
      <c r="E33" s="21" t="s">
        <v>97</v>
      </c>
      <c r="F33" s="98">
        <v>2</v>
      </c>
      <c r="G33" s="93">
        <v>88</v>
      </c>
      <c r="H33" s="93">
        <v>87</v>
      </c>
      <c r="I33" s="93">
        <v>98</v>
      </c>
      <c r="J33" s="93">
        <v>98</v>
      </c>
      <c r="K33" s="94">
        <v>371</v>
      </c>
      <c r="L33" s="94">
        <v>13</v>
      </c>
      <c r="M33" s="97"/>
    </row>
    <row r="34" spans="1:13" ht="13.5" customHeight="1">
      <c r="A34" s="94">
        <v>33</v>
      </c>
      <c r="B34" s="21" t="s">
        <v>68</v>
      </c>
      <c r="C34" s="21">
        <v>15</v>
      </c>
      <c r="D34" s="198" t="s">
        <v>633</v>
      </c>
      <c r="E34" s="21" t="s">
        <v>100</v>
      </c>
      <c r="F34" s="103">
        <v>1</v>
      </c>
      <c r="G34" s="93">
        <v>92</v>
      </c>
      <c r="H34" s="93">
        <v>95</v>
      </c>
      <c r="I34" s="93">
        <v>90</v>
      </c>
      <c r="J34" s="93">
        <v>91</v>
      </c>
      <c r="K34" s="94">
        <v>368</v>
      </c>
      <c r="L34" s="94">
        <v>9</v>
      </c>
      <c r="M34" s="97"/>
    </row>
    <row r="35" spans="1:13" ht="13.5" customHeight="1">
      <c r="A35" s="94">
        <v>34</v>
      </c>
      <c r="B35" s="21" t="s">
        <v>623</v>
      </c>
      <c r="C35" s="21">
        <v>20</v>
      </c>
      <c r="D35" s="21" t="s">
        <v>136</v>
      </c>
      <c r="E35" s="21" t="s">
        <v>97</v>
      </c>
      <c r="F35" s="98">
        <v>2</v>
      </c>
      <c r="G35" s="93">
        <v>96</v>
      </c>
      <c r="H35" s="93">
        <v>93</v>
      </c>
      <c r="I35" s="93">
        <v>88</v>
      </c>
      <c r="J35" s="93">
        <v>89</v>
      </c>
      <c r="K35" s="94">
        <v>366</v>
      </c>
      <c r="L35" s="94">
        <v>7</v>
      </c>
      <c r="M35" s="97"/>
    </row>
    <row r="36" spans="1:13" ht="13.5" customHeight="1">
      <c r="A36" s="94">
        <v>35</v>
      </c>
      <c r="B36" s="21" t="s">
        <v>79</v>
      </c>
      <c r="C36" s="21">
        <v>3</v>
      </c>
      <c r="D36" s="21" t="s">
        <v>152</v>
      </c>
      <c r="E36" s="21" t="s">
        <v>1</v>
      </c>
      <c r="F36" s="99">
        <v>2</v>
      </c>
      <c r="G36" s="93">
        <v>91</v>
      </c>
      <c r="H36" s="93">
        <v>96</v>
      </c>
      <c r="I36" s="93">
        <v>89</v>
      </c>
      <c r="J36" s="93">
        <v>89</v>
      </c>
      <c r="K36" s="94">
        <v>365</v>
      </c>
      <c r="L36" s="94">
        <v>12</v>
      </c>
      <c r="M36" s="97"/>
    </row>
    <row r="37" spans="1:13" ht="13.5">
      <c r="A37" s="94">
        <v>36</v>
      </c>
      <c r="B37" s="21" t="s">
        <v>79</v>
      </c>
      <c r="C37" s="21">
        <v>5</v>
      </c>
      <c r="D37" s="21" t="s">
        <v>141</v>
      </c>
      <c r="E37" s="21" t="s">
        <v>103</v>
      </c>
      <c r="F37" s="99">
        <v>2</v>
      </c>
      <c r="G37" s="93">
        <v>89</v>
      </c>
      <c r="H37" s="93">
        <v>92</v>
      </c>
      <c r="I37" s="93">
        <v>91</v>
      </c>
      <c r="J37" s="93">
        <v>91</v>
      </c>
      <c r="K37" s="94">
        <v>363</v>
      </c>
      <c r="L37" s="94">
        <v>11</v>
      </c>
      <c r="M37" s="97"/>
    </row>
    <row r="38" spans="1:13" ht="13.5" customHeight="1">
      <c r="A38" s="94">
        <v>37</v>
      </c>
      <c r="B38" s="21" t="s">
        <v>621</v>
      </c>
      <c r="C38" s="21">
        <v>25</v>
      </c>
      <c r="D38" s="21" t="s">
        <v>634</v>
      </c>
      <c r="E38" s="21" t="s">
        <v>97</v>
      </c>
      <c r="F38" s="98">
        <v>4</v>
      </c>
      <c r="G38" s="93">
        <v>89</v>
      </c>
      <c r="H38" s="93">
        <v>93</v>
      </c>
      <c r="I38" s="93">
        <v>91</v>
      </c>
      <c r="J38" s="93">
        <v>87</v>
      </c>
      <c r="K38" s="94">
        <v>360</v>
      </c>
      <c r="L38" s="94">
        <v>5</v>
      </c>
      <c r="M38" s="97"/>
    </row>
    <row r="39" spans="1:13" ht="13.5" customHeight="1">
      <c r="A39" s="94">
        <v>38</v>
      </c>
      <c r="B39" s="21" t="s">
        <v>70</v>
      </c>
      <c r="C39" s="21">
        <v>25</v>
      </c>
      <c r="D39" s="21" t="s">
        <v>635</v>
      </c>
      <c r="E39" s="21" t="s">
        <v>97</v>
      </c>
      <c r="F39" s="98">
        <v>4</v>
      </c>
      <c r="G39" s="93">
        <v>91</v>
      </c>
      <c r="H39" s="93">
        <v>92</v>
      </c>
      <c r="I39" s="93">
        <v>86</v>
      </c>
      <c r="J39" s="93">
        <v>89</v>
      </c>
      <c r="K39" s="94">
        <v>358</v>
      </c>
      <c r="L39" s="94">
        <v>9</v>
      </c>
      <c r="M39" s="97"/>
    </row>
    <row r="40" spans="1:13" ht="13.5" customHeight="1">
      <c r="A40" s="94">
        <v>39</v>
      </c>
      <c r="B40" s="21" t="s">
        <v>68</v>
      </c>
      <c r="C40" s="21">
        <v>7</v>
      </c>
      <c r="D40" s="21" t="s">
        <v>142</v>
      </c>
      <c r="E40" s="21" t="s">
        <v>97</v>
      </c>
      <c r="F40" s="98">
        <v>2</v>
      </c>
      <c r="G40" s="93">
        <v>88</v>
      </c>
      <c r="H40" s="93">
        <v>91</v>
      </c>
      <c r="I40" s="93">
        <v>90</v>
      </c>
      <c r="J40" s="93">
        <v>88</v>
      </c>
      <c r="K40" s="94">
        <v>357</v>
      </c>
      <c r="L40" s="94">
        <v>10</v>
      </c>
      <c r="M40" s="97"/>
    </row>
    <row r="41" spans="1:13" ht="13.5">
      <c r="A41" s="94">
        <v>40</v>
      </c>
      <c r="B41" s="47" t="s">
        <v>70</v>
      </c>
      <c r="C41" s="47">
        <v>15</v>
      </c>
      <c r="D41" s="197" t="s">
        <v>494</v>
      </c>
      <c r="E41" s="21" t="s">
        <v>100</v>
      </c>
      <c r="F41" s="197">
        <v>3</v>
      </c>
      <c r="G41" s="93">
        <v>89</v>
      </c>
      <c r="H41" s="93">
        <v>89</v>
      </c>
      <c r="I41" s="93">
        <v>91</v>
      </c>
      <c r="J41" s="93">
        <v>85</v>
      </c>
      <c r="K41" s="94">
        <v>354</v>
      </c>
      <c r="L41" s="94">
        <v>8</v>
      </c>
      <c r="M41" s="97"/>
    </row>
    <row r="42" spans="1:13" ht="13.5">
      <c r="A42" s="94">
        <v>41</v>
      </c>
      <c r="B42" s="102" t="s">
        <v>623</v>
      </c>
      <c r="C42" s="102">
        <v>7</v>
      </c>
      <c r="D42" s="105" t="s">
        <v>636</v>
      </c>
      <c r="E42" s="21" t="s">
        <v>97</v>
      </c>
      <c r="F42" s="106">
        <v>4</v>
      </c>
      <c r="G42" s="93">
        <v>87</v>
      </c>
      <c r="H42" s="93">
        <v>88</v>
      </c>
      <c r="I42" s="93">
        <v>88</v>
      </c>
      <c r="J42" s="93">
        <v>88</v>
      </c>
      <c r="K42" s="94">
        <v>351</v>
      </c>
      <c r="L42" s="94">
        <v>6</v>
      </c>
      <c r="M42" s="97"/>
    </row>
    <row r="43" spans="1:13" ht="13.5">
      <c r="A43" s="94">
        <v>42</v>
      </c>
      <c r="B43" s="102" t="s">
        <v>68</v>
      </c>
      <c r="C43" s="102">
        <v>20</v>
      </c>
      <c r="D43" s="102" t="s">
        <v>123</v>
      </c>
      <c r="E43" s="102" t="s">
        <v>97</v>
      </c>
      <c r="F43" s="106">
        <v>4</v>
      </c>
      <c r="G43" s="93">
        <v>83</v>
      </c>
      <c r="H43" s="93">
        <v>84</v>
      </c>
      <c r="I43" s="93">
        <v>88</v>
      </c>
      <c r="J43" s="93">
        <v>92</v>
      </c>
      <c r="K43" s="94">
        <v>347</v>
      </c>
      <c r="L43" s="94">
        <v>5</v>
      </c>
      <c r="M43" s="97"/>
    </row>
    <row r="44" spans="1:13" ht="13.5">
      <c r="A44" s="94">
        <v>43</v>
      </c>
      <c r="B44" s="21" t="s">
        <v>621</v>
      </c>
      <c r="C44" s="21">
        <v>9</v>
      </c>
      <c r="D44" s="21" t="s">
        <v>144</v>
      </c>
      <c r="E44" s="21" t="s">
        <v>143</v>
      </c>
      <c r="F44" s="98">
        <v>1</v>
      </c>
      <c r="G44" s="93">
        <v>90</v>
      </c>
      <c r="H44" s="93">
        <v>87</v>
      </c>
      <c r="I44" s="93">
        <v>83</v>
      </c>
      <c r="J44" s="93">
        <v>85</v>
      </c>
      <c r="K44" s="94">
        <v>345</v>
      </c>
      <c r="L44" s="94">
        <v>3</v>
      </c>
      <c r="M44" s="97"/>
    </row>
    <row r="45" spans="1:13" ht="13.5">
      <c r="A45" s="94">
        <v>44</v>
      </c>
      <c r="B45" s="21" t="s">
        <v>68</v>
      </c>
      <c r="C45" s="21">
        <v>19</v>
      </c>
      <c r="D45" s="21" t="s">
        <v>147</v>
      </c>
      <c r="E45" s="21" t="s">
        <v>146</v>
      </c>
      <c r="F45" s="99">
        <v>2</v>
      </c>
      <c r="G45" s="93">
        <v>85</v>
      </c>
      <c r="H45" s="93">
        <v>84</v>
      </c>
      <c r="I45" s="93">
        <v>88</v>
      </c>
      <c r="J45" s="93">
        <v>84</v>
      </c>
      <c r="K45" s="94">
        <v>341</v>
      </c>
      <c r="L45" s="94">
        <v>5</v>
      </c>
      <c r="M45" s="97"/>
    </row>
    <row r="46" spans="1:13" ht="13.5">
      <c r="A46" s="94">
        <v>45</v>
      </c>
      <c r="B46" s="21" t="s">
        <v>79</v>
      </c>
      <c r="C46" s="21">
        <v>21</v>
      </c>
      <c r="D46" s="21" t="s">
        <v>114</v>
      </c>
      <c r="E46" s="21" t="s">
        <v>1</v>
      </c>
      <c r="F46" s="103">
        <v>1</v>
      </c>
      <c r="G46" s="93">
        <v>85</v>
      </c>
      <c r="H46" s="93">
        <v>83</v>
      </c>
      <c r="I46" s="93">
        <v>82</v>
      </c>
      <c r="J46" s="93">
        <v>88</v>
      </c>
      <c r="K46" s="94">
        <v>338</v>
      </c>
      <c r="L46" s="94">
        <v>4</v>
      </c>
      <c r="M46" s="97"/>
    </row>
    <row r="47" spans="1:13" ht="13.5">
      <c r="A47" s="94">
        <v>46</v>
      </c>
      <c r="B47" s="21" t="s">
        <v>621</v>
      </c>
      <c r="C47" s="21">
        <v>14</v>
      </c>
      <c r="D47" s="21" t="s">
        <v>95</v>
      </c>
      <c r="E47" s="21" t="s">
        <v>143</v>
      </c>
      <c r="F47" s="98">
        <v>1</v>
      </c>
      <c r="G47" s="93">
        <v>0</v>
      </c>
      <c r="H47" s="93">
        <v>0</v>
      </c>
      <c r="I47" s="93">
        <v>0</v>
      </c>
      <c r="J47" s="93">
        <v>0</v>
      </c>
      <c r="K47" s="94">
        <v>0</v>
      </c>
      <c r="L47" s="94">
        <v>0</v>
      </c>
      <c r="M47" s="97" t="s">
        <v>614</v>
      </c>
    </row>
    <row r="48" spans="1:13" ht="13.5">
      <c r="A48" s="94">
        <v>47</v>
      </c>
      <c r="B48" s="21" t="s">
        <v>68</v>
      </c>
      <c r="C48" s="21">
        <v>24</v>
      </c>
      <c r="D48" s="104" t="s">
        <v>637</v>
      </c>
      <c r="E48" s="21" t="s">
        <v>100</v>
      </c>
      <c r="F48" s="104">
        <v>3</v>
      </c>
      <c r="G48" s="93">
        <v>0</v>
      </c>
      <c r="H48" s="93">
        <v>0</v>
      </c>
      <c r="I48" s="93">
        <v>0</v>
      </c>
      <c r="J48" s="93">
        <v>0</v>
      </c>
      <c r="K48" s="94">
        <v>0</v>
      </c>
      <c r="L48" s="94">
        <v>0</v>
      </c>
      <c r="M48" s="97" t="s">
        <v>638</v>
      </c>
    </row>
    <row r="49" spans="1:13" ht="13.5">
      <c r="A49" s="94">
        <v>48</v>
      </c>
      <c r="B49" s="21" t="s">
        <v>624</v>
      </c>
      <c r="C49" s="21">
        <v>7</v>
      </c>
      <c r="D49" s="21" t="s">
        <v>98</v>
      </c>
      <c r="E49" s="21" t="s">
        <v>97</v>
      </c>
      <c r="F49" s="98">
        <v>3</v>
      </c>
      <c r="G49" s="93">
        <v>0</v>
      </c>
      <c r="H49" s="93">
        <v>0</v>
      </c>
      <c r="I49" s="93">
        <v>0</v>
      </c>
      <c r="J49" s="93">
        <v>0</v>
      </c>
      <c r="K49" s="94">
        <v>0</v>
      </c>
      <c r="L49" s="94">
        <v>0</v>
      </c>
      <c r="M49" s="97" t="s">
        <v>614</v>
      </c>
    </row>
    <row r="50" spans="1:13" ht="13.5">
      <c r="A50" s="94">
        <v>49</v>
      </c>
      <c r="B50" s="21" t="s">
        <v>624</v>
      </c>
      <c r="C50" s="21">
        <v>14</v>
      </c>
      <c r="D50" s="21" t="s">
        <v>94</v>
      </c>
      <c r="E50" s="21" t="s">
        <v>162</v>
      </c>
      <c r="F50" s="98">
        <v>2</v>
      </c>
      <c r="G50" s="93">
        <v>0</v>
      </c>
      <c r="H50" s="93">
        <v>0</v>
      </c>
      <c r="I50" s="93">
        <v>0</v>
      </c>
      <c r="J50" s="93">
        <v>0</v>
      </c>
      <c r="K50" s="94">
        <v>0</v>
      </c>
      <c r="L50" s="94">
        <v>0</v>
      </c>
      <c r="M50" s="97" t="s">
        <v>614</v>
      </c>
    </row>
    <row r="51" spans="11:12" ht="13.5">
      <c r="K51" s="94">
        <f aca="true" t="shared" si="0" ref="K51:K114">IF($D51="","",SUM(G51+H51+I51+J51))</f>
      </c>
      <c r="L51" s="94">
        <f>IF($D51="","",SUM(#REF!+#REF!+#REF!+#REF!))</f>
      </c>
    </row>
    <row r="52" spans="11:12" ht="13.5">
      <c r="K52" s="94">
        <f t="shared" si="0"/>
      </c>
      <c r="L52" s="94">
        <f>IF($D52="","",SUM(#REF!+#REF!+#REF!+#REF!))</f>
      </c>
    </row>
    <row r="53" spans="11:12" ht="13.5">
      <c r="K53" s="94">
        <f t="shared" si="0"/>
      </c>
      <c r="L53" s="94">
        <f>IF($D53="","",SUM(#REF!+#REF!+#REF!+#REF!))</f>
      </c>
    </row>
    <row r="54" spans="11:12" ht="13.5">
      <c r="K54" s="94">
        <f t="shared" si="0"/>
      </c>
      <c r="L54" s="94">
        <f>IF($D54="","",SUM(#REF!+#REF!+#REF!+#REF!))</f>
      </c>
    </row>
    <row r="55" spans="11:12" ht="13.5">
      <c r="K55" s="94">
        <f t="shared" si="0"/>
      </c>
      <c r="L55" s="94">
        <f>IF($D55="","",SUM(#REF!+#REF!+#REF!+#REF!))</f>
      </c>
    </row>
    <row r="56" spans="11:12" ht="13.5">
      <c r="K56" s="94">
        <f t="shared" si="0"/>
      </c>
      <c r="L56" s="94">
        <f>IF($D56="","",SUM(#REF!+#REF!+#REF!+#REF!))</f>
      </c>
    </row>
    <row r="57" spans="11:12" ht="13.5">
      <c r="K57" s="94">
        <f t="shared" si="0"/>
      </c>
      <c r="L57" s="94">
        <f>IF($D57="","",SUM(#REF!+#REF!+#REF!+#REF!))</f>
      </c>
    </row>
    <row r="58" spans="11:12" ht="13.5">
      <c r="K58" s="94">
        <f t="shared" si="0"/>
      </c>
      <c r="L58" s="94">
        <f>IF($D58="","",SUM(#REF!+#REF!+#REF!+#REF!))</f>
      </c>
    </row>
    <row r="59" spans="11:12" ht="13.5">
      <c r="K59" s="94">
        <f t="shared" si="0"/>
      </c>
      <c r="L59" s="94">
        <f>IF($D59="","",SUM(#REF!+#REF!+#REF!+#REF!))</f>
      </c>
    </row>
    <row r="60" spans="11:12" ht="13.5">
      <c r="K60" s="94">
        <f t="shared" si="0"/>
      </c>
      <c r="L60" s="94">
        <f>IF($D60="","",SUM(#REF!+#REF!+#REF!+#REF!))</f>
      </c>
    </row>
    <row r="61" spans="11:12" ht="13.5">
      <c r="K61" s="94">
        <f t="shared" si="0"/>
      </c>
      <c r="L61" s="94">
        <f>IF($D61="","",SUM(#REF!+#REF!+#REF!+#REF!))</f>
      </c>
    </row>
    <row r="62" spans="11:12" ht="13.5">
      <c r="K62" s="94">
        <f t="shared" si="0"/>
      </c>
      <c r="L62" s="94">
        <f>IF($D62="","",SUM(#REF!+#REF!+#REF!+#REF!))</f>
      </c>
    </row>
    <row r="63" spans="11:12" ht="13.5">
      <c r="K63" s="94">
        <f t="shared" si="0"/>
      </c>
      <c r="L63" s="94">
        <f>IF($D63="","",SUM(#REF!+#REF!+#REF!+#REF!))</f>
      </c>
    </row>
    <row r="64" spans="11:12" ht="13.5">
      <c r="K64" s="94">
        <f t="shared" si="0"/>
      </c>
      <c r="L64" s="94">
        <f>IF($D64="","",SUM(#REF!+#REF!+#REF!+#REF!))</f>
      </c>
    </row>
    <row r="65" spans="11:12" ht="13.5">
      <c r="K65" s="94">
        <f t="shared" si="0"/>
      </c>
      <c r="L65" s="94">
        <f>IF($D65="","",SUM(#REF!+#REF!+#REF!+#REF!))</f>
      </c>
    </row>
    <row r="66" spans="11:12" ht="13.5">
      <c r="K66" s="94">
        <f t="shared" si="0"/>
      </c>
      <c r="L66" s="94">
        <f>IF($D66="","",SUM(#REF!+#REF!+#REF!+#REF!))</f>
      </c>
    </row>
    <row r="67" spans="11:12" ht="13.5">
      <c r="K67" s="94">
        <f t="shared" si="0"/>
      </c>
      <c r="L67" s="94">
        <f>IF($D67="","",SUM(#REF!+#REF!+#REF!+#REF!))</f>
      </c>
    </row>
    <row r="68" spans="11:12" ht="13.5">
      <c r="K68" s="94">
        <f t="shared" si="0"/>
      </c>
      <c r="L68" s="94">
        <f>IF($D68="","",SUM(#REF!+#REF!+#REF!+#REF!))</f>
      </c>
    </row>
    <row r="69" spans="11:12" ht="13.5">
      <c r="K69" s="94">
        <f t="shared" si="0"/>
      </c>
      <c r="L69" s="94">
        <f>IF($D69="","",SUM(#REF!+#REF!+#REF!+#REF!))</f>
      </c>
    </row>
    <row r="70" spans="11:12" ht="13.5">
      <c r="K70" s="94">
        <f t="shared" si="0"/>
      </c>
      <c r="L70" s="94">
        <f>IF($D70="","",SUM(#REF!+#REF!+#REF!+#REF!))</f>
      </c>
    </row>
    <row r="71" spans="11:12" ht="13.5">
      <c r="K71" s="94">
        <f t="shared" si="0"/>
      </c>
      <c r="L71" s="94">
        <f>IF($D71="","",SUM(#REF!+#REF!+#REF!+#REF!))</f>
      </c>
    </row>
    <row r="72" spans="11:12" ht="13.5">
      <c r="K72" s="94">
        <f t="shared" si="0"/>
      </c>
      <c r="L72" s="94">
        <f>IF($D72="","",SUM(#REF!+#REF!+#REF!+#REF!))</f>
      </c>
    </row>
    <row r="73" spans="11:12" ht="13.5">
      <c r="K73" s="94">
        <f t="shared" si="0"/>
      </c>
      <c r="L73" s="94">
        <f>IF($D73="","",SUM(#REF!+#REF!+#REF!+#REF!))</f>
      </c>
    </row>
    <row r="74" spans="11:12" ht="13.5">
      <c r="K74" s="94">
        <f t="shared" si="0"/>
      </c>
      <c r="L74" s="94">
        <f>IF($D74="","",SUM(#REF!+#REF!+#REF!+#REF!))</f>
      </c>
    </row>
    <row r="75" spans="11:12" ht="13.5">
      <c r="K75" s="94">
        <f t="shared" si="0"/>
      </c>
      <c r="L75" s="94">
        <f>IF($D75="","",SUM(#REF!+#REF!+#REF!+#REF!))</f>
      </c>
    </row>
    <row r="76" spans="11:12" ht="13.5">
      <c r="K76" s="94">
        <f t="shared" si="0"/>
      </c>
      <c r="L76" s="94">
        <f>IF($D76="","",SUM(#REF!+#REF!+#REF!+#REF!))</f>
      </c>
    </row>
    <row r="77" spans="11:12" ht="13.5">
      <c r="K77" s="94">
        <f t="shared" si="0"/>
      </c>
      <c r="L77" s="94">
        <f>IF($D77="","",SUM(#REF!+#REF!+#REF!+#REF!))</f>
      </c>
    </row>
    <row r="78" spans="11:12" ht="13.5">
      <c r="K78" s="94">
        <f t="shared" si="0"/>
      </c>
      <c r="L78" s="94">
        <f>IF($D78="","",SUM(#REF!+#REF!+#REF!+#REF!))</f>
      </c>
    </row>
    <row r="79" spans="11:12" ht="13.5">
      <c r="K79" s="94">
        <f t="shared" si="0"/>
      </c>
      <c r="L79" s="94">
        <f>IF($D79="","",SUM(#REF!+#REF!+#REF!+#REF!))</f>
      </c>
    </row>
    <row r="80" spans="11:12" ht="13.5">
      <c r="K80" s="94">
        <f t="shared" si="0"/>
      </c>
      <c r="L80" s="94">
        <f>IF($D80="","",SUM(#REF!+#REF!+#REF!+#REF!))</f>
      </c>
    </row>
    <row r="81" spans="11:12" ht="13.5">
      <c r="K81" s="94">
        <f t="shared" si="0"/>
      </c>
      <c r="L81" s="94">
        <f>IF($D81="","",SUM(#REF!+#REF!+#REF!+#REF!))</f>
      </c>
    </row>
    <row r="82" spans="11:12" ht="13.5">
      <c r="K82" s="94">
        <f t="shared" si="0"/>
      </c>
      <c r="L82" s="94">
        <f>IF($D82="","",SUM(#REF!+#REF!+#REF!+#REF!))</f>
      </c>
    </row>
    <row r="83" spans="11:12" ht="13.5">
      <c r="K83" s="94">
        <f t="shared" si="0"/>
      </c>
      <c r="L83" s="94">
        <f>IF($D83="","",SUM(#REF!+#REF!+#REF!+#REF!))</f>
      </c>
    </row>
    <row r="84" spans="11:12" ht="13.5">
      <c r="K84" s="94">
        <f t="shared" si="0"/>
      </c>
      <c r="L84" s="94">
        <f>IF($D84="","",SUM(#REF!+#REF!+#REF!+#REF!))</f>
      </c>
    </row>
    <row r="85" spans="11:12" ht="13.5">
      <c r="K85" s="94">
        <f t="shared" si="0"/>
      </c>
      <c r="L85" s="94">
        <f>IF($D85="","",SUM(#REF!+#REF!+#REF!+#REF!))</f>
      </c>
    </row>
    <row r="86" spans="11:12" ht="13.5">
      <c r="K86" s="94">
        <f t="shared" si="0"/>
      </c>
      <c r="L86" s="94">
        <f>IF($D86="","",SUM(#REF!+#REF!+#REF!+#REF!))</f>
      </c>
    </row>
    <row r="87" spans="11:12" ht="13.5">
      <c r="K87" s="94">
        <f t="shared" si="0"/>
      </c>
      <c r="L87" s="94">
        <f>IF($D87="","",SUM(#REF!+#REF!+#REF!+#REF!))</f>
      </c>
    </row>
    <row r="88" spans="11:12" ht="13.5">
      <c r="K88" s="94">
        <f t="shared" si="0"/>
      </c>
      <c r="L88" s="94">
        <f>IF($D88="","",SUM(#REF!+#REF!+#REF!+#REF!))</f>
      </c>
    </row>
    <row r="89" spans="11:12" ht="13.5">
      <c r="K89" s="94">
        <f t="shared" si="0"/>
      </c>
      <c r="L89" s="94">
        <f>IF($D89="","",SUM(#REF!+#REF!+#REF!+#REF!))</f>
      </c>
    </row>
    <row r="90" spans="11:12" ht="13.5">
      <c r="K90" s="94">
        <f t="shared" si="0"/>
      </c>
      <c r="L90" s="94">
        <f>IF($D90="","",SUM(#REF!+#REF!+#REF!+#REF!))</f>
      </c>
    </row>
    <row r="91" spans="11:12" ht="13.5">
      <c r="K91" s="94">
        <f t="shared" si="0"/>
      </c>
      <c r="L91" s="94">
        <f>IF($D91="","",SUM(#REF!+#REF!+#REF!+#REF!))</f>
      </c>
    </row>
    <row r="92" spans="11:12" ht="13.5">
      <c r="K92" s="94">
        <f t="shared" si="0"/>
      </c>
      <c r="L92" s="94">
        <f>IF($D92="","",SUM(#REF!+#REF!+#REF!+#REF!))</f>
      </c>
    </row>
    <row r="93" spans="11:12" ht="13.5">
      <c r="K93" s="94">
        <f t="shared" si="0"/>
      </c>
      <c r="L93" s="94">
        <f>IF($D93="","",SUM(#REF!+#REF!+#REF!+#REF!))</f>
      </c>
    </row>
    <row r="94" spans="11:12" ht="13.5">
      <c r="K94" s="94">
        <f t="shared" si="0"/>
      </c>
      <c r="L94" s="94">
        <f>IF($D94="","",SUM(#REF!+#REF!+#REF!+#REF!))</f>
      </c>
    </row>
    <row r="95" spans="11:12" ht="13.5">
      <c r="K95" s="94">
        <f t="shared" si="0"/>
      </c>
      <c r="L95" s="94">
        <f>IF($D95="","",SUM(#REF!+#REF!+#REF!+#REF!))</f>
      </c>
    </row>
    <row r="96" spans="11:12" ht="13.5">
      <c r="K96" s="94">
        <f t="shared" si="0"/>
      </c>
      <c r="L96" s="94">
        <f>IF($D96="","",SUM(#REF!+#REF!+#REF!+#REF!))</f>
      </c>
    </row>
    <row r="97" spans="11:12" ht="13.5">
      <c r="K97" s="94">
        <f t="shared" si="0"/>
      </c>
      <c r="L97" s="94">
        <f>IF($D97="","",SUM(#REF!+#REF!+#REF!+#REF!))</f>
      </c>
    </row>
    <row r="98" spans="11:12" ht="13.5">
      <c r="K98" s="94">
        <f t="shared" si="0"/>
      </c>
      <c r="L98" s="94">
        <f>IF($D98="","",SUM(#REF!+#REF!+#REF!+#REF!))</f>
      </c>
    </row>
    <row r="99" spans="11:12" ht="13.5">
      <c r="K99" s="94">
        <f t="shared" si="0"/>
      </c>
      <c r="L99" s="94">
        <f>IF($D99="","",SUM(#REF!+#REF!+#REF!+#REF!))</f>
      </c>
    </row>
    <row r="100" spans="11:12" ht="13.5">
      <c r="K100" s="94">
        <f t="shared" si="0"/>
      </c>
      <c r="L100" s="94">
        <f>IF($D100="","",SUM(#REF!+#REF!+#REF!+#REF!))</f>
      </c>
    </row>
    <row r="101" spans="11:12" ht="13.5">
      <c r="K101" s="94">
        <f t="shared" si="0"/>
      </c>
      <c r="L101" s="94">
        <f>IF($D101="","",SUM(#REF!+#REF!+#REF!+#REF!))</f>
      </c>
    </row>
    <row r="102" spans="11:12" ht="13.5">
      <c r="K102" s="94">
        <f t="shared" si="0"/>
      </c>
      <c r="L102" s="94">
        <f>IF($D102="","",SUM(#REF!+#REF!+#REF!+#REF!))</f>
      </c>
    </row>
    <row r="103" spans="11:12" ht="13.5">
      <c r="K103" s="94">
        <f t="shared" si="0"/>
      </c>
      <c r="L103" s="94">
        <f>IF($D103="","",SUM(#REF!+#REF!+#REF!+#REF!))</f>
      </c>
    </row>
    <row r="104" spans="11:12" ht="13.5">
      <c r="K104" s="94">
        <f t="shared" si="0"/>
      </c>
      <c r="L104" s="94">
        <f>IF($D104="","",SUM(#REF!+#REF!+#REF!+#REF!))</f>
      </c>
    </row>
    <row r="105" spans="11:12" ht="13.5">
      <c r="K105" s="94">
        <f t="shared" si="0"/>
      </c>
      <c r="L105" s="94">
        <f>IF($D105="","",SUM(#REF!+#REF!+#REF!+#REF!))</f>
      </c>
    </row>
    <row r="106" spans="11:12" ht="13.5">
      <c r="K106" s="94">
        <f t="shared" si="0"/>
      </c>
      <c r="L106" s="94">
        <f>IF($D106="","",SUM(#REF!+#REF!+#REF!+#REF!))</f>
      </c>
    </row>
    <row r="107" spans="11:12" ht="13.5">
      <c r="K107" s="94">
        <f t="shared" si="0"/>
      </c>
      <c r="L107" s="94">
        <f>IF($D107="","",SUM(#REF!+#REF!+#REF!+#REF!))</f>
      </c>
    </row>
    <row r="108" spans="11:12" ht="13.5">
      <c r="K108" s="94">
        <f t="shared" si="0"/>
      </c>
      <c r="L108" s="94">
        <f>IF($D108="","",SUM(#REF!+#REF!+#REF!+#REF!))</f>
      </c>
    </row>
    <row r="109" spans="11:12" ht="13.5">
      <c r="K109" s="94">
        <f t="shared" si="0"/>
      </c>
      <c r="L109" s="94">
        <f>IF($D109="","",SUM(#REF!+#REF!+#REF!+#REF!))</f>
      </c>
    </row>
    <row r="110" spans="11:12" ht="13.5">
      <c r="K110" s="94">
        <f t="shared" si="0"/>
      </c>
      <c r="L110" s="94">
        <f>IF($D110="","",SUM(#REF!+#REF!+#REF!+#REF!))</f>
      </c>
    </row>
    <row r="111" spans="11:12" ht="13.5">
      <c r="K111" s="94">
        <f t="shared" si="0"/>
      </c>
      <c r="L111" s="94">
        <f>IF($D111="","",SUM(#REF!+#REF!+#REF!+#REF!))</f>
      </c>
    </row>
    <row r="112" spans="11:12" ht="13.5">
      <c r="K112" s="94">
        <f t="shared" si="0"/>
      </c>
      <c r="L112" s="94">
        <f>IF($D112="","",SUM(#REF!+#REF!+#REF!+#REF!))</f>
      </c>
    </row>
    <row r="113" spans="11:12" ht="13.5">
      <c r="K113" s="94">
        <f t="shared" si="0"/>
      </c>
      <c r="L113" s="94">
        <f>IF($D113="","",SUM(#REF!+#REF!+#REF!+#REF!))</f>
      </c>
    </row>
    <row r="114" spans="11:12" ht="13.5">
      <c r="K114" s="94">
        <f t="shared" si="0"/>
      </c>
      <c r="L114" s="94">
        <f>IF($D114="","",SUM(#REF!+#REF!+#REF!+#REF!))</f>
      </c>
    </row>
    <row r="115" spans="11:12" ht="13.5">
      <c r="K115" s="94">
        <f aca="true" t="shared" si="1" ref="K115:K178">IF($D115="","",SUM(G115+H115+I115+J115))</f>
      </c>
      <c r="L115" s="94">
        <f>IF($D115="","",SUM(#REF!+#REF!+#REF!+#REF!))</f>
      </c>
    </row>
    <row r="116" spans="11:12" ht="13.5">
      <c r="K116" s="94">
        <f t="shared" si="1"/>
      </c>
      <c r="L116" s="94">
        <f>IF($D116="","",SUM(#REF!+#REF!+#REF!+#REF!))</f>
      </c>
    </row>
    <row r="117" spans="11:12" ht="13.5">
      <c r="K117" s="94">
        <f t="shared" si="1"/>
      </c>
      <c r="L117" s="94">
        <f>IF($D117="","",SUM(#REF!+#REF!+#REF!+#REF!))</f>
      </c>
    </row>
    <row r="118" spans="11:12" ht="13.5">
      <c r="K118" s="94">
        <f t="shared" si="1"/>
      </c>
      <c r="L118" s="94">
        <f>IF($D118="","",SUM(#REF!+#REF!+#REF!+#REF!))</f>
      </c>
    </row>
    <row r="119" spans="11:12" ht="13.5">
      <c r="K119" s="94">
        <f t="shared" si="1"/>
      </c>
      <c r="L119" s="94">
        <f>IF($D119="","",SUM(#REF!+#REF!+#REF!+#REF!))</f>
      </c>
    </row>
    <row r="120" spans="11:12" ht="13.5">
      <c r="K120" s="94">
        <f t="shared" si="1"/>
      </c>
      <c r="L120" s="94">
        <f>IF($D120="","",SUM(#REF!+#REF!+#REF!+#REF!))</f>
      </c>
    </row>
    <row r="121" spans="11:12" ht="13.5">
      <c r="K121" s="94">
        <f t="shared" si="1"/>
      </c>
      <c r="L121" s="94">
        <f>IF($D121="","",SUM(#REF!+#REF!+#REF!+#REF!))</f>
      </c>
    </row>
    <row r="122" spans="11:12" ht="13.5">
      <c r="K122" s="94">
        <f t="shared" si="1"/>
      </c>
      <c r="L122" s="94">
        <f>IF($D122="","",SUM(#REF!+#REF!+#REF!+#REF!))</f>
      </c>
    </row>
    <row r="123" spans="11:12" ht="13.5">
      <c r="K123" s="94">
        <f t="shared" si="1"/>
      </c>
      <c r="L123" s="94">
        <f>IF($D123="","",SUM(#REF!+#REF!+#REF!+#REF!))</f>
      </c>
    </row>
    <row r="124" spans="11:12" ht="13.5">
      <c r="K124" s="94">
        <f t="shared" si="1"/>
      </c>
      <c r="L124" s="94">
        <f>IF($D124="","",SUM(#REF!+#REF!+#REF!+#REF!))</f>
      </c>
    </row>
    <row r="125" spans="11:12" ht="13.5">
      <c r="K125" s="94">
        <f t="shared" si="1"/>
      </c>
      <c r="L125" s="94">
        <f>IF($D125="","",SUM(#REF!+#REF!+#REF!+#REF!))</f>
      </c>
    </row>
    <row r="126" spans="11:12" ht="13.5">
      <c r="K126" s="94">
        <f t="shared" si="1"/>
      </c>
      <c r="L126" s="94">
        <f>IF($D126="","",SUM(#REF!+#REF!+#REF!+#REF!))</f>
      </c>
    </row>
    <row r="127" spans="11:12" ht="13.5">
      <c r="K127" s="94">
        <f t="shared" si="1"/>
      </c>
      <c r="L127" s="94">
        <f>IF($D127="","",SUM(#REF!+#REF!+#REF!+#REF!))</f>
      </c>
    </row>
    <row r="128" spans="11:12" ht="13.5">
      <c r="K128" s="94">
        <f t="shared" si="1"/>
      </c>
      <c r="L128" s="94">
        <f>IF($D128="","",SUM(#REF!+#REF!+#REF!+#REF!))</f>
      </c>
    </row>
    <row r="129" spans="11:12" ht="13.5">
      <c r="K129" s="94">
        <f t="shared" si="1"/>
      </c>
      <c r="L129" s="94">
        <f>IF($D129="","",SUM(#REF!+#REF!+#REF!+#REF!))</f>
      </c>
    </row>
    <row r="130" spans="11:12" ht="13.5">
      <c r="K130" s="94">
        <f t="shared" si="1"/>
      </c>
      <c r="L130" s="94">
        <f>IF($D130="","",SUM(#REF!+#REF!+#REF!+#REF!))</f>
      </c>
    </row>
    <row r="131" spans="11:12" ht="13.5">
      <c r="K131" s="94">
        <f t="shared" si="1"/>
      </c>
      <c r="L131" s="94">
        <f>IF($D131="","",SUM(#REF!+#REF!+#REF!+#REF!))</f>
      </c>
    </row>
    <row r="132" spans="11:12" ht="13.5">
      <c r="K132" s="94">
        <f t="shared" si="1"/>
      </c>
      <c r="L132" s="94">
        <f>IF($D132="","",SUM(#REF!+#REF!+#REF!+#REF!))</f>
      </c>
    </row>
    <row r="133" spans="11:12" ht="13.5">
      <c r="K133" s="94">
        <f t="shared" si="1"/>
      </c>
      <c r="L133" s="94">
        <f>IF($D133="","",SUM(#REF!+#REF!+#REF!+#REF!))</f>
      </c>
    </row>
    <row r="134" spans="11:12" ht="13.5">
      <c r="K134" s="94">
        <f t="shared" si="1"/>
      </c>
      <c r="L134" s="94">
        <f>IF($D134="","",SUM(#REF!+#REF!+#REF!+#REF!))</f>
      </c>
    </row>
    <row r="135" spans="11:12" ht="13.5">
      <c r="K135" s="94">
        <f t="shared" si="1"/>
      </c>
      <c r="L135" s="94">
        <f>IF($D135="","",SUM(#REF!+#REF!+#REF!+#REF!))</f>
      </c>
    </row>
    <row r="136" spans="11:12" ht="13.5">
      <c r="K136" s="94">
        <f t="shared" si="1"/>
      </c>
      <c r="L136" s="94">
        <f>IF($D136="","",SUM(#REF!+#REF!+#REF!+#REF!))</f>
      </c>
    </row>
    <row r="137" spans="11:12" ht="13.5">
      <c r="K137" s="94">
        <f t="shared" si="1"/>
      </c>
      <c r="L137" s="94">
        <f>IF($D137="","",SUM(#REF!+#REF!+#REF!+#REF!))</f>
      </c>
    </row>
    <row r="138" spans="11:12" ht="13.5">
      <c r="K138" s="94">
        <f t="shared" si="1"/>
      </c>
      <c r="L138" s="94">
        <f>IF($D138="","",SUM(#REF!+#REF!+#REF!+#REF!))</f>
      </c>
    </row>
    <row r="139" spans="11:12" ht="13.5">
      <c r="K139" s="94">
        <f t="shared" si="1"/>
      </c>
      <c r="L139" s="94">
        <f>IF($D139="","",SUM(#REF!+#REF!+#REF!+#REF!))</f>
      </c>
    </row>
    <row r="140" spans="11:12" ht="13.5">
      <c r="K140" s="94">
        <f t="shared" si="1"/>
      </c>
      <c r="L140" s="94">
        <f>IF($D140="","",SUM(#REF!+#REF!+#REF!+#REF!))</f>
      </c>
    </row>
    <row r="141" spans="11:12" ht="13.5">
      <c r="K141" s="94">
        <f t="shared" si="1"/>
      </c>
      <c r="L141" s="94">
        <f>IF($D141="","",SUM(#REF!+#REF!+#REF!+#REF!))</f>
      </c>
    </row>
    <row r="142" spans="11:12" ht="13.5">
      <c r="K142" s="94">
        <f t="shared" si="1"/>
      </c>
      <c r="L142" s="94">
        <f>IF($D142="","",SUM(#REF!+#REF!+#REF!+#REF!))</f>
      </c>
    </row>
    <row r="143" spans="11:12" ht="13.5">
      <c r="K143" s="94">
        <f t="shared" si="1"/>
      </c>
      <c r="L143" s="94">
        <f>IF($D143="","",SUM(#REF!+#REF!+#REF!+#REF!))</f>
      </c>
    </row>
    <row r="144" spans="11:12" ht="13.5">
      <c r="K144" s="94">
        <f t="shared" si="1"/>
      </c>
      <c r="L144" s="94">
        <f>IF($D144="","",SUM(#REF!+#REF!+#REF!+#REF!))</f>
      </c>
    </row>
    <row r="145" spans="11:12" ht="13.5">
      <c r="K145" s="94">
        <f t="shared" si="1"/>
      </c>
      <c r="L145" s="94">
        <f>IF($D145="","",SUM(#REF!+#REF!+#REF!+#REF!))</f>
      </c>
    </row>
    <row r="146" spans="11:12" ht="13.5">
      <c r="K146" s="94">
        <f t="shared" si="1"/>
      </c>
      <c r="L146" s="94">
        <f>IF($D146="","",SUM(#REF!+#REF!+#REF!+#REF!))</f>
      </c>
    </row>
    <row r="147" spans="11:12" ht="13.5">
      <c r="K147" s="94">
        <f t="shared" si="1"/>
      </c>
      <c r="L147" s="94">
        <f>IF($D147="","",SUM(#REF!+#REF!+#REF!+#REF!))</f>
      </c>
    </row>
    <row r="148" spans="11:12" ht="13.5">
      <c r="K148" s="94">
        <f t="shared" si="1"/>
      </c>
      <c r="L148" s="94">
        <f>IF($D148="","",SUM(#REF!+#REF!+#REF!+#REF!))</f>
      </c>
    </row>
    <row r="149" spans="11:12" ht="13.5">
      <c r="K149" s="94">
        <f t="shared" si="1"/>
      </c>
      <c r="L149" s="94">
        <f>IF($D149="","",SUM(#REF!+#REF!+#REF!+#REF!))</f>
      </c>
    </row>
    <row r="150" spans="11:12" ht="13.5">
      <c r="K150" s="94">
        <f t="shared" si="1"/>
      </c>
      <c r="L150" s="94">
        <f>IF($D150="","",SUM(#REF!+#REF!+#REF!+#REF!))</f>
      </c>
    </row>
    <row r="151" spans="11:12" ht="13.5">
      <c r="K151" s="94">
        <f t="shared" si="1"/>
      </c>
      <c r="L151" s="94">
        <f>IF($D151="","",SUM(#REF!+#REF!+#REF!+#REF!))</f>
      </c>
    </row>
    <row r="152" spans="11:12" ht="13.5">
      <c r="K152" s="94">
        <f t="shared" si="1"/>
      </c>
      <c r="L152" s="94">
        <f>IF($D152="","",SUM(#REF!+#REF!+#REF!+#REF!))</f>
      </c>
    </row>
    <row r="153" spans="11:12" ht="13.5">
      <c r="K153" s="94">
        <f t="shared" si="1"/>
      </c>
      <c r="L153" s="94">
        <f>IF($D153="","",SUM(#REF!+#REF!+#REF!+#REF!))</f>
      </c>
    </row>
    <row r="154" spans="11:12" ht="13.5">
      <c r="K154" s="94">
        <f t="shared" si="1"/>
      </c>
      <c r="L154" s="94">
        <f>IF($D154="","",SUM(#REF!+#REF!+#REF!+#REF!))</f>
      </c>
    </row>
    <row r="155" spans="11:12" ht="13.5">
      <c r="K155" s="94">
        <f t="shared" si="1"/>
      </c>
      <c r="L155" s="94">
        <f>IF($D155="","",SUM(#REF!+#REF!+#REF!+#REF!))</f>
      </c>
    </row>
    <row r="156" spans="11:12" ht="13.5">
      <c r="K156" s="94">
        <f t="shared" si="1"/>
      </c>
      <c r="L156" s="94">
        <f>IF($D156="","",SUM(#REF!+#REF!+#REF!+#REF!))</f>
      </c>
    </row>
    <row r="157" spans="11:12" ht="13.5">
      <c r="K157" s="94">
        <f t="shared" si="1"/>
      </c>
      <c r="L157" s="94">
        <f>IF($D157="","",SUM(#REF!+#REF!+#REF!+#REF!))</f>
      </c>
    </row>
    <row r="158" spans="11:12" ht="13.5">
      <c r="K158" s="94">
        <f t="shared" si="1"/>
      </c>
      <c r="L158" s="94">
        <f>IF($D158="","",SUM(#REF!+#REF!+#REF!+#REF!))</f>
      </c>
    </row>
    <row r="159" spans="11:12" ht="13.5">
      <c r="K159" s="94">
        <f t="shared" si="1"/>
      </c>
      <c r="L159" s="94">
        <f>IF($D159="","",SUM(#REF!+#REF!+#REF!+#REF!))</f>
      </c>
    </row>
    <row r="160" spans="11:12" ht="13.5">
      <c r="K160" s="94">
        <f t="shared" si="1"/>
      </c>
      <c r="L160" s="94">
        <f>IF($D160="","",SUM(#REF!+#REF!+#REF!+#REF!))</f>
      </c>
    </row>
    <row r="161" spans="11:12" ht="13.5">
      <c r="K161" s="94">
        <f t="shared" si="1"/>
      </c>
      <c r="L161" s="94">
        <f>IF($D161="","",SUM(#REF!+#REF!+#REF!+#REF!))</f>
      </c>
    </row>
    <row r="162" spans="11:12" ht="13.5">
      <c r="K162" s="94">
        <f t="shared" si="1"/>
      </c>
      <c r="L162" s="94">
        <f>IF($D162="","",SUM(#REF!+#REF!+#REF!+#REF!))</f>
      </c>
    </row>
    <row r="163" spans="11:12" ht="13.5">
      <c r="K163" s="94">
        <f t="shared" si="1"/>
      </c>
      <c r="L163" s="94">
        <f>IF($D163="","",SUM(#REF!+#REF!+#REF!+#REF!))</f>
      </c>
    </row>
    <row r="164" spans="11:12" ht="13.5">
      <c r="K164" s="94">
        <f t="shared" si="1"/>
      </c>
      <c r="L164" s="94">
        <f>IF($D164="","",SUM(#REF!+#REF!+#REF!+#REF!))</f>
      </c>
    </row>
    <row r="165" spans="11:12" ht="13.5">
      <c r="K165" s="94">
        <f t="shared" si="1"/>
      </c>
      <c r="L165" s="94">
        <f>IF($D165="","",SUM(#REF!+#REF!+#REF!+#REF!))</f>
      </c>
    </row>
    <row r="166" spans="11:12" ht="13.5">
      <c r="K166" s="94">
        <f t="shared" si="1"/>
      </c>
      <c r="L166" s="94">
        <f>IF($D166="","",SUM(#REF!+#REF!+#REF!+#REF!))</f>
      </c>
    </row>
    <row r="167" spans="11:12" ht="13.5">
      <c r="K167" s="94">
        <f t="shared" si="1"/>
      </c>
      <c r="L167" s="94">
        <f>IF($D167="","",SUM(#REF!+#REF!+#REF!+#REF!))</f>
      </c>
    </row>
    <row r="168" spans="11:12" ht="13.5">
      <c r="K168" s="94">
        <f t="shared" si="1"/>
      </c>
      <c r="L168" s="94">
        <f>IF($D168="","",SUM(#REF!+#REF!+#REF!+#REF!))</f>
      </c>
    </row>
    <row r="169" spans="11:12" ht="13.5">
      <c r="K169" s="94">
        <f t="shared" si="1"/>
      </c>
      <c r="L169" s="94">
        <f>IF($D169="","",SUM(#REF!+#REF!+#REF!+#REF!))</f>
      </c>
    </row>
    <row r="170" spans="11:12" ht="13.5">
      <c r="K170" s="94">
        <f t="shared" si="1"/>
      </c>
      <c r="L170" s="94">
        <f>IF($D170="","",SUM(#REF!+#REF!+#REF!+#REF!))</f>
      </c>
    </row>
    <row r="171" spans="11:12" ht="13.5">
      <c r="K171" s="94">
        <f t="shared" si="1"/>
      </c>
      <c r="L171" s="94">
        <f>IF($D171="","",SUM(#REF!+#REF!+#REF!+#REF!))</f>
      </c>
    </row>
    <row r="172" spans="11:12" ht="13.5">
      <c r="K172" s="94">
        <f t="shared" si="1"/>
      </c>
      <c r="L172" s="94">
        <f>IF($D172="","",SUM(#REF!+#REF!+#REF!+#REF!))</f>
      </c>
    </row>
    <row r="173" spans="11:12" ht="13.5">
      <c r="K173" s="94">
        <f t="shared" si="1"/>
      </c>
      <c r="L173" s="94">
        <f>IF($D173="","",SUM(#REF!+#REF!+#REF!+#REF!))</f>
      </c>
    </row>
    <row r="174" spans="11:12" ht="13.5">
      <c r="K174" s="94">
        <f t="shared" si="1"/>
      </c>
      <c r="L174" s="94">
        <f>IF($D174="","",SUM(#REF!+#REF!+#REF!+#REF!))</f>
      </c>
    </row>
    <row r="175" spans="11:12" ht="13.5">
      <c r="K175" s="94">
        <f t="shared" si="1"/>
      </c>
      <c r="L175" s="94">
        <f>IF($D175="","",SUM(#REF!+#REF!+#REF!+#REF!))</f>
      </c>
    </row>
    <row r="176" spans="11:12" ht="13.5">
      <c r="K176" s="94">
        <f t="shared" si="1"/>
      </c>
      <c r="L176" s="94">
        <f>IF($D176="","",SUM(#REF!+#REF!+#REF!+#REF!))</f>
      </c>
    </row>
    <row r="177" spans="11:12" ht="13.5">
      <c r="K177" s="94">
        <f t="shared" si="1"/>
      </c>
      <c r="L177" s="94">
        <f>IF($D177="","",SUM(#REF!+#REF!+#REF!+#REF!))</f>
      </c>
    </row>
    <row r="178" spans="11:12" ht="13.5">
      <c r="K178" s="94">
        <f t="shared" si="1"/>
      </c>
      <c r="L178" s="94">
        <f>IF($D178="","",SUM(#REF!+#REF!+#REF!+#REF!))</f>
      </c>
    </row>
    <row r="179" spans="11:12" ht="13.5">
      <c r="K179" s="94">
        <f aca="true" t="shared" si="2" ref="K179:K242">IF($D179="","",SUM(G179+H179+I179+J179))</f>
      </c>
      <c r="L179" s="94">
        <f>IF($D179="","",SUM(#REF!+#REF!+#REF!+#REF!))</f>
      </c>
    </row>
    <row r="180" spans="11:12" ht="13.5">
      <c r="K180" s="94">
        <f t="shared" si="2"/>
      </c>
      <c r="L180" s="94">
        <f>IF($D180="","",SUM(#REF!+#REF!+#REF!+#REF!))</f>
      </c>
    </row>
    <row r="181" spans="11:12" ht="13.5">
      <c r="K181" s="94">
        <f t="shared" si="2"/>
      </c>
      <c r="L181" s="94">
        <f>IF($D181="","",SUM(#REF!+#REF!+#REF!+#REF!))</f>
      </c>
    </row>
    <row r="182" spans="11:12" ht="13.5">
      <c r="K182" s="94">
        <f t="shared" si="2"/>
      </c>
      <c r="L182" s="94">
        <f>IF($D182="","",SUM(#REF!+#REF!+#REF!+#REF!))</f>
      </c>
    </row>
    <row r="183" spans="11:12" ht="13.5">
      <c r="K183" s="94">
        <f t="shared" si="2"/>
      </c>
      <c r="L183" s="94">
        <f>IF($D183="","",SUM(#REF!+#REF!+#REF!+#REF!))</f>
      </c>
    </row>
    <row r="184" spans="11:12" ht="13.5">
      <c r="K184" s="94">
        <f t="shared" si="2"/>
      </c>
      <c r="L184" s="94">
        <f>IF($D184="","",SUM(#REF!+#REF!+#REF!+#REF!))</f>
      </c>
    </row>
    <row r="185" spans="11:12" ht="13.5">
      <c r="K185" s="94">
        <f t="shared" si="2"/>
      </c>
      <c r="L185" s="94">
        <f>IF($D185="","",SUM(#REF!+#REF!+#REF!+#REF!))</f>
      </c>
    </row>
    <row r="186" spans="11:12" ht="13.5">
      <c r="K186" s="94">
        <f t="shared" si="2"/>
      </c>
      <c r="L186" s="94">
        <f>IF($D186="","",SUM(#REF!+#REF!+#REF!+#REF!))</f>
      </c>
    </row>
    <row r="187" spans="11:12" ht="13.5">
      <c r="K187" s="94">
        <f t="shared" si="2"/>
      </c>
      <c r="L187" s="94">
        <f>IF($D187="","",SUM(#REF!+#REF!+#REF!+#REF!))</f>
      </c>
    </row>
    <row r="188" spans="11:12" ht="13.5">
      <c r="K188" s="94">
        <f t="shared" si="2"/>
      </c>
      <c r="L188" s="94">
        <f>IF($D188="","",SUM(#REF!+#REF!+#REF!+#REF!))</f>
      </c>
    </row>
    <row r="189" spans="11:12" ht="13.5">
      <c r="K189" s="94">
        <f t="shared" si="2"/>
      </c>
      <c r="L189" s="94">
        <f>IF($D189="","",SUM(#REF!+#REF!+#REF!+#REF!))</f>
      </c>
    </row>
    <row r="190" spans="11:12" ht="13.5">
      <c r="K190" s="94">
        <f t="shared" si="2"/>
      </c>
      <c r="L190" s="94">
        <f>IF($D190="","",SUM(#REF!+#REF!+#REF!+#REF!))</f>
      </c>
    </row>
    <row r="191" spans="11:12" ht="13.5">
      <c r="K191" s="94">
        <f t="shared" si="2"/>
      </c>
      <c r="L191" s="94">
        <f>IF($D191="","",SUM(#REF!+#REF!+#REF!+#REF!))</f>
      </c>
    </row>
    <row r="192" spans="11:12" ht="13.5">
      <c r="K192" s="94">
        <f t="shared" si="2"/>
      </c>
      <c r="L192" s="94">
        <f>IF($D192="","",SUM(#REF!+#REF!+#REF!+#REF!))</f>
      </c>
    </row>
    <row r="193" spans="11:12" ht="13.5">
      <c r="K193" s="94">
        <f t="shared" si="2"/>
      </c>
      <c r="L193" s="94">
        <f>IF($D193="","",SUM(#REF!+#REF!+#REF!+#REF!))</f>
      </c>
    </row>
    <row r="194" spans="11:12" ht="13.5">
      <c r="K194" s="94">
        <f t="shared" si="2"/>
      </c>
      <c r="L194" s="94">
        <f>IF($D194="","",SUM(#REF!+#REF!+#REF!+#REF!))</f>
      </c>
    </row>
    <row r="195" spans="11:12" ht="13.5">
      <c r="K195" s="94">
        <f t="shared" si="2"/>
      </c>
      <c r="L195" s="94">
        <f>IF($D195="","",SUM(#REF!+#REF!+#REF!+#REF!))</f>
      </c>
    </row>
    <row r="196" spans="11:12" ht="13.5">
      <c r="K196" s="94">
        <f t="shared" si="2"/>
      </c>
      <c r="L196" s="94">
        <f>IF($D196="","",SUM(#REF!+#REF!+#REF!+#REF!))</f>
      </c>
    </row>
    <row r="197" spans="11:12" ht="13.5">
      <c r="K197" s="94">
        <f t="shared" si="2"/>
      </c>
      <c r="L197" s="94">
        <f>IF($D197="","",SUM(#REF!+#REF!+#REF!+#REF!))</f>
      </c>
    </row>
    <row r="198" spans="11:12" ht="13.5">
      <c r="K198" s="94">
        <f t="shared" si="2"/>
      </c>
      <c r="L198" s="94">
        <f>IF($D198="","",SUM(#REF!+#REF!+#REF!+#REF!))</f>
      </c>
    </row>
    <row r="199" spans="11:12" ht="13.5">
      <c r="K199" s="94">
        <f t="shared" si="2"/>
      </c>
      <c r="L199" s="94">
        <f>IF($D199="","",SUM(#REF!+#REF!+#REF!+#REF!))</f>
      </c>
    </row>
    <row r="200" spans="11:12" ht="13.5">
      <c r="K200" s="94">
        <f t="shared" si="2"/>
      </c>
      <c r="L200" s="94">
        <f>IF($D200="","",SUM(#REF!+#REF!+#REF!+#REF!))</f>
      </c>
    </row>
    <row r="201" spans="11:12" ht="13.5">
      <c r="K201" s="94">
        <f t="shared" si="2"/>
      </c>
      <c r="L201" s="94">
        <f>IF($D201="","",SUM(#REF!+#REF!+#REF!+#REF!))</f>
      </c>
    </row>
    <row r="202" spans="11:12" ht="13.5">
      <c r="K202" s="94">
        <f t="shared" si="2"/>
      </c>
      <c r="L202" s="94">
        <f>IF($D202="","",SUM(#REF!+#REF!+#REF!+#REF!))</f>
      </c>
    </row>
    <row r="203" spans="11:12" ht="13.5">
      <c r="K203" s="94">
        <f t="shared" si="2"/>
      </c>
      <c r="L203" s="94">
        <f>IF($D203="","",SUM(#REF!+#REF!+#REF!+#REF!))</f>
      </c>
    </row>
    <row r="204" spans="11:12" ht="13.5">
      <c r="K204" s="94">
        <f t="shared" si="2"/>
      </c>
      <c r="L204" s="94">
        <f>IF($D204="","",SUM(#REF!+#REF!+#REF!+#REF!))</f>
      </c>
    </row>
    <row r="205" spans="11:12" ht="13.5">
      <c r="K205" s="94">
        <f t="shared" si="2"/>
      </c>
      <c r="L205" s="94">
        <f>IF($D205="","",SUM(#REF!+#REF!+#REF!+#REF!))</f>
      </c>
    </row>
    <row r="206" spans="11:12" ht="13.5">
      <c r="K206" s="94">
        <f t="shared" si="2"/>
      </c>
      <c r="L206" s="94">
        <f>IF($D206="","",SUM(#REF!+#REF!+#REF!+#REF!))</f>
      </c>
    </row>
    <row r="207" spans="11:12" ht="13.5">
      <c r="K207" s="94">
        <f t="shared" si="2"/>
      </c>
      <c r="L207" s="94">
        <f>IF($D207="","",SUM(#REF!+#REF!+#REF!+#REF!))</f>
      </c>
    </row>
    <row r="208" spans="11:12" ht="13.5">
      <c r="K208" s="94">
        <f t="shared" si="2"/>
      </c>
      <c r="L208" s="94">
        <f>IF($D208="","",SUM(#REF!+#REF!+#REF!+#REF!))</f>
      </c>
    </row>
    <row r="209" spans="11:12" ht="13.5">
      <c r="K209" s="94">
        <f t="shared" si="2"/>
      </c>
      <c r="L209" s="94">
        <f>IF($D209="","",SUM(#REF!+#REF!+#REF!+#REF!))</f>
      </c>
    </row>
    <row r="210" spans="11:12" ht="13.5">
      <c r="K210" s="94">
        <f t="shared" si="2"/>
      </c>
      <c r="L210" s="94">
        <f>IF($D210="","",SUM(#REF!+#REF!+#REF!+#REF!))</f>
      </c>
    </row>
    <row r="211" spans="11:12" ht="13.5">
      <c r="K211" s="94">
        <f t="shared" si="2"/>
      </c>
      <c r="L211" s="94">
        <f>IF($D211="","",SUM(#REF!+#REF!+#REF!+#REF!))</f>
      </c>
    </row>
    <row r="212" spans="11:12" ht="13.5">
      <c r="K212" s="94">
        <f t="shared" si="2"/>
      </c>
      <c r="L212" s="94">
        <f>IF($D212="","",SUM(#REF!+#REF!+#REF!+#REF!))</f>
      </c>
    </row>
    <row r="213" spans="11:12" ht="13.5">
      <c r="K213" s="94">
        <f t="shared" si="2"/>
      </c>
      <c r="L213" s="94">
        <f>IF($D213="","",SUM(#REF!+#REF!+#REF!+#REF!))</f>
      </c>
    </row>
    <row r="214" spans="11:12" ht="13.5">
      <c r="K214" s="94">
        <f t="shared" si="2"/>
      </c>
      <c r="L214" s="94">
        <f>IF($D214="","",SUM(#REF!+#REF!+#REF!+#REF!))</f>
      </c>
    </row>
    <row r="215" spans="11:12" ht="13.5">
      <c r="K215" s="94">
        <f t="shared" si="2"/>
      </c>
      <c r="L215" s="94">
        <f>IF($D215="","",SUM(#REF!+#REF!+#REF!+#REF!))</f>
      </c>
    </row>
    <row r="216" spans="11:12" ht="13.5">
      <c r="K216" s="94">
        <f t="shared" si="2"/>
      </c>
      <c r="L216" s="94">
        <f>IF($D216="","",SUM(#REF!+#REF!+#REF!+#REF!))</f>
      </c>
    </row>
    <row r="217" spans="11:12" ht="13.5">
      <c r="K217" s="94">
        <f t="shared" si="2"/>
      </c>
      <c r="L217" s="94">
        <f>IF($D217="","",SUM(#REF!+#REF!+#REF!+#REF!))</f>
      </c>
    </row>
    <row r="218" spans="11:12" ht="13.5">
      <c r="K218" s="94">
        <f t="shared" si="2"/>
      </c>
      <c r="L218" s="94">
        <f>IF($D218="","",SUM(#REF!+#REF!+#REF!+#REF!))</f>
      </c>
    </row>
    <row r="219" spans="11:12" ht="13.5">
      <c r="K219" s="94">
        <f t="shared" si="2"/>
      </c>
      <c r="L219" s="94">
        <f>IF($D219="","",SUM(#REF!+#REF!+#REF!+#REF!))</f>
      </c>
    </row>
    <row r="220" spans="11:12" ht="13.5">
      <c r="K220" s="94">
        <f t="shared" si="2"/>
      </c>
      <c r="L220" s="94">
        <f>IF($D220="","",SUM(#REF!+#REF!+#REF!+#REF!))</f>
      </c>
    </row>
    <row r="221" spans="11:12" ht="13.5">
      <c r="K221" s="94">
        <f t="shared" si="2"/>
      </c>
      <c r="L221" s="94">
        <f>IF($D221="","",SUM(#REF!+#REF!+#REF!+#REF!))</f>
      </c>
    </row>
    <row r="222" spans="11:12" ht="13.5">
      <c r="K222" s="94">
        <f t="shared" si="2"/>
      </c>
      <c r="L222" s="94">
        <f>IF($D222="","",SUM(#REF!+#REF!+#REF!+#REF!))</f>
      </c>
    </row>
    <row r="223" spans="11:12" ht="13.5">
      <c r="K223" s="94">
        <f t="shared" si="2"/>
      </c>
      <c r="L223" s="94">
        <f>IF($D223="","",SUM(#REF!+#REF!+#REF!+#REF!))</f>
      </c>
    </row>
    <row r="224" spans="11:12" ht="13.5">
      <c r="K224" s="94">
        <f t="shared" si="2"/>
      </c>
      <c r="L224" s="94">
        <f>IF($D224="","",SUM(#REF!+#REF!+#REF!+#REF!))</f>
      </c>
    </row>
    <row r="225" spans="11:12" ht="13.5">
      <c r="K225" s="94">
        <f t="shared" si="2"/>
      </c>
      <c r="L225" s="94">
        <f>IF($D225="","",SUM(#REF!+#REF!+#REF!+#REF!))</f>
      </c>
    </row>
    <row r="226" spans="11:12" ht="13.5">
      <c r="K226" s="94">
        <f t="shared" si="2"/>
      </c>
      <c r="L226" s="94">
        <f>IF($D226="","",SUM(#REF!+#REF!+#REF!+#REF!))</f>
      </c>
    </row>
    <row r="227" spans="11:12" ht="13.5">
      <c r="K227" s="94">
        <f t="shared" si="2"/>
      </c>
      <c r="L227" s="94">
        <f>IF($D227="","",SUM(#REF!+#REF!+#REF!+#REF!))</f>
      </c>
    </row>
    <row r="228" spans="11:12" ht="13.5">
      <c r="K228" s="94">
        <f t="shared" si="2"/>
      </c>
      <c r="L228" s="94">
        <f>IF($D228="","",SUM(#REF!+#REF!+#REF!+#REF!))</f>
      </c>
    </row>
    <row r="229" spans="11:12" ht="13.5">
      <c r="K229" s="94">
        <f t="shared" si="2"/>
      </c>
      <c r="L229" s="94">
        <f>IF($D229="","",SUM(#REF!+#REF!+#REF!+#REF!))</f>
      </c>
    </row>
    <row r="230" spans="11:12" ht="13.5">
      <c r="K230" s="94">
        <f t="shared" si="2"/>
      </c>
      <c r="L230" s="94">
        <f>IF($D230="","",SUM(#REF!+#REF!+#REF!+#REF!))</f>
      </c>
    </row>
    <row r="231" spans="11:12" ht="13.5">
      <c r="K231" s="94">
        <f t="shared" si="2"/>
      </c>
      <c r="L231" s="94">
        <f>IF($D231="","",SUM(#REF!+#REF!+#REF!+#REF!))</f>
      </c>
    </row>
    <row r="232" spans="11:12" ht="13.5">
      <c r="K232" s="94">
        <f t="shared" si="2"/>
      </c>
      <c r="L232" s="94">
        <f>IF($D232="","",SUM(#REF!+#REF!+#REF!+#REF!))</f>
      </c>
    </row>
    <row r="233" spans="11:12" ht="13.5">
      <c r="K233" s="94">
        <f t="shared" si="2"/>
      </c>
      <c r="L233" s="94">
        <f>IF($D233="","",SUM(#REF!+#REF!+#REF!+#REF!))</f>
      </c>
    </row>
    <row r="234" spans="11:12" ht="13.5">
      <c r="K234" s="94">
        <f t="shared" si="2"/>
      </c>
      <c r="L234" s="94">
        <f>IF($D234="","",SUM(#REF!+#REF!+#REF!+#REF!))</f>
      </c>
    </row>
    <row r="235" spans="11:12" ht="13.5">
      <c r="K235" s="94">
        <f t="shared" si="2"/>
      </c>
      <c r="L235" s="94">
        <f>IF($D235="","",SUM(#REF!+#REF!+#REF!+#REF!))</f>
      </c>
    </row>
    <row r="236" spans="11:12" ht="13.5">
      <c r="K236" s="94">
        <f t="shared" si="2"/>
      </c>
      <c r="L236" s="94">
        <f>IF($D236="","",SUM(#REF!+#REF!+#REF!+#REF!))</f>
      </c>
    </row>
    <row r="237" spans="11:12" ht="13.5">
      <c r="K237" s="94">
        <f t="shared" si="2"/>
      </c>
      <c r="L237" s="94">
        <f>IF($D237="","",SUM(#REF!+#REF!+#REF!+#REF!))</f>
      </c>
    </row>
    <row r="238" spans="11:12" ht="13.5">
      <c r="K238" s="94">
        <f t="shared" si="2"/>
      </c>
      <c r="L238" s="94">
        <f>IF($D238="","",SUM(#REF!+#REF!+#REF!+#REF!))</f>
      </c>
    </row>
    <row r="239" spans="11:12" ht="13.5">
      <c r="K239" s="94">
        <f t="shared" si="2"/>
      </c>
      <c r="L239" s="94">
        <f>IF($D239="","",SUM(#REF!+#REF!+#REF!+#REF!))</f>
      </c>
    </row>
    <row r="240" spans="11:12" ht="13.5">
      <c r="K240" s="94">
        <f t="shared" si="2"/>
      </c>
      <c r="L240" s="94">
        <f>IF($D240="","",SUM(#REF!+#REF!+#REF!+#REF!))</f>
      </c>
    </row>
    <row r="241" spans="11:12" ht="13.5">
      <c r="K241" s="94">
        <f t="shared" si="2"/>
      </c>
      <c r="L241" s="94">
        <f>IF($D241="","",SUM(#REF!+#REF!+#REF!+#REF!))</f>
      </c>
    </row>
    <row r="242" spans="11:12" ht="13.5">
      <c r="K242" s="94">
        <f t="shared" si="2"/>
      </c>
      <c r="L242" s="94">
        <f>IF($D242="","",SUM(#REF!+#REF!+#REF!+#REF!))</f>
      </c>
    </row>
    <row r="243" spans="11:12" ht="13.5">
      <c r="K243" s="94">
        <f aca="true" t="shared" si="3" ref="K243:K306">IF($D243="","",SUM(G243+H243+I243+J243))</f>
      </c>
      <c r="L243" s="94">
        <f>IF($D243="","",SUM(#REF!+#REF!+#REF!+#REF!))</f>
      </c>
    </row>
    <row r="244" spans="11:12" ht="13.5">
      <c r="K244" s="94">
        <f t="shared" si="3"/>
      </c>
      <c r="L244" s="94">
        <f>IF($D244="","",SUM(#REF!+#REF!+#REF!+#REF!))</f>
      </c>
    </row>
    <row r="245" spans="11:12" ht="13.5">
      <c r="K245" s="94">
        <f t="shared" si="3"/>
      </c>
      <c r="L245" s="94">
        <f>IF($D245="","",SUM(#REF!+#REF!+#REF!+#REF!))</f>
      </c>
    </row>
    <row r="246" spans="11:12" ht="13.5">
      <c r="K246" s="94">
        <f t="shared" si="3"/>
      </c>
      <c r="L246" s="94">
        <f>IF($D246="","",SUM(#REF!+#REF!+#REF!+#REF!))</f>
      </c>
    </row>
    <row r="247" spans="11:12" ht="13.5">
      <c r="K247" s="94">
        <f t="shared" si="3"/>
      </c>
      <c r="L247" s="94">
        <f>IF($D247="","",SUM(#REF!+#REF!+#REF!+#REF!))</f>
      </c>
    </row>
    <row r="248" spans="11:12" ht="13.5">
      <c r="K248" s="94">
        <f t="shared" si="3"/>
      </c>
      <c r="L248" s="94">
        <f>IF($D248="","",SUM(#REF!+#REF!+#REF!+#REF!))</f>
      </c>
    </row>
    <row r="249" spans="11:12" ht="13.5">
      <c r="K249" s="94">
        <f t="shared" si="3"/>
      </c>
      <c r="L249" s="94">
        <f>IF($D249="","",SUM(#REF!+#REF!+#REF!+#REF!))</f>
      </c>
    </row>
    <row r="250" spans="11:12" ht="13.5">
      <c r="K250" s="94">
        <f t="shared" si="3"/>
      </c>
      <c r="L250" s="94">
        <f>IF($D250="","",SUM(#REF!+#REF!+#REF!+#REF!))</f>
      </c>
    </row>
    <row r="251" spans="11:12" ht="13.5">
      <c r="K251" s="94">
        <f t="shared" si="3"/>
      </c>
      <c r="L251" s="94">
        <f>IF($D251="","",SUM(#REF!+#REF!+#REF!+#REF!))</f>
      </c>
    </row>
    <row r="252" spans="11:12" ht="13.5">
      <c r="K252" s="94">
        <f t="shared" si="3"/>
      </c>
      <c r="L252" s="94">
        <f>IF($D252="","",SUM(#REF!+#REF!+#REF!+#REF!))</f>
      </c>
    </row>
    <row r="253" spans="11:12" ht="13.5">
      <c r="K253" s="94">
        <f t="shared" si="3"/>
      </c>
      <c r="L253" s="94">
        <f>IF($D253="","",SUM(#REF!+#REF!+#REF!+#REF!))</f>
      </c>
    </row>
    <row r="254" spans="11:12" ht="13.5">
      <c r="K254" s="94">
        <f t="shared" si="3"/>
      </c>
      <c r="L254" s="94">
        <f>IF($D254="","",SUM(#REF!+#REF!+#REF!+#REF!))</f>
      </c>
    </row>
    <row r="255" spans="11:12" ht="13.5">
      <c r="K255" s="94">
        <f t="shared" si="3"/>
      </c>
      <c r="L255" s="94">
        <f>IF($D255="","",SUM(#REF!+#REF!+#REF!+#REF!))</f>
      </c>
    </row>
    <row r="256" spans="11:12" ht="13.5">
      <c r="K256" s="94">
        <f t="shared" si="3"/>
      </c>
      <c r="L256" s="94">
        <f>IF($D256="","",SUM(#REF!+#REF!+#REF!+#REF!))</f>
      </c>
    </row>
    <row r="257" spans="11:12" ht="13.5">
      <c r="K257" s="94">
        <f t="shared" si="3"/>
      </c>
      <c r="L257" s="94">
        <f>IF($D257="","",SUM(#REF!+#REF!+#REF!+#REF!))</f>
      </c>
    </row>
    <row r="258" spans="11:12" ht="13.5">
      <c r="K258" s="94">
        <f t="shared" si="3"/>
      </c>
      <c r="L258" s="94">
        <f>IF($D258="","",SUM(#REF!+#REF!+#REF!+#REF!))</f>
      </c>
    </row>
    <row r="259" spans="11:12" ht="13.5">
      <c r="K259" s="94">
        <f t="shared" si="3"/>
      </c>
      <c r="L259" s="94">
        <f>IF($D259="","",SUM(#REF!+#REF!+#REF!+#REF!))</f>
      </c>
    </row>
    <row r="260" spans="11:12" ht="13.5">
      <c r="K260" s="94">
        <f t="shared" si="3"/>
      </c>
      <c r="L260" s="94">
        <f>IF($D260="","",SUM(#REF!+#REF!+#REF!+#REF!))</f>
      </c>
    </row>
    <row r="261" spans="11:12" ht="13.5">
      <c r="K261" s="94">
        <f t="shared" si="3"/>
      </c>
      <c r="L261" s="94">
        <f>IF($D261="","",SUM(#REF!+#REF!+#REF!+#REF!))</f>
      </c>
    </row>
    <row r="262" spans="11:12" ht="13.5">
      <c r="K262" s="94">
        <f t="shared" si="3"/>
      </c>
      <c r="L262" s="94">
        <f>IF($D262="","",SUM(#REF!+#REF!+#REF!+#REF!))</f>
      </c>
    </row>
    <row r="263" spans="11:12" ht="13.5">
      <c r="K263" s="94">
        <f t="shared" si="3"/>
      </c>
      <c r="L263" s="94">
        <f>IF($D263="","",SUM(#REF!+#REF!+#REF!+#REF!))</f>
      </c>
    </row>
    <row r="264" spans="11:12" ht="13.5">
      <c r="K264" s="94">
        <f t="shared" si="3"/>
      </c>
      <c r="L264" s="94">
        <f>IF($D264="","",SUM(#REF!+#REF!+#REF!+#REF!))</f>
      </c>
    </row>
    <row r="265" spans="11:12" ht="13.5">
      <c r="K265" s="94">
        <f t="shared" si="3"/>
      </c>
      <c r="L265" s="94">
        <f>IF($D265="","",SUM(#REF!+#REF!+#REF!+#REF!))</f>
      </c>
    </row>
    <row r="266" spans="11:12" ht="13.5">
      <c r="K266" s="94">
        <f t="shared" si="3"/>
      </c>
      <c r="L266" s="94">
        <f>IF($D266="","",SUM(#REF!+#REF!+#REF!+#REF!))</f>
      </c>
    </row>
    <row r="267" spans="11:12" ht="13.5">
      <c r="K267" s="94">
        <f t="shared" si="3"/>
      </c>
      <c r="L267" s="94">
        <f>IF($D267="","",SUM(#REF!+#REF!+#REF!+#REF!))</f>
      </c>
    </row>
    <row r="268" spans="11:12" ht="13.5">
      <c r="K268" s="94">
        <f t="shared" si="3"/>
      </c>
      <c r="L268" s="94">
        <f>IF($D268="","",SUM(#REF!+#REF!+#REF!+#REF!))</f>
      </c>
    </row>
    <row r="269" spans="11:12" ht="13.5">
      <c r="K269" s="94">
        <f t="shared" si="3"/>
      </c>
      <c r="L269" s="94">
        <f>IF($D269="","",SUM(#REF!+#REF!+#REF!+#REF!))</f>
      </c>
    </row>
    <row r="270" spans="11:12" ht="13.5">
      <c r="K270" s="94">
        <f t="shared" si="3"/>
      </c>
      <c r="L270" s="94">
        <f>IF($D270="","",SUM(#REF!+#REF!+#REF!+#REF!))</f>
      </c>
    </row>
    <row r="271" spans="11:12" ht="13.5">
      <c r="K271" s="94">
        <f t="shared" si="3"/>
      </c>
      <c r="L271" s="94">
        <f>IF($D271="","",SUM(#REF!+#REF!+#REF!+#REF!))</f>
      </c>
    </row>
    <row r="272" spans="11:12" ht="13.5">
      <c r="K272" s="94">
        <f t="shared" si="3"/>
      </c>
      <c r="L272" s="94">
        <f>IF($D272="","",SUM(#REF!+#REF!+#REF!+#REF!))</f>
      </c>
    </row>
    <row r="273" spans="11:12" ht="13.5">
      <c r="K273" s="94">
        <f t="shared" si="3"/>
      </c>
      <c r="L273" s="94">
        <f>IF($D273="","",SUM(#REF!+#REF!+#REF!+#REF!))</f>
      </c>
    </row>
    <row r="274" spans="11:12" ht="13.5">
      <c r="K274" s="94">
        <f t="shared" si="3"/>
      </c>
      <c r="L274" s="94">
        <f>IF($D274="","",SUM(#REF!+#REF!+#REF!+#REF!))</f>
      </c>
    </row>
    <row r="275" spans="11:12" ht="13.5">
      <c r="K275" s="94">
        <f t="shared" si="3"/>
      </c>
      <c r="L275" s="94">
        <f>IF($D275="","",SUM(#REF!+#REF!+#REF!+#REF!))</f>
      </c>
    </row>
    <row r="276" spans="11:12" ht="13.5">
      <c r="K276" s="94">
        <f t="shared" si="3"/>
      </c>
      <c r="L276" s="94">
        <f>IF($D276="","",SUM(#REF!+#REF!+#REF!+#REF!))</f>
      </c>
    </row>
    <row r="277" spans="11:12" ht="13.5">
      <c r="K277" s="94">
        <f t="shared" si="3"/>
      </c>
      <c r="L277" s="94">
        <f>IF($D277="","",SUM(#REF!+#REF!+#REF!+#REF!))</f>
      </c>
    </row>
    <row r="278" spans="11:12" ht="13.5">
      <c r="K278" s="94">
        <f t="shared" si="3"/>
      </c>
      <c r="L278" s="94">
        <f>IF($D278="","",SUM(#REF!+#REF!+#REF!+#REF!))</f>
      </c>
    </row>
    <row r="279" spans="11:12" ht="13.5">
      <c r="K279" s="94">
        <f t="shared" si="3"/>
      </c>
      <c r="L279" s="94">
        <f>IF($D279="","",SUM(#REF!+#REF!+#REF!+#REF!))</f>
      </c>
    </row>
    <row r="280" spans="11:12" ht="13.5">
      <c r="K280" s="94">
        <f t="shared" si="3"/>
      </c>
      <c r="L280" s="94">
        <f>IF($D280="","",SUM(#REF!+#REF!+#REF!+#REF!))</f>
      </c>
    </row>
    <row r="281" spans="11:12" ht="13.5">
      <c r="K281" s="94">
        <f t="shared" si="3"/>
      </c>
      <c r="L281" s="94">
        <f>IF($D281="","",SUM(#REF!+#REF!+#REF!+#REF!))</f>
      </c>
    </row>
    <row r="282" spans="11:12" ht="13.5">
      <c r="K282" s="94">
        <f t="shared" si="3"/>
      </c>
      <c r="L282" s="94">
        <f>IF($D282="","",SUM(#REF!+#REF!+#REF!+#REF!))</f>
      </c>
    </row>
    <row r="283" spans="11:12" ht="13.5">
      <c r="K283" s="94">
        <f t="shared" si="3"/>
      </c>
      <c r="L283" s="94">
        <f>IF($D283="","",SUM(#REF!+#REF!+#REF!+#REF!))</f>
      </c>
    </row>
    <row r="284" spans="11:12" ht="13.5">
      <c r="K284" s="94">
        <f t="shared" si="3"/>
      </c>
      <c r="L284" s="94">
        <f>IF($D284="","",SUM(#REF!+#REF!+#REF!+#REF!))</f>
      </c>
    </row>
    <row r="285" spans="11:12" ht="13.5">
      <c r="K285" s="94">
        <f t="shared" si="3"/>
      </c>
      <c r="L285" s="94">
        <f>IF($D285="","",SUM(#REF!+#REF!+#REF!+#REF!))</f>
      </c>
    </row>
    <row r="286" spans="11:12" ht="13.5">
      <c r="K286" s="94">
        <f t="shared" si="3"/>
      </c>
      <c r="L286" s="94">
        <f>IF($D286="","",SUM(#REF!+#REF!+#REF!+#REF!))</f>
      </c>
    </row>
    <row r="287" spans="11:12" ht="13.5">
      <c r="K287" s="94">
        <f t="shared" si="3"/>
      </c>
      <c r="L287" s="94">
        <f>IF($D287="","",SUM(#REF!+#REF!+#REF!+#REF!))</f>
      </c>
    </row>
    <row r="288" spans="11:12" ht="13.5">
      <c r="K288" s="94">
        <f t="shared" si="3"/>
      </c>
      <c r="L288" s="94">
        <f>IF($D288="","",SUM(#REF!+#REF!+#REF!+#REF!))</f>
      </c>
    </row>
    <row r="289" spans="11:12" ht="13.5">
      <c r="K289" s="94">
        <f t="shared" si="3"/>
      </c>
      <c r="L289" s="94">
        <f>IF($D289="","",SUM(#REF!+#REF!+#REF!+#REF!))</f>
      </c>
    </row>
    <row r="290" spans="11:12" ht="13.5">
      <c r="K290" s="94">
        <f t="shared" si="3"/>
      </c>
      <c r="L290" s="94">
        <f>IF($D290="","",SUM(#REF!+#REF!+#REF!+#REF!))</f>
      </c>
    </row>
    <row r="291" spans="11:12" ht="13.5">
      <c r="K291" s="94">
        <f t="shared" si="3"/>
      </c>
      <c r="L291" s="94">
        <f>IF($D291="","",SUM(#REF!+#REF!+#REF!+#REF!))</f>
      </c>
    </row>
    <row r="292" spans="11:12" ht="13.5">
      <c r="K292" s="94">
        <f t="shared" si="3"/>
      </c>
      <c r="L292" s="94">
        <f>IF($D292="","",SUM(#REF!+#REF!+#REF!+#REF!))</f>
      </c>
    </row>
    <row r="293" spans="11:12" ht="13.5">
      <c r="K293" s="94">
        <f t="shared" si="3"/>
      </c>
      <c r="L293" s="94">
        <f>IF($D293="","",SUM(#REF!+#REF!+#REF!+#REF!))</f>
      </c>
    </row>
    <row r="294" spans="11:12" ht="13.5">
      <c r="K294" s="94">
        <f t="shared" si="3"/>
      </c>
      <c r="L294" s="94">
        <f>IF($D294="","",SUM(#REF!+#REF!+#REF!+#REF!))</f>
      </c>
    </row>
    <row r="295" spans="11:12" ht="13.5">
      <c r="K295" s="94">
        <f t="shared" si="3"/>
      </c>
      <c r="L295" s="94">
        <f>IF($D295="","",SUM(#REF!+#REF!+#REF!+#REF!))</f>
      </c>
    </row>
    <row r="296" spans="11:12" ht="13.5">
      <c r="K296" s="94">
        <f t="shared" si="3"/>
      </c>
      <c r="L296" s="94">
        <f>IF($D296="","",SUM(#REF!+#REF!+#REF!+#REF!))</f>
      </c>
    </row>
    <row r="297" spans="11:12" ht="13.5">
      <c r="K297" s="94">
        <f t="shared" si="3"/>
      </c>
      <c r="L297" s="94">
        <f>IF($D297="","",SUM(#REF!+#REF!+#REF!+#REF!))</f>
      </c>
    </row>
    <row r="298" spans="11:12" ht="13.5">
      <c r="K298" s="94">
        <f t="shared" si="3"/>
      </c>
      <c r="L298" s="94">
        <f>IF($D298="","",SUM(#REF!+#REF!+#REF!+#REF!))</f>
      </c>
    </row>
    <row r="299" spans="11:12" ht="13.5">
      <c r="K299" s="94">
        <f t="shared" si="3"/>
      </c>
      <c r="L299" s="94">
        <f>IF($D299="","",SUM(#REF!+#REF!+#REF!+#REF!))</f>
      </c>
    </row>
    <row r="300" spans="11:12" ht="13.5">
      <c r="K300" s="94">
        <f t="shared" si="3"/>
      </c>
      <c r="L300" s="94">
        <f>IF($D300="","",SUM(#REF!+#REF!+#REF!+#REF!))</f>
      </c>
    </row>
    <row r="301" ht="13.5">
      <c r="L301" s="94"/>
    </row>
    <row r="302" ht="13.5">
      <c r="L302" s="94"/>
    </row>
    <row r="303" ht="13.5">
      <c r="L303" s="94"/>
    </row>
    <row r="304" ht="13.5">
      <c r="L304" s="94"/>
    </row>
    <row r="305" ht="13.5">
      <c r="L305" s="94"/>
    </row>
    <row r="306" ht="13.5">
      <c r="L306" s="94"/>
    </row>
    <row r="307" ht="13.5">
      <c r="L307" s="94"/>
    </row>
    <row r="308" ht="13.5">
      <c r="L308" s="94"/>
    </row>
    <row r="309" ht="13.5">
      <c r="L309" s="94"/>
    </row>
    <row r="310" ht="13.5">
      <c r="L310" s="94"/>
    </row>
    <row r="311" ht="13.5">
      <c r="L311" s="94"/>
    </row>
    <row r="312" ht="13.5">
      <c r="L312" s="94"/>
    </row>
    <row r="313" ht="13.5">
      <c r="L313" s="94"/>
    </row>
    <row r="314" ht="13.5">
      <c r="L314" s="94"/>
    </row>
    <row r="315" ht="13.5">
      <c r="L315" s="94"/>
    </row>
    <row r="316" ht="13.5">
      <c r="L316" s="94"/>
    </row>
    <row r="317" ht="13.5">
      <c r="L317" s="94"/>
    </row>
    <row r="318" ht="13.5">
      <c r="L318" s="94"/>
    </row>
    <row r="319" ht="13.5">
      <c r="L319" s="94"/>
    </row>
    <row r="320" ht="13.5">
      <c r="L320" s="94"/>
    </row>
    <row r="321" ht="13.5">
      <c r="L321" s="94"/>
    </row>
    <row r="322" ht="13.5">
      <c r="L322" s="94"/>
    </row>
    <row r="323" ht="13.5">
      <c r="L323" s="94"/>
    </row>
    <row r="324" ht="13.5">
      <c r="L324" s="94"/>
    </row>
    <row r="325" ht="13.5">
      <c r="L325" s="94"/>
    </row>
    <row r="326" ht="13.5">
      <c r="L326" s="94"/>
    </row>
    <row r="327" ht="13.5">
      <c r="L327" s="94"/>
    </row>
    <row r="328" ht="13.5">
      <c r="L328" s="94"/>
    </row>
    <row r="329" ht="13.5">
      <c r="L329" s="94"/>
    </row>
    <row r="330" ht="13.5">
      <c r="L330" s="94"/>
    </row>
    <row r="331" ht="13.5">
      <c r="L331" s="94"/>
    </row>
    <row r="332" ht="13.5">
      <c r="L332" s="94"/>
    </row>
    <row r="333" ht="13.5">
      <c r="L333" s="94"/>
    </row>
    <row r="334" ht="13.5">
      <c r="L334" s="94"/>
    </row>
    <row r="335" ht="13.5">
      <c r="L335" s="94"/>
    </row>
    <row r="336" ht="13.5">
      <c r="L336" s="94"/>
    </row>
    <row r="337" ht="13.5">
      <c r="L337" s="94"/>
    </row>
    <row r="338" ht="13.5">
      <c r="L338" s="94"/>
    </row>
    <row r="339" ht="13.5">
      <c r="L339" s="94"/>
    </row>
    <row r="340" ht="13.5">
      <c r="L340" s="94"/>
    </row>
    <row r="341" ht="13.5">
      <c r="L341" s="94"/>
    </row>
    <row r="342" ht="13.5">
      <c r="L342" s="94"/>
    </row>
    <row r="343" ht="13.5">
      <c r="L343" s="94"/>
    </row>
    <row r="344" ht="13.5">
      <c r="L344" s="94"/>
    </row>
    <row r="345" ht="13.5">
      <c r="L345" s="94"/>
    </row>
    <row r="346" ht="13.5">
      <c r="L346" s="94"/>
    </row>
    <row r="347" ht="13.5">
      <c r="L347" s="94"/>
    </row>
    <row r="348" ht="13.5">
      <c r="L348" s="94"/>
    </row>
    <row r="349" ht="13.5">
      <c r="L349" s="94"/>
    </row>
    <row r="350" ht="13.5">
      <c r="L350" s="94"/>
    </row>
    <row r="351" ht="13.5">
      <c r="L351" s="94"/>
    </row>
    <row r="352" ht="13.5">
      <c r="L352" s="94"/>
    </row>
    <row r="353" ht="13.5">
      <c r="L353" s="94"/>
    </row>
    <row r="354" ht="13.5">
      <c r="L354" s="94"/>
    </row>
    <row r="355" ht="13.5">
      <c r="L355" s="94"/>
    </row>
    <row r="356" ht="13.5">
      <c r="L356" s="94"/>
    </row>
    <row r="357" ht="13.5">
      <c r="L357" s="94"/>
    </row>
    <row r="358" ht="13.5">
      <c r="L358" s="94"/>
    </row>
    <row r="359" ht="13.5">
      <c r="L359" s="94"/>
    </row>
    <row r="360" ht="13.5">
      <c r="L360" s="94"/>
    </row>
    <row r="361" ht="13.5">
      <c r="L361" s="94"/>
    </row>
    <row r="362" ht="13.5">
      <c r="L362" s="94"/>
    </row>
    <row r="363" ht="13.5">
      <c r="L363" s="94"/>
    </row>
    <row r="364" ht="13.5">
      <c r="L364" s="94"/>
    </row>
    <row r="365" ht="13.5">
      <c r="L365" s="94"/>
    </row>
    <row r="366" ht="13.5">
      <c r="L366" s="94"/>
    </row>
    <row r="367" ht="13.5">
      <c r="L367" s="94"/>
    </row>
    <row r="368" ht="13.5">
      <c r="L368" s="94"/>
    </row>
    <row r="369" ht="13.5">
      <c r="L369" s="94"/>
    </row>
    <row r="370" ht="13.5">
      <c r="L370" s="94"/>
    </row>
    <row r="371" ht="13.5">
      <c r="L371" s="94"/>
    </row>
    <row r="372" ht="13.5">
      <c r="L372" s="94"/>
    </row>
    <row r="373" ht="13.5">
      <c r="L373" s="94"/>
    </row>
    <row r="374" ht="13.5">
      <c r="L374" s="94"/>
    </row>
    <row r="375" ht="13.5">
      <c r="L375" s="94"/>
    </row>
    <row r="376" ht="13.5">
      <c r="L376" s="94"/>
    </row>
    <row r="377" ht="13.5">
      <c r="L377" s="94"/>
    </row>
    <row r="378" ht="13.5">
      <c r="L378" s="94"/>
    </row>
    <row r="379" ht="13.5">
      <c r="L379" s="94"/>
    </row>
    <row r="380" ht="13.5">
      <c r="L380" s="94"/>
    </row>
    <row r="381" ht="13.5">
      <c r="L381" s="94"/>
    </row>
    <row r="382" ht="13.5">
      <c r="L382" s="94"/>
    </row>
    <row r="383" ht="13.5">
      <c r="L383" s="94"/>
    </row>
    <row r="384" ht="13.5">
      <c r="L384" s="94"/>
    </row>
    <row r="385" ht="13.5">
      <c r="L385" s="94"/>
    </row>
    <row r="386" ht="13.5">
      <c r="L386" s="94"/>
    </row>
    <row r="387" ht="13.5">
      <c r="L387" s="94"/>
    </row>
    <row r="388" ht="13.5">
      <c r="L388" s="94"/>
    </row>
    <row r="389" ht="13.5">
      <c r="L389" s="94"/>
    </row>
    <row r="390" ht="13.5">
      <c r="L390" s="94"/>
    </row>
    <row r="391" ht="13.5">
      <c r="L391" s="94"/>
    </row>
    <row r="392" ht="13.5">
      <c r="L392" s="94"/>
    </row>
    <row r="393" ht="13.5">
      <c r="L393" s="94"/>
    </row>
    <row r="394" ht="13.5">
      <c r="L394" s="94"/>
    </row>
    <row r="395" ht="13.5">
      <c r="L395" s="94"/>
    </row>
    <row r="396" ht="13.5">
      <c r="L396" s="94"/>
    </row>
    <row r="397" ht="13.5">
      <c r="L397" s="94"/>
    </row>
    <row r="398" ht="13.5">
      <c r="L398" s="94"/>
    </row>
    <row r="399" ht="13.5">
      <c r="L399" s="94"/>
    </row>
    <row r="400" ht="13.5">
      <c r="L400" s="94"/>
    </row>
    <row r="401" ht="13.5">
      <c r="L401" s="94"/>
    </row>
    <row r="402" ht="13.5">
      <c r="L402" s="94"/>
    </row>
    <row r="403" ht="13.5">
      <c r="L403" s="94"/>
    </row>
    <row r="404" ht="13.5">
      <c r="L404" s="94"/>
    </row>
    <row r="405" ht="13.5">
      <c r="L405" s="94"/>
    </row>
    <row r="406" ht="13.5">
      <c r="L406" s="94"/>
    </row>
    <row r="407" ht="13.5">
      <c r="L407" s="94"/>
    </row>
    <row r="408" ht="13.5">
      <c r="L408" s="94"/>
    </row>
    <row r="409" ht="13.5">
      <c r="L409" s="94"/>
    </row>
    <row r="410" ht="13.5">
      <c r="L410" s="94"/>
    </row>
    <row r="411" ht="13.5">
      <c r="L411" s="94"/>
    </row>
    <row r="412" ht="13.5">
      <c r="L412" s="94"/>
    </row>
    <row r="413" ht="13.5">
      <c r="L413" s="94"/>
    </row>
    <row r="414" ht="13.5">
      <c r="L414" s="94"/>
    </row>
    <row r="415" ht="13.5">
      <c r="L415" s="94"/>
    </row>
    <row r="416" ht="13.5">
      <c r="L416" s="94"/>
    </row>
    <row r="417" ht="13.5">
      <c r="L417" s="94"/>
    </row>
    <row r="418" ht="13.5">
      <c r="L418" s="94"/>
    </row>
    <row r="419" ht="13.5">
      <c r="L419" s="94"/>
    </row>
    <row r="420" ht="13.5">
      <c r="L420" s="94"/>
    </row>
    <row r="421" ht="13.5">
      <c r="L421" s="94"/>
    </row>
    <row r="422" ht="13.5">
      <c r="L422" s="94"/>
    </row>
    <row r="423" ht="13.5">
      <c r="L423" s="94"/>
    </row>
    <row r="424" ht="13.5">
      <c r="L424" s="94"/>
    </row>
    <row r="425" ht="13.5">
      <c r="L425" s="94"/>
    </row>
    <row r="426" ht="13.5">
      <c r="L426" s="94"/>
    </row>
    <row r="427" ht="13.5">
      <c r="L427" s="94"/>
    </row>
    <row r="428" ht="13.5">
      <c r="L428" s="94"/>
    </row>
    <row r="429" ht="13.5">
      <c r="L429" s="94"/>
    </row>
    <row r="430" ht="13.5">
      <c r="L430" s="94"/>
    </row>
    <row r="431" ht="13.5">
      <c r="L431" s="94"/>
    </row>
    <row r="432" ht="13.5">
      <c r="L432" s="94"/>
    </row>
    <row r="433" ht="13.5">
      <c r="L433" s="94"/>
    </row>
    <row r="434" ht="13.5">
      <c r="L434" s="94"/>
    </row>
    <row r="435" ht="13.5">
      <c r="L435" s="94"/>
    </row>
    <row r="436" ht="13.5">
      <c r="L436" s="94"/>
    </row>
    <row r="437" ht="13.5">
      <c r="L437" s="94"/>
    </row>
    <row r="438" ht="13.5">
      <c r="L438" s="94"/>
    </row>
    <row r="439" ht="13.5">
      <c r="L439" s="94"/>
    </row>
    <row r="440" ht="13.5">
      <c r="L440" s="94"/>
    </row>
    <row r="441" ht="13.5">
      <c r="L441" s="94"/>
    </row>
    <row r="442" ht="13.5">
      <c r="L442" s="94"/>
    </row>
    <row r="443" ht="13.5">
      <c r="L443" s="94"/>
    </row>
    <row r="444" ht="13.5">
      <c r="L444" s="94"/>
    </row>
    <row r="445" ht="13.5">
      <c r="L445" s="94"/>
    </row>
    <row r="446" ht="13.5">
      <c r="L446" s="94"/>
    </row>
    <row r="447" ht="13.5">
      <c r="L447" s="94"/>
    </row>
    <row r="448" ht="13.5">
      <c r="L448" s="94"/>
    </row>
    <row r="449" ht="13.5">
      <c r="L449" s="94"/>
    </row>
    <row r="450" ht="13.5">
      <c r="L450" s="94"/>
    </row>
    <row r="451" ht="13.5">
      <c r="L451" s="94"/>
    </row>
    <row r="452" ht="13.5">
      <c r="L452" s="94"/>
    </row>
    <row r="453" ht="13.5">
      <c r="L453" s="94"/>
    </row>
    <row r="454" ht="13.5">
      <c r="L454" s="94"/>
    </row>
    <row r="455" ht="13.5">
      <c r="L455" s="94"/>
    </row>
    <row r="456" ht="13.5">
      <c r="L456" s="94"/>
    </row>
    <row r="457" ht="13.5">
      <c r="L457" s="94"/>
    </row>
    <row r="458" ht="13.5">
      <c r="L458" s="94"/>
    </row>
    <row r="459" ht="13.5">
      <c r="L459" s="94"/>
    </row>
    <row r="460" ht="13.5">
      <c r="L460" s="94"/>
    </row>
    <row r="461" ht="13.5">
      <c r="L461" s="94"/>
    </row>
    <row r="462" ht="13.5">
      <c r="L462" s="94"/>
    </row>
    <row r="463" ht="13.5">
      <c r="L463" s="94"/>
    </row>
    <row r="464" ht="13.5">
      <c r="L464" s="94"/>
    </row>
    <row r="465" ht="13.5">
      <c r="L465" s="94"/>
    </row>
    <row r="466" ht="13.5">
      <c r="L466" s="94"/>
    </row>
    <row r="467" ht="13.5">
      <c r="L467" s="94"/>
    </row>
    <row r="468" ht="13.5">
      <c r="L468" s="94"/>
    </row>
    <row r="469" ht="13.5">
      <c r="L469" s="94"/>
    </row>
    <row r="470" ht="13.5">
      <c r="L470" s="94"/>
    </row>
    <row r="471" ht="13.5">
      <c r="L471" s="94"/>
    </row>
    <row r="472" ht="13.5">
      <c r="L472" s="94"/>
    </row>
    <row r="473" ht="13.5">
      <c r="L473" s="94"/>
    </row>
    <row r="474" ht="13.5">
      <c r="L474" s="94"/>
    </row>
    <row r="475" ht="13.5">
      <c r="L475" s="94"/>
    </row>
    <row r="476" ht="13.5">
      <c r="L476" s="94"/>
    </row>
    <row r="477" ht="13.5">
      <c r="L477" s="94"/>
    </row>
    <row r="478" ht="13.5">
      <c r="L478" s="94"/>
    </row>
    <row r="479" ht="13.5">
      <c r="L479" s="94"/>
    </row>
    <row r="480" ht="13.5">
      <c r="L480" s="94"/>
    </row>
    <row r="481" ht="13.5">
      <c r="L481" s="94"/>
    </row>
    <row r="482" ht="13.5">
      <c r="L482" s="94"/>
    </row>
    <row r="483" ht="13.5">
      <c r="L483" s="94"/>
    </row>
    <row r="484" ht="13.5">
      <c r="L484" s="94"/>
    </row>
    <row r="485" ht="13.5">
      <c r="L485" s="94"/>
    </row>
    <row r="486" ht="13.5">
      <c r="L486" s="94"/>
    </row>
    <row r="487" ht="13.5">
      <c r="L487" s="94"/>
    </row>
    <row r="488" ht="13.5">
      <c r="L488" s="94"/>
    </row>
    <row r="489" ht="13.5">
      <c r="L489" s="94"/>
    </row>
    <row r="490" ht="13.5">
      <c r="L490" s="94"/>
    </row>
    <row r="491" ht="13.5">
      <c r="L491" s="94"/>
    </row>
    <row r="492" ht="13.5">
      <c r="L492" s="94"/>
    </row>
    <row r="493" ht="13.5">
      <c r="L493" s="94"/>
    </row>
    <row r="494" ht="13.5">
      <c r="L494" s="94"/>
    </row>
    <row r="495" ht="13.5">
      <c r="L495" s="94"/>
    </row>
    <row r="496" ht="13.5">
      <c r="L496" s="94"/>
    </row>
    <row r="497" ht="13.5">
      <c r="L497" s="94"/>
    </row>
    <row r="498" ht="13.5">
      <c r="L498" s="94"/>
    </row>
    <row r="499" ht="13.5">
      <c r="L499" s="94"/>
    </row>
    <row r="500" ht="13.5">
      <c r="L500" s="94"/>
    </row>
    <row r="501" ht="13.5">
      <c r="L501" s="94"/>
    </row>
    <row r="502" ht="13.5">
      <c r="L502" s="94"/>
    </row>
    <row r="503" ht="13.5">
      <c r="L503" s="94"/>
    </row>
    <row r="504" ht="13.5">
      <c r="L504" s="94"/>
    </row>
    <row r="505" ht="13.5">
      <c r="L505" s="94"/>
    </row>
    <row r="506" ht="13.5">
      <c r="L506" s="94"/>
    </row>
    <row r="507" ht="13.5">
      <c r="L507" s="94"/>
    </row>
    <row r="508" ht="13.5">
      <c r="L508" s="94"/>
    </row>
    <row r="509" ht="13.5">
      <c r="L509" s="94"/>
    </row>
    <row r="510" ht="13.5">
      <c r="L510" s="94"/>
    </row>
    <row r="511" ht="13.5">
      <c r="L511" s="94"/>
    </row>
    <row r="512" ht="13.5">
      <c r="L512" s="94"/>
    </row>
    <row r="513" ht="13.5">
      <c r="L513" s="94"/>
    </row>
    <row r="514" ht="13.5">
      <c r="L514" s="94"/>
    </row>
    <row r="515" ht="13.5">
      <c r="L515" s="94"/>
    </row>
    <row r="516" ht="13.5">
      <c r="L516" s="94"/>
    </row>
    <row r="517" ht="13.5">
      <c r="L517" s="94"/>
    </row>
    <row r="518" ht="13.5">
      <c r="L518" s="94"/>
    </row>
    <row r="519" ht="13.5">
      <c r="L519" s="94"/>
    </row>
    <row r="520" ht="13.5">
      <c r="L520" s="94"/>
    </row>
    <row r="521" ht="13.5">
      <c r="L521" s="94"/>
    </row>
    <row r="522" ht="13.5">
      <c r="L522" s="94"/>
    </row>
    <row r="523" ht="13.5">
      <c r="L523" s="94"/>
    </row>
    <row r="524" ht="13.5">
      <c r="L524" s="94"/>
    </row>
    <row r="525" ht="13.5">
      <c r="L525" s="94"/>
    </row>
    <row r="526" ht="13.5">
      <c r="L526" s="94"/>
    </row>
    <row r="527" ht="13.5">
      <c r="L527" s="94"/>
    </row>
    <row r="528" ht="13.5">
      <c r="L528" s="94"/>
    </row>
    <row r="529" ht="13.5">
      <c r="L529" s="94"/>
    </row>
    <row r="530" ht="13.5">
      <c r="L530" s="94"/>
    </row>
    <row r="531" ht="13.5">
      <c r="L531" s="94"/>
    </row>
    <row r="532" ht="13.5">
      <c r="L532" s="94"/>
    </row>
    <row r="533" ht="13.5">
      <c r="L533" s="94"/>
    </row>
    <row r="534" ht="13.5">
      <c r="L534" s="94"/>
    </row>
    <row r="535" ht="13.5">
      <c r="L535" s="94"/>
    </row>
    <row r="536" ht="13.5">
      <c r="L536" s="94"/>
    </row>
    <row r="537" ht="13.5">
      <c r="L537" s="94"/>
    </row>
    <row r="538" ht="13.5">
      <c r="L538" s="94"/>
    </row>
    <row r="539" ht="13.5">
      <c r="L539" s="94"/>
    </row>
    <row r="540" ht="13.5">
      <c r="L540" s="94"/>
    </row>
    <row r="541" ht="13.5">
      <c r="L541" s="94"/>
    </row>
    <row r="542" ht="13.5">
      <c r="L542" s="94"/>
    </row>
    <row r="543" ht="13.5">
      <c r="L543" s="94"/>
    </row>
    <row r="544" ht="13.5">
      <c r="L544" s="94"/>
    </row>
    <row r="545" ht="13.5">
      <c r="L545" s="94"/>
    </row>
    <row r="546" ht="13.5">
      <c r="L546" s="94"/>
    </row>
    <row r="547" ht="13.5">
      <c r="L547" s="94"/>
    </row>
    <row r="548" ht="13.5">
      <c r="L548" s="94"/>
    </row>
    <row r="549" ht="13.5">
      <c r="L549" s="94"/>
    </row>
    <row r="550" ht="13.5">
      <c r="L550" s="94"/>
    </row>
    <row r="551" ht="13.5">
      <c r="L551" s="94"/>
    </row>
    <row r="552" ht="13.5">
      <c r="L552" s="94"/>
    </row>
    <row r="553" ht="13.5">
      <c r="L553" s="94"/>
    </row>
    <row r="554" ht="13.5">
      <c r="L554" s="94"/>
    </row>
    <row r="555" ht="13.5">
      <c r="L555" s="94"/>
    </row>
    <row r="556" ht="13.5">
      <c r="L556" s="94"/>
    </row>
    <row r="557" ht="13.5">
      <c r="L557" s="94"/>
    </row>
    <row r="558" ht="13.5">
      <c r="L558" s="94"/>
    </row>
    <row r="559" ht="13.5">
      <c r="L559" s="94"/>
    </row>
    <row r="560" ht="13.5">
      <c r="L560" s="94"/>
    </row>
    <row r="561" ht="13.5">
      <c r="L561" s="94"/>
    </row>
    <row r="562" ht="13.5">
      <c r="L562" s="94"/>
    </row>
    <row r="563" ht="13.5">
      <c r="L563" s="94"/>
    </row>
    <row r="564" ht="13.5">
      <c r="L564" s="94"/>
    </row>
    <row r="565" ht="13.5">
      <c r="L565" s="94"/>
    </row>
    <row r="566" ht="13.5">
      <c r="L566" s="94"/>
    </row>
    <row r="567" ht="13.5">
      <c r="L567" s="94"/>
    </row>
    <row r="568" ht="13.5">
      <c r="L568" s="94"/>
    </row>
    <row r="569" ht="13.5">
      <c r="L569" s="94"/>
    </row>
    <row r="570" ht="13.5">
      <c r="L570" s="94"/>
    </row>
    <row r="571" ht="13.5">
      <c r="L571" s="94"/>
    </row>
    <row r="572" ht="13.5">
      <c r="L572" s="94"/>
    </row>
    <row r="573" ht="13.5">
      <c r="L573" s="94"/>
    </row>
    <row r="574" ht="13.5">
      <c r="L574" s="94"/>
    </row>
    <row r="575" ht="13.5">
      <c r="L575" s="94"/>
    </row>
    <row r="576" ht="13.5">
      <c r="L576" s="94"/>
    </row>
    <row r="577" ht="13.5">
      <c r="L577" s="94"/>
    </row>
    <row r="578" ht="13.5">
      <c r="L578" s="94"/>
    </row>
    <row r="579" ht="13.5">
      <c r="L579" s="94"/>
    </row>
    <row r="580" ht="13.5">
      <c r="L580" s="94"/>
    </row>
    <row r="581" ht="13.5">
      <c r="L581" s="94"/>
    </row>
    <row r="582" ht="13.5">
      <c r="L582" s="94"/>
    </row>
    <row r="583" ht="13.5">
      <c r="L583" s="94"/>
    </row>
    <row r="584" ht="13.5">
      <c r="L584" s="94"/>
    </row>
    <row r="585" ht="13.5">
      <c r="L585" s="94"/>
    </row>
    <row r="586" ht="13.5">
      <c r="L586" s="94"/>
    </row>
    <row r="587" ht="13.5">
      <c r="L587" s="94"/>
    </row>
    <row r="588" ht="13.5">
      <c r="L588" s="94"/>
    </row>
    <row r="589" ht="13.5">
      <c r="L589" s="94"/>
    </row>
    <row r="590" ht="13.5">
      <c r="L590" s="94"/>
    </row>
    <row r="591" ht="13.5">
      <c r="L591" s="94"/>
    </row>
    <row r="592" ht="13.5">
      <c r="L592" s="94"/>
    </row>
    <row r="593" ht="13.5">
      <c r="L593" s="94"/>
    </row>
    <row r="594" ht="13.5">
      <c r="L594" s="94"/>
    </row>
    <row r="595" ht="13.5">
      <c r="L595" s="94"/>
    </row>
    <row r="596" ht="13.5">
      <c r="L596" s="94"/>
    </row>
    <row r="597" ht="13.5">
      <c r="L597" s="94"/>
    </row>
    <row r="598" ht="13.5">
      <c r="L598" s="94"/>
    </row>
    <row r="599" ht="13.5">
      <c r="L599" s="94"/>
    </row>
    <row r="600" ht="13.5">
      <c r="L600" s="94"/>
    </row>
    <row r="601" ht="13.5">
      <c r="L601" s="94"/>
    </row>
    <row r="602" ht="13.5">
      <c r="L602" s="94"/>
    </row>
    <row r="603" ht="13.5">
      <c r="L603" s="94"/>
    </row>
    <row r="604" ht="13.5">
      <c r="L604" s="94"/>
    </row>
    <row r="605" ht="13.5">
      <c r="L605" s="94"/>
    </row>
    <row r="606" ht="13.5">
      <c r="L606" s="94"/>
    </row>
    <row r="607" ht="13.5">
      <c r="L607" s="94"/>
    </row>
    <row r="608" ht="13.5">
      <c r="L608" s="94"/>
    </row>
    <row r="609" ht="13.5">
      <c r="L609" s="94"/>
    </row>
    <row r="610" ht="13.5">
      <c r="L610" s="94"/>
    </row>
    <row r="611" ht="13.5">
      <c r="L611" s="94"/>
    </row>
    <row r="612" ht="13.5">
      <c r="L612" s="94"/>
    </row>
    <row r="613" ht="13.5">
      <c r="L613" s="94"/>
    </row>
    <row r="614" ht="13.5">
      <c r="L614" s="94"/>
    </row>
    <row r="615" ht="13.5">
      <c r="L615" s="94"/>
    </row>
    <row r="616" ht="13.5">
      <c r="L616" s="94"/>
    </row>
    <row r="617" ht="13.5">
      <c r="L617" s="94"/>
    </row>
    <row r="618" ht="13.5">
      <c r="L618" s="94"/>
    </row>
    <row r="619" ht="13.5">
      <c r="L619" s="94"/>
    </row>
    <row r="620" ht="13.5">
      <c r="L620" s="94"/>
    </row>
    <row r="621" ht="13.5">
      <c r="L621" s="94"/>
    </row>
    <row r="622" ht="13.5">
      <c r="L622" s="94"/>
    </row>
    <row r="623" ht="13.5">
      <c r="L623" s="94"/>
    </row>
    <row r="624" ht="13.5">
      <c r="L624" s="94"/>
    </row>
    <row r="625" ht="13.5">
      <c r="L625" s="94"/>
    </row>
    <row r="626" ht="13.5">
      <c r="L626" s="94"/>
    </row>
    <row r="627" ht="13.5">
      <c r="L627" s="94"/>
    </row>
    <row r="628" ht="13.5">
      <c r="L628" s="94"/>
    </row>
    <row r="629" ht="13.5">
      <c r="L629" s="94"/>
    </row>
    <row r="630" ht="13.5">
      <c r="L630" s="94"/>
    </row>
    <row r="631" ht="13.5">
      <c r="L631" s="94"/>
    </row>
    <row r="632" ht="13.5">
      <c r="L632" s="94"/>
    </row>
    <row r="633" ht="13.5">
      <c r="L633" s="94"/>
    </row>
    <row r="634" ht="13.5">
      <c r="L634" s="94"/>
    </row>
    <row r="635" ht="13.5">
      <c r="L635" s="94"/>
    </row>
    <row r="636" ht="13.5">
      <c r="L636" s="94"/>
    </row>
    <row r="637" ht="13.5">
      <c r="L637" s="94"/>
    </row>
    <row r="638" ht="13.5">
      <c r="L638" s="94"/>
    </row>
    <row r="639" ht="13.5">
      <c r="L639" s="94"/>
    </row>
    <row r="640" ht="13.5">
      <c r="L640" s="94"/>
    </row>
    <row r="641" ht="13.5">
      <c r="L641" s="94"/>
    </row>
    <row r="642" ht="13.5">
      <c r="L642" s="94"/>
    </row>
    <row r="643" ht="13.5">
      <c r="L643" s="94"/>
    </row>
    <row r="644" ht="13.5">
      <c r="L644" s="94"/>
    </row>
    <row r="645" ht="13.5">
      <c r="L645" s="94"/>
    </row>
    <row r="646" ht="13.5">
      <c r="L646" s="94"/>
    </row>
    <row r="647" ht="13.5">
      <c r="L647" s="94"/>
    </row>
    <row r="648" ht="13.5">
      <c r="L648" s="94"/>
    </row>
    <row r="649" ht="13.5">
      <c r="L649" s="94"/>
    </row>
    <row r="650" ht="13.5">
      <c r="L650" s="94"/>
    </row>
    <row r="651" ht="13.5">
      <c r="L651" s="94"/>
    </row>
    <row r="652" ht="13.5">
      <c r="L652" s="94"/>
    </row>
    <row r="653" ht="13.5">
      <c r="L653" s="94"/>
    </row>
    <row r="654" ht="13.5">
      <c r="L654" s="94"/>
    </row>
    <row r="655" ht="13.5">
      <c r="L655" s="94"/>
    </row>
    <row r="656" ht="13.5">
      <c r="L656" s="94"/>
    </row>
    <row r="657" ht="13.5">
      <c r="L657" s="94"/>
    </row>
    <row r="658" ht="13.5">
      <c r="L658" s="94"/>
    </row>
    <row r="659" ht="13.5">
      <c r="L659" s="94"/>
    </row>
    <row r="660" ht="13.5">
      <c r="L660" s="94"/>
    </row>
    <row r="661" ht="13.5">
      <c r="L661" s="94"/>
    </row>
    <row r="662" ht="13.5">
      <c r="L662" s="94"/>
    </row>
    <row r="663" ht="13.5">
      <c r="L663" s="94"/>
    </row>
    <row r="664" ht="13.5">
      <c r="L664" s="94"/>
    </row>
    <row r="665" ht="13.5">
      <c r="L665" s="94"/>
    </row>
    <row r="666" ht="13.5">
      <c r="L666" s="94"/>
    </row>
    <row r="667" ht="13.5">
      <c r="L667" s="94"/>
    </row>
    <row r="668" ht="13.5">
      <c r="L668" s="94"/>
    </row>
    <row r="669" ht="13.5">
      <c r="L669" s="94"/>
    </row>
    <row r="670" ht="13.5">
      <c r="L670" s="94"/>
    </row>
    <row r="671" ht="13.5">
      <c r="L671" s="94"/>
    </row>
    <row r="672" ht="13.5">
      <c r="L672" s="94"/>
    </row>
    <row r="673" ht="13.5">
      <c r="L673" s="94"/>
    </row>
    <row r="674" ht="13.5">
      <c r="L674" s="94"/>
    </row>
    <row r="675" ht="13.5">
      <c r="L675" s="94"/>
    </row>
    <row r="676" ht="13.5">
      <c r="L676" s="94"/>
    </row>
    <row r="677" ht="13.5">
      <c r="L677" s="94"/>
    </row>
    <row r="678" ht="13.5">
      <c r="L678" s="94"/>
    </row>
    <row r="679" ht="13.5">
      <c r="L679" s="94"/>
    </row>
    <row r="680" ht="13.5">
      <c r="L680" s="94"/>
    </row>
    <row r="681" ht="13.5">
      <c r="L681" s="94"/>
    </row>
    <row r="682" ht="13.5">
      <c r="L682" s="94"/>
    </row>
    <row r="683" ht="13.5">
      <c r="L683" s="94"/>
    </row>
    <row r="684" ht="13.5">
      <c r="L684" s="94"/>
    </row>
    <row r="685" ht="13.5">
      <c r="L685" s="94"/>
    </row>
    <row r="686" ht="13.5">
      <c r="L686" s="94"/>
    </row>
    <row r="687" ht="13.5">
      <c r="L687" s="94"/>
    </row>
    <row r="688" ht="13.5">
      <c r="L688" s="94"/>
    </row>
    <row r="689" ht="13.5">
      <c r="L689" s="94"/>
    </row>
    <row r="690" ht="13.5">
      <c r="L690" s="94"/>
    </row>
    <row r="691" ht="13.5">
      <c r="L691" s="94"/>
    </row>
    <row r="692" ht="13.5">
      <c r="L692" s="94"/>
    </row>
    <row r="693" ht="13.5">
      <c r="L693" s="94"/>
    </row>
    <row r="694" ht="13.5">
      <c r="L694" s="94"/>
    </row>
    <row r="695" ht="13.5">
      <c r="L695" s="94"/>
    </row>
    <row r="696" ht="13.5">
      <c r="L696" s="94"/>
    </row>
    <row r="697" ht="13.5">
      <c r="L697" s="94"/>
    </row>
    <row r="698" ht="13.5">
      <c r="L698" s="94"/>
    </row>
    <row r="699" ht="13.5">
      <c r="L699" s="94"/>
    </row>
    <row r="700" ht="13.5">
      <c r="L700" s="94"/>
    </row>
    <row r="701" ht="13.5">
      <c r="L701" s="94"/>
    </row>
    <row r="702" ht="13.5">
      <c r="L702" s="94"/>
    </row>
    <row r="703" ht="13.5">
      <c r="L703" s="94"/>
    </row>
    <row r="704" ht="13.5">
      <c r="L704" s="94"/>
    </row>
    <row r="705" ht="13.5">
      <c r="L705" s="94"/>
    </row>
    <row r="706" ht="13.5">
      <c r="L706" s="94"/>
    </row>
    <row r="707" ht="13.5">
      <c r="L707" s="94"/>
    </row>
    <row r="708" ht="13.5">
      <c r="L708" s="94"/>
    </row>
    <row r="709" ht="13.5">
      <c r="L709" s="94"/>
    </row>
    <row r="710" ht="13.5">
      <c r="L710" s="94"/>
    </row>
    <row r="711" ht="13.5">
      <c r="L711" s="94"/>
    </row>
    <row r="712" ht="13.5">
      <c r="L712" s="94"/>
    </row>
    <row r="713" ht="13.5">
      <c r="L713" s="94"/>
    </row>
    <row r="714" ht="13.5">
      <c r="L714" s="94"/>
    </row>
    <row r="715" ht="13.5">
      <c r="L715" s="94"/>
    </row>
    <row r="716" ht="13.5">
      <c r="L716" s="94"/>
    </row>
    <row r="717" ht="13.5">
      <c r="L717" s="94"/>
    </row>
    <row r="718" ht="13.5">
      <c r="L718" s="94"/>
    </row>
    <row r="719" ht="13.5">
      <c r="L719" s="94"/>
    </row>
    <row r="720" ht="13.5">
      <c r="L720" s="94"/>
    </row>
    <row r="721" ht="13.5">
      <c r="L721" s="94"/>
    </row>
    <row r="722" ht="13.5">
      <c r="L722" s="94"/>
    </row>
    <row r="723" ht="13.5">
      <c r="L723" s="94"/>
    </row>
    <row r="724" ht="13.5">
      <c r="L724" s="94"/>
    </row>
    <row r="725" ht="13.5">
      <c r="L725" s="94"/>
    </row>
    <row r="726" ht="13.5">
      <c r="L726" s="94"/>
    </row>
    <row r="727" ht="13.5">
      <c r="L727" s="94"/>
    </row>
    <row r="728" ht="13.5">
      <c r="L728" s="94"/>
    </row>
    <row r="729" ht="13.5">
      <c r="L729" s="94"/>
    </row>
    <row r="730" ht="13.5">
      <c r="L730" s="94"/>
    </row>
    <row r="731" ht="13.5">
      <c r="L731" s="94"/>
    </row>
    <row r="732" ht="13.5">
      <c r="L732" s="94"/>
    </row>
    <row r="733" ht="13.5">
      <c r="L733" s="94"/>
    </row>
    <row r="734" ht="13.5">
      <c r="L734" s="94"/>
    </row>
    <row r="735" ht="13.5">
      <c r="L735" s="94"/>
    </row>
    <row r="736" ht="13.5">
      <c r="L736" s="94"/>
    </row>
    <row r="737" ht="13.5">
      <c r="L737" s="94"/>
    </row>
    <row r="738" ht="13.5">
      <c r="L738" s="94"/>
    </row>
    <row r="739" ht="13.5">
      <c r="L739" s="94"/>
    </row>
    <row r="740" ht="13.5">
      <c r="L740" s="94"/>
    </row>
    <row r="741" ht="13.5">
      <c r="L741" s="94"/>
    </row>
    <row r="742" ht="13.5">
      <c r="L742" s="94"/>
    </row>
    <row r="743" ht="13.5">
      <c r="L743" s="94"/>
    </row>
    <row r="744" ht="13.5">
      <c r="L744" s="94"/>
    </row>
    <row r="745" ht="13.5">
      <c r="L745" s="94"/>
    </row>
    <row r="746" ht="13.5">
      <c r="L746" s="94"/>
    </row>
    <row r="747" ht="13.5">
      <c r="L747" s="94"/>
    </row>
    <row r="748" ht="13.5">
      <c r="L748" s="94"/>
    </row>
    <row r="749" ht="13.5">
      <c r="L749" s="94"/>
    </row>
    <row r="750" ht="13.5">
      <c r="L750" s="94"/>
    </row>
    <row r="751" ht="13.5">
      <c r="L751" s="94"/>
    </row>
    <row r="752" ht="13.5">
      <c r="L752" s="94"/>
    </row>
    <row r="753" ht="13.5">
      <c r="L753" s="94"/>
    </row>
    <row r="754" ht="13.5">
      <c r="L754" s="94"/>
    </row>
    <row r="755" ht="13.5">
      <c r="L755" s="94"/>
    </row>
    <row r="756" ht="13.5">
      <c r="L756" s="94"/>
    </row>
    <row r="757" ht="13.5">
      <c r="L757" s="94"/>
    </row>
    <row r="758" ht="13.5">
      <c r="L758" s="94"/>
    </row>
    <row r="759" ht="13.5">
      <c r="L759" s="94"/>
    </row>
    <row r="760" ht="13.5">
      <c r="L760" s="94"/>
    </row>
    <row r="761" ht="13.5">
      <c r="L761" s="94"/>
    </row>
    <row r="762" ht="13.5">
      <c r="L762" s="94"/>
    </row>
    <row r="763" ht="13.5">
      <c r="L763" s="94"/>
    </row>
    <row r="764" ht="13.5">
      <c r="L764" s="94"/>
    </row>
    <row r="765" ht="13.5">
      <c r="L765" s="94"/>
    </row>
    <row r="766" ht="13.5">
      <c r="L766" s="94"/>
    </row>
    <row r="767" ht="13.5">
      <c r="L767" s="94"/>
    </row>
    <row r="768" ht="13.5">
      <c r="L768" s="94"/>
    </row>
    <row r="769" ht="13.5">
      <c r="L769" s="94"/>
    </row>
    <row r="770" ht="13.5">
      <c r="L770" s="94"/>
    </row>
    <row r="771" ht="13.5">
      <c r="L771" s="94"/>
    </row>
    <row r="772" ht="13.5">
      <c r="L772" s="94"/>
    </row>
    <row r="773" ht="13.5">
      <c r="L773" s="94"/>
    </row>
    <row r="774" ht="13.5">
      <c r="L774" s="94"/>
    </row>
    <row r="775" ht="13.5">
      <c r="L775" s="94"/>
    </row>
    <row r="776" ht="13.5">
      <c r="L776" s="94"/>
    </row>
    <row r="777" ht="13.5">
      <c r="L777" s="94"/>
    </row>
    <row r="778" ht="13.5">
      <c r="L778" s="94"/>
    </row>
    <row r="779" ht="13.5">
      <c r="L779" s="94"/>
    </row>
    <row r="780" ht="13.5">
      <c r="L780" s="94"/>
    </row>
    <row r="781" ht="13.5">
      <c r="L781" s="94"/>
    </row>
    <row r="782" ht="13.5">
      <c r="L782" s="94">
        <f>IF($D782="","",SUM(#REF!+#REF!+#REF!+#REF!))</f>
      </c>
    </row>
    <row r="783" ht="13.5">
      <c r="L783" s="94">
        <f>IF($D783="","",SUM(#REF!+#REF!+#REF!+#REF!))</f>
      </c>
    </row>
    <row r="784" ht="13.5">
      <c r="L784" s="94">
        <f>IF($D784="","",SUM(#REF!+#REF!+#REF!+#REF!))</f>
      </c>
    </row>
    <row r="785" ht="13.5">
      <c r="L785" s="94">
        <f>IF($D785="","",SUM(#REF!+#REF!+#REF!+#REF!))</f>
      </c>
    </row>
    <row r="786" ht="13.5">
      <c r="L786" s="94">
        <f>IF($D786="","",SUM(#REF!+#REF!+#REF!+#REF!))</f>
      </c>
    </row>
    <row r="787" ht="13.5">
      <c r="L787" s="94">
        <f>IF($D787="","",SUM(#REF!+#REF!+#REF!+#REF!))</f>
      </c>
    </row>
    <row r="788" ht="13.5">
      <c r="L788" s="94">
        <f>IF($D788="","",SUM(#REF!+#REF!+#REF!+#REF!))</f>
      </c>
    </row>
    <row r="789" ht="13.5">
      <c r="L789" s="94">
        <f>IF($D789="","",SUM(#REF!+#REF!+#REF!+#REF!))</f>
      </c>
    </row>
    <row r="790" ht="13.5">
      <c r="L790" s="94">
        <f>IF($D790="","",SUM(#REF!+#REF!+#REF!+#REF!))</f>
      </c>
    </row>
    <row r="791" ht="13.5">
      <c r="L791" s="94">
        <f>IF($D791="","",SUM(#REF!+#REF!+#REF!+#REF!))</f>
      </c>
    </row>
    <row r="792" ht="13.5">
      <c r="L792" s="94">
        <f>IF($D792="","",SUM(#REF!+#REF!+#REF!+#REF!))</f>
      </c>
    </row>
    <row r="793" ht="13.5">
      <c r="L793" s="94">
        <f>IF($D793="","",SUM(#REF!+#REF!+#REF!+#REF!))</f>
      </c>
    </row>
    <row r="794" ht="13.5">
      <c r="L794" s="94">
        <f>IF($D794="","",SUM(#REF!+#REF!+#REF!+#REF!))</f>
      </c>
    </row>
    <row r="795" ht="13.5">
      <c r="L795" s="94">
        <f>IF($D795="","",SUM(#REF!+#REF!+#REF!+#REF!))</f>
      </c>
    </row>
    <row r="796" ht="13.5">
      <c r="L796" s="94">
        <f>IF($D796="","",SUM(#REF!+#REF!+#REF!+#REF!))</f>
      </c>
    </row>
    <row r="797" ht="13.5">
      <c r="L797" s="94">
        <f>IF($D797="","",SUM(#REF!+#REF!+#REF!+#REF!))</f>
      </c>
    </row>
    <row r="798" ht="13.5">
      <c r="L798" s="94">
        <f>IF($D798="","",SUM(#REF!+#REF!+#REF!+#REF!))</f>
      </c>
    </row>
    <row r="799" ht="13.5">
      <c r="L799" s="94">
        <f>IF($D799="","",SUM(#REF!+#REF!+#REF!+#REF!))</f>
      </c>
    </row>
    <row r="800" ht="13.5">
      <c r="L800" s="94">
        <f>IF($D800="","",SUM(#REF!+#REF!+#REF!+#REF!))</f>
      </c>
    </row>
    <row r="801" ht="13.5">
      <c r="L801" s="94">
        <f>IF($D801="","",SUM(#REF!+#REF!+#REF!+#REF!))</f>
      </c>
    </row>
    <row r="802" ht="13.5">
      <c r="L802" s="94">
        <f>IF($D802="","",SUM(#REF!+#REF!+#REF!+#REF!))</f>
      </c>
    </row>
    <row r="803" ht="13.5">
      <c r="L803" s="94">
        <f>IF($D803="","",SUM(#REF!+#REF!+#REF!+#REF!))</f>
      </c>
    </row>
    <row r="804" ht="13.5">
      <c r="L804" s="94">
        <f>IF($D804="","",SUM(#REF!+#REF!+#REF!+#REF!))</f>
      </c>
    </row>
    <row r="805" ht="13.5">
      <c r="L805" s="94">
        <f>IF($D805="","",SUM(#REF!+#REF!+#REF!+#REF!))</f>
      </c>
    </row>
    <row r="806" ht="13.5">
      <c r="L806" s="94">
        <f>IF($D806="","",SUM(#REF!+#REF!+#REF!+#REF!))</f>
      </c>
    </row>
    <row r="807" ht="13.5">
      <c r="L807" s="94">
        <f>IF($D807="","",SUM(#REF!+#REF!+#REF!+#REF!))</f>
      </c>
    </row>
    <row r="808" ht="13.5">
      <c r="L808" s="94">
        <f>IF($D808="","",SUM(#REF!+#REF!+#REF!+#REF!))</f>
      </c>
    </row>
  </sheetData>
  <sheetProtection/>
  <conditionalFormatting sqref="F2 F33">
    <cfRule type="cellIs" priority="2" dxfId="119" operator="equal" stopIfTrue="1">
      <formula>10</formula>
    </cfRule>
  </conditionalFormatting>
  <conditionalFormatting sqref="F44">
    <cfRule type="cellIs" priority="1" dxfId="119" operator="equal" stopIfTrue="1">
      <formula>10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portrait" paperSize="9" r:id="rId1"/>
  <headerFooter>
    <oddHeader>&amp;C10mS40W</oddHeader>
    <oddFooter>&amp;C本部公認審判員　濵　健太郎&amp;R本部公認審判員　池上　由里子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zoomScale="115" zoomScaleNormal="115" zoomScalePageLayoutView="0" workbookViewId="0" topLeftCell="A1">
      <selection activeCell="A1" sqref="A1"/>
    </sheetView>
  </sheetViews>
  <sheetFormatPr defaultColWidth="10.57421875" defaultRowHeight="15"/>
  <cols>
    <col min="1" max="1" width="3.57421875" style="149" customWidth="1"/>
    <col min="2" max="2" width="17.421875" style="149" bestFit="1" customWidth="1"/>
    <col min="3" max="3" width="15.00390625" style="149" bestFit="1" customWidth="1"/>
    <col min="4" max="8" width="5.57421875" style="149" customWidth="1"/>
    <col min="9" max="9" width="6.8515625" style="149" customWidth="1"/>
    <col min="10" max="11" width="6.8515625" style="149" hidden="1" customWidth="1"/>
    <col min="12" max="12" width="5.421875" style="149" customWidth="1"/>
    <col min="13" max="16384" width="10.57421875" style="149" customWidth="1"/>
  </cols>
  <sheetData>
    <row r="1" spans="1:12" ht="21" customHeight="1" thickBot="1">
      <c r="A1" s="207" t="s">
        <v>663</v>
      </c>
      <c r="B1" s="163" t="s">
        <v>181</v>
      </c>
      <c r="C1" s="206" t="s">
        <v>508</v>
      </c>
      <c r="D1" s="205">
        <v>1</v>
      </c>
      <c r="E1" s="158">
        <v>2</v>
      </c>
      <c r="F1" s="204">
        <v>3</v>
      </c>
      <c r="G1" s="158">
        <v>4</v>
      </c>
      <c r="H1" s="204">
        <v>5</v>
      </c>
      <c r="I1" s="203" t="s">
        <v>505</v>
      </c>
      <c r="J1" s="202" t="s">
        <v>662</v>
      </c>
      <c r="K1" s="201" t="s">
        <v>661</v>
      </c>
      <c r="L1" s="174" t="s">
        <v>179</v>
      </c>
    </row>
    <row r="2" spans="1:12" ht="11.25" customHeight="1" thickTop="1">
      <c r="A2" s="221">
        <v>1</v>
      </c>
      <c r="B2" s="153" t="s">
        <v>115</v>
      </c>
      <c r="C2" s="223" t="s">
        <v>664</v>
      </c>
      <c r="D2" s="269">
        <v>8.6</v>
      </c>
      <c r="E2" s="232">
        <v>10.4</v>
      </c>
      <c r="F2" s="230">
        <v>10.4</v>
      </c>
      <c r="G2" s="232">
        <v>9.9</v>
      </c>
      <c r="H2" s="230">
        <v>10.4</v>
      </c>
      <c r="I2" s="228">
        <f>SUM(D2:H2)</f>
        <v>49.699999999999996</v>
      </c>
      <c r="J2" s="271"/>
      <c r="K2" s="267"/>
      <c r="L2" s="215">
        <f>RANK(I2,I$2:I$7)</f>
        <v>1</v>
      </c>
    </row>
    <row r="3" spans="1:12" ht="6.75" customHeight="1">
      <c r="A3" s="221"/>
      <c r="B3" s="218" t="s">
        <v>687</v>
      </c>
      <c r="C3" s="223"/>
      <c r="D3" s="270"/>
      <c r="E3" s="226"/>
      <c r="F3" s="227"/>
      <c r="G3" s="226"/>
      <c r="H3" s="227"/>
      <c r="I3" s="228"/>
      <c r="J3" s="271"/>
      <c r="K3" s="267"/>
      <c r="L3" s="216"/>
    </row>
    <row r="4" spans="1:12" ht="18" customHeight="1" thickBot="1">
      <c r="A4" s="222"/>
      <c r="B4" s="219"/>
      <c r="C4" s="224"/>
      <c r="D4" s="169">
        <f>D2</f>
        <v>8.6</v>
      </c>
      <c r="E4" s="168">
        <f>D4+E2</f>
        <v>19</v>
      </c>
      <c r="F4" s="167">
        <f>E4+F2</f>
        <v>29.4</v>
      </c>
      <c r="G4" s="168">
        <f>F4+G2</f>
        <v>39.3</v>
      </c>
      <c r="H4" s="167">
        <f>G4+H2</f>
        <v>49.699999999999996</v>
      </c>
      <c r="I4" s="229"/>
      <c r="J4" s="272"/>
      <c r="K4" s="268"/>
      <c r="L4" s="217"/>
    </row>
    <row r="5" spans="1:12" ht="11.25" customHeight="1" thickTop="1">
      <c r="A5" s="220">
        <v>2</v>
      </c>
      <c r="B5" s="153" t="s">
        <v>658</v>
      </c>
      <c r="C5" s="223" t="s">
        <v>511</v>
      </c>
      <c r="D5" s="225">
        <v>7.8</v>
      </c>
      <c r="E5" s="226">
        <v>9.7</v>
      </c>
      <c r="F5" s="227">
        <v>10.6</v>
      </c>
      <c r="G5" s="226">
        <v>10</v>
      </c>
      <c r="H5" s="227">
        <v>9.3</v>
      </c>
      <c r="I5" s="228">
        <f>SUM(D5:H5)</f>
        <v>47.400000000000006</v>
      </c>
      <c r="J5" s="271"/>
      <c r="K5" s="267"/>
      <c r="L5" s="215">
        <f>RANK(I5,I$2:I$7)</f>
        <v>2</v>
      </c>
    </row>
    <row r="6" spans="1:12" ht="6.75" customHeight="1">
      <c r="A6" s="221"/>
      <c r="B6" s="218" t="s">
        <v>657</v>
      </c>
      <c r="C6" s="223"/>
      <c r="D6" s="225"/>
      <c r="E6" s="226"/>
      <c r="F6" s="227"/>
      <c r="G6" s="226"/>
      <c r="H6" s="227"/>
      <c r="I6" s="228"/>
      <c r="J6" s="271"/>
      <c r="K6" s="267"/>
      <c r="L6" s="216"/>
    </row>
    <row r="7" spans="1:12" ht="18" customHeight="1" thickBot="1">
      <c r="A7" s="222"/>
      <c r="B7" s="219"/>
      <c r="C7" s="224"/>
      <c r="D7" s="200">
        <f>D5</f>
        <v>7.8</v>
      </c>
      <c r="E7" s="168">
        <f>D7+E5</f>
        <v>17.5</v>
      </c>
      <c r="F7" s="167">
        <f>E7+F5</f>
        <v>28.1</v>
      </c>
      <c r="G7" s="168">
        <f>F7+G5</f>
        <v>38.1</v>
      </c>
      <c r="H7" s="167">
        <f>G7+H5</f>
        <v>47.400000000000006</v>
      </c>
      <c r="I7" s="229"/>
      <c r="J7" s="273"/>
      <c r="K7" s="268"/>
      <c r="L7" s="217"/>
    </row>
  </sheetData>
  <sheetProtection/>
  <mergeCells count="24">
    <mergeCell ref="K5:K7"/>
    <mergeCell ref="L5:L7"/>
    <mergeCell ref="B6:B7"/>
    <mergeCell ref="G5:G6"/>
    <mergeCell ref="H5:H6"/>
    <mergeCell ref="I5:I7"/>
    <mergeCell ref="J5:J7"/>
    <mergeCell ref="A5:A7"/>
    <mergeCell ref="C5:C7"/>
    <mergeCell ref="D5:D6"/>
    <mergeCell ref="E5:E6"/>
    <mergeCell ref="F5:F6"/>
    <mergeCell ref="K2:K4"/>
    <mergeCell ref="L2:L4"/>
    <mergeCell ref="B3:B4"/>
    <mergeCell ref="A2:A4"/>
    <mergeCell ref="C2:C4"/>
    <mergeCell ref="D2:D3"/>
    <mergeCell ref="E2:E3"/>
    <mergeCell ref="F2:F3"/>
    <mergeCell ref="G2:G3"/>
    <mergeCell ref="H2:H3"/>
    <mergeCell ref="I2:I4"/>
    <mergeCell ref="J2:J4"/>
  </mergeCells>
  <conditionalFormatting sqref="L2:L7">
    <cfRule type="cellIs" priority="2" dxfId="115" operator="equal" stopIfTrue="1">
      <formula>1</formula>
    </cfRule>
    <cfRule type="cellIs" priority="3" dxfId="116" operator="equal" stopIfTrue="1">
      <formula>2</formula>
    </cfRule>
    <cfRule type="cellIs" priority="4" dxfId="117" operator="equal" stopIfTrue="1">
      <formula>3</formula>
    </cfRule>
  </conditionalFormatting>
  <conditionalFormatting sqref="J2:K7 D2:H2 D5:H5">
    <cfRule type="cellIs" priority="1" dxfId="118" operator="greaterThanOrEqual" stopIfTrue="1">
      <formula>10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orientation="landscape" paperSize="9" r:id="rId1"/>
  <headerFooter>
    <oddHeader>&amp;C 10mS40W Shoot off</oddHeader>
    <oddFooter>&amp;C&amp;"-,太字"&amp;14
記録発表時刻：
審査ジュリー：&amp;"-,標準"&amp;11
本部公認審判員　濵　健太郎&amp;R本部公認審判員　池上　由里子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5"/>
  <sheetViews>
    <sheetView zoomScale="110" zoomScaleNormal="110" zoomScalePageLayoutView="0" workbookViewId="0" topLeftCell="A1">
      <pane xSplit="3" topLeftCell="J1" activePane="topRight" state="frozen"/>
      <selection pane="topLeft" activeCell="A1" sqref="A1"/>
      <selection pane="topRight" activeCell="A1" sqref="A1"/>
    </sheetView>
  </sheetViews>
  <sheetFormatPr defaultColWidth="10.57421875" defaultRowHeight="15"/>
  <cols>
    <col min="1" max="1" width="3.57421875" style="149" customWidth="1"/>
    <col min="2" max="2" width="17.421875" style="149" bestFit="1" customWidth="1"/>
    <col min="3" max="3" width="12.57421875" style="149" bestFit="1" customWidth="1"/>
    <col min="4" max="4" width="5.57421875" style="149" customWidth="1"/>
    <col min="5" max="14" width="9.421875" style="149" bestFit="1" customWidth="1"/>
    <col min="15" max="15" width="6.8515625" style="149" customWidth="1"/>
    <col min="16" max="16" width="9.421875" style="149" bestFit="1" customWidth="1"/>
    <col min="17" max="17" width="10.57421875" style="149" customWidth="1"/>
    <col min="18" max="18" width="30.421875" style="149" customWidth="1"/>
    <col min="19" max="253" width="10.57421875" style="149" customWidth="1"/>
    <col min="254" max="254" width="3.57421875" style="149" customWidth="1"/>
    <col min="255" max="255" width="15.57421875" style="149" customWidth="1"/>
    <col min="256" max="16384" width="16.28125" style="149" customWidth="1"/>
  </cols>
  <sheetData>
    <row r="1" spans="1:18" ht="21" customHeight="1" thickBot="1">
      <c r="A1" s="164" t="s">
        <v>509</v>
      </c>
      <c r="B1" s="163" t="s">
        <v>181</v>
      </c>
      <c r="C1" s="162" t="s">
        <v>508</v>
      </c>
      <c r="D1" s="161" t="s">
        <v>507</v>
      </c>
      <c r="E1" s="160">
        <v>1</v>
      </c>
      <c r="F1" s="158">
        <v>2</v>
      </c>
      <c r="G1" s="159">
        <v>3</v>
      </c>
      <c r="H1" s="158">
        <v>4</v>
      </c>
      <c r="I1" s="159">
        <v>5</v>
      </c>
      <c r="J1" s="158">
        <v>6</v>
      </c>
      <c r="K1" s="159">
        <v>7</v>
      </c>
      <c r="L1" s="158">
        <v>8</v>
      </c>
      <c r="M1" s="159">
        <v>9</v>
      </c>
      <c r="N1" s="158">
        <v>10</v>
      </c>
      <c r="O1" s="157" t="s">
        <v>506</v>
      </c>
      <c r="P1" s="156" t="s">
        <v>505</v>
      </c>
      <c r="Q1" s="155" t="s">
        <v>179</v>
      </c>
      <c r="R1" s="154" t="s">
        <v>178</v>
      </c>
    </row>
    <row r="2" spans="1:18" ht="11.25" customHeight="1" thickTop="1">
      <c r="A2" s="221">
        <v>1</v>
      </c>
      <c r="B2" s="153" t="s">
        <v>160</v>
      </c>
      <c r="C2" s="240" t="s">
        <v>496</v>
      </c>
      <c r="D2" s="242">
        <v>393</v>
      </c>
      <c r="E2" s="231">
        <v>10.3</v>
      </c>
      <c r="F2" s="232">
        <v>10</v>
      </c>
      <c r="G2" s="238">
        <v>10.3</v>
      </c>
      <c r="H2" s="232">
        <v>10.5</v>
      </c>
      <c r="I2" s="238">
        <v>10.5</v>
      </c>
      <c r="J2" s="232">
        <v>10.2</v>
      </c>
      <c r="K2" s="238">
        <v>10.6</v>
      </c>
      <c r="L2" s="232">
        <v>9.9</v>
      </c>
      <c r="M2" s="238">
        <v>10.2</v>
      </c>
      <c r="N2" s="232">
        <v>9.8</v>
      </c>
      <c r="O2" s="247">
        <v>102.3</v>
      </c>
      <c r="P2" s="250">
        <v>495.3</v>
      </c>
      <c r="Q2" s="233">
        <v>1</v>
      </c>
      <c r="R2" s="235"/>
    </row>
    <row r="3" spans="1:18" ht="6.75" customHeight="1">
      <c r="A3" s="221"/>
      <c r="B3" s="218" t="s">
        <v>668</v>
      </c>
      <c r="C3" s="240"/>
      <c r="D3" s="243"/>
      <c r="E3" s="245"/>
      <c r="F3" s="237"/>
      <c r="G3" s="239"/>
      <c r="H3" s="237"/>
      <c r="I3" s="239"/>
      <c r="J3" s="237"/>
      <c r="K3" s="239"/>
      <c r="L3" s="237"/>
      <c r="M3" s="239"/>
      <c r="N3" s="237"/>
      <c r="O3" s="248"/>
      <c r="P3" s="250"/>
      <c r="Q3" s="233"/>
      <c r="R3" s="235"/>
    </row>
    <row r="4" spans="1:19" ht="18" customHeight="1" thickBot="1">
      <c r="A4" s="246"/>
      <c r="B4" s="219"/>
      <c r="C4" s="241"/>
      <c r="D4" s="244"/>
      <c r="E4" s="152">
        <v>403.3</v>
      </c>
      <c r="F4" s="150">
        <v>413.3</v>
      </c>
      <c r="G4" s="151">
        <v>423.6</v>
      </c>
      <c r="H4" s="150">
        <v>434.1</v>
      </c>
      <c r="I4" s="151">
        <v>444.6</v>
      </c>
      <c r="J4" s="150">
        <v>454.8</v>
      </c>
      <c r="K4" s="151">
        <v>465.40000000000003</v>
      </c>
      <c r="L4" s="150">
        <v>475.3</v>
      </c>
      <c r="M4" s="151">
        <v>485.5</v>
      </c>
      <c r="N4" s="150">
        <v>495.3</v>
      </c>
      <c r="O4" s="249"/>
      <c r="P4" s="251"/>
      <c r="Q4" s="234"/>
      <c r="R4" s="236"/>
      <c r="S4" s="208"/>
    </row>
    <row r="5" spans="1:18" ht="11.25" customHeight="1" thickTop="1">
      <c r="A5" s="221">
        <v>3</v>
      </c>
      <c r="B5" s="153" t="s">
        <v>254</v>
      </c>
      <c r="C5" s="240" t="s">
        <v>503</v>
      </c>
      <c r="D5" s="242">
        <v>392</v>
      </c>
      <c r="E5" s="231">
        <v>9.9</v>
      </c>
      <c r="F5" s="232">
        <v>10.4</v>
      </c>
      <c r="G5" s="238">
        <v>10.2</v>
      </c>
      <c r="H5" s="232">
        <v>10.7</v>
      </c>
      <c r="I5" s="238">
        <v>10.7</v>
      </c>
      <c r="J5" s="232">
        <v>10.5</v>
      </c>
      <c r="K5" s="238">
        <v>10.1</v>
      </c>
      <c r="L5" s="232">
        <v>10</v>
      </c>
      <c r="M5" s="238">
        <v>10.5</v>
      </c>
      <c r="N5" s="232">
        <v>10.2</v>
      </c>
      <c r="O5" s="247">
        <v>103.2</v>
      </c>
      <c r="P5" s="250">
        <v>495.2</v>
      </c>
      <c r="Q5" s="233">
        <v>2</v>
      </c>
      <c r="R5" s="235"/>
    </row>
    <row r="6" spans="1:18" ht="6.75" customHeight="1">
      <c r="A6" s="221"/>
      <c r="B6" s="218" t="s">
        <v>669</v>
      </c>
      <c r="C6" s="240"/>
      <c r="D6" s="243"/>
      <c r="E6" s="245"/>
      <c r="F6" s="237"/>
      <c r="G6" s="239"/>
      <c r="H6" s="237"/>
      <c r="I6" s="239"/>
      <c r="J6" s="237"/>
      <c r="K6" s="239"/>
      <c r="L6" s="237"/>
      <c r="M6" s="239"/>
      <c r="N6" s="237"/>
      <c r="O6" s="248"/>
      <c r="P6" s="250"/>
      <c r="Q6" s="233"/>
      <c r="R6" s="235"/>
    </row>
    <row r="7" spans="1:18" ht="18" customHeight="1" thickBot="1">
      <c r="A7" s="246"/>
      <c r="B7" s="219"/>
      <c r="C7" s="241"/>
      <c r="D7" s="244"/>
      <c r="E7" s="152">
        <v>401.9</v>
      </c>
      <c r="F7" s="150">
        <v>412.29999999999995</v>
      </c>
      <c r="G7" s="151">
        <v>422.49999999999994</v>
      </c>
      <c r="H7" s="150">
        <v>433.19999999999993</v>
      </c>
      <c r="I7" s="151">
        <v>443.8999999999999</v>
      </c>
      <c r="J7" s="150">
        <v>454.3999999999999</v>
      </c>
      <c r="K7" s="151">
        <v>464.49999999999994</v>
      </c>
      <c r="L7" s="150">
        <v>474.49999999999994</v>
      </c>
      <c r="M7" s="151">
        <v>484.99999999999994</v>
      </c>
      <c r="N7" s="150">
        <v>495.19999999999993</v>
      </c>
      <c r="O7" s="249"/>
      <c r="P7" s="251"/>
      <c r="Q7" s="234"/>
      <c r="R7" s="236"/>
    </row>
    <row r="8" spans="1:18" ht="11.25" customHeight="1" thickTop="1">
      <c r="A8" s="221">
        <v>2</v>
      </c>
      <c r="B8" s="153" t="s">
        <v>470</v>
      </c>
      <c r="C8" s="240" t="s">
        <v>496</v>
      </c>
      <c r="D8" s="242">
        <v>392</v>
      </c>
      <c r="E8" s="231">
        <v>10</v>
      </c>
      <c r="F8" s="232">
        <v>10.1</v>
      </c>
      <c r="G8" s="238">
        <v>9.1</v>
      </c>
      <c r="H8" s="232">
        <v>10.1</v>
      </c>
      <c r="I8" s="238">
        <v>10</v>
      </c>
      <c r="J8" s="232">
        <v>10.5</v>
      </c>
      <c r="K8" s="238">
        <v>8.3</v>
      </c>
      <c r="L8" s="232">
        <v>10.5</v>
      </c>
      <c r="M8" s="238">
        <v>10.1</v>
      </c>
      <c r="N8" s="232">
        <v>10.7</v>
      </c>
      <c r="O8" s="247">
        <v>99.4</v>
      </c>
      <c r="P8" s="250">
        <v>491.4</v>
      </c>
      <c r="Q8" s="233">
        <v>3</v>
      </c>
      <c r="R8" s="235"/>
    </row>
    <row r="9" spans="1:18" ht="6.75" customHeight="1">
      <c r="A9" s="221"/>
      <c r="B9" s="218" t="s">
        <v>670</v>
      </c>
      <c r="C9" s="240"/>
      <c r="D9" s="243"/>
      <c r="E9" s="245"/>
      <c r="F9" s="237"/>
      <c r="G9" s="239"/>
      <c r="H9" s="237"/>
      <c r="I9" s="239"/>
      <c r="J9" s="237"/>
      <c r="K9" s="239"/>
      <c r="L9" s="237"/>
      <c r="M9" s="239"/>
      <c r="N9" s="237"/>
      <c r="O9" s="248"/>
      <c r="P9" s="250"/>
      <c r="Q9" s="233"/>
      <c r="R9" s="235"/>
    </row>
    <row r="10" spans="1:18" ht="18" customHeight="1" thickBot="1">
      <c r="A10" s="246"/>
      <c r="B10" s="219"/>
      <c r="C10" s="241"/>
      <c r="D10" s="244"/>
      <c r="E10" s="152">
        <v>402</v>
      </c>
      <c r="F10" s="150">
        <v>412.1</v>
      </c>
      <c r="G10" s="151">
        <v>421.20000000000005</v>
      </c>
      <c r="H10" s="150">
        <v>431.30000000000007</v>
      </c>
      <c r="I10" s="151">
        <v>441.30000000000007</v>
      </c>
      <c r="J10" s="150">
        <v>451.80000000000007</v>
      </c>
      <c r="K10" s="151">
        <v>460.1000000000001</v>
      </c>
      <c r="L10" s="150">
        <v>470.6000000000001</v>
      </c>
      <c r="M10" s="151">
        <v>480.7000000000001</v>
      </c>
      <c r="N10" s="150">
        <v>491.4000000000001</v>
      </c>
      <c r="O10" s="249"/>
      <c r="P10" s="251"/>
      <c r="Q10" s="234"/>
      <c r="R10" s="236"/>
    </row>
    <row r="11" spans="1:18" ht="11.25" customHeight="1" thickTop="1">
      <c r="A11" s="221">
        <v>4</v>
      </c>
      <c r="B11" s="153" t="s">
        <v>241</v>
      </c>
      <c r="C11" s="240" t="s">
        <v>503</v>
      </c>
      <c r="D11" s="242">
        <v>390</v>
      </c>
      <c r="E11" s="231">
        <v>10.1</v>
      </c>
      <c r="F11" s="232">
        <v>9.9</v>
      </c>
      <c r="G11" s="238">
        <v>9.8</v>
      </c>
      <c r="H11" s="232">
        <v>10.4</v>
      </c>
      <c r="I11" s="238">
        <v>8.8</v>
      </c>
      <c r="J11" s="232">
        <v>10.5</v>
      </c>
      <c r="K11" s="238">
        <v>9.5</v>
      </c>
      <c r="L11" s="232">
        <v>10</v>
      </c>
      <c r="M11" s="238">
        <v>9.3</v>
      </c>
      <c r="N11" s="232">
        <v>9.6</v>
      </c>
      <c r="O11" s="247">
        <v>97.89999999999999</v>
      </c>
      <c r="P11" s="250">
        <v>487.9</v>
      </c>
      <c r="Q11" s="233">
        <v>4</v>
      </c>
      <c r="R11" s="274"/>
    </row>
    <row r="12" spans="1:18" ht="6.75" customHeight="1">
      <c r="A12" s="221"/>
      <c r="B12" s="218" t="s">
        <v>671</v>
      </c>
      <c r="C12" s="240"/>
      <c r="D12" s="243"/>
      <c r="E12" s="245"/>
      <c r="F12" s="237"/>
      <c r="G12" s="239"/>
      <c r="H12" s="237"/>
      <c r="I12" s="239"/>
      <c r="J12" s="237"/>
      <c r="K12" s="239"/>
      <c r="L12" s="237"/>
      <c r="M12" s="239"/>
      <c r="N12" s="237"/>
      <c r="O12" s="248"/>
      <c r="P12" s="250"/>
      <c r="Q12" s="233"/>
      <c r="R12" s="274"/>
    </row>
    <row r="13" spans="1:18" ht="18" customHeight="1" thickBot="1">
      <c r="A13" s="246"/>
      <c r="B13" s="219"/>
      <c r="C13" s="241"/>
      <c r="D13" s="244"/>
      <c r="E13" s="152">
        <v>400.1</v>
      </c>
      <c r="F13" s="150">
        <v>410</v>
      </c>
      <c r="G13" s="151">
        <v>419.8</v>
      </c>
      <c r="H13" s="150">
        <v>430.2</v>
      </c>
      <c r="I13" s="151">
        <v>439</v>
      </c>
      <c r="J13" s="150">
        <v>449.5</v>
      </c>
      <c r="K13" s="151">
        <v>459</v>
      </c>
      <c r="L13" s="150">
        <v>469</v>
      </c>
      <c r="M13" s="151">
        <v>478.3</v>
      </c>
      <c r="N13" s="150">
        <v>487.90000000000003</v>
      </c>
      <c r="O13" s="249"/>
      <c r="P13" s="251"/>
      <c r="Q13" s="234"/>
      <c r="R13" s="275"/>
    </row>
    <row r="14" spans="1:18" ht="11.25" customHeight="1" thickTop="1">
      <c r="A14" s="221">
        <v>5</v>
      </c>
      <c r="B14" s="153" t="s">
        <v>667</v>
      </c>
      <c r="C14" s="240" t="s">
        <v>511</v>
      </c>
      <c r="D14" s="242">
        <v>386</v>
      </c>
      <c r="E14" s="231">
        <v>9.4</v>
      </c>
      <c r="F14" s="232">
        <v>9.7</v>
      </c>
      <c r="G14" s="238">
        <v>10</v>
      </c>
      <c r="H14" s="232">
        <v>10.9</v>
      </c>
      <c r="I14" s="238">
        <v>8.6</v>
      </c>
      <c r="J14" s="232">
        <v>10.3</v>
      </c>
      <c r="K14" s="238">
        <v>10.4</v>
      </c>
      <c r="L14" s="232">
        <v>10.4</v>
      </c>
      <c r="M14" s="238">
        <v>10</v>
      </c>
      <c r="N14" s="232">
        <v>10.1</v>
      </c>
      <c r="O14" s="247">
        <v>99.80000000000001</v>
      </c>
      <c r="P14" s="250">
        <v>485.8</v>
      </c>
      <c r="Q14" s="233">
        <v>5</v>
      </c>
      <c r="R14" s="274"/>
    </row>
    <row r="15" spans="1:18" ht="6.75" customHeight="1">
      <c r="A15" s="221"/>
      <c r="B15" s="218" t="s">
        <v>672</v>
      </c>
      <c r="C15" s="240"/>
      <c r="D15" s="243"/>
      <c r="E15" s="245"/>
      <c r="F15" s="237"/>
      <c r="G15" s="239"/>
      <c r="H15" s="237"/>
      <c r="I15" s="239"/>
      <c r="J15" s="237"/>
      <c r="K15" s="239"/>
      <c r="L15" s="237"/>
      <c r="M15" s="239"/>
      <c r="N15" s="237"/>
      <c r="O15" s="248"/>
      <c r="P15" s="250"/>
      <c r="Q15" s="233"/>
      <c r="R15" s="274"/>
    </row>
    <row r="16" spans="1:18" ht="18" customHeight="1" thickBot="1">
      <c r="A16" s="246"/>
      <c r="B16" s="219"/>
      <c r="C16" s="241"/>
      <c r="D16" s="244"/>
      <c r="E16" s="152">
        <v>395.4</v>
      </c>
      <c r="F16" s="150">
        <v>405.09999999999997</v>
      </c>
      <c r="G16" s="151">
        <v>415.09999999999997</v>
      </c>
      <c r="H16" s="150">
        <v>425.99999999999994</v>
      </c>
      <c r="I16" s="151">
        <v>434.59999999999997</v>
      </c>
      <c r="J16" s="150">
        <v>444.9</v>
      </c>
      <c r="K16" s="151">
        <v>455.29999999999995</v>
      </c>
      <c r="L16" s="150">
        <v>465.69999999999993</v>
      </c>
      <c r="M16" s="151">
        <v>475.69999999999993</v>
      </c>
      <c r="N16" s="150">
        <v>485.79999999999995</v>
      </c>
      <c r="O16" s="249"/>
      <c r="P16" s="251"/>
      <c r="Q16" s="234"/>
      <c r="R16" s="275"/>
    </row>
    <row r="17" spans="1:18" ht="11.25" customHeight="1" thickTop="1">
      <c r="A17" s="221">
        <v>7</v>
      </c>
      <c r="B17" s="153" t="s">
        <v>666</v>
      </c>
      <c r="C17" s="240" t="s">
        <v>511</v>
      </c>
      <c r="D17" s="242">
        <v>386</v>
      </c>
      <c r="E17" s="231">
        <v>10</v>
      </c>
      <c r="F17" s="232">
        <v>9.1</v>
      </c>
      <c r="G17" s="238">
        <v>9.3</v>
      </c>
      <c r="H17" s="232">
        <v>10.4</v>
      </c>
      <c r="I17" s="238">
        <v>10.2</v>
      </c>
      <c r="J17" s="232">
        <v>10.2</v>
      </c>
      <c r="K17" s="238">
        <v>10.4</v>
      </c>
      <c r="L17" s="232">
        <v>10.3</v>
      </c>
      <c r="M17" s="238">
        <v>10.1</v>
      </c>
      <c r="N17" s="232">
        <v>9.8</v>
      </c>
      <c r="O17" s="247">
        <v>99.8</v>
      </c>
      <c r="P17" s="250">
        <v>485.8</v>
      </c>
      <c r="Q17" s="233">
        <v>6</v>
      </c>
      <c r="R17" s="274" t="s">
        <v>676</v>
      </c>
    </row>
    <row r="18" spans="1:18" ht="6.75" customHeight="1">
      <c r="A18" s="221"/>
      <c r="B18" s="218" t="s">
        <v>673</v>
      </c>
      <c r="C18" s="240"/>
      <c r="D18" s="243"/>
      <c r="E18" s="245"/>
      <c r="F18" s="237"/>
      <c r="G18" s="239"/>
      <c r="H18" s="237"/>
      <c r="I18" s="239"/>
      <c r="J18" s="237"/>
      <c r="K18" s="239"/>
      <c r="L18" s="237"/>
      <c r="M18" s="239"/>
      <c r="N18" s="237"/>
      <c r="O18" s="248"/>
      <c r="P18" s="250"/>
      <c r="Q18" s="233"/>
      <c r="R18" s="274"/>
    </row>
    <row r="19" spans="1:18" ht="18" customHeight="1" thickBot="1">
      <c r="A19" s="246"/>
      <c r="B19" s="219"/>
      <c r="C19" s="241"/>
      <c r="D19" s="244"/>
      <c r="E19" s="152">
        <v>396</v>
      </c>
      <c r="F19" s="150">
        <v>405.1</v>
      </c>
      <c r="G19" s="151">
        <v>414.40000000000003</v>
      </c>
      <c r="H19" s="150">
        <v>424.8</v>
      </c>
      <c r="I19" s="151">
        <v>435</v>
      </c>
      <c r="J19" s="150">
        <v>445.2</v>
      </c>
      <c r="K19" s="151">
        <v>455.59999999999997</v>
      </c>
      <c r="L19" s="150">
        <v>465.9</v>
      </c>
      <c r="M19" s="151">
        <v>476</v>
      </c>
      <c r="N19" s="150">
        <v>485.8</v>
      </c>
      <c r="O19" s="249"/>
      <c r="P19" s="251"/>
      <c r="Q19" s="234"/>
      <c r="R19" s="275"/>
    </row>
    <row r="20" spans="1:18" ht="11.25" customHeight="1" thickTop="1">
      <c r="A20" s="221">
        <v>6</v>
      </c>
      <c r="B20" s="153" t="s">
        <v>665</v>
      </c>
      <c r="C20" s="240" t="s">
        <v>511</v>
      </c>
      <c r="D20" s="242">
        <v>386</v>
      </c>
      <c r="E20" s="231">
        <v>9.5</v>
      </c>
      <c r="F20" s="232">
        <v>9.7</v>
      </c>
      <c r="G20" s="238">
        <v>9</v>
      </c>
      <c r="H20" s="232">
        <v>10.1</v>
      </c>
      <c r="I20" s="238">
        <v>9.8</v>
      </c>
      <c r="J20" s="232">
        <v>9.5</v>
      </c>
      <c r="K20" s="238">
        <v>9.6</v>
      </c>
      <c r="L20" s="232">
        <v>10.7</v>
      </c>
      <c r="M20" s="238">
        <v>9.3</v>
      </c>
      <c r="N20" s="232">
        <v>10.6</v>
      </c>
      <c r="O20" s="247">
        <v>97.79999999999998</v>
      </c>
      <c r="P20" s="250">
        <v>483.79999999999995</v>
      </c>
      <c r="Q20" s="233">
        <v>7</v>
      </c>
      <c r="R20" s="235"/>
    </row>
    <row r="21" spans="1:18" ht="6.75" customHeight="1">
      <c r="A21" s="221"/>
      <c r="B21" s="218" t="s">
        <v>674</v>
      </c>
      <c r="C21" s="240"/>
      <c r="D21" s="243"/>
      <c r="E21" s="245"/>
      <c r="F21" s="237"/>
      <c r="G21" s="239"/>
      <c r="H21" s="237"/>
      <c r="I21" s="239"/>
      <c r="J21" s="237"/>
      <c r="K21" s="239"/>
      <c r="L21" s="237"/>
      <c r="M21" s="239"/>
      <c r="N21" s="237"/>
      <c r="O21" s="248"/>
      <c r="P21" s="250"/>
      <c r="Q21" s="233"/>
      <c r="R21" s="235"/>
    </row>
    <row r="22" spans="1:18" ht="18" customHeight="1" thickBot="1">
      <c r="A22" s="246"/>
      <c r="B22" s="219"/>
      <c r="C22" s="241"/>
      <c r="D22" s="244"/>
      <c r="E22" s="152">
        <v>395.5</v>
      </c>
      <c r="F22" s="150">
        <v>405.2</v>
      </c>
      <c r="G22" s="151">
        <v>414.2</v>
      </c>
      <c r="H22" s="150">
        <v>424.3</v>
      </c>
      <c r="I22" s="151">
        <v>434.1</v>
      </c>
      <c r="J22" s="150">
        <v>443.6</v>
      </c>
      <c r="K22" s="151">
        <v>453.20000000000005</v>
      </c>
      <c r="L22" s="150">
        <v>463.90000000000003</v>
      </c>
      <c r="M22" s="151">
        <v>473.20000000000005</v>
      </c>
      <c r="N22" s="150">
        <v>483.80000000000007</v>
      </c>
      <c r="O22" s="249"/>
      <c r="P22" s="251"/>
      <c r="Q22" s="234"/>
      <c r="R22" s="236"/>
    </row>
    <row r="23" spans="1:18" ht="11.25" customHeight="1" thickTop="1">
      <c r="A23" s="221">
        <v>8</v>
      </c>
      <c r="B23" s="153" t="s">
        <v>115</v>
      </c>
      <c r="C23" s="240" t="s">
        <v>664</v>
      </c>
      <c r="D23" s="242">
        <v>385</v>
      </c>
      <c r="E23" s="231">
        <v>9.7</v>
      </c>
      <c r="F23" s="232">
        <v>9.7</v>
      </c>
      <c r="G23" s="238">
        <v>10.3</v>
      </c>
      <c r="H23" s="232">
        <v>8.9</v>
      </c>
      <c r="I23" s="238">
        <v>10.1</v>
      </c>
      <c r="J23" s="232">
        <v>8.6</v>
      </c>
      <c r="K23" s="238">
        <v>10.4</v>
      </c>
      <c r="L23" s="232">
        <v>10.3</v>
      </c>
      <c r="M23" s="238">
        <v>10.1</v>
      </c>
      <c r="N23" s="232">
        <v>10.6</v>
      </c>
      <c r="O23" s="247">
        <v>98.69999999999999</v>
      </c>
      <c r="P23" s="250">
        <v>483.7</v>
      </c>
      <c r="Q23" s="254">
        <v>8</v>
      </c>
      <c r="R23" s="235"/>
    </row>
    <row r="24" spans="1:18" ht="6.75" customHeight="1">
      <c r="A24" s="221"/>
      <c r="B24" s="218" t="s">
        <v>675</v>
      </c>
      <c r="C24" s="240"/>
      <c r="D24" s="243"/>
      <c r="E24" s="245"/>
      <c r="F24" s="237"/>
      <c r="G24" s="239"/>
      <c r="H24" s="237"/>
      <c r="I24" s="239"/>
      <c r="J24" s="237"/>
      <c r="K24" s="239"/>
      <c r="L24" s="237"/>
      <c r="M24" s="239"/>
      <c r="N24" s="237"/>
      <c r="O24" s="248"/>
      <c r="P24" s="250"/>
      <c r="Q24" s="233"/>
      <c r="R24" s="235"/>
    </row>
    <row r="25" spans="1:18" ht="18" customHeight="1" thickBot="1">
      <c r="A25" s="246"/>
      <c r="B25" s="219"/>
      <c r="C25" s="252"/>
      <c r="D25" s="244"/>
      <c r="E25" s="152">
        <v>394.7</v>
      </c>
      <c r="F25" s="150">
        <v>404.4</v>
      </c>
      <c r="G25" s="151">
        <v>414.7</v>
      </c>
      <c r="H25" s="150">
        <v>423.59999999999997</v>
      </c>
      <c r="I25" s="151">
        <v>433.7</v>
      </c>
      <c r="J25" s="150">
        <v>442.3</v>
      </c>
      <c r="K25" s="151">
        <v>452.7</v>
      </c>
      <c r="L25" s="150">
        <v>463</v>
      </c>
      <c r="M25" s="151">
        <v>473.1</v>
      </c>
      <c r="N25" s="150">
        <v>483.70000000000005</v>
      </c>
      <c r="O25" s="249"/>
      <c r="P25" s="253"/>
      <c r="Q25" s="255"/>
      <c r="R25" s="256"/>
    </row>
    <row r="26" ht="14.25" thickTop="1"/>
    <row r="32" ht="14.25" customHeight="1"/>
    <row r="33" ht="14.25" customHeight="1"/>
    <row r="34" ht="13.5" customHeight="1"/>
    <row r="35" ht="14.25" customHeight="1"/>
    <row r="36" ht="13.5" customHeight="1"/>
    <row r="37" ht="14.25" customHeight="1"/>
    <row r="38" ht="13.5" customHeight="1"/>
    <row r="39" ht="14.25" customHeight="1"/>
    <row r="40" ht="13.5" customHeight="1"/>
    <row r="41" ht="14.25" customHeight="1"/>
    <row r="42" ht="13.5" customHeight="1"/>
    <row r="43" ht="14.25" customHeight="1"/>
    <row r="44" ht="13.5" customHeight="1"/>
    <row r="45" ht="14.25" customHeight="1"/>
    <row r="46" ht="13.5" customHeight="1"/>
    <row r="47" ht="14.25" customHeight="1"/>
  </sheetData>
  <sheetProtection/>
  <mergeCells count="144">
    <mergeCell ref="Q8:Q10"/>
    <mergeCell ref="H8:H9"/>
    <mergeCell ref="I8:I9"/>
    <mergeCell ref="J8:J9"/>
    <mergeCell ref="K8:K9"/>
    <mergeCell ref="D2:D4"/>
    <mergeCell ref="E2:E3"/>
    <mergeCell ref="F2:F3"/>
    <mergeCell ref="Q2:Q4"/>
    <mergeCell ref="K2:K3"/>
    <mergeCell ref="L2:L3"/>
    <mergeCell ref="P2:P4"/>
    <mergeCell ref="G2:G3"/>
    <mergeCell ref="H2:H3"/>
    <mergeCell ref="I2:I3"/>
    <mergeCell ref="J2:J3"/>
    <mergeCell ref="G5:G6"/>
    <mergeCell ref="H5:H6"/>
    <mergeCell ref="N8:N9"/>
    <mergeCell ref="O8:O10"/>
    <mergeCell ref="R2:R4"/>
    <mergeCell ref="B3:B4"/>
    <mergeCell ref="M2:M3"/>
    <mergeCell ref="N2:N3"/>
    <mergeCell ref="A2:A4"/>
    <mergeCell ref="C2:C4"/>
    <mergeCell ref="R8:R10"/>
    <mergeCell ref="B9:B10"/>
    <mergeCell ref="A5:A7"/>
    <mergeCell ref="C5:C7"/>
    <mergeCell ref="D5:D7"/>
    <mergeCell ref="E5:E6"/>
    <mergeCell ref="L8:L9"/>
    <mergeCell ref="M8:M9"/>
    <mergeCell ref="Q5:Q7"/>
    <mergeCell ref="R5:R7"/>
    <mergeCell ref="I5:I6"/>
    <mergeCell ref="J5:J6"/>
    <mergeCell ref="K5:K6"/>
    <mergeCell ref="L5:L6"/>
    <mergeCell ref="M5:M6"/>
    <mergeCell ref="N5:N6"/>
    <mergeCell ref="O2:O4"/>
    <mergeCell ref="F5:F6"/>
    <mergeCell ref="B6:B7"/>
    <mergeCell ref="A11:A13"/>
    <mergeCell ref="C11:C13"/>
    <mergeCell ref="D11:D13"/>
    <mergeCell ref="E11:E12"/>
    <mergeCell ref="O5:O7"/>
    <mergeCell ref="P5:P7"/>
    <mergeCell ref="L11:L12"/>
    <mergeCell ref="M11:M12"/>
    <mergeCell ref="N11:N12"/>
    <mergeCell ref="O11:O13"/>
    <mergeCell ref="P11:P13"/>
    <mergeCell ref="F11:F12"/>
    <mergeCell ref="G11:G12"/>
    <mergeCell ref="H11:H12"/>
    <mergeCell ref="I11:I12"/>
    <mergeCell ref="J11:J12"/>
    <mergeCell ref="P8:P10"/>
    <mergeCell ref="A8:A10"/>
    <mergeCell ref="C8:C10"/>
    <mergeCell ref="D8:D10"/>
    <mergeCell ref="E8:E9"/>
    <mergeCell ref="F8:F9"/>
    <mergeCell ref="G8:G9"/>
    <mergeCell ref="B12:B13"/>
    <mergeCell ref="A14:A16"/>
    <mergeCell ref="C14:C16"/>
    <mergeCell ref="D14:D16"/>
    <mergeCell ref="E14:E15"/>
    <mergeCell ref="F14:F15"/>
    <mergeCell ref="B15:B16"/>
    <mergeCell ref="N14:N15"/>
    <mergeCell ref="O14:O16"/>
    <mergeCell ref="G14:G15"/>
    <mergeCell ref="H14:H15"/>
    <mergeCell ref="I14:I15"/>
    <mergeCell ref="J14:J15"/>
    <mergeCell ref="K14:K15"/>
    <mergeCell ref="K11:K12"/>
    <mergeCell ref="L14:L15"/>
    <mergeCell ref="K20:K21"/>
    <mergeCell ref="L20:L21"/>
    <mergeCell ref="M20:M21"/>
    <mergeCell ref="G20:G21"/>
    <mergeCell ref="M14:M15"/>
    <mergeCell ref="Q11:Q13"/>
    <mergeCell ref="R11:R13"/>
    <mergeCell ref="P14:P16"/>
    <mergeCell ref="Q14:Q16"/>
    <mergeCell ref="R14:R16"/>
    <mergeCell ref="O17:O19"/>
    <mergeCell ref="P17:P19"/>
    <mergeCell ref="A17:A19"/>
    <mergeCell ref="C17:C19"/>
    <mergeCell ref="D17:D19"/>
    <mergeCell ref="E17:E18"/>
    <mergeCell ref="F17:F18"/>
    <mergeCell ref="G17:G18"/>
    <mergeCell ref="H17:H18"/>
    <mergeCell ref="L23:L24"/>
    <mergeCell ref="M23:M24"/>
    <mergeCell ref="F23:F24"/>
    <mergeCell ref="G23:G24"/>
    <mergeCell ref="H23:H24"/>
    <mergeCell ref="I23:I24"/>
    <mergeCell ref="J23:J24"/>
    <mergeCell ref="B18:B19"/>
    <mergeCell ref="A23:A25"/>
    <mergeCell ref="A20:A22"/>
    <mergeCell ref="C20:C22"/>
    <mergeCell ref="D20:D22"/>
    <mergeCell ref="E20:E21"/>
    <mergeCell ref="F20:F21"/>
    <mergeCell ref="C23:C25"/>
    <mergeCell ref="D23:D25"/>
    <mergeCell ref="E23:E24"/>
    <mergeCell ref="B24:B25"/>
    <mergeCell ref="R17:R19"/>
    <mergeCell ref="I17:I18"/>
    <mergeCell ref="J17:J18"/>
    <mergeCell ref="K17:K18"/>
    <mergeCell ref="L17:L18"/>
    <mergeCell ref="M17:M18"/>
    <mergeCell ref="N17:N18"/>
    <mergeCell ref="Q17:Q19"/>
    <mergeCell ref="K23:K24"/>
    <mergeCell ref="R20:R22"/>
    <mergeCell ref="B21:B22"/>
    <mergeCell ref="N23:N24"/>
    <mergeCell ref="O23:O25"/>
    <mergeCell ref="P23:P25"/>
    <mergeCell ref="Q23:Q25"/>
    <mergeCell ref="R23:R25"/>
    <mergeCell ref="N20:N21"/>
    <mergeCell ref="O20:O22"/>
    <mergeCell ref="P20:P22"/>
    <mergeCell ref="Q20:Q22"/>
    <mergeCell ref="H20:H21"/>
    <mergeCell ref="I20:I21"/>
    <mergeCell ref="J20:J21"/>
  </mergeCells>
  <conditionalFormatting sqref="E11:N11 E5:N5 E2:N2 E8:N8 E14:N14 E20:N20 P2 P8 P5 P11 P14 P20 P17 P23">
    <cfRule type="cellIs" priority="21" dxfId="118" operator="greaterThanOrEqual" stopIfTrue="1">
      <formula>10</formula>
    </cfRule>
  </conditionalFormatting>
  <conditionalFormatting sqref="Q2:Q25">
    <cfRule type="cellIs" priority="22" dxfId="115" operator="equal" stopIfTrue="1">
      <formula>1</formula>
    </cfRule>
    <cfRule type="cellIs" priority="23" dxfId="116" operator="equal" stopIfTrue="1">
      <formula>2</formula>
    </cfRule>
    <cfRule type="cellIs" priority="24" dxfId="117" operator="equal" stopIfTrue="1">
      <formula>3</formula>
    </cfRule>
  </conditionalFormatting>
  <conditionalFormatting sqref="E17:N17">
    <cfRule type="cellIs" priority="20" dxfId="118" operator="greaterThanOrEqual" stopIfTrue="1">
      <formula>10</formula>
    </cfRule>
  </conditionalFormatting>
  <conditionalFormatting sqref="E23:N23">
    <cfRule type="cellIs" priority="19" dxfId="118" operator="greaterThanOrEqual" stopIfTrue="1">
      <formula>10</formula>
    </cfRule>
  </conditionalFormatting>
  <conditionalFormatting sqref="Q2:Q4">
    <cfRule type="cellIs" priority="16" dxfId="115" operator="equal" stopIfTrue="1">
      <formula>1</formula>
    </cfRule>
    <cfRule type="cellIs" priority="17" dxfId="116" operator="equal" stopIfTrue="1">
      <formula>2</formula>
    </cfRule>
    <cfRule type="cellIs" priority="18" dxfId="117" operator="equal" stopIfTrue="1">
      <formula>3</formula>
    </cfRule>
  </conditionalFormatting>
  <conditionalFormatting sqref="Q2:Q4">
    <cfRule type="cellIs" priority="13" dxfId="115" operator="equal" stopIfTrue="1">
      <formula>1</formula>
    </cfRule>
    <cfRule type="cellIs" priority="14" dxfId="116" operator="equal" stopIfTrue="1">
      <formula>2</formula>
    </cfRule>
    <cfRule type="cellIs" priority="15" dxfId="117" operator="equal" stopIfTrue="1">
      <formula>3</formula>
    </cfRule>
  </conditionalFormatting>
  <conditionalFormatting sqref="Q2:Q4">
    <cfRule type="cellIs" priority="10" dxfId="115" operator="equal" stopIfTrue="1">
      <formula>1</formula>
    </cfRule>
    <cfRule type="cellIs" priority="11" dxfId="116" operator="equal" stopIfTrue="1">
      <formula>2</formula>
    </cfRule>
    <cfRule type="cellIs" priority="12" dxfId="117" operator="equal" stopIfTrue="1">
      <formula>3</formula>
    </cfRule>
  </conditionalFormatting>
  <conditionalFormatting sqref="Q2:Q4">
    <cfRule type="cellIs" priority="7" dxfId="115" operator="equal" stopIfTrue="1">
      <formula>1</formula>
    </cfRule>
    <cfRule type="cellIs" priority="8" dxfId="116" operator="equal" stopIfTrue="1">
      <formula>2</formula>
    </cfRule>
    <cfRule type="cellIs" priority="9" dxfId="117" operator="equal" stopIfTrue="1">
      <formula>3</formula>
    </cfRule>
  </conditionalFormatting>
  <conditionalFormatting sqref="Q2:Q4">
    <cfRule type="cellIs" priority="4" dxfId="115" operator="equal" stopIfTrue="1">
      <formula>1</formula>
    </cfRule>
    <cfRule type="cellIs" priority="5" dxfId="116" operator="equal" stopIfTrue="1">
      <formula>2</formula>
    </cfRule>
    <cfRule type="cellIs" priority="6" dxfId="117" operator="equal" stopIfTrue="1">
      <formula>3</formula>
    </cfRule>
  </conditionalFormatting>
  <conditionalFormatting sqref="Q2:Q4">
    <cfRule type="cellIs" priority="1" dxfId="115" operator="equal" stopIfTrue="1">
      <formula>1</formula>
    </cfRule>
    <cfRule type="cellIs" priority="2" dxfId="116" operator="equal" stopIfTrue="1">
      <formula>2</formula>
    </cfRule>
    <cfRule type="cellIs" priority="3" dxfId="117" operator="equal" stopIfTrue="1">
      <formula>3</formula>
    </cfRule>
  </conditionalFormatting>
  <printOptions horizontalCentered="1" verticalCentered="1"/>
  <pageMargins left="0.25" right="0.25" top="0.75" bottom="0.75" header="0.3" footer="0.3"/>
  <pageSetup orientation="landscape" paperSize="9" scale="74" r:id="rId1"/>
  <headerFooter alignWithMargins="0">
    <oddHeader>&amp;C 10mS40W FINAL</oddHeader>
    <oddFooter>&amp;C&amp;"-,太字"&amp;14
記録発表時刻：
審査ジュリー：&amp;"-,標準"&amp;11
本部公認審判員　濵　健太郎&amp;R本部公認審判員　池上　由里子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0" bestFit="1" customWidth="1"/>
    <col min="2" max="3" width="6.00390625" style="0" bestFit="1" customWidth="1"/>
    <col min="4" max="4" width="13.00390625" style="0" customWidth="1"/>
    <col min="5" max="7" width="4.8515625" style="0" bestFit="1" customWidth="1"/>
    <col min="8" max="8" width="4.8515625" style="0" customWidth="1"/>
    <col min="9" max="9" width="7.421875" style="0" bestFit="1" customWidth="1"/>
    <col min="10" max="10" width="3.421875" style="0" bestFit="1" customWidth="1"/>
    <col min="11" max="11" width="7.421875" style="0" bestFit="1" customWidth="1"/>
    <col min="16" max="16" width="5.28125" style="0" bestFit="1" customWidth="1"/>
    <col min="17" max="17" width="10.57421875" style="0" customWidth="1"/>
  </cols>
  <sheetData>
    <row r="1" spans="1:13" ht="14.25">
      <c r="A1" s="117" t="s">
        <v>182</v>
      </c>
      <c r="B1" s="117" t="s">
        <v>6</v>
      </c>
      <c r="C1" s="117" t="s">
        <v>7</v>
      </c>
      <c r="D1" s="117" t="s">
        <v>181</v>
      </c>
      <c r="E1" s="117" t="s">
        <v>9</v>
      </c>
      <c r="F1" s="117" t="s">
        <v>10</v>
      </c>
      <c r="G1" s="117" t="s">
        <v>192</v>
      </c>
      <c r="H1" s="117" t="s">
        <v>12</v>
      </c>
      <c r="I1" s="117" t="s">
        <v>15</v>
      </c>
      <c r="J1" s="117" t="s">
        <v>75</v>
      </c>
      <c r="K1" s="117" t="s">
        <v>180</v>
      </c>
      <c r="L1" s="117" t="s">
        <v>179</v>
      </c>
      <c r="M1" s="116" t="s">
        <v>178</v>
      </c>
    </row>
    <row r="2" spans="1:13" ht="13.5" customHeight="1">
      <c r="A2" s="276" t="s">
        <v>40</v>
      </c>
      <c r="B2" s="21" t="s">
        <v>77</v>
      </c>
      <c r="C2" s="21">
        <v>8</v>
      </c>
      <c r="D2" s="21" t="s">
        <v>78</v>
      </c>
      <c r="E2" s="93">
        <v>97</v>
      </c>
      <c r="F2" s="93">
        <v>97</v>
      </c>
      <c r="G2" s="93">
        <v>99</v>
      </c>
      <c r="H2" s="93">
        <v>100</v>
      </c>
      <c r="I2" s="94">
        <v>393</v>
      </c>
      <c r="J2" s="94">
        <v>22</v>
      </c>
      <c r="K2" s="258">
        <v>1169</v>
      </c>
      <c r="L2" s="261">
        <v>1</v>
      </c>
      <c r="M2" s="264"/>
    </row>
    <row r="3" spans="1:13" ht="13.5" customHeight="1">
      <c r="A3" s="276"/>
      <c r="B3" s="21" t="s">
        <v>79</v>
      </c>
      <c r="C3" s="21">
        <v>17</v>
      </c>
      <c r="D3" s="21" t="s">
        <v>80</v>
      </c>
      <c r="E3" s="93">
        <v>96</v>
      </c>
      <c r="F3" s="93">
        <v>95</v>
      </c>
      <c r="G3" s="93">
        <v>96</v>
      </c>
      <c r="H3" s="93">
        <v>97</v>
      </c>
      <c r="I3" s="94">
        <v>384</v>
      </c>
      <c r="J3" s="94">
        <v>14</v>
      </c>
      <c r="K3" s="259"/>
      <c r="L3" s="262"/>
      <c r="M3" s="265"/>
    </row>
    <row r="4" spans="1:13" ht="13.5" customHeight="1">
      <c r="A4" s="276"/>
      <c r="B4" s="21" t="s">
        <v>79</v>
      </c>
      <c r="C4" s="21">
        <v>26</v>
      </c>
      <c r="D4" s="21" t="s">
        <v>81</v>
      </c>
      <c r="E4" s="93">
        <v>98</v>
      </c>
      <c r="F4" s="93">
        <v>99</v>
      </c>
      <c r="G4" s="93">
        <v>98</v>
      </c>
      <c r="H4" s="93">
        <v>97</v>
      </c>
      <c r="I4" s="94">
        <v>392</v>
      </c>
      <c r="J4" s="94">
        <v>28</v>
      </c>
      <c r="K4" s="260"/>
      <c r="L4" s="263"/>
      <c r="M4" s="266"/>
    </row>
    <row r="5" ht="13.5" customHeight="1"/>
    <row r="6" spans="1:13" ht="13.5" customHeight="1">
      <c r="A6" s="117" t="s">
        <v>182</v>
      </c>
      <c r="B6" s="117" t="s">
        <v>6</v>
      </c>
      <c r="C6" s="117" t="s">
        <v>7</v>
      </c>
      <c r="D6" s="117" t="s">
        <v>181</v>
      </c>
      <c r="E6" s="117" t="s">
        <v>9</v>
      </c>
      <c r="F6" s="117" t="s">
        <v>10</v>
      </c>
      <c r="G6" s="117" t="s">
        <v>11</v>
      </c>
      <c r="H6" s="117" t="s">
        <v>12</v>
      </c>
      <c r="I6" s="117" t="s">
        <v>15</v>
      </c>
      <c r="J6" s="117" t="s">
        <v>75</v>
      </c>
      <c r="K6" s="117" t="s">
        <v>180</v>
      </c>
      <c r="L6" s="117" t="s">
        <v>179</v>
      </c>
      <c r="M6" s="116" t="s">
        <v>178</v>
      </c>
    </row>
    <row r="7" spans="1:13" ht="13.5" customHeight="1">
      <c r="A7" s="276" t="s">
        <v>51</v>
      </c>
      <c r="B7" s="21" t="s">
        <v>639</v>
      </c>
      <c r="C7" s="21">
        <v>10</v>
      </c>
      <c r="D7" s="21" t="s">
        <v>85</v>
      </c>
      <c r="E7" s="93">
        <v>96</v>
      </c>
      <c r="F7" s="93">
        <v>98</v>
      </c>
      <c r="G7" s="93">
        <v>97</v>
      </c>
      <c r="H7" s="93">
        <v>95</v>
      </c>
      <c r="I7" s="94">
        <v>386</v>
      </c>
      <c r="J7" s="94">
        <v>22</v>
      </c>
      <c r="K7" s="258">
        <v>1155</v>
      </c>
      <c r="L7" s="261">
        <v>2</v>
      </c>
      <c r="M7" s="264"/>
    </row>
    <row r="8" spans="1:13" ht="13.5" customHeight="1">
      <c r="A8" s="276"/>
      <c r="B8" s="21" t="s">
        <v>639</v>
      </c>
      <c r="C8" s="21">
        <v>16</v>
      </c>
      <c r="D8" s="21" t="s">
        <v>86</v>
      </c>
      <c r="E8" s="93">
        <v>95</v>
      </c>
      <c r="F8" s="93">
        <v>97</v>
      </c>
      <c r="G8" s="93">
        <v>97</v>
      </c>
      <c r="H8" s="93">
        <v>95</v>
      </c>
      <c r="I8" s="94">
        <v>384</v>
      </c>
      <c r="J8" s="94">
        <v>18</v>
      </c>
      <c r="K8" s="259"/>
      <c r="L8" s="262"/>
      <c r="M8" s="265"/>
    </row>
    <row r="9" spans="1:13" ht="13.5" customHeight="1">
      <c r="A9" s="276"/>
      <c r="B9" s="21" t="s">
        <v>639</v>
      </c>
      <c r="C9" s="21">
        <v>22</v>
      </c>
      <c r="D9" s="21" t="s">
        <v>87</v>
      </c>
      <c r="E9" s="93">
        <v>96</v>
      </c>
      <c r="F9" s="93">
        <v>98</v>
      </c>
      <c r="G9" s="93">
        <v>97</v>
      </c>
      <c r="H9" s="93">
        <v>94</v>
      </c>
      <c r="I9" s="94">
        <v>385</v>
      </c>
      <c r="J9" s="94">
        <v>17</v>
      </c>
      <c r="K9" s="260"/>
      <c r="L9" s="263"/>
      <c r="M9" s="266"/>
    </row>
    <row r="10" ht="13.5" customHeight="1"/>
    <row r="11" spans="1:13" ht="13.5" customHeight="1">
      <c r="A11" s="117" t="s">
        <v>182</v>
      </c>
      <c r="B11" s="117" t="s">
        <v>6</v>
      </c>
      <c r="C11" s="117" t="s">
        <v>7</v>
      </c>
      <c r="D11" s="117" t="s">
        <v>181</v>
      </c>
      <c r="E11" s="117" t="s">
        <v>9</v>
      </c>
      <c r="F11" s="117" t="s">
        <v>10</v>
      </c>
      <c r="G11" s="117" t="s">
        <v>11</v>
      </c>
      <c r="H11" s="117" t="s">
        <v>12</v>
      </c>
      <c r="I11" s="117" t="s">
        <v>15</v>
      </c>
      <c r="J11" s="117" t="s">
        <v>75</v>
      </c>
      <c r="K11" s="117" t="s">
        <v>180</v>
      </c>
      <c r="L11" s="117" t="s">
        <v>179</v>
      </c>
      <c r="M11" s="116" t="s">
        <v>178</v>
      </c>
    </row>
    <row r="12" spans="1:13" ht="13.5" customHeight="1">
      <c r="A12" s="276" t="s">
        <v>616</v>
      </c>
      <c r="B12" s="118" t="s">
        <v>618</v>
      </c>
      <c r="C12" s="118">
        <v>24</v>
      </c>
      <c r="D12" s="118" t="s">
        <v>91</v>
      </c>
      <c r="E12" s="93">
        <v>95</v>
      </c>
      <c r="F12" s="93">
        <v>92</v>
      </c>
      <c r="G12" s="93">
        <v>95</v>
      </c>
      <c r="H12" s="93">
        <v>93</v>
      </c>
      <c r="I12" s="94">
        <v>375</v>
      </c>
      <c r="J12" s="94">
        <v>16</v>
      </c>
      <c r="K12" s="258">
        <v>1141</v>
      </c>
      <c r="L12" s="261">
        <v>3</v>
      </c>
      <c r="M12" s="264"/>
    </row>
    <row r="13" spans="1:13" ht="13.5" customHeight="1">
      <c r="A13" s="276"/>
      <c r="B13" s="118" t="s">
        <v>620</v>
      </c>
      <c r="C13" s="118">
        <v>14</v>
      </c>
      <c r="D13" s="118" t="s">
        <v>92</v>
      </c>
      <c r="E13" s="93">
        <v>90</v>
      </c>
      <c r="F13" s="93">
        <v>97</v>
      </c>
      <c r="G13" s="93">
        <v>94</v>
      </c>
      <c r="H13" s="93">
        <v>93</v>
      </c>
      <c r="I13" s="94">
        <v>374</v>
      </c>
      <c r="J13" s="94">
        <v>12</v>
      </c>
      <c r="K13" s="259"/>
      <c r="L13" s="262"/>
      <c r="M13" s="265"/>
    </row>
    <row r="14" spans="1:13" ht="13.5" customHeight="1">
      <c r="A14" s="276"/>
      <c r="B14" s="118" t="s">
        <v>620</v>
      </c>
      <c r="C14" s="118">
        <v>24</v>
      </c>
      <c r="D14" s="118" t="s">
        <v>93</v>
      </c>
      <c r="E14" s="93">
        <v>98</v>
      </c>
      <c r="F14" s="93">
        <v>97</v>
      </c>
      <c r="G14" s="93">
        <v>99</v>
      </c>
      <c r="H14" s="93">
        <v>98</v>
      </c>
      <c r="I14" s="94">
        <v>392</v>
      </c>
      <c r="J14" s="94">
        <v>22</v>
      </c>
      <c r="K14" s="260"/>
      <c r="L14" s="263"/>
      <c r="M14" s="266"/>
    </row>
    <row r="15" ht="13.5" customHeight="1"/>
    <row r="16" spans="1:13" ht="14.25">
      <c r="A16" s="117" t="s">
        <v>182</v>
      </c>
      <c r="B16" s="117" t="s">
        <v>6</v>
      </c>
      <c r="C16" s="117" t="s">
        <v>7</v>
      </c>
      <c r="D16" s="117" t="s">
        <v>181</v>
      </c>
      <c r="E16" s="117" t="s">
        <v>9</v>
      </c>
      <c r="F16" s="117" t="s">
        <v>10</v>
      </c>
      <c r="G16" s="117" t="s">
        <v>11</v>
      </c>
      <c r="H16" s="117" t="s">
        <v>12</v>
      </c>
      <c r="I16" s="117" t="s">
        <v>15</v>
      </c>
      <c r="J16" s="117" t="s">
        <v>75</v>
      </c>
      <c r="K16" s="117" t="s">
        <v>180</v>
      </c>
      <c r="L16" s="117" t="s">
        <v>179</v>
      </c>
      <c r="M16" s="116" t="s">
        <v>178</v>
      </c>
    </row>
    <row r="17" spans="1:13" ht="13.5" customHeight="1">
      <c r="A17" s="276" t="s">
        <v>1</v>
      </c>
      <c r="B17" s="21" t="s">
        <v>68</v>
      </c>
      <c r="C17" s="21">
        <v>21</v>
      </c>
      <c r="D17" s="21" t="s">
        <v>69</v>
      </c>
      <c r="E17" s="93">
        <v>94</v>
      </c>
      <c r="F17" s="93">
        <v>94</v>
      </c>
      <c r="G17" s="93">
        <v>95</v>
      </c>
      <c r="H17" s="93">
        <v>95</v>
      </c>
      <c r="I17" s="94">
        <v>378</v>
      </c>
      <c r="J17" s="94">
        <v>18</v>
      </c>
      <c r="K17" s="258">
        <v>1136</v>
      </c>
      <c r="L17" s="261">
        <v>4</v>
      </c>
      <c r="M17" s="264"/>
    </row>
    <row r="18" spans="1:13" ht="13.5" customHeight="1">
      <c r="A18" s="276"/>
      <c r="B18" s="21" t="s">
        <v>70</v>
      </c>
      <c r="C18" s="21">
        <v>13</v>
      </c>
      <c r="D18" s="21" t="s">
        <v>71</v>
      </c>
      <c r="E18" s="93">
        <v>96</v>
      </c>
      <c r="F18" s="93">
        <v>95</v>
      </c>
      <c r="G18" s="93">
        <v>96</v>
      </c>
      <c r="H18" s="93">
        <v>96</v>
      </c>
      <c r="I18" s="94">
        <v>383</v>
      </c>
      <c r="J18" s="94">
        <v>17</v>
      </c>
      <c r="K18" s="259"/>
      <c r="L18" s="262"/>
      <c r="M18" s="265"/>
    </row>
    <row r="19" spans="1:13" ht="13.5" customHeight="1">
      <c r="A19" s="276"/>
      <c r="B19" s="21" t="s">
        <v>70</v>
      </c>
      <c r="C19" s="21">
        <v>21</v>
      </c>
      <c r="D19" s="21" t="s">
        <v>72</v>
      </c>
      <c r="E19" s="93">
        <v>92</v>
      </c>
      <c r="F19" s="93">
        <v>95</v>
      </c>
      <c r="G19" s="93">
        <v>93</v>
      </c>
      <c r="H19" s="93">
        <v>95</v>
      </c>
      <c r="I19" s="94">
        <v>375</v>
      </c>
      <c r="J19" s="94">
        <v>12</v>
      </c>
      <c r="K19" s="260"/>
      <c r="L19" s="263"/>
      <c r="M19" s="266"/>
    </row>
    <row r="20" ht="13.5" customHeight="1"/>
    <row r="21" spans="1:13" ht="14.25">
      <c r="A21" s="117" t="s">
        <v>182</v>
      </c>
      <c r="B21" s="117" t="s">
        <v>6</v>
      </c>
      <c r="C21" s="117" t="s">
        <v>7</v>
      </c>
      <c r="D21" s="117" t="s">
        <v>181</v>
      </c>
      <c r="E21" s="117" t="s">
        <v>9</v>
      </c>
      <c r="F21" s="117" t="s">
        <v>10</v>
      </c>
      <c r="G21" s="117" t="s">
        <v>11</v>
      </c>
      <c r="H21" s="117" t="s">
        <v>12</v>
      </c>
      <c r="I21" s="117" t="s">
        <v>15</v>
      </c>
      <c r="J21" s="117" t="s">
        <v>75</v>
      </c>
      <c r="K21" s="117" t="s">
        <v>180</v>
      </c>
      <c r="L21" s="117" t="s">
        <v>179</v>
      </c>
      <c r="M21" s="116" t="s">
        <v>178</v>
      </c>
    </row>
    <row r="22" spans="1:13" ht="13.5" customHeight="1">
      <c r="A22" s="276" t="s">
        <v>189</v>
      </c>
      <c r="B22" s="118" t="s">
        <v>68</v>
      </c>
      <c r="C22" s="118">
        <v>15</v>
      </c>
      <c r="D22" s="118" t="s">
        <v>640</v>
      </c>
      <c r="E22" s="93">
        <v>92</v>
      </c>
      <c r="F22" s="93">
        <v>95</v>
      </c>
      <c r="G22" s="93">
        <v>90</v>
      </c>
      <c r="H22" s="93">
        <v>91</v>
      </c>
      <c r="I22" s="94">
        <v>368</v>
      </c>
      <c r="J22" s="94">
        <v>9</v>
      </c>
      <c r="K22" s="258">
        <v>1129</v>
      </c>
      <c r="L22" s="261">
        <v>5</v>
      </c>
      <c r="M22" s="264"/>
    </row>
    <row r="23" spans="1:13" ht="13.5" customHeight="1">
      <c r="A23" s="276"/>
      <c r="B23" s="118" t="s">
        <v>70</v>
      </c>
      <c r="C23" s="118">
        <v>6</v>
      </c>
      <c r="D23" s="118" t="s">
        <v>641</v>
      </c>
      <c r="E23" s="93">
        <v>95</v>
      </c>
      <c r="F23" s="93">
        <v>92</v>
      </c>
      <c r="G23" s="93">
        <v>98</v>
      </c>
      <c r="H23" s="93">
        <v>95</v>
      </c>
      <c r="I23" s="94">
        <v>380</v>
      </c>
      <c r="J23" s="94">
        <v>15</v>
      </c>
      <c r="K23" s="259"/>
      <c r="L23" s="262"/>
      <c r="M23" s="265"/>
    </row>
    <row r="24" spans="1:13" ht="13.5" customHeight="1">
      <c r="A24" s="276"/>
      <c r="B24" s="118" t="s">
        <v>79</v>
      </c>
      <c r="C24" s="118">
        <v>15</v>
      </c>
      <c r="D24" s="118" t="s">
        <v>165</v>
      </c>
      <c r="E24" s="93">
        <v>92</v>
      </c>
      <c r="F24" s="93">
        <v>95</v>
      </c>
      <c r="G24" s="93">
        <v>96</v>
      </c>
      <c r="H24" s="93">
        <v>98</v>
      </c>
      <c r="I24" s="94">
        <v>381</v>
      </c>
      <c r="J24" s="94">
        <v>17</v>
      </c>
      <c r="K24" s="260"/>
      <c r="L24" s="263"/>
      <c r="M24" s="266"/>
    </row>
    <row r="25" ht="13.5" customHeight="1"/>
    <row r="26" spans="1:13" ht="13.5" customHeight="1">
      <c r="A26" s="117" t="s">
        <v>182</v>
      </c>
      <c r="B26" s="117" t="s">
        <v>6</v>
      </c>
      <c r="C26" s="117" t="s">
        <v>7</v>
      </c>
      <c r="D26" s="117" t="s">
        <v>181</v>
      </c>
      <c r="E26" s="117" t="s">
        <v>9</v>
      </c>
      <c r="F26" s="117" t="s">
        <v>10</v>
      </c>
      <c r="G26" s="117" t="s">
        <v>11</v>
      </c>
      <c r="H26" s="117" t="s">
        <v>12</v>
      </c>
      <c r="I26" s="117" t="s">
        <v>15</v>
      </c>
      <c r="J26" s="117" t="s">
        <v>75</v>
      </c>
      <c r="K26" s="117" t="s">
        <v>180</v>
      </c>
      <c r="L26" s="117" t="s">
        <v>179</v>
      </c>
      <c r="M26" s="116" t="s">
        <v>178</v>
      </c>
    </row>
    <row r="27" spans="1:13" ht="13.5" customHeight="1">
      <c r="A27" s="276" t="s">
        <v>97</v>
      </c>
      <c r="B27" s="21" t="s">
        <v>618</v>
      </c>
      <c r="C27" s="21">
        <v>20</v>
      </c>
      <c r="D27" s="21" t="s">
        <v>628</v>
      </c>
      <c r="E27" s="93">
        <v>95</v>
      </c>
      <c r="F27" s="93">
        <v>94</v>
      </c>
      <c r="G27" s="93">
        <v>95</v>
      </c>
      <c r="H27" s="93">
        <v>96</v>
      </c>
      <c r="I27" s="94">
        <v>380</v>
      </c>
      <c r="J27" s="94">
        <v>19</v>
      </c>
      <c r="K27" s="258">
        <v>1102</v>
      </c>
      <c r="L27" s="261">
        <v>6</v>
      </c>
      <c r="M27" s="264"/>
    </row>
    <row r="28" spans="1:13" ht="13.5" customHeight="1">
      <c r="A28" s="276"/>
      <c r="B28" s="21" t="s">
        <v>620</v>
      </c>
      <c r="C28" s="21">
        <v>7</v>
      </c>
      <c r="D28" s="21" t="s">
        <v>636</v>
      </c>
      <c r="E28" s="93">
        <v>87</v>
      </c>
      <c r="F28" s="93">
        <v>88</v>
      </c>
      <c r="G28" s="93">
        <v>88</v>
      </c>
      <c r="H28" s="93">
        <v>88</v>
      </c>
      <c r="I28" s="94">
        <v>351</v>
      </c>
      <c r="J28" s="94">
        <v>6</v>
      </c>
      <c r="K28" s="259"/>
      <c r="L28" s="262"/>
      <c r="M28" s="265"/>
    </row>
    <row r="29" spans="1:13" ht="13.5" customHeight="1">
      <c r="A29" s="276"/>
      <c r="B29" s="21" t="s">
        <v>620</v>
      </c>
      <c r="C29" s="21">
        <v>25</v>
      </c>
      <c r="D29" s="21" t="s">
        <v>642</v>
      </c>
      <c r="E29" s="93">
        <v>88</v>
      </c>
      <c r="F29" s="93">
        <v>87</v>
      </c>
      <c r="G29" s="93">
        <v>98</v>
      </c>
      <c r="H29" s="93">
        <v>98</v>
      </c>
      <c r="I29" s="94">
        <v>371</v>
      </c>
      <c r="J29" s="94">
        <v>13</v>
      </c>
      <c r="K29" s="260"/>
      <c r="L29" s="263"/>
      <c r="M29" s="266"/>
    </row>
  </sheetData>
  <sheetProtection/>
  <mergeCells count="24">
    <mergeCell ref="A22:A24"/>
    <mergeCell ref="K22:K24"/>
    <mergeCell ref="L22:L24"/>
    <mergeCell ref="M22:M24"/>
    <mergeCell ref="A27:A29"/>
    <mergeCell ref="K27:K29"/>
    <mergeCell ref="L27:L29"/>
    <mergeCell ref="M27:M29"/>
    <mergeCell ref="A12:A14"/>
    <mergeCell ref="K12:K14"/>
    <mergeCell ref="L12:L14"/>
    <mergeCell ref="M12:M14"/>
    <mergeCell ref="A17:A19"/>
    <mergeCell ref="K17:K19"/>
    <mergeCell ref="L17:L19"/>
    <mergeCell ref="M17:M19"/>
    <mergeCell ref="A2:A4"/>
    <mergeCell ref="K2:K4"/>
    <mergeCell ref="L2:L4"/>
    <mergeCell ref="M2:M4"/>
    <mergeCell ref="A7:A9"/>
    <mergeCell ref="K7:K9"/>
    <mergeCell ref="L7:L9"/>
    <mergeCell ref="M7:M9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portrait" paperSize="9" r:id="rId1"/>
  <headerFooter>
    <oddHeader>&amp;C10mS40W団体</oddHeader>
    <oddFooter>&amp;C本部公認審判員　濵　健太郎&amp;R本部公認審判員　池上　由里子</oddFooter>
  </headerFooter>
  <colBreaks count="1" manualBreakCount="1"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4.8515625" style="94" customWidth="1"/>
    <col min="3" max="3" width="12.57421875" style="94" customWidth="1"/>
    <col min="4" max="4" width="15.57421875" style="94" customWidth="1"/>
    <col min="5" max="8" width="5.140625" style="93" customWidth="1"/>
    <col min="9" max="9" width="5.00390625" style="93" customWidth="1"/>
    <col min="10" max="10" width="4.8515625" style="93" customWidth="1"/>
    <col min="11" max="11" width="6.7109375" style="94" customWidth="1"/>
    <col min="12" max="12" width="4.8515625" style="121" customWidth="1"/>
    <col min="13" max="13" width="12.00390625" style="96" customWidth="1"/>
  </cols>
  <sheetData>
    <row r="1" spans="1:13" ht="14.25">
      <c r="A1" s="111" t="s">
        <v>6</v>
      </c>
      <c r="B1" s="111" t="s">
        <v>7</v>
      </c>
      <c r="C1" s="111" t="s">
        <v>176</v>
      </c>
      <c r="D1" s="111" t="s">
        <v>175</v>
      </c>
      <c r="E1" s="112" t="s">
        <v>173</v>
      </c>
      <c r="F1" s="112" t="s">
        <v>172</v>
      </c>
      <c r="G1" s="112" t="s">
        <v>171</v>
      </c>
      <c r="H1" s="112" t="s">
        <v>170</v>
      </c>
      <c r="I1" s="112" t="s">
        <v>522</v>
      </c>
      <c r="J1" s="112" t="s">
        <v>523</v>
      </c>
      <c r="K1" s="111" t="s">
        <v>169</v>
      </c>
      <c r="L1" s="131" t="s">
        <v>75</v>
      </c>
      <c r="M1" s="110" t="s">
        <v>168</v>
      </c>
    </row>
    <row r="2" spans="1:13" ht="13.5" customHeight="1">
      <c r="A2" s="21" t="s">
        <v>643</v>
      </c>
      <c r="B2" s="21">
        <v>2</v>
      </c>
      <c r="C2" s="21" t="s">
        <v>18</v>
      </c>
      <c r="D2" s="21" t="s">
        <v>1</v>
      </c>
      <c r="E2" s="93">
        <v>85</v>
      </c>
      <c r="F2" s="93">
        <v>90</v>
      </c>
      <c r="G2" s="93">
        <v>92</v>
      </c>
      <c r="H2" s="93">
        <v>89</v>
      </c>
      <c r="I2" s="93">
        <v>84</v>
      </c>
      <c r="J2" s="93">
        <v>87</v>
      </c>
      <c r="K2" s="94">
        <v>527</v>
      </c>
      <c r="L2" s="94">
        <v>8</v>
      </c>
      <c r="M2" s="97"/>
    </row>
    <row r="3" spans="1:13" ht="13.5" customHeight="1">
      <c r="A3" s="21" t="s">
        <v>643</v>
      </c>
      <c r="B3" s="21">
        <v>3</v>
      </c>
      <c r="C3" s="21" t="s">
        <v>644</v>
      </c>
      <c r="D3" s="21" t="s">
        <v>191</v>
      </c>
      <c r="E3" s="93">
        <v>92</v>
      </c>
      <c r="F3" s="93">
        <v>89</v>
      </c>
      <c r="G3" s="93">
        <v>91</v>
      </c>
      <c r="H3" s="93">
        <v>88</v>
      </c>
      <c r="I3" s="93">
        <v>91</v>
      </c>
      <c r="J3" s="93">
        <v>88</v>
      </c>
      <c r="K3" s="94">
        <v>539</v>
      </c>
      <c r="L3" s="94">
        <v>5</v>
      </c>
      <c r="M3" s="97"/>
    </row>
    <row r="4" spans="11:12" ht="13.5" customHeight="1">
      <c r="K4" s="94">
        <f aca="true" t="shared" si="0" ref="K4:K38">IF($C4="","",SUM(E4+F4+G4+H4+I4+J4))</f>
      </c>
      <c r="L4" s="94">
        <f>IF($C4="","",SUM(#REF!+#REF!+#REF!+#REF!+#REF!+#REF!))</f>
      </c>
    </row>
    <row r="5" spans="11:12" ht="13.5" customHeight="1">
      <c r="K5" s="94">
        <f t="shared" si="0"/>
      </c>
      <c r="L5" s="94">
        <f>IF($C5="","",SUM(#REF!+#REF!+#REF!+#REF!+#REF!+#REF!))</f>
      </c>
    </row>
    <row r="6" spans="11:12" ht="13.5" customHeight="1">
      <c r="K6" s="94">
        <f t="shared" si="0"/>
      </c>
      <c r="L6" s="94">
        <f>IF($C6="","",SUM(#REF!+#REF!+#REF!+#REF!+#REF!+#REF!))</f>
      </c>
    </row>
    <row r="7" spans="11:12" ht="13.5">
      <c r="K7" s="94">
        <f t="shared" si="0"/>
      </c>
      <c r="L7" s="94">
        <f>IF($C7="","",SUM(#REF!+#REF!+#REF!+#REF!+#REF!+#REF!))</f>
      </c>
    </row>
    <row r="8" spans="11:12" ht="13.5">
      <c r="K8" s="94">
        <f t="shared" si="0"/>
      </c>
      <c r="L8" s="94">
        <f>IF($C8="","",SUM(#REF!+#REF!+#REF!+#REF!+#REF!+#REF!))</f>
      </c>
    </row>
    <row r="9" spans="11:12" ht="13.5" customHeight="1">
      <c r="K9" s="94">
        <f t="shared" si="0"/>
      </c>
      <c r="L9" s="94">
        <f>IF($C9="","",SUM(#REF!+#REF!+#REF!+#REF!+#REF!+#REF!))</f>
      </c>
    </row>
    <row r="10" spans="11:14" ht="13.5" customHeight="1">
      <c r="K10" s="94">
        <f t="shared" si="0"/>
      </c>
      <c r="L10" s="94">
        <f>IF($C10="","",SUM(#REF!+#REF!+#REF!+#REF!+#REF!+#REF!))</f>
      </c>
      <c r="N10" s="130"/>
    </row>
    <row r="11" spans="11:12" ht="13.5" customHeight="1">
      <c r="K11" s="94">
        <f t="shared" si="0"/>
      </c>
      <c r="L11" s="94">
        <f>IF($C11="","",SUM(#REF!+#REF!+#REF!+#REF!+#REF!+#REF!))</f>
      </c>
    </row>
    <row r="12" spans="11:12" ht="13.5">
      <c r="K12" s="94">
        <f t="shared" si="0"/>
      </c>
      <c r="L12" s="94">
        <f>IF($C12="","",SUM(#REF!+#REF!+#REF!+#REF!+#REF!+#REF!))</f>
      </c>
    </row>
    <row r="13" spans="11:12" ht="13.5">
      <c r="K13" s="94">
        <f t="shared" si="0"/>
      </c>
      <c r="L13" s="94">
        <f>IF($C13="","",SUM(#REF!+#REF!+#REF!+#REF!+#REF!+#REF!))</f>
      </c>
    </row>
    <row r="14" spans="11:12" ht="13.5" customHeight="1">
      <c r="K14" s="94">
        <f t="shared" si="0"/>
      </c>
      <c r="L14" s="94">
        <f>IF($C14="","",SUM(#REF!+#REF!+#REF!+#REF!+#REF!+#REF!))</f>
      </c>
    </row>
    <row r="15" spans="11:12" ht="13.5" customHeight="1">
      <c r="K15" s="94">
        <f t="shared" si="0"/>
      </c>
      <c r="L15" s="94">
        <f>IF($C15="","",SUM(#REF!+#REF!+#REF!+#REF!+#REF!+#REF!))</f>
      </c>
    </row>
    <row r="16" spans="11:12" ht="13.5" customHeight="1">
      <c r="K16" s="94">
        <f t="shared" si="0"/>
      </c>
      <c r="L16" s="94">
        <f>IF($C16="","",SUM(#REF!+#REF!+#REF!+#REF!+#REF!+#REF!))</f>
      </c>
    </row>
    <row r="17" spans="11:12" ht="13.5">
      <c r="K17" s="94">
        <f t="shared" si="0"/>
      </c>
      <c r="L17" s="94">
        <f>IF($C17="","",SUM(#REF!+#REF!+#REF!+#REF!+#REF!+#REF!))</f>
      </c>
    </row>
    <row r="18" spans="11:12" ht="13.5" customHeight="1">
      <c r="K18" s="94">
        <f t="shared" si="0"/>
      </c>
      <c r="L18" s="94">
        <f>IF($C18="","",SUM(#REF!+#REF!+#REF!+#REF!+#REF!+#REF!))</f>
      </c>
    </row>
    <row r="19" spans="11:12" ht="13.5" customHeight="1">
      <c r="K19" s="94">
        <f t="shared" si="0"/>
      </c>
      <c r="L19" s="94">
        <f>IF($C19="","",SUM(#REF!+#REF!+#REF!+#REF!+#REF!+#REF!))</f>
      </c>
    </row>
    <row r="20" spans="11:12" ht="13.5" customHeight="1">
      <c r="K20" s="94">
        <f t="shared" si="0"/>
      </c>
      <c r="L20" s="94">
        <f>IF($C20="","",SUM(#REF!+#REF!+#REF!+#REF!+#REF!+#REF!))</f>
      </c>
    </row>
    <row r="21" spans="11:12" ht="13.5" customHeight="1">
      <c r="K21" s="94">
        <f t="shared" si="0"/>
      </c>
      <c r="L21" s="94">
        <f>IF($C21="","",SUM(#REF!+#REF!+#REF!+#REF!+#REF!+#REF!))</f>
      </c>
    </row>
    <row r="22" spans="11:12" ht="13.5" customHeight="1">
      <c r="K22" s="94">
        <f t="shared" si="0"/>
      </c>
      <c r="L22" s="94">
        <f>IF($C22="","",SUM(#REF!+#REF!+#REF!+#REF!+#REF!+#REF!))</f>
      </c>
    </row>
    <row r="23" spans="11:12" ht="13.5" customHeight="1">
      <c r="K23" s="94">
        <f t="shared" si="0"/>
      </c>
      <c r="L23" s="94">
        <f>IF($C23="","",SUM(#REF!+#REF!+#REF!+#REF!+#REF!+#REF!))</f>
      </c>
    </row>
    <row r="24" spans="11:12" ht="13.5" customHeight="1">
      <c r="K24" s="94">
        <f t="shared" si="0"/>
      </c>
      <c r="L24" s="94">
        <f>IF($C24="","",SUM(#REF!+#REF!+#REF!+#REF!+#REF!+#REF!))</f>
      </c>
    </row>
    <row r="25" spans="11:12" ht="13.5" customHeight="1">
      <c r="K25" s="94">
        <f t="shared" si="0"/>
      </c>
      <c r="L25" s="94">
        <f>IF($C25="","",SUM(#REF!+#REF!+#REF!+#REF!+#REF!+#REF!))</f>
      </c>
    </row>
    <row r="26" spans="11:12" ht="13.5" customHeight="1">
      <c r="K26" s="94">
        <f t="shared" si="0"/>
      </c>
      <c r="L26" s="94">
        <f>IF($C26="","",SUM(#REF!+#REF!+#REF!+#REF!+#REF!+#REF!))</f>
      </c>
    </row>
    <row r="27" spans="11:12" ht="13.5" customHeight="1">
      <c r="K27" s="94">
        <f t="shared" si="0"/>
      </c>
      <c r="L27" s="94">
        <f>IF($C27="","",SUM(#REF!+#REF!+#REF!+#REF!+#REF!+#REF!))</f>
      </c>
    </row>
    <row r="28" spans="11:12" ht="13.5" customHeight="1">
      <c r="K28" s="94">
        <f t="shared" si="0"/>
      </c>
      <c r="L28" s="94">
        <f>IF($C28="","",SUM(#REF!+#REF!+#REF!+#REF!+#REF!+#REF!))</f>
      </c>
    </row>
    <row r="29" spans="11:12" ht="13.5" customHeight="1">
      <c r="K29" s="94">
        <f t="shared" si="0"/>
      </c>
      <c r="L29" s="94">
        <f>IF($C29="","",SUM(#REF!+#REF!+#REF!+#REF!+#REF!+#REF!))</f>
      </c>
    </row>
    <row r="30" spans="11:12" ht="13.5" customHeight="1">
      <c r="K30" s="94">
        <f t="shared" si="0"/>
      </c>
      <c r="L30" s="94">
        <f>IF($C30="","",SUM(#REF!+#REF!+#REF!+#REF!+#REF!+#REF!))</f>
      </c>
    </row>
    <row r="31" spans="11:12" ht="13.5" customHeight="1">
      <c r="K31" s="94">
        <f t="shared" si="0"/>
      </c>
      <c r="L31" s="94">
        <f>IF($C31="","",SUM(#REF!+#REF!+#REF!+#REF!+#REF!+#REF!))</f>
      </c>
    </row>
    <row r="32" spans="11:12" ht="13.5" customHeight="1">
      <c r="K32" s="94">
        <f t="shared" si="0"/>
      </c>
      <c r="L32" s="94">
        <f>IF($C32="","",SUM(#REF!+#REF!+#REF!+#REF!+#REF!+#REF!))</f>
      </c>
    </row>
    <row r="33" spans="11:12" ht="13.5">
      <c r="K33" s="94">
        <f t="shared" si="0"/>
      </c>
      <c r="L33" s="94">
        <f>IF($C33="","",SUM(#REF!+#REF!+#REF!+#REF!+#REF!+#REF!))</f>
      </c>
    </row>
    <row r="34" spans="11:12" ht="13.5" customHeight="1">
      <c r="K34" s="94">
        <f t="shared" si="0"/>
      </c>
      <c r="L34" s="94">
        <f>IF($C34="","",SUM(#REF!+#REF!+#REF!+#REF!+#REF!+#REF!))</f>
      </c>
    </row>
    <row r="35" spans="11:12" ht="13.5" customHeight="1">
      <c r="K35" s="94">
        <f t="shared" si="0"/>
      </c>
      <c r="L35" s="94">
        <f>IF($C35="","",SUM(#REF!+#REF!+#REF!+#REF!+#REF!+#REF!))</f>
      </c>
    </row>
    <row r="36" spans="11:12" ht="13.5" customHeight="1">
      <c r="K36" s="94">
        <f t="shared" si="0"/>
      </c>
      <c r="L36" s="94">
        <f>IF($C36="","",SUM(#REF!+#REF!+#REF!+#REF!+#REF!+#REF!))</f>
      </c>
    </row>
    <row r="37" spans="11:12" ht="13.5">
      <c r="K37" s="94">
        <f t="shared" si="0"/>
      </c>
      <c r="L37" s="94">
        <f>IF($C37="","",SUM(#REF!+#REF!+#REF!+#REF!+#REF!+#REF!))</f>
      </c>
    </row>
    <row r="38" spans="11:12" ht="13.5" customHeight="1">
      <c r="K38" s="94">
        <f t="shared" si="0"/>
      </c>
      <c r="L38" s="94">
        <f>IF($C38="","",SUM(#REF!+#REF!+#REF!+#REF!+#REF!+#REF!))</f>
      </c>
    </row>
    <row r="39" ht="13.5" customHeight="1">
      <c r="L39" s="94"/>
    </row>
    <row r="40" spans="11:12" ht="13.5" customHeight="1">
      <c r="K40" s="94">
        <f aca="true" t="shared" si="1" ref="K40:K103">IF($C40="","",SUM(E40+F40+G40+H40+I40+J40))</f>
      </c>
      <c r="L40" s="94">
        <f>IF($C40="","",SUM(#REF!+#REF!+#REF!+#REF!+#REF!+#REF!))</f>
      </c>
    </row>
    <row r="41" spans="11:12" ht="13.5">
      <c r="K41" s="94">
        <f t="shared" si="1"/>
      </c>
      <c r="L41" s="94">
        <f>IF($C41="","",SUM(#REF!+#REF!+#REF!+#REF!+#REF!+#REF!))</f>
      </c>
    </row>
    <row r="42" spans="11:12" ht="13.5">
      <c r="K42" s="94">
        <f t="shared" si="1"/>
      </c>
      <c r="L42" s="94">
        <f>IF($C42="","",SUM(#REF!+#REF!+#REF!+#REF!+#REF!+#REF!))</f>
      </c>
    </row>
    <row r="43" spans="11:12" ht="13.5">
      <c r="K43" s="94">
        <f t="shared" si="1"/>
      </c>
      <c r="L43" s="94">
        <f>IF($C43="","",SUM(#REF!+#REF!+#REF!+#REF!+#REF!+#REF!))</f>
      </c>
    </row>
    <row r="44" spans="11:12" ht="13.5">
      <c r="K44" s="94">
        <f t="shared" si="1"/>
      </c>
      <c r="L44" s="94">
        <f>IF($C44="","",SUM(#REF!+#REF!+#REF!+#REF!+#REF!+#REF!))</f>
      </c>
    </row>
    <row r="45" spans="11:12" ht="13.5">
      <c r="K45" s="94">
        <f t="shared" si="1"/>
      </c>
      <c r="L45" s="94">
        <f>IF($C45="","",SUM(#REF!+#REF!+#REF!+#REF!+#REF!+#REF!))</f>
      </c>
    </row>
    <row r="46" spans="11:12" ht="13.5">
      <c r="K46" s="94">
        <f t="shared" si="1"/>
      </c>
      <c r="L46" s="94">
        <f>IF($C46="","",SUM(#REF!+#REF!+#REF!+#REF!+#REF!+#REF!))</f>
      </c>
    </row>
    <row r="47" spans="11:12" ht="13.5">
      <c r="K47" s="94">
        <f t="shared" si="1"/>
      </c>
      <c r="L47" s="94">
        <f>IF($C47="","",SUM(#REF!+#REF!+#REF!+#REF!+#REF!+#REF!))</f>
      </c>
    </row>
    <row r="48" spans="11:12" ht="13.5">
      <c r="K48" s="94">
        <f t="shared" si="1"/>
      </c>
      <c r="L48" s="94">
        <f>IF($C48="","",SUM(#REF!+#REF!+#REF!+#REF!+#REF!+#REF!))</f>
      </c>
    </row>
    <row r="49" spans="11:12" ht="13.5">
      <c r="K49" s="94">
        <f t="shared" si="1"/>
      </c>
      <c r="L49" s="94">
        <f>IF($C49="","",SUM(#REF!+#REF!+#REF!+#REF!+#REF!+#REF!))</f>
      </c>
    </row>
    <row r="50" spans="11:12" ht="13.5">
      <c r="K50" s="94">
        <f t="shared" si="1"/>
      </c>
      <c r="L50" s="94">
        <f>IF($C50="","",SUM(#REF!+#REF!+#REF!+#REF!+#REF!+#REF!))</f>
      </c>
    </row>
    <row r="51" spans="11:12" ht="13.5">
      <c r="K51" s="94">
        <f t="shared" si="1"/>
      </c>
      <c r="L51" s="94">
        <f>IF($C51="","",SUM(#REF!+#REF!+#REF!+#REF!+#REF!+#REF!))</f>
      </c>
    </row>
    <row r="52" spans="11:12" ht="13.5">
      <c r="K52" s="94">
        <f t="shared" si="1"/>
      </c>
      <c r="L52" s="94">
        <f>IF($C52="","",SUM(#REF!+#REF!+#REF!+#REF!+#REF!+#REF!))</f>
      </c>
    </row>
    <row r="53" spans="11:12" ht="13.5">
      <c r="K53" s="94">
        <f t="shared" si="1"/>
      </c>
      <c r="L53" s="94">
        <f>IF($C53="","",SUM(#REF!+#REF!+#REF!+#REF!+#REF!+#REF!))</f>
      </c>
    </row>
    <row r="54" spans="11:12" ht="13.5">
      <c r="K54" s="94">
        <f t="shared" si="1"/>
      </c>
      <c r="L54" s="94">
        <f>IF($C54="","",SUM(#REF!+#REF!+#REF!+#REF!+#REF!+#REF!))</f>
      </c>
    </row>
    <row r="55" spans="11:12" ht="13.5">
      <c r="K55" s="94">
        <f t="shared" si="1"/>
      </c>
      <c r="L55" s="94">
        <f>IF($C55="","",SUM(#REF!+#REF!+#REF!+#REF!+#REF!+#REF!))</f>
      </c>
    </row>
    <row r="56" spans="11:12" ht="13.5">
      <c r="K56" s="94">
        <f t="shared" si="1"/>
      </c>
      <c r="L56" s="94">
        <f>IF($C56="","",SUM(#REF!+#REF!+#REF!+#REF!+#REF!+#REF!))</f>
      </c>
    </row>
    <row r="57" spans="11:12" ht="13.5">
      <c r="K57" s="94">
        <f t="shared" si="1"/>
      </c>
      <c r="L57" s="94">
        <f>IF($C57="","",SUM(#REF!+#REF!+#REF!+#REF!+#REF!+#REF!))</f>
      </c>
    </row>
    <row r="58" spans="11:12" ht="13.5">
      <c r="K58" s="94">
        <f t="shared" si="1"/>
      </c>
      <c r="L58" s="94">
        <f>IF($C58="","",SUM(#REF!+#REF!+#REF!+#REF!+#REF!+#REF!))</f>
      </c>
    </row>
    <row r="59" spans="11:12" ht="13.5">
      <c r="K59" s="94">
        <f t="shared" si="1"/>
      </c>
      <c r="L59" s="94">
        <f>IF($C59="","",SUM(#REF!+#REF!+#REF!+#REF!+#REF!+#REF!))</f>
      </c>
    </row>
    <row r="60" spans="11:12" ht="13.5">
      <c r="K60" s="94">
        <f t="shared" si="1"/>
      </c>
      <c r="L60" s="94">
        <f>IF($C60="","",SUM(#REF!+#REF!+#REF!+#REF!+#REF!+#REF!))</f>
      </c>
    </row>
    <row r="61" spans="11:12" ht="13.5">
      <c r="K61" s="94">
        <f t="shared" si="1"/>
      </c>
      <c r="L61" s="94">
        <f>IF($C61="","",SUM(#REF!+#REF!+#REF!+#REF!+#REF!+#REF!))</f>
      </c>
    </row>
    <row r="62" spans="11:12" ht="13.5">
      <c r="K62" s="94">
        <f t="shared" si="1"/>
      </c>
      <c r="L62" s="94">
        <f>IF($C62="","",SUM(#REF!+#REF!+#REF!+#REF!+#REF!+#REF!))</f>
      </c>
    </row>
    <row r="63" spans="11:12" ht="13.5">
      <c r="K63" s="94">
        <f t="shared" si="1"/>
      </c>
      <c r="L63" s="94">
        <f>IF($C63="","",SUM(#REF!+#REF!+#REF!+#REF!+#REF!+#REF!))</f>
      </c>
    </row>
    <row r="64" spans="11:12" ht="13.5">
      <c r="K64" s="94">
        <f t="shared" si="1"/>
      </c>
      <c r="L64" s="94">
        <f>IF($C64="","",SUM(#REF!+#REF!+#REF!+#REF!+#REF!+#REF!))</f>
      </c>
    </row>
    <row r="65" spans="11:12" ht="13.5">
      <c r="K65" s="94">
        <f t="shared" si="1"/>
      </c>
      <c r="L65" s="94">
        <f>IF($C65="","",SUM(#REF!+#REF!+#REF!+#REF!+#REF!+#REF!))</f>
      </c>
    </row>
    <row r="66" spans="11:12" ht="13.5">
      <c r="K66" s="94">
        <f t="shared" si="1"/>
      </c>
      <c r="L66" s="94">
        <f>IF($C66="","",SUM(#REF!+#REF!+#REF!+#REF!+#REF!+#REF!))</f>
      </c>
    </row>
    <row r="67" spans="11:12" ht="13.5">
      <c r="K67" s="94">
        <f t="shared" si="1"/>
      </c>
      <c r="L67" s="94">
        <f>IF($C67="","",SUM(#REF!+#REF!+#REF!+#REF!+#REF!+#REF!))</f>
      </c>
    </row>
    <row r="68" spans="11:12" ht="13.5">
      <c r="K68" s="94">
        <f t="shared" si="1"/>
      </c>
      <c r="L68" s="94">
        <f>IF($C68="","",SUM(#REF!+#REF!+#REF!+#REF!+#REF!+#REF!))</f>
      </c>
    </row>
    <row r="69" spans="11:12" ht="13.5">
      <c r="K69" s="94">
        <f t="shared" si="1"/>
      </c>
      <c r="L69" s="94">
        <f>IF($C69="","",SUM(#REF!+#REF!+#REF!+#REF!+#REF!+#REF!))</f>
      </c>
    </row>
    <row r="70" spans="11:12" ht="13.5">
      <c r="K70" s="94">
        <f t="shared" si="1"/>
      </c>
      <c r="L70" s="94">
        <f>IF($C70="","",SUM(#REF!+#REF!+#REF!+#REF!+#REF!+#REF!))</f>
      </c>
    </row>
    <row r="71" spans="11:12" ht="13.5">
      <c r="K71" s="94">
        <f t="shared" si="1"/>
      </c>
      <c r="L71" s="94">
        <f>IF($C71="","",SUM(#REF!+#REF!+#REF!+#REF!+#REF!+#REF!))</f>
      </c>
    </row>
    <row r="72" spans="11:12" ht="13.5">
      <c r="K72" s="94">
        <f t="shared" si="1"/>
      </c>
      <c r="L72" s="94">
        <f>IF($C72="","",SUM(#REF!+#REF!+#REF!+#REF!+#REF!+#REF!))</f>
      </c>
    </row>
    <row r="73" spans="11:12" ht="13.5">
      <c r="K73" s="94">
        <f t="shared" si="1"/>
      </c>
      <c r="L73" s="94">
        <f>IF($C73="","",SUM(#REF!+#REF!+#REF!+#REF!+#REF!+#REF!))</f>
      </c>
    </row>
    <row r="74" spans="11:12" ht="13.5">
      <c r="K74" s="94">
        <f t="shared" si="1"/>
      </c>
      <c r="L74" s="94">
        <f>IF($C74="","",SUM(#REF!+#REF!+#REF!+#REF!+#REF!+#REF!))</f>
      </c>
    </row>
    <row r="75" spans="11:12" ht="13.5">
      <c r="K75" s="94">
        <f t="shared" si="1"/>
      </c>
      <c r="L75" s="94">
        <f>IF($C75="","",SUM(#REF!+#REF!+#REF!+#REF!+#REF!+#REF!))</f>
      </c>
    </row>
    <row r="76" spans="11:12" ht="13.5">
      <c r="K76" s="94">
        <f t="shared" si="1"/>
      </c>
      <c r="L76" s="94">
        <f>IF($C76="","",SUM(#REF!+#REF!+#REF!+#REF!+#REF!+#REF!))</f>
      </c>
    </row>
    <row r="77" spans="11:12" ht="13.5">
      <c r="K77" s="94">
        <f t="shared" si="1"/>
      </c>
      <c r="L77" s="94">
        <f>IF($C77="","",SUM(#REF!+#REF!+#REF!+#REF!+#REF!+#REF!))</f>
      </c>
    </row>
    <row r="78" spans="11:12" ht="13.5">
      <c r="K78" s="94">
        <f t="shared" si="1"/>
      </c>
      <c r="L78" s="94">
        <f>IF($C78="","",SUM(#REF!+#REF!+#REF!+#REF!+#REF!+#REF!))</f>
      </c>
    </row>
    <row r="79" spans="11:12" ht="13.5">
      <c r="K79" s="94">
        <f t="shared" si="1"/>
      </c>
      <c r="L79" s="94">
        <f>IF($C79="","",SUM(#REF!+#REF!+#REF!+#REF!+#REF!+#REF!))</f>
      </c>
    </row>
    <row r="80" spans="11:12" ht="13.5">
      <c r="K80" s="94">
        <f t="shared" si="1"/>
      </c>
      <c r="L80" s="94">
        <f>IF($C80="","",SUM(#REF!+#REF!+#REF!+#REF!+#REF!+#REF!))</f>
      </c>
    </row>
    <row r="81" spans="11:12" ht="13.5">
      <c r="K81" s="94">
        <f t="shared" si="1"/>
      </c>
      <c r="L81" s="94">
        <f>IF($C81="","",SUM(#REF!+#REF!+#REF!+#REF!+#REF!+#REF!))</f>
      </c>
    </row>
    <row r="82" spans="11:12" ht="13.5">
      <c r="K82" s="94">
        <f t="shared" si="1"/>
      </c>
      <c r="L82" s="94">
        <f>IF($C82="","",SUM(#REF!+#REF!+#REF!+#REF!+#REF!+#REF!))</f>
      </c>
    </row>
    <row r="83" spans="11:12" ht="13.5">
      <c r="K83" s="94">
        <f t="shared" si="1"/>
      </c>
      <c r="L83" s="94">
        <f>IF($C83="","",SUM(#REF!+#REF!+#REF!+#REF!+#REF!+#REF!))</f>
      </c>
    </row>
    <row r="84" spans="11:12" ht="13.5">
      <c r="K84" s="94">
        <f t="shared" si="1"/>
      </c>
      <c r="L84" s="94">
        <f>IF($C84="","",SUM(#REF!+#REF!+#REF!+#REF!+#REF!+#REF!))</f>
      </c>
    </row>
    <row r="85" spans="11:12" ht="13.5">
      <c r="K85" s="94">
        <f t="shared" si="1"/>
      </c>
      <c r="L85" s="94">
        <f>IF($C85="","",SUM(#REF!+#REF!+#REF!+#REF!+#REF!+#REF!))</f>
      </c>
    </row>
    <row r="86" spans="11:12" ht="13.5">
      <c r="K86" s="94">
        <f t="shared" si="1"/>
      </c>
      <c r="L86" s="94">
        <f>IF($C86="","",SUM(#REF!+#REF!+#REF!+#REF!+#REF!+#REF!))</f>
      </c>
    </row>
    <row r="87" spans="11:12" ht="13.5">
      <c r="K87" s="94">
        <f t="shared" si="1"/>
      </c>
      <c r="L87" s="94">
        <f>IF($C87="","",SUM(#REF!+#REF!+#REF!+#REF!+#REF!+#REF!))</f>
      </c>
    </row>
    <row r="88" spans="11:12" ht="13.5">
      <c r="K88" s="94">
        <f t="shared" si="1"/>
      </c>
      <c r="L88" s="94">
        <f>IF($C88="","",SUM(#REF!+#REF!+#REF!+#REF!+#REF!+#REF!))</f>
      </c>
    </row>
    <row r="89" spans="11:12" ht="13.5">
      <c r="K89" s="94">
        <f t="shared" si="1"/>
      </c>
      <c r="L89" s="94">
        <f>IF($C89="","",SUM(#REF!+#REF!+#REF!+#REF!+#REF!+#REF!))</f>
      </c>
    </row>
    <row r="90" spans="11:12" ht="13.5">
      <c r="K90" s="94">
        <f t="shared" si="1"/>
      </c>
      <c r="L90" s="94">
        <f>IF($C90="","",SUM(#REF!+#REF!+#REF!+#REF!+#REF!+#REF!))</f>
      </c>
    </row>
    <row r="91" spans="11:12" ht="13.5">
      <c r="K91" s="94">
        <f t="shared" si="1"/>
      </c>
      <c r="L91" s="94">
        <f>IF($C91="","",SUM(#REF!+#REF!+#REF!+#REF!+#REF!+#REF!))</f>
      </c>
    </row>
    <row r="92" spans="11:12" ht="13.5">
      <c r="K92" s="94">
        <f t="shared" si="1"/>
      </c>
      <c r="L92" s="94">
        <f>IF($C92="","",SUM(#REF!+#REF!+#REF!+#REF!+#REF!+#REF!))</f>
      </c>
    </row>
    <row r="93" spans="11:12" ht="13.5">
      <c r="K93" s="94">
        <f t="shared" si="1"/>
      </c>
      <c r="L93" s="94">
        <f>IF($C93="","",SUM(#REF!+#REF!+#REF!+#REF!+#REF!+#REF!))</f>
      </c>
    </row>
    <row r="94" spans="11:12" ht="13.5">
      <c r="K94" s="94">
        <f t="shared" si="1"/>
      </c>
      <c r="L94" s="94">
        <f>IF($C94="","",SUM(#REF!+#REF!+#REF!+#REF!+#REF!+#REF!))</f>
      </c>
    </row>
    <row r="95" spans="11:12" ht="13.5">
      <c r="K95" s="94">
        <f t="shared" si="1"/>
      </c>
      <c r="L95" s="94">
        <f>IF($C95="","",SUM(#REF!+#REF!+#REF!+#REF!+#REF!+#REF!))</f>
      </c>
    </row>
    <row r="96" spans="11:12" ht="13.5">
      <c r="K96" s="94">
        <f t="shared" si="1"/>
      </c>
      <c r="L96" s="94">
        <f>IF($C96="","",SUM(#REF!+#REF!+#REF!+#REF!+#REF!+#REF!))</f>
      </c>
    </row>
    <row r="97" spans="11:12" ht="13.5">
      <c r="K97" s="94">
        <f t="shared" si="1"/>
      </c>
      <c r="L97" s="94">
        <f>IF($C97="","",SUM(#REF!+#REF!+#REF!+#REF!+#REF!+#REF!))</f>
      </c>
    </row>
    <row r="98" spans="11:12" ht="13.5">
      <c r="K98" s="94">
        <f t="shared" si="1"/>
      </c>
      <c r="L98" s="94">
        <f>IF($C98="","",SUM(#REF!+#REF!+#REF!+#REF!+#REF!+#REF!))</f>
      </c>
    </row>
    <row r="99" spans="11:12" ht="13.5">
      <c r="K99" s="94">
        <f t="shared" si="1"/>
      </c>
      <c r="L99" s="94">
        <f>IF($C99="","",SUM(#REF!+#REF!+#REF!+#REF!+#REF!+#REF!))</f>
      </c>
    </row>
    <row r="100" spans="11:12" ht="13.5">
      <c r="K100" s="94">
        <f t="shared" si="1"/>
      </c>
      <c r="L100" s="94">
        <f>IF($C100="","",SUM(#REF!+#REF!+#REF!+#REF!+#REF!+#REF!))</f>
      </c>
    </row>
    <row r="101" spans="11:12" ht="13.5">
      <c r="K101" s="94">
        <f t="shared" si="1"/>
      </c>
      <c r="L101" s="94">
        <f>IF($C101="","",SUM(#REF!+#REF!+#REF!+#REF!+#REF!+#REF!))</f>
      </c>
    </row>
    <row r="102" spans="11:12" ht="13.5">
      <c r="K102" s="94">
        <f t="shared" si="1"/>
      </c>
      <c r="L102" s="94">
        <f>IF($C102="","",SUM(#REF!+#REF!+#REF!+#REF!+#REF!+#REF!))</f>
      </c>
    </row>
    <row r="103" spans="11:12" ht="13.5">
      <c r="K103" s="94">
        <f t="shared" si="1"/>
      </c>
      <c r="L103" s="94">
        <f>IF($C103="","",SUM(#REF!+#REF!+#REF!+#REF!+#REF!+#REF!))</f>
      </c>
    </row>
    <row r="104" spans="11:12" ht="13.5">
      <c r="K104" s="94">
        <f aca="true" t="shared" si="2" ref="K104:K167">IF($C104="","",SUM(E104+F104+G104+H104+I104+J104))</f>
      </c>
      <c r="L104" s="94">
        <f>IF($C104="","",SUM(#REF!+#REF!+#REF!+#REF!+#REF!+#REF!))</f>
      </c>
    </row>
    <row r="105" spans="11:12" ht="13.5">
      <c r="K105" s="94">
        <f t="shared" si="2"/>
      </c>
      <c r="L105" s="94">
        <f>IF($C105="","",SUM(#REF!+#REF!+#REF!+#REF!+#REF!+#REF!))</f>
      </c>
    </row>
    <row r="106" spans="11:12" ht="13.5">
      <c r="K106" s="94">
        <f t="shared" si="2"/>
      </c>
      <c r="L106" s="94">
        <f>IF($C106="","",SUM(#REF!+#REF!+#REF!+#REF!+#REF!+#REF!))</f>
      </c>
    </row>
    <row r="107" spans="11:12" ht="13.5">
      <c r="K107" s="94">
        <f t="shared" si="2"/>
      </c>
      <c r="L107" s="94">
        <f>IF($C107="","",SUM(#REF!+#REF!+#REF!+#REF!+#REF!+#REF!))</f>
      </c>
    </row>
    <row r="108" spans="11:12" ht="13.5">
      <c r="K108" s="94">
        <f t="shared" si="2"/>
      </c>
      <c r="L108" s="94">
        <f>IF($C108="","",SUM(#REF!+#REF!+#REF!+#REF!+#REF!+#REF!))</f>
      </c>
    </row>
    <row r="109" spans="11:12" ht="13.5">
      <c r="K109" s="94">
        <f t="shared" si="2"/>
      </c>
      <c r="L109" s="94">
        <f>IF($C109="","",SUM(#REF!+#REF!+#REF!+#REF!+#REF!+#REF!))</f>
      </c>
    </row>
    <row r="110" spans="11:12" ht="13.5">
      <c r="K110" s="94">
        <f t="shared" si="2"/>
      </c>
      <c r="L110" s="94">
        <f>IF($C110="","",SUM(#REF!+#REF!+#REF!+#REF!+#REF!+#REF!))</f>
      </c>
    </row>
    <row r="111" spans="11:12" ht="13.5">
      <c r="K111" s="94">
        <f t="shared" si="2"/>
      </c>
      <c r="L111" s="94">
        <f>IF($C111="","",SUM(#REF!+#REF!+#REF!+#REF!+#REF!+#REF!))</f>
      </c>
    </row>
    <row r="112" spans="11:12" ht="13.5">
      <c r="K112" s="94">
        <f t="shared" si="2"/>
      </c>
      <c r="L112" s="94">
        <f>IF($C112="","",SUM(#REF!+#REF!+#REF!+#REF!+#REF!+#REF!))</f>
      </c>
    </row>
    <row r="113" spans="11:12" ht="13.5">
      <c r="K113" s="94">
        <f t="shared" si="2"/>
      </c>
      <c r="L113" s="94">
        <f>IF($C113="","",SUM(#REF!+#REF!+#REF!+#REF!+#REF!+#REF!))</f>
      </c>
    </row>
    <row r="114" spans="11:12" ht="13.5">
      <c r="K114" s="94">
        <f t="shared" si="2"/>
      </c>
      <c r="L114" s="94">
        <f>IF($C114="","",SUM(#REF!+#REF!+#REF!+#REF!+#REF!+#REF!))</f>
      </c>
    </row>
    <row r="115" spans="11:12" ht="13.5">
      <c r="K115" s="94">
        <f t="shared" si="2"/>
      </c>
      <c r="L115" s="94">
        <f>IF($C115="","",SUM(#REF!+#REF!+#REF!+#REF!+#REF!+#REF!))</f>
      </c>
    </row>
    <row r="116" spans="11:12" ht="13.5">
      <c r="K116" s="94">
        <f t="shared" si="2"/>
      </c>
      <c r="L116" s="94">
        <f>IF($C116="","",SUM(#REF!+#REF!+#REF!+#REF!+#REF!+#REF!))</f>
      </c>
    </row>
    <row r="117" spans="11:12" ht="13.5">
      <c r="K117" s="94">
        <f t="shared" si="2"/>
      </c>
      <c r="L117" s="94">
        <f>IF($C117="","",SUM(#REF!+#REF!+#REF!+#REF!+#REF!+#REF!))</f>
      </c>
    </row>
    <row r="118" spans="11:12" ht="13.5">
      <c r="K118" s="94">
        <f t="shared" si="2"/>
      </c>
      <c r="L118" s="94">
        <f>IF($C118="","",SUM(#REF!+#REF!+#REF!+#REF!+#REF!+#REF!))</f>
      </c>
    </row>
    <row r="119" spans="11:12" ht="13.5">
      <c r="K119" s="94">
        <f t="shared" si="2"/>
      </c>
      <c r="L119" s="94">
        <f>IF($C119="","",SUM(#REF!+#REF!+#REF!+#REF!+#REF!+#REF!))</f>
      </c>
    </row>
    <row r="120" spans="11:12" ht="13.5">
      <c r="K120" s="94">
        <f t="shared" si="2"/>
      </c>
      <c r="L120" s="94">
        <f>IF($C120="","",SUM(#REF!+#REF!+#REF!+#REF!+#REF!+#REF!))</f>
      </c>
    </row>
    <row r="121" spans="11:12" ht="13.5">
      <c r="K121" s="94">
        <f t="shared" si="2"/>
      </c>
      <c r="L121" s="94">
        <f>IF($C121="","",SUM(#REF!+#REF!+#REF!+#REF!+#REF!+#REF!))</f>
      </c>
    </row>
    <row r="122" spans="11:12" ht="13.5">
      <c r="K122" s="94">
        <f t="shared" si="2"/>
      </c>
      <c r="L122" s="94">
        <f>IF($C122="","",SUM(#REF!+#REF!+#REF!+#REF!+#REF!+#REF!))</f>
      </c>
    </row>
    <row r="123" spans="11:12" ht="13.5">
      <c r="K123" s="94">
        <f t="shared" si="2"/>
      </c>
      <c r="L123" s="94">
        <f>IF($C123="","",SUM(#REF!+#REF!+#REF!+#REF!+#REF!+#REF!))</f>
      </c>
    </row>
    <row r="124" spans="11:12" ht="13.5">
      <c r="K124" s="94">
        <f t="shared" si="2"/>
      </c>
      <c r="L124" s="94">
        <f>IF($C124="","",SUM(#REF!+#REF!+#REF!+#REF!+#REF!+#REF!))</f>
      </c>
    </row>
    <row r="125" spans="11:12" ht="13.5">
      <c r="K125" s="94">
        <f t="shared" si="2"/>
      </c>
      <c r="L125" s="94">
        <f>IF($C125="","",SUM(#REF!+#REF!+#REF!+#REF!+#REF!+#REF!))</f>
      </c>
    </row>
    <row r="126" spans="11:12" ht="13.5">
      <c r="K126" s="94">
        <f t="shared" si="2"/>
      </c>
      <c r="L126" s="94">
        <f>IF($C126="","",SUM(#REF!+#REF!+#REF!+#REF!+#REF!+#REF!))</f>
      </c>
    </row>
    <row r="127" spans="11:12" ht="13.5">
      <c r="K127" s="94">
        <f t="shared" si="2"/>
      </c>
      <c r="L127" s="94">
        <f>IF($C127="","",SUM(#REF!+#REF!+#REF!+#REF!+#REF!+#REF!))</f>
      </c>
    </row>
    <row r="128" spans="11:12" ht="13.5">
      <c r="K128" s="94">
        <f t="shared" si="2"/>
      </c>
      <c r="L128" s="94">
        <f>IF($C128="","",SUM(#REF!+#REF!+#REF!+#REF!+#REF!+#REF!))</f>
      </c>
    </row>
    <row r="129" spans="11:12" ht="13.5">
      <c r="K129" s="94">
        <f t="shared" si="2"/>
      </c>
      <c r="L129" s="94">
        <f>IF($C129="","",SUM(#REF!+#REF!+#REF!+#REF!+#REF!+#REF!))</f>
      </c>
    </row>
    <row r="130" spans="11:12" ht="13.5">
      <c r="K130" s="94">
        <f t="shared" si="2"/>
      </c>
      <c r="L130" s="94">
        <f>IF($C130="","",SUM(#REF!+#REF!+#REF!+#REF!+#REF!+#REF!))</f>
      </c>
    </row>
    <row r="131" spans="11:12" ht="13.5">
      <c r="K131" s="94">
        <f t="shared" si="2"/>
      </c>
      <c r="L131" s="94">
        <f>IF($C131="","",SUM(#REF!+#REF!+#REF!+#REF!+#REF!+#REF!))</f>
      </c>
    </row>
    <row r="132" spans="11:12" ht="13.5">
      <c r="K132" s="94">
        <f t="shared" si="2"/>
      </c>
      <c r="L132" s="94">
        <f>IF($C132="","",SUM(#REF!+#REF!+#REF!+#REF!+#REF!+#REF!))</f>
      </c>
    </row>
    <row r="133" spans="11:12" ht="13.5">
      <c r="K133" s="94">
        <f t="shared" si="2"/>
      </c>
      <c r="L133" s="94">
        <f>IF($C133="","",SUM(#REF!+#REF!+#REF!+#REF!+#REF!+#REF!))</f>
      </c>
    </row>
    <row r="134" spans="11:12" ht="13.5">
      <c r="K134" s="94">
        <f t="shared" si="2"/>
      </c>
      <c r="L134" s="94">
        <f>IF($C134="","",SUM(#REF!+#REF!+#REF!+#REF!+#REF!+#REF!))</f>
      </c>
    </row>
    <row r="135" spans="11:12" ht="13.5">
      <c r="K135" s="94">
        <f t="shared" si="2"/>
      </c>
      <c r="L135" s="94">
        <f>IF($C135="","",SUM(#REF!+#REF!+#REF!+#REF!+#REF!+#REF!))</f>
      </c>
    </row>
    <row r="136" spans="11:12" ht="13.5">
      <c r="K136" s="94">
        <f t="shared" si="2"/>
      </c>
      <c r="L136" s="94">
        <f>IF($C136="","",SUM(#REF!+#REF!+#REF!+#REF!+#REF!+#REF!))</f>
      </c>
    </row>
    <row r="137" spans="11:12" ht="13.5">
      <c r="K137" s="94">
        <f t="shared" si="2"/>
      </c>
      <c r="L137" s="94">
        <f>IF($C137="","",SUM(#REF!+#REF!+#REF!+#REF!+#REF!+#REF!))</f>
      </c>
    </row>
    <row r="138" spans="11:12" ht="13.5">
      <c r="K138" s="94">
        <f t="shared" si="2"/>
      </c>
      <c r="L138" s="94">
        <f>IF($C138="","",SUM(#REF!+#REF!+#REF!+#REF!+#REF!+#REF!))</f>
      </c>
    </row>
    <row r="139" spans="11:12" ht="13.5">
      <c r="K139" s="94">
        <f t="shared" si="2"/>
      </c>
      <c r="L139" s="94">
        <f>IF($C139="","",SUM(#REF!+#REF!+#REF!+#REF!+#REF!+#REF!))</f>
      </c>
    </row>
    <row r="140" spans="11:12" ht="13.5">
      <c r="K140" s="94">
        <f t="shared" si="2"/>
      </c>
      <c r="L140" s="94">
        <f>IF($C140="","",SUM(#REF!+#REF!+#REF!+#REF!+#REF!+#REF!))</f>
      </c>
    </row>
    <row r="141" spans="11:12" ht="13.5">
      <c r="K141" s="94">
        <f t="shared" si="2"/>
      </c>
      <c r="L141" s="94">
        <f>IF($C141="","",SUM(#REF!+#REF!+#REF!+#REF!+#REF!+#REF!))</f>
      </c>
    </row>
    <row r="142" spans="11:12" ht="13.5">
      <c r="K142" s="94">
        <f t="shared" si="2"/>
      </c>
      <c r="L142" s="94">
        <f>IF($C142="","",SUM(#REF!+#REF!+#REF!+#REF!+#REF!+#REF!))</f>
      </c>
    </row>
    <row r="143" spans="11:12" ht="13.5">
      <c r="K143" s="94">
        <f t="shared" si="2"/>
      </c>
      <c r="L143" s="94">
        <f>IF($C143="","",SUM(#REF!+#REF!+#REF!+#REF!+#REF!+#REF!))</f>
      </c>
    </row>
    <row r="144" spans="11:12" ht="13.5">
      <c r="K144" s="94">
        <f t="shared" si="2"/>
      </c>
      <c r="L144" s="94">
        <f>IF($C144="","",SUM(#REF!+#REF!+#REF!+#REF!+#REF!+#REF!))</f>
      </c>
    </row>
    <row r="145" spans="11:12" ht="13.5">
      <c r="K145" s="94">
        <f t="shared" si="2"/>
      </c>
      <c r="L145" s="94">
        <f>IF($C145="","",SUM(#REF!+#REF!+#REF!+#REF!+#REF!+#REF!))</f>
      </c>
    </row>
    <row r="146" spans="11:12" ht="13.5">
      <c r="K146" s="94">
        <f t="shared" si="2"/>
      </c>
      <c r="L146" s="94">
        <f>IF($C146="","",SUM(#REF!+#REF!+#REF!+#REF!+#REF!+#REF!))</f>
      </c>
    </row>
    <row r="147" spans="11:12" ht="13.5">
      <c r="K147" s="94">
        <f t="shared" si="2"/>
      </c>
      <c r="L147" s="94">
        <f>IF($C147="","",SUM(#REF!+#REF!+#REF!+#REF!+#REF!+#REF!))</f>
      </c>
    </row>
    <row r="148" spans="11:12" ht="13.5">
      <c r="K148" s="94">
        <f t="shared" si="2"/>
      </c>
      <c r="L148" s="94">
        <f>IF($C148="","",SUM(#REF!+#REF!+#REF!+#REF!+#REF!+#REF!))</f>
      </c>
    </row>
    <row r="149" spans="11:12" ht="13.5">
      <c r="K149" s="94">
        <f t="shared" si="2"/>
      </c>
      <c r="L149" s="94">
        <f>IF($C149="","",SUM(#REF!+#REF!+#REF!+#REF!+#REF!+#REF!))</f>
      </c>
    </row>
    <row r="150" spans="11:12" ht="13.5">
      <c r="K150" s="94">
        <f t="shared" si="2"/>
      </c>
      <c r="L150" s="94">
        <f>IF($C150="","",SUM(#REF!+#REF!+#REF!+#REF!+#REF!+#REF!))</f>
      </c>
    </row>
    <row r="151" spans="11:12" ht="13.5">
      <c r="K151" s="94">
        <f t="shared" si="2"/>
      </c>
      <c r="L151" s="94">
        <f>IF($C151="","",SUM(#REF!+#REF!+#REF!+#REF!+#REF!+#REF!))</f>
      </c>
    </row>
    <row r="152" spans="11:12" ht="13.5">
      <c r="K152" s="94">
        <f t="shared" si="2"/>
      </c>
      <c r="L152" s="94">
        <f>IF($C152="","",SUM(#REF!+#REF!+#REF!+#REF!+#REF!+#REF!))</f>
      </c>
    </row>
    <row r="153" spans="11:12" ht="13.5">
      <c r="K153" s="94">
        <f t="shared" si="2"/>
      </c>
      <c r="L153" s="94">
        <f>IF($C153="","",SUM(#REF!+#REF!+#REF!+#REF!+#REF!+#REF!))</f>
      </c>
    </row>
    <row r="154" spans="11:12" ht="13.5">
      <c r="K154" s="94">
        <f t="shared" si="2"/>
      </c>
      <c r="L154" s="94">
        <f>IF($C154="","",SUM(#REF!+#REF!+#REF!+#REF!+#REF!+#REF!))</f>
      </c>
    </row>
    <row r="155" spans="11:12" ht="13.5">
      <c r="K155" s="94">
        <f t="shared" si="2"/>
      </c>
      <c r="L155" s="94">
        <f>IF($C155="","",SUM(#REF!+#REF!+#REF!+#REF!+#REF!+#REF!))</f>
      </c>
    </row>
    <row r="156" spans="11:12" ht="13.5">
      <c r="K156" s="94">
        <f t="shared" si="2"/>
      </c>
      <c r="L156" s="94">
        <f>IF($C156="","",SUM(#REF!+#REF!+#REF!+#REF!+#REF!+#REF!))</f>
      </c>
    </row>
    <row r="157" spans="11:12" ht="13.5">
      <c r="K157" s="94">
        <f t="shared" si="2"/>
      </c>
      <c r="L157" s="94">
        <f>IF($C157="","",SUM(#REF!+#REF!+#REF!+#REF!+#REF!+#REF!))</f>
      </c>
    </row>
    <row r="158" spans="11:12" ht="13.5">
      <c r="K158" s="94">
        <f t="shared" si="2"/>
      </c>
      <c r="L158" s="94">
        <f>IF($C158="","",SUM(#REF!+#REF!+#REF!+#REF!+#REF!+#REF!))</f>
      </c>
    </row>
    <row r="159" spans="11:12" ht="13.5">
      <c r="K159" s="94">
        <f t="shared" si="2"/>
      </c>
      <c r="L159" s="94">
        <f>IF($C159="","",SUM(#REF!+#REF!+#REF!+#REF!+#REF!+#REF!))</f>
      </c>
    </row>
    <row r="160" spans="11:12" ht="13.5">
      <c r="K160" s="94">
        <f t="shared" si="2"/>
      </c>
      <c r="L160" s="94">
        <f>IF($C160="","",SUM(#REF!+#REF!+#REF!+#REF!+#REF!+#REF!))</f>
      </c>
    </row>
    <row r="161" spans="11:12" ht="13.5">
      <c r="K161" s="94">
        <f t="shared" si="2"/>
      </c>
      <c r="L161" s="94">
        <f>IF($C161="","",SUM(#REF!+#REF!+#REF!+#REF!+#REF!+#REF!))</f>
      </c>
    </row>
    <row r="162" spans="11:12" ht="13.5">
      <c r="K162" s="94">
        <f t="shared" si="2"/>
      </c>
      <c r="L162" s="94">
        <f>IF($C162="","",SUM(#REF!+#REF!+#REF!+#REF!+#REF!+#REF!))</f>
      </c>
    </row>
    <row r="163" spans="11:12" ht="13.5">
      <c r="K163" s="94">
        <f t="shared" si="2"/>
      </c>
      <c r="L163" s="94">
        <f>IF($C163="","",SUM(#REF!+#REF!+#REF!+#REF!+#REF!+#REF!))</f>
      </c>
    </row>
    <row r="164" spans="11:12" ht="13.5">
      <c r="K164" s="94">
        <f t="shared" si="2"/>
      </c>
      <c r="L164" s="94">
        <f>IF($C164="","",SUM(#REF!+#REF!+#REF!+#REF!+#REF!+#REF!))</f>
      </c>
    </row>
    <row r="165" spans="11:12" ht="13.5">
      <c r="K165" s="94">
        <f t="shared" si="2"/>
      </c>
      <c r="L165" s="94">
        <f>IF($C165="","",SUM(#REF!+#REF!+#REF!+#REF!+#REF!+#REF!))</f>
      </c>
    </row>
    <row r="166" spans="11:12" ht="13.5">
      <c r="K166" s="94">
        <f t="shared" si="2"/>
      </c>
      <c r="L166" s="94">
        <f>IF($C166="","",SUM(#REF!+#REF!+#REF!+#REF!+#REF!+#REF!))</f>
      </c>
    </row>
    <row r="167" spans="11:12" ht="13.5">
      <c r="K167" s="94">
        <f t="shared" si="2"/>
      </c>
      <c r="L167" s="94">
        <f>IF($C167="","",SUM(#REF!+#REF!+#REF!+#REF!+#REF!+#REF!))</f>
      </c>
    </row>
    <row r="168" spans="11:12" ht="13.5">
      <c r="K168" s="94">
        <f aca="true" t="shared" si="3" ref="K168:K231">IF($C168="","",SUM(E168+F168+G168+H168+I168+J168))</f>
      </c>
      <c r="L168" s="94">
        <f>IF($C168="","",SUM(#REF!+#REF!+#REF!+#REF!+#REF!+#REF!))</f>
      </c>
    </row>
    <row r="169" spans="11:12" ht="13.5">
      <c r="K169" s="94">
        <f t="shared" si="3"/>
      </c>
      <c r="L169" s="94">
        <f>IF($C169="","",SUM(#REF!+#REF!+#REF!+#REF!+#REF!+#REF!))</f>
      </c>
    </row>
    <row r="170" spans="11:12" ht="13.5">
      <c r="K170" s="94">
        <f t="shared" si="3"/>
      </c>
      <c r="L170" s="94">
        <f>IF($C170="","",SUM(#REF!+#REF!+#REF!+#REF!+#REF!+#REF!))</f>
      </c>
    </row>
    <row r="171" spans="11:12" ht="13.5">
      <c r="K171" s="94">
        <f t="shared" si="3"/>
      </c>
      <c r="L171" s="94">
        <f>IF($C171="","",SUM(#REF!+#REF!+#REF!+#REF!+#REF!+#REF!))</f>
      </c>
    </row>
    <row r="172" spans="11:12" ht="13.5">
      <c r="K172" s="94">
        <f t="shared" si="3"/>
      </c>
      <c r="L172" s="94">
        <f>IF($C172="","",SUM(#REF!+#REF!+#REF!+#REF!+#REF!+#REF!))</f>
      </c>
    </row>
    <row r="173" spans="11:12" ht="13.5">
      <c r="K173" s="94">
        <f t="shared" si="3"/>
      </c>
      <c r="L173" s="94">
        <f>IF($C173="","",SUM(#REF!+#REF!+#REF!+#REF!+#REF!+#REF!))</f>
      </c>
    </row>
    <row r="174" spans="11:12" ht="13.5">
      <c r="K174" s="94">
        <f t="shared" si="3"/>
      </c>
      <c r="L174" s="94">
        <f>IF($C174="","",SUM(#REF!+#REF!+#REF!+#REF!+#REF!+#REF!))</f>
      </c>
    </row>
    <row r="175" spans="11:12" ht="13.5">
      <c r="K175" s="94">
        <f t="shared" si="3"/>
      </c>
      <c r="L175" s="94">
        <f>IF($C175="","",SUM(#REF!+#REF!+#REF!+#REF!+#REF!+#REF!))</f>
      </c>
    </row>
    <row r="176" spans="11:12" ht="13.5">
      <c r="K176" s="94">
        <f t="shared" si="3"/>
      </c>
      <c r="L176" s="94">
        <f>IF($C176="","",SUM(#REF!+#REF!+#REF!+#REF!+#REF!+#REF!))</f>
      </c>
    </row>
    <row r="177" spans="11:12" ht="13.5">
      <c r="K177" s="94">
        <f t="shared" si="3"/>
      </c>
      <c r="L177" s="94">
        <f>IF($C177="","",SUM(#REF!+#REF!+#REF!+#REF!+#REF!+#REF!))</f>
      </c>
    </row>
    <row r="178" spans="11:12" ht="13.5">
      <c r="K178" s="94">
        <f t="shared" si="3"/>
      </c>
      <c r="L178" s="94">
        <f>IF($C178="","",SUM(#REF!+#REF!+#REF!+#REF!+#REF!+#REF!))</f>
      </c>
    </row>
    <row r="179" spans="11:12" ht="13.5">
      <c r="K179" s="94">
        <f t="shared" si="3"/>
      </c>
      <c r="L179" s="94">
        <f>IF($C179="","",SUM(#REF!+#REF!+#REF!+#REF!+#REF!+#REF!))</f>
      </c>
    </row>
    <row r="180" spans="11:12" ht="13.5">
      <c r="K180" s="94">
        <f t="shared" si="3"/>
      </c>
      <c r="L180" s="94">
        <f>IF($C180="","",SUM(#REF!+#REF!+#REF!+#REF!+#REF!+#REF!))</f>
      </c>
    </row>
    <row r="181" spans="11:12" ht="13.5">
      <c r="K181" s="94">
        <f t="shared" si="3"/>
      </c>
      <c r="L181" s="94">
        <f>IF($C181="","",SUM(#REF!+#REF!+#REF!+#REF!+#REF!+#REF!))</f>
      </c>
    </row>
    <row r="182" spans="11:12" ht="13.5">
      <c r="K182" s="94">
        <f t="shared" si="3"/>
      </c>
      <c r="L182" s="94">
        <f>IF($C182="","",SUM(#REF!+#REF!+#REF!+#REF!+#REF!+#REF!))</f>
      </c>
    </row>
    <row r="183" spans="11:12" ht="13.5">
      <c r="K183" s="94">
        <f t="shared" si="3"/>
      </c>
      <c r="L183" s="94">
        <f>IF($C183="","",SUM(#REF!+#REF!+#REF!+#REF!+#REF!+#REF!))</f>
      </c>
    </row>
    <row r="184" spans="11:12" ht="13.5">
      <c r="K184" s="94">
        <f t="shared" si="3"/>
      </c>
      <c r="L184" s="94">
        <f>IF($C184="","",SUM(#REF!+#REF!+#REF!+#REF!+#REF!+#REF!))</f>
      </c>
    </row>
    <row r="185" spans="11:12" ht="13.5">
      <c r="K185" s="94">
        <f t="shared" si="3"/>
      </c>
      <c r="L185" s="94">
        <f>IF($C185="","",SUM(#REF!+#REF!+#REF!+#REF!+#REF!+#REF!))</f>
      </c>
    </row>
    <row r="186" spans="11:12" ht="13.5">
      <c r="K186" s="94">
        <f t="shared" si="3"/>
      </c>
      <c r="L186" s="94">
        <f>IF($C186="","",SUM(#REF!+#REF!+#REF!+#REF!+#REF!+#REF!))</f>
      </c>
    </row>
    <row r="187" spans="11:12" ht="13.5">
      <c r="K187" s="94">
        <f t="shared" si="3"/>
      </c>
      <c r="L187" s="94">
        <f>IF($C187="","",SUM(#REF!+#REF!+#REF!+#REF!+#REF!+#REF!))</f>
      </c>
    </row>
    <row r="188" spans="11:12" ht="13.5">
      <c r="K188" s="94">
        <f t="shared" si="3"/>
      </c>
      <c r="L188" s="94">
        <f>IF($C188="","",SUM(#REF!+#REF!+#REF!+#REF!+#REF!+#REF!))</f>
      </c>
    </row>
    <row r="189" spans="11:12" ht="13.5">
      <c r="K189" s="94">
        <f t="shared" si="3"/>
      </c>
      <c r="L189" s="94">
        <f>IF($C189="","",SUM(#REF!+#REF!+#REF!+#REF!+#REF!+#REF!))</f>
      </c>
    </row>
    <row r="190" spans="11:12" ht="13.5">
      <c r="K190" s="94">
        <f t="shared" si="3"/>
      </c>
      <c r="L190" s="94">
        <f>IF($C190="","",SUM(#REF!+#REF!+#REF!+#REF!+#REF!+#REF!))</f>
      </c>
    </row>
    <row r="191" spans="11:12" ht="13.5">
      <c r="K191" s="94">
        <f t="shared" si="3"/>
      </c>
      <c r="L191" s="94">
        <f>IF($C191="","",SUM(#REF!+#REF!+#REF!+#REF!+#REF!+#REF!))</f>
      </c>
    </row>
    <row r="192" spans="11:12" ht="13.5">
      <c r="K192" s="94">
        <f t="shared" si="3"/>
      </c>
      <c r="L192" s="94">
        <f>IF($C192="","",SUM(#REF!+#REF!+#REF!+#REF!+#REF!+#REF!))</f>
      </c>
    </row>
    <row r="193" spans="11:12" ht="13.5">
      <c r="K193" s="94">
        <f t="shared" si="3"/>
      </c>
      <c r="L193" s="94">
        <f>IF($C193="","",SUM(#REF!+#REF!+#REF!+#REF!+#REF!+#REF!))</f>
      </c>
    </row>
    <row r="194" spans="11:12" ht="13.5">
      <c r="K194" s="94">
        <f t="shared" si="3"/>
      </c>
      <c r="L194" s="94">
        <f>IF($C194="","",SUM(#REF!+#REF!+#REF!+#REF!+#REF!+#REF!))</f>
      </c>
    </row>
    <row r="195" spans="11:12" ht="13.5">
      <c r="K195" s="94">
        <f t="shared" si="3"/>
      </c>
      <c r="L195" s="94">
        <f>IF($C195="","",SUM(#REF!+#REF!+#REF!+#REF!+#REF!+#REF!))</f>
      </c>
    </row>
    <row r="196" spans="11:12" ht="13.5">
      <c r="K196" s="94">
        <f t="shared" si="3"/>
      </c>
      <c r="L196" s="94">
        <f>IF($C196="","",SUM(#REF!+#REF!+#REF!+#REF!+#REF!+#REF!))</f>
      </c>
    </row>
    <row r="197" spans="11:12" ht="13.5">
      <c r="K197" s="94">
        <f t="shared" si="3"/>
      </c>
      <c r="L197" s="94">
        <f>IF($C197="","",SUM(#REF!+#REF!+#REF!+#REF!+#REF!+#REF!))</f>
      </c>
    </row>
    <row r="198" spans="11:12" ht="13.5">
      <c r="K198" s="94">
        <f t="shared" si="3"/>
      </c>
      <c r="L198" s="94">
        <f>IF($C198="","",SUM(#REF!+#REF!+#REF!+#REF!+#REF!+#REF!))</f>
      </c>
    </row>
    <row r="199" spans="11:12" ht="13.5">
      <c r="K199" s="94">
        <f t="shared" si="3"/>
      </c>
      <c r="L199" s="94">
        <f>IF($C199="","",SUM(#REF!+#REF!+#REF!+#REF!+#REF!+#REF!))</f>
      </c>
    </row>
    <row r="200" spans="11:12" ht="13.5">
      <c r="K200" s="94">
        <f t="shared" si="3"/>
      </c>
      <c r="L200" s="94">
        <f>IF($C200="","",SUM(#REF!+#REF!+#REF!+#REF!+#REF!+#REF!))</f>
      </c>
    </row>
    <row r="201" spans="11:12" ht="13.5">
      <c r="K201" s="94">
        <f t="shared" si="3"/>
      </c>
      <c r="L201" s="94">
        <f>IF($C201="","",SUM(#REF!+#REF!+#REF!+#REF!+#REF!+#REF!))</f>
      </c>
    </row>
    <row r="202" spans="11:12" ht="13.5">
      <c r="K202" s="94">
        <f t="shared" si="3"/>
      </c>
      <c r="L202" s="94">
        <f>IF($C202="","",SUM(#REF!+#REF!+#REF!+#REF!+#REF!+#REF!))</f>
      </c>
    </row>
    <row r="203" spans="11:12" ht="13.5">
      <c r="K203" s="94">
        <f t="shared" si="3"/>
      </c>
      <c r="L203" s="94">
        <f>IF($C203="","",SUM(#REF!+#REF!+#REF!+#REF!+#REF!+#REF!))</f>
      </c>
    </row>
    <row r="204" spans="11:12" ht="13.5">
      <c r="K204" s="94">
        <f t="shared" si="3"/>
      </c>
      <c r="L204" s="94">
        <f>IF($C204="","",SUM(#REF!+#REF!+#REF!+#REF!+#REF!+#REF!))</f>
      </c>
    </row>
    <row r="205" spans="11:12" ht="13.5">
      <c r="K205" s="94">
        <f t="shared" si="3"/>
      </c>
      <c r="L205" s="94">
        <f>IF($C205="","",SUM(#REF!+#REF!+#REF!+#REF!+#REF!+#REF!))</f>
      </c>
    </row>
    <row r="206" spans="11:12" ht="13.5">
      <c r="K206" s="94">
        <f t="shared" si="3"/>
      </c>
      <c r="L206" s="94">
        <f>IF($C206="","",SUM(#REF!+#REF!+#REF!+#REF!+#REF!+#REF!))</f>
      </c>
    </row>
    <row r="207" spans="11:12" ht="13.5">
      <c r="K207" s="94">
        <f t="shared" si="3"/>
      </c>
      <c r="L207" s="94">
        <f>IF($C207="","",SUM(#REF!+#REF!+#REF!+#REF!+#REF!+#REF!))</f>
      </c>
    </row>
    <row r="208" spans="11:12" ht="13.5">
      <c r="K208" s="94">
        <f t="shared" si="3"/>
      </c>
      <c r="L208" s="94">
        <f>IF($C208="","",SUM(#REF!+#REF!+#REF!+#REF!+#REF!+#REF!))</f>
      </c>
    </row>
    <row r="209" spans="11:12" ht="13.5">
      <c r="K209" s="94">
        <f t="shared" si="3"/>
      </c>
      <c r="L209" s="94">
        <f>IF($C209="","",SUM(#REF!+#REF!+#REF!+#REF!+#REF!+#REF!))</f>
      </c>
    </row>
    <row r="210" spans="11:12" ht="13.5">
      <c r="K210" s="94">
        <f t="shared" si="3"/>
      </c>
      <c r="L210" s="94">
        <f>IF($C210="","",SUM(#REF!+#REF!+#REF!+#REF!+#REF!+#REF!))</f>
      </c>
    </row>
    <row r="211" spans="11:12" ht="13.5">
      <c r="K211" s="94">
        <f t="shared" si="3"/>
      </c>
      <c r="L211" s="94">
        <f>IF($C211="","",SUM(#REF!+#REF!+#REF!+#REF!+#REF!+#REF!))</f>
      </c>
    </row>
    <row r="212" spans="11:12" ht="13.5">
      <c r="K212" s="94">
        <f t="shared" si="3"/>
      </c>
      <c r="L212" s="94">
        <f>IF($C212="","",SUM(#REF!+#REF!+#REF!+#REF!+#REF!+#REF!))</f>
      </c>
    </row>
    <row r="213" spans="11:12" ht="13.5">
      <c r="K213" s="94">
        <f t="shared" si="3"/>
      </c>
      <c r="L213" s="94">
        <f>IF($C213="","",SUM(#REF!+#REF!+#REF!+#REF!+#REF!+#REF!))</f>
      </c>
    </row>
    <row r="214" spans="11:12" ht="13.5">
      <c r="K214" s="94">
        <f t="shared" si="3"/>
      </c>
      <c r="L214" s="94">
        <f>IF($C214="","",SUM(#REF!+#REF!+#REF!+#REF!+#REF!+#REF!))</f>
      </c>
    </row>
    <row r="215" spans="11:12" ht="13.5">
      <c r="K215" s="94">
        <f t="shared" si="3"/>
      </c>
      <c r="L215" s="94">
        <f>IF($C215="","",SUM(#REF!+#REF!+#REF!+#REF!+#REF!+#REF!))</f>
      </c>
    </row>
    <row r="216" spans="11:12" ht="13.5">
      <c r="K216" s="94">
        <f t="shared" si="3"/>
      </c>
      <c r="L216" s="94">
        <f>IF($C216="","",SUM(#REF!+#REF!+#REF!+#REF!+#REF!+#REF!))</f>
      </c>
    </row>
    <row r="217" spans="11:12" ht="13.5">
      <c r="K217" s="94">
        <f t="shared" si="3"/>
      </c>
      <c r="L217" s="94">
        <f>IF($C217="","",SUM(#REF!+#REF!+#REF!+#REF!+#REF!+#REF!))</f>
      </c>
    </row>
    <row r="218" spans="11:12" ht="13.5">
      <c r="K218" s="94">
        <f t="shared" si="3"/>
      </c>
      <c r="L218" s="94">
        <f>IF($C218="","",SUM(#REF!+#REF!+#REF!+#REF!+#REF!+#REF!))</f>
      </c>
    </row>
    <row r="219" spans="11:12" ht="13.5">
      <c r="K219" s="94">
        <f t="shared" si="3"/>
      </c>
      <c r="L219" s="94">
        <f>IF($C219="","",SUM(#REF!+#REF!+#REF!+#REF!+#REF!+#REF!))</f>
      </c>
    </row>
    <row r="220" spans="11:12" ht="13.5">
      <c r="K220" s="94">
        <f t="shared" si="3"/>
      </c>
      <c r="L220" s="94">
        <f>IF($C220="","",SUM(#REF!+#REF!+#REF!+#REF!+#REF!+#REF!))</f>
      </c>
    </row>
    <row r="221" spans="11:12" ht="13.5">
      <c r="K221" s="94">
        <f t="shared" si="3"/>
      </c>
      <c r="L221" s="94">
        <f>IF($C221="","",SUM(#REF!+#REF!+#REF!+#REF!+#REF!+#REF!))</f>
      </c>
    </row>
    <row r="222" spans="11:12" ht="13.5">
      <c r="K222" s="94">
        <f t="shared" si="3"/>
      </c>
      <c r="L222" s="94">
        <f>IF($C222="","",SUM(#REF!+#REF!+#REF!+#REF!+#REF!+#REF!))</f>
      </c>
    </row>
    <row r="223" spans="11:12" ht="13.5">
      <c r="K223" s="94">
        <f t="shared" si="3"/>
      </c>
      <c r="L223" s="94">
        <f>IF($C223="","",SUM(#REF!+#REF!+#REF!+#REF!+#REF!+#REF!))</f>
      </c>
    </row>
    <row r="224" spans="11:12" ht="13.5">
      <c r="K224" s="94">
        <f t="shared" si="3"/>
      </c>
      <c r="L224" s="94">
        <f>IF($C224="","",SUM(#REF!+#REF!+#REF!+#REF!+#REF!+#REF!))</f>
      </c>
    </row>
    <row r="225" spans="11:12" ht="13.5">
      <c r="K225" s="94">
        <f t="shared" si="3"/>
      </c>
      <c r="L225" s="94">
        <f>IF($C225="","",SUM(#REF!+#REF!+#REF!+#REF!+#REF!+#REF!))</f>
      </c>
    </row>
    <row r="226" spans="11:12" ht="13.5">
      <c r="K226" s="94">
        <f t="shared" si="3"/>
      </c>
      <c r="L226" s="94">
        <f>IF($C226="","",SUM(#REF!+#REF!+#REF!+#REF!+#REF!+#REF!))</f>
      </c>
    </row>
    <row r="227" spans="11:12" ht="13.5">
      <c r="K227" s="94">
        <f t="shared" si="3"/>
      </c>
      <c r="L227" s="94">
        <f>IF($C227="","",SUM(#REF!+#REF!+#REF!+#REF!+#REF!+#REF!))</f>
      </c>
    </row>
    <row r="228" spans="11:12" ht="13.5">
      <c r="K228" s="94">
        <f t="shared" si="3"/>
      </c>
      <c r="L228" s="94">
        <f>IF($C228="","",SUM(#REF!+#REF!+#REF!+#REF!+#REF!+#REF!))</f>
      </c>
    </row>
    <row r="229" spans="11:12" ht="13.5">
      <c r="K229" s="94">
        <f t="shared" si="3"/>
      </c>
      <c r="L229" s="94">
        <f>IF($C229="","",SUM(#REF!+#REF!+#REF!+#REF!+#REF!+#REF!))</f>
      </c>
    </row>
    <row r="230" spans="11:12" ht="13.5">
      <c r="K230" s="94">
        <f t="shared" si="3"/>
      </c>
      <c r="L230" s="94">
        <f>IF($C230="","",SUM(#REF!+#REF!+#REF!+#REF!+#REF!+#REF!))</f>
      </c>
    </row>
    <row r="231" spans="11:12" ht="13.5">
      <c r="K231" s="94">
        <f t="shared" si="3"/>
      </c>
      <c r="L231" s="94">
        <f>IF($C231="","",SUM(#REF!+#REF!+#REF!+#REF!+#REF!+#REF!))</f>
      </c>
    </row>
    <row r="232" spans="11:12" ht="13.5">
      <c r="K232" s="94">
        <f aca="true" t="shared" si="4" ref="K232:K295">IF($C232="","",SUM(E232+F232+G232+H232+I232+J232))</f>
      </c>
      <c r="L232" s="94">
        <f>IF($C232="","",SUM(#REF!+#REF!+#REF!+#REF!+#REF!+#REF!))</f>
      </c>
    </row>
    <row r="233" spans="11:12" ht="13.5">
      <c r="K233" s="94">
        <f t="shared" si="4"/>
      </c>
      <c r="L233" s="94">
        <f>IF($C233="","",SUM(#REF!+#REF!+#REF!+#REF!+#REF!+#REF!))</f>
      </c>
    </row>
    <row r="234" spans="11:12" ht="13.5">
      <c r="K234" s="94">
        <f t="shared" si="4"/>
      </c>
      <c r="L234" s="94">
        <f>IF($C234="","",SUM(#REF!+#REF!+#REF!+#REF!+#REF!+#REF!))</f>
      </c>
    </row>
    <row r="235" spans="11:12" ht="13.5">
      <c r="K235" s="94">
        <f t="shared" si="4"/>
      </c>
      <c r="L235" s="94">
        <f>IF($C235="","",SUM(#REF!+#REF!+#REF!+#REF!+#REF!+#REF!))</f>
      </c>
    </row>
    <row r="236" spans="11:12" ht="13.5">
      <c r="K236" s="94">
        <f t="shared" si="4"/>
      </c>
      <c r="L236" s="94">
        <f>IF($C236="","",SUM(#REF!+#REF!+#REF!+#REF!+#REF!+#REF!))</f>
      </c>
    </row>
    <row r="237" spans="11:12" ht="13.5">
      <c r="K237" s="94">
        <f t="shared" si="4"/>
      </c>
      <c r="L237" s="94">
        <f>IF($C237="","",SUM(#REF!+#REF!+#REF!+#REF!+#REF!+#REF!))</f>
      </c>
    </row>
    <row r="238" spans="11:12" ht="13.5">
      <c r="K238" s="94">
        <f t="shared" si="4"/>
      </c>
      <c r="L238" s="94">
        <f>IF($C238="","",SUM(#REF!+#REF!+#REF!+#REF!+#REF!+#REF!))</f>
      </c>
    </row>
    <row r="239" spans="11:12" ht="13.5">
      <c r="K239" s="94">
        <f t="shared" si="4"/>
      </c>
      <c r="L239" s="94">
        <f>IF($C239="","",SUM(#REF!+#REF!+#REF!+#REF!+#REF!+#REF!))</f>
      </c>
    </row>
    <row r="240" spans="11:12" ht="13.5">
      <c r="K240" s="94">
        <f t="shared" si="4"/>
      </c>
      <c r="L240" s="94">
        <f>IF($C240="","",SUM(#REF!+#REF!+#REF!+#REF!+#REF!+#REF!))</f>
      </c>
    </row>
    <row r="241" spans="11:12" ht="13.5">
      <c r="K241" s="94">
        <f t="shared" si="4"/>
      </c>
      <c r="L241" s="94">
        <f>IF($C241="","",SUM(#REF!+#REF!+#REF!+#REF!+#REF!+#REF!))</f>
      </c>
    </row>
    <row r="242" spans="11:12" ht="13.5">
      <c r="K242" s="94">
        <f t="shared" si="4"/>
      </c>
      <c r="L242" s="94">
        <f>IF($C242="","",SUM(#REF!+#REF!+#REF!+#REF!+#REF!+#REF!))</f>
      </c>
    </row>
    <row r="243" spans="11:12" ht="13.5">
      <c r="K243" s="94">
        <f t="shared" si="4"/>
      </c>
      <c r="L243" s="94">
        <f>IF($C243="","",SUM(#REF!+#REF!+#REF!+#REF!+#REF!+#REF!))</f>
      </c>
    </row>
    <row r="244" spans="11:12" ht="13.5">
      <c r="K244" s="94">
        <f t="shared" si="4"/>
      </c>
      <c r="L244" s="94">
        <f>IF($C244="","",SUM(#REF!+#REF!+#REF!+#REF!+#REF!+#REF!))</f>
      </c>
    </row>
    <row r="245" spans="11:12" ht="13.5">
      <c r="K245" s="94">
        <f t="shared" si="4"/>
      </c>
      <c r="L245" s="94">
        <f>IF($C245="","",SUM(#REF!+#REF!+#REF!+#REF!+#REF!+#REF!))</f>
      </c>
    </row>
    <row r="246" spans="11:12" ht="13.5">
      <c r="K246" s="94">
        <f t="shared" si="4"/>
      </c>
      <c r="L246" s="94">
        <f>IF($C246="","",SUM(#REF!+#REF!+#REF!+#REF!+#REF!+#REF!))</f>
      </c>
    </row>
    <row r="247" spans="11:12" ht="13.5">
      <c r="K247" s="94">
        <f t="shared" si="4"/>
      </c>
      <c r="L247" s="94">
        <f>IF($C247="","",SUM(#REF!+#REF!+#REF!+#REF!+#REF!+#REF!))</f>
      </c>
    </row>
    <row r="248" spans="11:12" ht="13.5">
      <c r="K248" s="94">
        <f t="shared" si="4"/>
      </c>
      <c r="L248" s="94">
        <f>IF($C248="","",SUM(#REF!+#REF!+#REF!+#REF!+#REF!+#REF!))</f>
      </c>
    </row>
    <row r="249" spans="11:12" ht="13.5">
      <c r="K249" s="94">
        <f t="shared" si="4"/>
      </c>
      <c r="L249" s="94">
        <f>IF($C249="","",SUM(#REF!+#REF!+#REF!+#REF!+#REF!+#REF!))</f>
      </c>
    </row>
    <row r="250" spans="11:12" ht="13.5">
      <c r="K250" s="94">
        <f t="shared" si="4"/>
      </c>
      <c r="L250" s="94">
        <f>IF($C250="","",SUM(#REF!+#REF!+#REF!+#REF!+#REF!+#REF!))</f>
      </c>
    </row>
    <row r="251" spans="11:12" ht="13.5">
      <c r="K251" s="94">
        <f t="shared" si="4"/>
      </c>
      <c r="L251" s="94">
        <f>IF($C251="","",SUM(#REF!+#REF!+#REF!+#REF!+#REF!+#REF!))</f>
      </c>
    </row>
    <row r="252" spans="11:12" ht="13.5">
      <c r="K252" s="94">
        <f t="shared" si="4"/>
      </c>
      <c r="L252" s="94">
        <f>IF($C252="","",SUM(#REF!+#REF!+#REF!+#REF!+#REF!+#REF!))</f>
      </c>
    </row>
    <row r="253" spans="11:12" ht="13.5">
      <c r="K253" s="94">
        <f t="shared" si="4"/>
      </c>
      <c r="L253" s="94">
        <f>IF($C253="","",SUM(#REF!+#REF!+#REF!+#REF!+#REF!+#REF!))</f>
      </c>
    </row>
    <row r="254" spans="11:12" ht="13.5">
      <c r="K254" s="94">
        <f t="shared" si="4"/>
      </c>
      <c r="L254" s="94">
        <f>IF($C254="","",SUM(#REF!+#REF!+#REF!+#REF!+#REF!+#REF!))</f>
      </c>
    </row>
    <row r="255" spans="11:12" ht="13.5">
      <c r="K255" s="94">
        <f t="shared" si="4"/>
      </c>
      <c r="L255" s="94">
        <f>IF($C255="","",SUM(#REF!+#REF!+#REF!+#REF!+#REF!+#REF!))</f>
      </c>
    </row>
    <row r="256" spans="11:12" ht="13.5">
      <c r="K256" s="94">
        <f t="shared" si="4"/>
      </c>
      <c r="L256" s="94">
        <f>IF($C256="","",SUM(#REF!+#REF!+#REF!+#REF!+#REF!+#REF!))</f>
      </c>
    </row>
    <row r="257" spans="11:12" ht="13.5">
      <c r="K257" s="94">
        <f t="shared" si="4"/>
      </c>
      <c r="L257" s="94">
        <f>IF($C257="","",SUM(#REF!+#REF!+#REF!+#REF!+#REF!+#REF!))</f>
      </c>
    </row>
    <row r="258" spans="11:12" ht="13.5">
      <c r="K258" s="94">
        <f t="shared" si="4"/>
      </c>
      <c r="L258" s="94">
        <f>IF($C258="","",SUM(#REF!+#REF!+#REF!+#REF!+#REF!+#REF!))</f>
      </c>
    </row>
    <row r="259" spans="11:12" ht="13.5">
      <c r="K259" s="94">
        <f t="shared" si="4"/>
      </c>
      <c r="L259" s="94">
        <f>IF($C259="","",SUM(#REF!+#REF!+#REF!+#REF!+#REF!+#REF!))</f>
      </c>
    </row>
    <row r="260" spans="11:12" ht="13.5">
      <c r="K260" s="94">
        <f t="shared" si="4"/>
      </c>
      <c r="L260" s="94">
        <f>IF($C260="","",SUM(#REF!+#REF!+#REF!+#REF!+#REF!+#REF!))</f>
      </c>
    </row>
    <row r="261" spans="11:12" ht="13.5">
      <c r="K261" s="94">
        <f t="shared" si="4"/>
      </c>
      <c r="L261" s="94">
        <f>IF($C261="","",SUM(#REF!+#REF!+#REF!+#REF!+#REF!+#REF!))</f>
      </c>
    </row>
    <row r="262" spans="11:12" ht="13.5">
      <c r="K262" s="94">
        <f t="shared" si="4"/>
      </c>
      <c r="L262" s="94">
        <f>IF($C262="","",SUM(#REF!+#REF!+#REF!+#REF!+#REF!+#REF!))</f>
      </c>
    </row>
    <row r="263" spans="11:12" ht="13.5">
      <c r="K263" s="94">
        <f t="shared" si="4"/>
      </c>
      <c r="L263" s="94">
        <f>IF($C263="","",SUM(#REF!+#REF!+#REF!+#REF!+#REF!+#REF!))</f>
      </c>
    </row>
    <row r="264" spans="11:12" ht="13.5">
      <c r="K264" s="94">
        <f t="shared" si="4"/>
      </c>
      <c r="L264" s="94">
        <f>IF($C264="","",SUM(#REF!+#REF!+#REF!+#REF!+#REF!+#REF!))</f>
      </c>
    </row>
    <row r="265" spans="11:12" ht="13.5">
      <c r="K265" s="94">
        <f t="shared" si="4"/>
      </c>
      <c r="L265" s="94">
        <f>IF($C265="","",SUM(#REF!+#REF!+#REF!+#REF!+#REF!+#REF!))</f>
      </c>
    </row>
    <row r="266" spans="11:12" ht="13.5">
      <c r="K266" s="94">
        <f t="shared" si="4"/>
      </c>
      <c r="L266" s="94">
        <f>IF($C266="","",SUM(#REF!+#REF!+#REF!+#REF!+#REF!+#REF!))</f>
      </c>
    </row>
    <row r="267" spans="11:12" ht="13.5">
      <c r="K267" s="94">
        <f t="shared" si="4"/>
      </c>
      <c r="L267" s="94">
        <f>IF($C267="","",SUM(#REF!+#REF!+#REF!+#REF!+#REF!+#REF!))</f>
      </c>
    </row>
    <row r="268" spans="11:12" ht="13.5">
      <c r="K268" s="94">
        <f t="shared" si="4"/>
      </c>
      <c r="L268" s="94">
        <f>IF($C268="","",SUM(#REF!+#REF!+#REF!+#REF!+#REF!+#REF!))</f>
      </c>
    </row>
    <row r="269" spans="11:12" ht="13.5">
      <c r="K269" s="94">
        <f t="shared" si="4"/>
      </c>
      <c r="L269" s="94">
        <f>IF($C269="","",SUM(#REF!+#REF!+#REF!+#REF!+#REF!+#REF!))</f>
      </c>
    </row>
    <row r="270" spans="11:12" ht="13.5">
      <c r="K270" s="94">
        <f t="shared" si="4"/>
      </c>
      <c r="L270" s="94">
        <f>IF($C270="","",SUM(#REF!+#REF!+#REF!+#REF!+#REF!+#REF!))</f>
      </c>
    </row>
    <row r="271" spans="11:12" ht="13.5">
      <c r="K271" s="94">
        <f t="shared" si="4"/>
      </c>
      <c r="L271" s="94">
        <f>IF($C271="","",SUM(#REF!+#REF!+#REF!+#REF!+#REF!+#REF!))</f>
      </c>
    </row>
    <row r="272" spans="11:12" ht="13.5">
      <c r="K272" s="94">
        <f t="shared" si="4"/>
      </c>
      <c r="L272" s="94">
        <f>IF($C272="","",SUM(#REF!+#REF!+#REF!+#REF!+#REF!+#REF!))</f>
      </c>
    </row>
    <row r="273" spans="11:12" ht="13.5">
      <c r="K273" s="94">
        <f t="shared" si="4"/>
      </c>
      <c r="L273" s="94">
        <f>IF($C273="","",SUM(#REF!+#REF!+#REF!+#REF!+#REF!+#REF!))</f>
      </c>
    </row>
    <row r="274" spans="11:12" ht="13.5">
      <c r="K274" s="94">
        <f t="shared" si="4"/>
      </c>
      <c r="L274" s="94">
        <f>IF($C274="","",SUM(#REF!+#REF!+#REF!+#REF!+#REF!+#REF!))</f>
      </c>
    </row>
    <row r="275" spans="11:12" ht="13.5">
      <c r="K275" s="94">
        <f t="shared" si="4"/>
      </c>
      <c r="L275" s="94">
        <f>IF($C275="","",SUM(#REF!+#REF!+#REF!+#REF!+#REF!+#REF!))</f>
      </c>
    </row>
    <row r="276" spans="11:12" ht="13.5">
      <c r="K276" s="94">
        <f t="shared" si="4"/>
      </c>
      <c r="L276" s="94">
        <f>IF($C276="","",SUM(#REF!+#REF!+#REF!+#REF!+#REF!+#REF!))</f>
      </c>
    </row>
    <row r="277" spans="11:12" ht="13.5">
      <c r="K277" s="94">
        <f t="shared" si="4"/>
      </c>
      <c r="L277" s="94">
        <f>IF($C277="","",SUM(#REF!+#REF!+#REF!+#REF!+#REF!+#REF!))</f>
      </c>
    </row>
    <row r="278" spans="11:12" ht="13.5">
      <c r="K278" s="94">
        <f t="shared" si="4"/>
      </c>
      <c r="L278" s="94">
        <f>IF($C278="","",SUM(#REF!+#REF!+#REF!+#REF!+#REF!+#REF!))</f>
      </c>
    </row>
    <row r="279" spans="11:12" ht="13.5">
      <c r="K279" s="94">
        <f t="shared" si="4"/>
      </c>
      <c r="L279" s="94">
        <f>IF($C279="","",SUM(#REF!+#REF!+#REF!+#REF!+#REF!+#REF!))</f>
      </c>
    </row>
    <row r="280" spans="11:12" ht="13.5">
      <c r="K280" s="94">
        <f t="shared" si="4"/>
      </c>
      <c r="L280" s="94">
        <f>IF($C280="","",SUM(#REF!+#REF!+#REF!+#REF!+#REF!+#REF!))</f>
      </c>
    </row>
    <row r="281" spans="11:12" ht="13.5">
      <c r="K281" s="94">
        <f t="shared" si="4"/>
      </c>
      <c r="L281" s="94">
        <f>IF($C281="","",SUM(#REF!+#REF!+#REF!+#REF!+#REF!+#REF!))</f>
      </c>
    </row>
    <row r="282" spans="11:12" ht="13.5">
      <c r="K282" s="94">
        <f t="shared" si="4"/>
      </c>
      <c r="L282" s="94">
        <f>IF($C282="","",SUM(#REF!+#REF!+#REF!+#REF!+#REF!+#REF!))</f>
      </c>
    </row>
    <row r="283" spans="11:12" ht="13.5">
      <c r="K283" s="94">
        <f t="shared" si="4"/>
      </c>
      <c r="L283" s="94">
        <f>IF($C283="","",SUM(#REF!+#REF!+#REF!+#REF!+#REF!+#REF!))</f>
      </c>
    </row>
    <row r="284" spans="11:12" ht="13.5">
      <c r="K284" s="94">
        <f t="shared" si="4"/>
      </c>
      <c r="L284" s="94">
        <f>IF($C284="","",SUM(#REF!+#REF!+#REF!+#REF!+#REF!+#REF!))</f>
      </c>
    </row>
    <row r="285" spans="11:12" ht="13.5">
      <c r="K285" s="94">
        <f t="shared" si="4"/>
      </c>
      <c r="L285" s="94">
        <f>IF($C285="","",SUM(#REF!+#REF!+#REF!+#REF!+#REF!+#REF!))</f>
      </c>
    </row>
    <row r="286" spans="11:12" ht="13.5">
      <c r="K286" s="94">
        <f t="shared" si="4"/>
      </c>
      <c r="L286" s="94">
        <f>IF($C286="","",SUM(#REF!+#REF!+#REF!+#REF!+#REF!+#REF!))</f>
      </c>
    </row>
    <row r="287" spans="11:12" ht="13.5">
      <c r="K287" s="94">
        <f t="shared" si="4"/>
      </c>
      <c r="L287" s="94">
        <f>IF($C287="","",SUM(#REF!+#REF!+#REF!+#REF!+#REF!+#REF!))</f>
      </c>
    </row>
    <row r="288" spans="11:12" ht="13.5">
      <c r="K288" s="94">
        <f t="shared" si="4"/>
      </c>
      <c r="L288" s="94">
        <f>IF($C288="","",SUM(#REF!+#REF!+#REF!+#REF!+#REF!+#REF!))</f>
      </c>
    </row>
    <row r="289" spans="11:12" ht="13.5">
      <c r="K289" s="94">
        <f t="shared" si="4"/>
      </c>
      <c r="L289" s="94">
        <f>IF($C289="","",SUM(#REF!+#REF!+#REF!+#REF!+#REF!+#REF!))</f>
      </c>
    </row>
    <row r="290" spans="11:12" ht="13.5">
      <c r="K290" s="94">
        <f t="shared" si="4"/>
      </c>
      <c r="L290" s="94">
        <f>IF($C290="","",SUM(#REF!+#REF!+#REF!+#REF!+#REF!+#REF!))</f>
      </c>
    </row>
    <row r="291" spans="11:12" ht="13.5">
      <c r="K291" s="94">
        <f t="shared" si="4"/>
      </c>
      <c r="L291" s="94">
        <f>IF($C291="","",SUM(#REF!+#REF!+#REF!+#REF!+#REF!+#REF!))</f>
      </c>
    </row>
    <row r="292" spans="11:12" ht="13.5">
      <c r="K292" s="94">
        <f t="shared" si="4"/>
      </c>
      <c r="L292" s="94">
        <f>IF($C292="","",SUM(#REF!+#REF!+#REF!+#REF!+#REF!+#REF!))</f>
      </c>
    </row>
    <row r="293" spans="11:12" ht="13.5">
      <c r="K293" s="94">
        <f t="shared" si="4"/>
      </c>
      <c r="L293" s="94">
        <f>IF($C293="","",SUM(#REF!+#REF!+#REF!+#REF!+#REF!+#REF!))</f>
      </c>
    </row>
    <row r="294" spans="11:12" ht="13.5">
      <c r="K294" s="94">
        <f t="shared" si="4"/>
      </c>
      <c r="L294" s="94">
        <f>IF($C294="","",SUM(#REF!+#REF!+#REF!+#REF!+#REF!+#REF!))</f>
      </c>
    </row>
    <row r="295" spans="11:12" ht="13.5">
      <c r="K295" s="94">
        <f t="shared" si="4"/>
      </c>
      <c r="L295" s="94">
        <f>IF($C295="","",SUM(#REF!+#REF!+#REF!+#REF!+#REF!+#REF!))</f>
      </c>
    </row>
    <row r="296" spans="11:12" ht="13.5">
      <c r="K296" s="94">
        <f>IF($C296="","",SUM(E296+F296+G296+H296+I296+J296))</f>
      </c>
      <c r="L296" s="94">
        <f>IF($C296="","",SUM(#REF!+#REF!+#REF!+#REF!+#REF!+#REF!))</f>
      </c>
    </row>
    <row r="297" spans="11:12" ht="13.5">
      <c r="K297" s="94">
        <f>IF($C297="","",SUM(E297+F297+G297+H297+I297+J297))</f>
      </c>
      <c r="L297" s="94">
        <f>IF($C297="","",SUM(#REF!+#REF!+#REF!+#REF!+#REF!+#REF!))</f>
      </c>
    </row>
    <row r="298" spans="11:12" ht="13.5">
      <c r="K298" s="94">
        <f>IF($C298="","",SUM(E298+F298+G298+H298+I298+J298))</f>
      </c>
      <c r="L298" s="94">
        <f>IF($C298="","",SUM(#REF!+#REF!+#REF!+#REF!+#REF!+#REF!))</f>
      </c>
    </row>
    <row r="299" spans="11:12" ht="13.5">
      <c r="K299" s="94">
        <f>IF($C299="","",SUM(E299+F299+G299+H299+I299+J299))</f>
      </c>
      <c r="L299" s="94">
        <f>IF($C299="","",SUM(#REF!+#REF!+#REF!+#REF!+#REF!+#REF!))</f>
      </c>
    </row>
    <row r="300" spans="11:12" ht="13.5">
      <c r="K300" s="94">
        <f>IF($C300="","",SUM(E300+F300+G300+H300+I300+J300))</f>
      </c>
      <c r="L300" s="94">
        <f>IF($C300="","",SUM(#REF!+#REF!+#REF!+#REF!+#REF!+#REF!))</f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  <headerFooter>
    <oddHeader>&amp;C&amp;A</oddHeader>
    <oddFooter>&amp;C本部公認審判員　濵　健太郎&amp;R本部公認審判員　池上　由里子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</dc:creator>
  <cp:keywords/>
  <dc:description/>
  <cp:lastModifiedBy>owner2</cp:lastModifiedBy>
  <cp:lastPrinted>2012-09-15T02:08:02Z</cp:lastPrinted>
  <dcterms:created xsi:type="dcterms:W3CDTF">2012-09-09T15:33:47Z</dcterms:created>
  <dcterms:modified xsi:type="dcterms:W3CDTF">2012-09-19T07:33:34Z</dcterms:modified>
  <cp:category/>
  <cp:version/>
  <cp:contentType/>
  <cp:contentStatus/>
</cp:coreProperties>
</file>