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60" windowWidth="15330" windowHeight="4590" tabRatio="896" firstSheet="14" activeTab="0"/>
  </bookViews>
  <sheets>
    <sheet name="10mS60M" sheetId="1" r:id="rId1"/>
    <sheet name="10mS40W" sheetId="2" r:id="rId2"/>
    <sheet name="10mS60団体" sheetId="3" r:id="rId3"/>
    <sheet name="10mS40団体" sheetId="4" r:id="rId4"/>
    <sheet name="10mS60MW FINAL" sheetId="5" r:id="rId5"/>
    <sheet name="10mS40W FINAL" sheetId="6" r:id="rId6"/>
    <sheet name="50m3x40M" sheetId="7" r:id="rId7"/>
    <sheet name="50m3x20W" sheetId="8" r:id="rId8"/>
    <sheet name="50mP60MW" sheetId="9" r:id="rId9"/>
    <sheet name="50m3×40M団体" sheetId="10" r:id="rId10"/>
    <sheet name="50m3×20W団体" sheetId="11" r:id="rId11"/>
    <sheet name="50mP60MW団体" sheetId="12" r:id="rId12"/>
    <sheet name="50m3×40M FINAL" sheetId="13" r:id="rId13"/>
    <sheet name="50m3×20W FINAL" sheetId="14" r:id="rId14"/>
    <sheet name="50mP60MW FINAL" sheetId="15" r:id="rId15"/>
    <sheet name="10mBPDS60M" sheetId="16" r:id="rId16"/>
    <sheet name="10mBPDS40W" sheetId="17" r:id="rId17"/>
    <sheet name="10mBPDS60M団体" sheetId="18" r:id="rId18"/>
    <sheet name="10mBPDS40W団体" sheetId="19" r:id="rId19"/>
    <sheet name="10mBPDS60M FINAL" sheetId="20" r:id="rId20"/>
    <sheet name="10mBPDS40W FINAL" sheetId="21" r:id="rId21"/>
    <sheet name="総合団体" sheetId="22" r:id="rId22"/>
    <sheet name="女子団体" sheetId="23" r:id="rId23"/>
  </sheets>
  <definedNames>
    <definedName name="_xlnm.Print_Titles" localSheetId="16">'10mBPDS40W'!$1:$1</definedName>
    <definedName name="_xlnm.Print_Titles" localSheetId="15">'10mBPDS60M'!$1:$1</definedName>
    <definedName name="_xlnm.Print_Titles" localSheetId="7">'50m3x20W'!$1:$1</definedName>
    <definedName name="_xlnm.Print_Titles" localSheetId="8">'50mP60MW'!$1:$1</definedName>
  </definedNames>
  <calcPr fullCalcOnLoad="1"/>
</workbook>
</file>

<file path=xl/sharedStrings.xml><?xml version="1.0" encoding="utf-8"?>
<sst xmlns="http://schemas.openxmlformats.org/spreadsheetml/2006/main" count="3314" uniqueCount="775">
  <si>
    <t>射群</t>
  </si>
  <si>
    <t>射座</t>
  </si>
  <si>
    <t>名　前</t>
  </si>
  <si>
    <t>学校名</t>
  </si>
  <si>
    <t>学　校　名</t>
  </si>
  <si>
    <t>Ｓ１</t>
  </si>
  <si>
    <t>Ｓ２</t>
  </si>
  <si>
    <t>Ｐ１</t>
  </si>
  <si>
    <t>Ｐ２</t>
  </si>
  <si>
    <t>Ｋ１</t>
  </si>
  <si>
    <t>Ｋ２</t>
  </si>
  <si>
    <t>名　前</t>
  </si>
  <si>
    <t>A</t>
  </si>
  <si>
    <t>新田目 啓敬</t>
  </si>
  <si>
    <t>立命館大学</t>
  </si>
  <si>
    <t>木下 泰治</t>
  </si>
  <si>
    <t>生石 剛規</t>
  </si>
  <si>
    <t>前山 雄大</t>
  </si>
  <si>
    <t>B</t>
  </si>
  <si>
    <t>大川 尊司</t>
  </si>
  <si>
    <t>片嶋 昌也</t>
  </si>
  <si>
    <t>中野 雄介</t>
  </si>
  <si>
    <t>B</t>
  </si>
  <si>
    <t>A</t>
  </si>
  <si>
    <t>壱</t>
  </si>
  <si>
    <t>辻 友香里</t>
  </si>
  <si>
    <t>飯田 麻衣</t>
  </si>
  <si>
    <t>弐</t>
  </si>
  <si>
    <t>川端 さなえ</t>
  </si>
  <si>
    <t>谷保 亜由子</t>
  </si>
  <si>
    <t>篠原 麻里</t>
  </si>
  <si>
    <t>α</t>
  </si>
  <si>
    <t>α</t>
  </si>
  <si>
    <t>α</t>
  </si>
  <si>
    <t>β</t>
  </si>
  <si>
    <t>δ</t>
  </si>
  <si>
    <t>δ</t>
  </si>
  <si>
    <t>浅田 龍太郎</t>
  </si>
  <si>
    <t>　川端 さなえ</t>
  </si>
  <si>
    <t>大田 陽介</t>
  </si>
  <si>
    <t>広瀬 嘉彦</t>
  </si>
  <si>
    <t>梅垣 拓己</t>
  </si>
  <si>
    <t>西田 俊大</t>
  </si>
  <si>
    <t>坂本 龍彦</t>
  </si>
  <si>
    <t>薮原 誠</t>
  </si>
  <si>
    <t>齋藤 伸吾</t>
  </si>
  <si>
    <t>松岡 信</t>
  </si>
  <si>
    <t>田中 誠</t>
  </si>
  <si>
    <t>生石 剛規</t>
  </si>
  <si>
    <t>辻 雄大郎</t>
  </si>
  <si>
    <t>鈴木 昴史</t>
  </si>
  <si>
    <t>西川 昭司</t>
  </si>
  <si>
    <t>A</t>
  </si>
  <si>
    <t>加藤 誠実</t>
  </si>
  <si>
    <t>京都大学</t>
  </si>
  <si>
    <t>A</t>
  </si>
  <si>
    <t>西村 昌朗</t>
  </si>
  <si>
    <t>B</t>
  </si>
  <si>
    <t>入江 楽</t>
  </si>
  <si>
    <t>吉野谷 拓哉</t>
  </si>
  <si>
    <t>平松 直子</t>
  </si>
  <si>
    <t>α</t>
  </si>
  <si>
    <t>α</t>
  </si>
  <si>
    <t>β</t>
  </si>
  <si>
    <t>β</t>
  </si>
  <si>
    <t>依知川 展和</t>
  </si>
  <si>
    <t>京都府立大学</t>
  </si>
  <si>
    <t>β</t>
  </si>
  <si>
    <t>γ</t>
  </si>
  <si>
    <t>桂 邦和</t>
  </si>
  <si>
    <t>δ</t>
  </si>
  <si>
    <t>鈴木 克佳</t>
  </si>
  <si>
    <t>δ</t>
  </si>
  <si>
    <t>堀田 哲裕</t>
  </si>
  <si>
    <t>京都文教大学</t>
  </si>
  <si>
    <t>δ</t>
  </si>
  <si>
    <t>δ</t>
  </si>
  <si>
    <t>丹羽 弘樹</t>
  </si>
  <si>
    <t>松尾 典義</t>
  </si>
  <si>
    <t>安江 一紘</t>
  </si>
  <si>
    <t>上田 一貴</t>
  </si>
  <si>
    <t>藤井 秀仁</t>
  </si>
  <si>
    <t>京都工芸繊維大学</t>
  </si>
  <si>
    <t>小森 尭</t>
  </si>
  <si>
    <t>北浦 真司</t>
  </si>
  <si>
    <t>池田 雄輝</t>
  </si>
  <si>
    <t>高須 啓介</t>
  </si>
  <si>
    <t>川島 昭彦</t>
  </si>
  <si>
    <t>前田 辰典</t>
  </si>
  <si>
    <t>辻 和樹</t>
  </si>
  <si>
    <t>森田 智哉</t>
  </si>
  <si>
    <t>吉田 幸弘</t>
  </si>
  <si>
    <t>田中 友樹</t>
  </si>
  <si>
    <t>村上 嵩太郎</t>
  </si>
  <si>
    <t>北野 匡章</t>
  </si>
  <si>
    <t>吉永 康佑</t>
  </si>
  <si>
    <t>古賀 裕紀</t>
  </si>
  <si>
    <t>橋谷 享</t>
  </si>
  <si>
    <t>中村 雄一</t>
  </si>
  <si>
    <t>本庄 功</t>
  </si>
  <si>
    <t>相川 卓哉</t>
  </si>
  <si>
    <t>増井 誠二</t>
  </si>
  <si>
    <t>a</t>
  </si>
  <si>
    <t>b</t>
  </si>
  <si>
    <t>西 仁美</t>
  </si>
  <si>
    <t>c</t>
  </si>
  <si>
    <t>黒澤 彩加</t>
  </si>
  <si>
    <t>渡辺 千夏</t>
  </si>
  <si>
    <t>前川 祐子</t>
  </si>
  <si>
    <t>a</t>
  </si>
  <si>
    <t>d</t>
  </si>
  <si>
    <t>西川 倫道</t>
  </si>
  <si>
    <t>大阪大学</t>
  </si>
  <si>
    <t>壱</t>
  </si>
  <si>
    <t>森田 知里</t>
  </si>
  <si>
    <t>弐</t>
  </si>
  <si>
    <t>栗原 奈巳</t>
  </si>
  <si>
    <t>α</t>
  </si>
  <si>
    <t>β</t>
  </si>
  <si>
    <t>γ</t>
  </si>
  <si>
    <t>小野 大騎</t>
  </si>
  <si>
    <t>二宮 諒</t>
  </si>
  <si>
    <t>北川 法幸</t>
  </si>
  <si>
    <t>伊地智 洋文</t>
  </si>
  <si>
    <t>小原 啓介</t>
  </si>
  <si>
    <t>大澤 尭輝</t>
  </si>
  <si>
    <t>寺屋 秀紀</t>
  </si>
  <si>
    <t>仲村 宗起</t>
  </si>
  <si>
    <t>中辻 一浩</t>
  </si>
  <si>
    <t>始田 祐輔</t>
  </si>
  <si>
    <t>岸 諒平</t>
  </si>
  <si>
    <t>鳥形 啓輔</t>
  </si>
  <si>
    <t>川崎 誠</t>
  </si>
  <si>
    <t>田村 駿介</t>
  </si>
  <si>
    <t>村部 功</t>
  </si>
  <si>
    <t>甲南大学</t>
  </si>
  <si>
    <t>木下 昂平</t>
  </si>
  <si>
    <t>木田 了介</t>
  </si>
  <si>
    <t>三浦 和真</t>
  </si>
  <si>
    <t>三好 真輝</t>
  </si>
  <si>
    <t>宇川 直輝</t>
  </si>
  <si>
    <t>杉浦 芳幸</t>
  </si>
  <si>
    <t>森川 真之介</t>
  </si>
  <si>
    <t>高澤 佑樹</t>
  </si>
  <si>
    <t>竹村 純也</t>
  </si>
  <si>
    <t>村上 元康</t>
  </si>
  <si>
    <t>a</t>
  </si>
  <si>
    <t>山口 優子</t>
  </si>
  <si>
    <t>a</t>
  </si>
  <si>
    <t>有馬 久美子</t>
  </si>
  <si>
    <t>藤村 留果</t>
  </si>
  <si>
    <t>山本 真由香</t>
  </si>
  <si>
    <t>大道 良子</t>
  </si>
  <si>
    <t>田中 温子</t>
  </si>
  <si>
    <t>α</t>
  </si>
  <si>
    <t>加藤 慎也</t>
  </si>
  <si>
    <t>松村 泰至</t>
  </si>
  <si>
    <t>近畿大学</t>
  </si>
  <si>
    <t>B</t>
  </si>
  <si>
    <t>北垣内 遼</t>
  </si>
  <si>
    <t>原田 雄介</t>
  </si>
  <si>
    <t>γ</t>
  </si>
  <si>
    <t>藤岡 亜由未</t>
  </si>
  <si>
    <t>B</t>
  </si>
  <si>
    <t>保坂 勇樹</t>
  </si>
  <si>
    <t>小西 悠介</t>
  </si>
  <si>
    <t>上田 将也</t>
  </si>
  <si>
    <t>才野 雅隆</t>
  </si>
  <si>
    <t>尾嵜 哲朗</t>
  </si>
  <si>
    <t>齋藤 隆</t>
  </si>
  <si>
    <t>関西大学</t>
  </si>
  <si>
    <t>立川 泰裕</t>
  </si>
  <si>
    <t>西村 直也</t>
  </si>
  <si>
    <t>井之上 乃紀</t>
  </si>
  <si>
    <t>中藪 邦幸</t>
  </si>
  <si>
    <t>松村 久基</t>
  </si>
  <si>
    <t>中垣 賢祐</t>
  </si>
  <si>
    <t>笠井 善仁</t>
  </si>
  <si>
    <t>小西 誘一郎</t>
  </si>
  <si>
    <t>池上 真紀子</t>
  </si>
  <si>
    <t>石﨑 里奈</t>
  </si>
  <si>
    <t>弐</t>
  </si>
  <si>
    <t>濵中 知里</t>
  </si>
  <si>
    <t>安西 美帆</t>
  </si>
  <si>
    <t>α</t>
  </si>
  <si>
    <t>向田 智恵</t>
  </si>
  <si>
    <t>δ</t>
  </si>
  <si>
    <t>B</t>
  </si>
  <si>
    <t>鈴木 悠史</t>
  </si>
  <si>
    <t>齋藤 龍未</t>
  </si>
  <si>
    <t>田中 明信</t>
  </si>
  <si>
    <t>市野 大智</t>
  </si>
  <si>
    <t>竹迫 翔平</t>
  </si>
  <si>
    <t>大江 ルイ</t>
  </si>
  <si>
    <t>智谷 真由</t>
  </si>
  <si>
    <t>藤田 佳苗</t>
  </si>
  <si>
    <t>関西大学</t>
  </si>
  <si>
    <t>d</t>
  </si>
  <si>
    <t>前田 雄司</t>
  </si>
  <si>
    <t>関西学院大学</t>
  </si>
  <si>
    <t>田中 俊博</t>
  </si>
  <si>
    <t>小栗 幹理</t>
  </si>
  <si>
    <t>宮野 直紀</t>
  </si>
  <si>
    <t>岩崎 隼人</t>
  </si>
  <si>
    <t>柏木 裕太</t>
  </si>
  <si>
    <t>森田 卓也</t>
  </si>
  <si>
    <t>飯田 泰弘</t>
  </si>
  <si>
    <t>稗貫 晃一</t>
  </si>
  <si>
    <t>奥岡 壮吾</t>
  </si>
  <si>
    <t>在田 太郎</t>
  </si>
  <si>
    <t>片山 健</t>
  </si>
  <si>
    <t>森崎 貴登</t>
  </si>
  <si>
    <t>山下 良裕</t>
  </si>
  <si>
    <t>藤原 理史</t>
  </si>
  <si>
    <t>小和田 健太</t>
  </si>
  <si>
    <t>白井 宏明</t>
  </si>
  <si>
    <t>竹下 惣平</t>
  </si>
  <si>
    <t>大宮 康嗣</t>
  </si>
  <si>
    <t>橋本 和明</t>
  </si>
  <si>
    <t>竹田 真裕</t>
  </si>
  <si>
    <t>笹部 亮</t>
  </si>
  <si>
    <t>杉原 正規</t>
  </si>
  <si>
    <t>γ</t>
  </si>
  <si>
    <t>a</t>
  </si>
  <si>
    <t>西川 優貴</t>
  </si>
  <si>
    <t>同志社女子大学</t>
  </si>
  <si>
    <t>濱口 紗代子</t>
  </si>
  <si>
    <t>宗井 資典</t>
  </si>
  <si>
    <t>同志社大学</t>
  </si>
  <si>
    <t>A</t>
  </si>
  <si>
    <t>櫻井 賢</t>
  </si>
  <si>
    <t>佐藤 文昭</t>
  </si>
  <si>
    <t>B</t>
  </si>
  <si>
    <t>西村 公志</t>
  </si>
  <si>
    <t>上中 直哉</t>
  </si>
  <si>
    <t>鈴木 雄太</t>
  </si>
  <si>
    <t>有賀 悠</t>
  </si>
  <si>
    <t>東村 亜衣</t>
  </si>
  <si>
    <t>増田 茉美子</t>
  </si>
  <si>
    <t>領木 琴音</t>
  </si>
  <si>
    <t>川畑 亜美</t>
  </si>
  <si>
    <t>藤井 清香</t>
  </si>
  <si>
    <t>加藤 理香</t>
  </si>
  <si>
    <t>菊地 麻未</t>
  </si>
  <si>
    <t>α</t>
  </si>
  <si>
    <t>β</t>
  </si>
  <si>
    <t>菊地 麻未</t>
  </si>
  <si>
    <t>δ</t>
  </si>
  <si>
    <t>西村 公志</t>
  </si>
  <si>
    <t>中 大輔</t>
  </si>
  <si>
    <t>久保 貴裕</t>
  </si>
  <si>
    <t>小林 孝行</t>
  </si>
  <si>
    <t>城井 將秀</t>
  </si>
  <si>
    <t>鈴木 貴詞</t>
  </si>
  <si>
    <t>b</t>
  </si>
  <si>
    <t>濱田 絵梨華</t>
  </si>
  <si>
    <t>生島 千尋</t>
  </si>
  <si>
    <t>Ｐ３</t>
  </si>
  <si>
    <t>Ｐ４</t>
  </si>
  <si>
    <t>Ｓ３</t>
  </si>
  <si>
    <t>Ｓ４</t>
  </si>
  <si>
    <t>Ｋ３</t>
  </si>
  <si>
    <t>Ｋ４</t>
  </si>
  <si>
    <t>合 計</t>
  </si>
  <si>
    <t>順位</t>
  </si>
  <si>
    <t>備考</t>
  </si>
  <si>
    <t>γ</t>
  </si>
  <si>
    <t>Ｐ３</t>
  </si>
  <si>
    <t>Ｐ４</t>
  </si>
  <si>
    <t>Ｐ５</t>
  </si>
  <si>
    <t>Ｐ６</t>
  </si>
  <si>
    <t>村上 愛</t>
  </si>
  <si>
    <t>a</t>
  </si>
  <si>
    <t>古田 亜希</t>
  </si>
  <si>
    <t>棚田 美香</t>
  </si>
  <si>
    <t>北川 晴菜</t>
  </si>
  <si>
    <t>b</t>
  </si>
  <si>
    <t>多田 和泉</t>
  </si>
  <si>
    <t>秦 祥子</t>
  </si>
  <si>
    <t>鈴木 沙智絵</t>
  </si>
  <si>
    <t>原 史子</t>
  </si>
  <si>
    <t>潮 真理子</t>
  </si>
  <si>
    <t>向井 佳弥</t>
  </si>
  <si>
    <t>中川 裕太</t>
  </si>
  <si>
    <t>大阪産業大学</t>
  </si>
  <si>
    <t>嶋田 雄太</t>
  </si>
  <si>
    <t>宮井 由貴</t>
  </si>
  <si>
    <t>野田 靖人</t>
  </si>
  <si>
    <t>岸田 一徳</t>
  </si>
  <si>
    <t>角藤 大貴</t>
  </si>
  <si>
    <t>福良 直哉</t>
  </si>
  <si>
    <t>Ｓ３</t>
  </si>
  <si>
    <t>Ｓ４</t>
  </si>
  <si>
    <t>Ｓ５</t>
  </si>
  <si>
    <t>Ｓ６</t>
  </si>
  <si>
    <t>中島 裕美</t>
  </si>
  <si>
    <t>大阪大学</t>
  </si>
  <si>
    <t>堀川 元太</t>
  </si>
  <si>
    <t>徳島大学</t>
  </si>
  <si>
    <t>丸尾 昌輝</t>
  </si>
  <si>
    <t>c</t>
  </si>
  <si>
    <t>ｃ</t>
  </si>
  <si>
    <t>ｄ</t>
  </si>
  <si>
    <t>d</t>
  </si>
  <si>
    <t>A</t>
  </si>
  <si>
    <t>真下　和也</t>
  </si>
  <si>
    <t>京都産業大学</t>
  </si>
  <si>
    <t>今井　誠勝</t>
  </si>
  <si>
    <t>二岡　翔太</t>
  </si>
  <si>
    <t>友繁　祐介</t>
  </si>
  <si>
    <t>岡田　崇義</t>
  </si>
  <si>
    <t>小田　隆太郎</t>
  </si>
  <si>
    <t>内田　勝久</t>
  </si>
  <si>
    <t>谷口　貴也</t>
  </si>
  <si>
    <t>高町　充寛</t>
  </si>
  <si>
    <t>竹内　健二</t>
  </si>
  <si>
    <t>松井　一晃</t>
  </si>
  <si>
    <t>豊嶋　透</t>
  </si>
  <si>
    <t>安斎　美帆</t>
  </si>
  <si>
    <t>c</t>
  </si>
  <si>
    <t>d</t>
  </si>
  <si>
    <t>ｃ</t>
  </si>
  <si>
    <t>α</t>
  </si>
  <si>
    <t>β</t>
  </si>
  <si>
    <t>B</t>
  </si>
  <si>
    <t>Ｐ３</t>
  </si>
  <si>
    <t>Ｐ４</t>
  </si>
  <si>
    <t>Ｓ３</t>
  </si>
  <si>
    <t>Ｓ４</t>
  </si>
  <si>
    <t>得　点</t>
  </si>
  <si>
    <t>合　計</t>
  </si>
  <si>
    <t>Ｓ２</t>
  </si>
  <si>
    <t>S1</t>
  </si>
  <si>
    <t>S2</t>
  </si>
  <si>
    <t>S3</t>
  </si>
  <si>
    <t>S4</t>
  </si>
  <si>
    <t>S5</t>
  </si>
  <si>
    <t>S6</t>
  </si>
  <si>
    <t>Ｓ１</t>
  </si>
  <si>
    <t>棄</t>
  </si>
  <si>
    <t>権</t>
  </si>
  <si>
    <t>松井 貴宏</t>
  </si>
  <si>
    <t>河合 悠介</t>
  </si>
  <si>
    <t>岩本 俊輔</t>
  </si>
  <si>
    <t>井手下 昂史</t>
  </si>
  <si>
    <t>伊藤 彰</t>
  </si>
  <si>
    <t>坂井 亮太</t>
  </si>
  <si>
    <t>中川 進太</t>
  </si>
  <si>
    <t>岩前 浩司</t>
  </si>
  <si>
    <t>西 隆男</t>
  </si>
  <si>
    <t>冨士 源太</t>
  </si>
  <si>
    <t>山西 貴翔</t>
  </si>
  <si>
    <t>雑賀 宏</t>
  </si>
  <si>
    <t xml:space="preserve"> 合田 悠資</t>
  </si>
  <si>
    <t>木田 武史</t>
  </si>
  <si>
    <t>大田 聡二朗</t>
  </si>
  <si>
    <t>小松 広樹</t>
  </si>
  <si>
    <t>平林 直人</t>
  </si>
  <si>
    <t>横井 宇慧</t>
  </si>
  <si>
    <t>野坂 長範</t>
  </si>
  <si>
    <t>所司原 賢</t>
  </si>
  <si>
    <t>新郷 晴紀</t>
  </si>
  <si>
    <t>龍田 啓生</t>
  </si>
  <si>
    <t>藤原 研介</t>
  </si>
  <si>
    <t>X</t>
  </si>
  <si>
    <t>梅原 玲菜</t>
  </si>
  <si>
    <t>Y</t>
  </si>
  <si>
    <t>倉田 あや</t>
  </si>
  <si>
    <t>Z</t>
  </si>
  <si>
    <t>名　前</t>
  </si>
  <si>
    <t>高澤 佑樹</t>
  </si>
  <si>
    <t>菊原 夏希</t>
  </si>
  <si>
    <t>重永 真宏</t>
  </si>
  <si>
    <t>藤田 貴大</t>
  </si>
  <si>
    <t>山下 良祐</t>
  </si>
  <si>
    <t>久保 貴裕</t>
  </si>
  <si>
    <t>重枝 雅史</t>
  </si>
  <si>
    <t>福岡 直也</t>
  </si>
  <si>
    <t>羽田　健太郎</t>
  </si>
  <si>
    <t>石本 泰悠</t>
  </si>
  <si>
    <t>佐々木 俊一</t>
  </si>
  <si>
    <t>京都工芸繊維大学</t>
  </si>
  <si>
    <t>在田 太郎</t>
  </si>
  <si>
    <t>大川 尊司</t>
  </si>
  <si>
    <t>半田　裕道</t>
  </si>
  <si>
    <t>前出 喜瑛</t>
  </si>
  <si>
    <t>片山 健</t>
  </si>
  <si>
    <t>力野 貞治</t>
  </si>
  <si>
    <t>黒田 暢伊</t>
  </si>
  <si>
    <t>山下 隆司</t>
  </si>
  <si>
    <t>犬伏 直樹</t>
  </si>
  <si>
    <t>井之上 乃紀</t>
  </si>
  <si>
    <t>森高 健太</t>
  </si>
  <si>
    <t>鈴鹿 真央</t>
  </si>
  <si>
    <t>紀平　峰宏</t>
  </si>
  <si>
    <t>小森 尭</t>
  </si>
  <si>
    <t>宮﨑 恒平</t>
  </si>
  <si>
    <t>市野 洋介</t>
  </si>
  <si>
    <t>藤野 研作</t>
  </si>
  <si>
    <t>橋本　和明</t>
  </si>
  <si>
    <t>中嶋 祐二</t>
  </si>
  <si>
    <t>池田 祐樹</t>
  </si>
  <si>
    <t>増田 雅人</t>
  </si>
  <si>
    <t>安藤 隆一</t>
  </si>
  <si>
    <t>木村　好孝</t>
  </si>
  <si>
    <t>徳田 和宏</t>
  </si>
  <si>
    <t>永田 真大</t>
  </si>
  <si>
    <t>竹中 康朝</t>
  </si>
  <si>
    <t>藤井 秀仁</t>
  </si>
  <si>
    <t>中垣 賢祐</t>
  </si>
  <si>
    <t>杉山 淳一</t>
  </si>
  <si>
    <t>大貝 司</t>
  </si>
  <si>
    <t>中川 郁雄</t>
  </si>
  <si>
    <t>南 広志</t>
  </si>
  <si>
    <t>岩見 彰朗</t>
  </si>
  <si>
    <t>杉山 祐一</t>
  </si>
  <si>
    <t>佐藤　宏</t>
  </si>
  <si>
    <t>中村 健司</t>
  </si>
  <si>
    <t>笹辺 亮</t>
  </si>
  <si>
    <t>藤井 順平</t>
  </si>
  <si>
    <t>塚北 雄哉</t>
  </si>
  <si>
    <t>桜井 裕基</t>
  </si>
  <si>
    <t>霜出 祐典</t>
  </si>
  <si>
    <t>坂口 太一</t>
  </si>
  <si>
    <t>大林　達郎</t>
  </si>
  <si>
    <t>繁中 秀明</t>
  </si>
  <si>
    <t>有山　智也</t>
  </si>
  <si>
    <t>村上 順一</t>
  </si>
  <si>
    <t>松尾 玲音</t>
  </si>
  <si>
    <t>鈴木 智貴</t>
  </si>
  <si>
    <t>今村 光良</t>
  </si>
  <si>
    <t>本多 一隆</t>
  </si>
  <si>
    <t>名　前</t>
  </si>
  <si>
    <t>X</t>
  </si>
  <si>
    <t>X</t>
  </si>
  <si>
    <t>X</t>
  </si>
  <si>
    <t>X</t>
  </si>
  <si>
    <t>菊地 麻未</t>
  </si>
  <si>
    <t>井浦 美鈴</t>
  </si>
  <si>
    <t>Ｘ</t>
  </si>
  <si>
    <t>森　万梨絵</t>
  </si>
  <si>
    <t>X</t>
  </si>
  <si>
    <t>中上 志穂</t>
  </si>
  <si>
    <t>川村 遥香</t>
  </si>
  <si>
    <t>山本 真由香</t>
  </si>
  <si>
    <t>Y</t>
  </si>
  <si>
    <t>Y</t>
  </si>
  <si>
    <t>Y</t>
  </si>
  <si>
    <t>高山 恵理子</t>
  </si>
  <si>
    <t>木山 彩</t>
  </si>
  <si>
    <t>Ｙ</t>
  </si>
  <si>
    <t>Y</t>
  </si>
  <si>
    <t>古田　亜希</t>
  </si>
  <si>
    <t>藤村 留果</t>
  </si>
  <si>
    <t>松岡 江里奈</t>
  </si>
  <si>
    <t>Z</t>
  </si>
  <si>
    <t>Z</t>
  </si>
  <si>
    <t>石川 令奈</t>
  </si>
  <si>
    <t>Ｚ</t>
  </si>
  <si>
    <t>Z</t>
  </si>
  <si>
    <t>Ｚ</t>
  </si>
  <si>
    <t>Z</t>
  </si>
  <si>
    <t>田積 祥子</t>
  </si>
  <si>
    <t>Z</t>
  </si>
  <si>
    <t>森高 健太</t>
  </si>
  <si>
    <t>Ｓ１</t>
  </si>
  <si>
    <t>Ｓ２</t>
  </si>
  <si>
    <t>Y</t>
  </si>
  <si>
    <t>Z</t>
  </si>
  <si>
    <t>X</t>
  </si>
  <si>
    <t>Y</t>
  </si>
  <si>
    <t>Ｓ１</t>
  </si>
  <si>
    <t>Ｓ２</t>
  </si>
  <si>
    <t>Ｓ３</t>
  </si>
  <si>
    <t>Ｓ４</t>
  </si>
  <si>
    <t>X</t>
  </si>
  <si>
    <t>Ｚ</t>
  </si>
  <si>
    <t>Z</t>
  </si>
  <si>
    <t>Ｓ１</t>
  </si>
  <si>
    <t>Ｓ２</t>
  </si>
  <si>
    <t>Ｓ３</t>
  </si>
  <si>
    <t>Ｓ４</t>
  </si>
  <si>
    <t>棄</t>
  </si>
  <si>
    <t>池上 由希子</t>
  </si>
  <si>
    <t>甲南女子大学</t>
  </si>
  <si>
    <t>竹中 康朝</t>
  </si>
  <si>
    <t>近藤 陽介</t>
  </si>
  <si>
    <t>Z</t>
  </si>
  <si>
    <t>大西 舞</t>
  </si>
  <si>
    <t>Y</t>
  </si>
  <si>
    <t>栗岡 明日香</t>
  </si>
  <si>
    <t>四国大学</t>
  </si>
  <si>
    <t>辻 雄太郎</t>
  </si>
  <si>
    <t>[</t>
  </si>
  <si>
    <t>]</t>
  </si>
  <si>
    <t>位</t>
  </si>
  <si>
    <t>総合計</t>
  </si>
  <si>
    <t>点</t>
  </si>
  <si>
    <t>10mS60</t>
  </si>
  <si>
    <t>合計</t>
  </si>
  <si>
    <t>藤野 研作</t>
  </si>
  <si>
    <t>10mS40</t>
  </si>
  <si>
    <t>得　点</t>
  </si>
  <si>
    <t>X</t>
  </si>
  <si>
    <t>50mP60</t>
  </si>
  <si>
    <t>Ｐ３</t>
  </si>
  <si>
    <t>Ｐ４</t>
  </si>
  <si>
    <t>Ｐ５</t>
  </si>
  <si>
    <t>Ｐ６</t>
  </si>
  <si>
    <t>α</t>
  </si>
  <si>
    <t>α</t>
  </si>
  <si>
    <t>50m3×20</t>
  </si>
  <si>
    <t>50m3×40</t>
  </si>
  <si>
    <t>Ｋ３</t>
  </si>
  <si>
    <t>Ｋ４</t>
  </si>
  <si>
    <t>B</t>
  </si>
  <si>
    <t>[</t>
  </si>
  <si>
    <t>10mS40</t>
  </si>
  <si>
    <t>得　点</t>
  </si>
  <si>
    <t>50mP60</t>
  </si>
  <si>
    <t>Ｐ３</t>
  </si>
  <si>
    <t>Ｐ４</t>
  </si>
  <si>
    <t>Ｐ５</t>
  </si>
  <si>
    <t>Ｐ６</t>
  </si>
  <si>
    <t>50m3×20</t>
  </si>
  <si>
    <t>δ</t>
  </si>
  <si>
    <t>A</t>
  </si>
  <si>
    <t>10mS40</t>
  </si>
  <si>
    <t>得　点</t>
  </si>
  <si>
    <t>X</t>
  </si>
  <si>
    <t>X</t>
  </si>
  <si>
    <t>Y</t>
  </si>
  <si>
    <t>50mP60</t>
  </si>
  <si>
    <t>Ｐ５</t>
  </si>
  <si>
    <t>Ｐ６</t>
  </si>
  <si>
    <t>β</t>
  </si>
  <si>
    <t>δ</t>
  </si>
  <si>
    <t>50m3×20</t>
  </si>
  <si>
    <t>50m3×40</t>
  </si>
  <si>
    <t>Ｐ３</t>
  </si>
  <si>
    <t>Ｐ４</t>
  </si>
  <si>
    <t>Ｓ３</t>
  </si>
  <si>
    <t>Ｓ４</t>
  </si>
  <si>
    <t>Ｋ３</t>
  </si>
  <si>
    <t>Ｋ４</t>
  </si>
  <si>
    <t>A</t>
  </si>
  <si>
    <t>B</t>
  </si>
  <si>
    <t>B</t>
  </si>
  <si>
    <t>50m3×20</t>
  </si>
  <si>
    <t>Ｐ１</t>
  </si>
  <si>
    <t>Ｐ２</t>
  </si>
  <si>
    <t>50mP60</t>
  </si>
  <si>
    <t>Ｐ１</t>
  </si>
  <si>
    <t>Ｐ２</t>
  </si>
  <si>
    <t>Ｐ５</t>
  </si>
  <si>
    <t>Ｐ６</t>
  </si>
  <si>
    <t>[</t>
  </si>
  <si>
    <t>50m3×20</t>
  </si>
  <si>
    <t>安斎 美帆</t>
  </si>
  <si>
    <t>森 万梨絵</t>
  </si>
  <si>
    <t>失</t>
  </si>
  <si>
    <t>格</t>
  </si>
  <si>
    <t>大阪教育大学</t>
  </si>
  <si>
    <t>奥岡 壮吾</t>
  </si>
  <si>
    <t>布谷 直義</t>
  </si>
  <si>
    <t>真下 和也</t>
  </si>
  <si>
    <r>
      <t>K</t>
    </r>
    <r>
      <rPr>
        <sz val="11"/>
        <rFont val="ＭＳ Ｐゴシック"/>
        <family val="3"/>
      </rPr>
      <t>4=94</t>
    </r>
  </si>
  <si>
    <r>
      <t>K</t>
    </r>
    <r>
      <rPr>
        <sz val="11"/>
        <rFont val="ＭＳ Ｐゴシック"/>
        <family val="3"/>
      </rPr>
      <t>4=90</t>
    </r>
  </si>
  <si>
    <t>B</t>
  </si>
  <si>
    <t>S4=98</t>
  </si>
  <si>
    <t>S4=97</t>
  </si>
  <si>
    <t>S4=97,S3=98</t>
  </si>
  <si>
    <t>大橋 亘</t>
  </si>
  <si>
    <t>S4=97,S3=96</t>
  </si>
  <si>
    <t>S4=100</t>
  </si>
  <si>
    <t>S4=95</t>
  </si>
  <si>
    <t>S4=99</t>
  </si>
  <si>
    <t>S4=96,S3=96,S2=94</t>
  </si>
  <si>
    <t>S4=96,S3=96,S2=93</t>
  </si>
  <si>
    <t>S4=92</t>
  </si>
  <si>
    <t>S4=98,S3=95</t>
  </si>
  <si>
    <t>S4=98,S3=94</t>
  </si>
  <si>
    <t>S4=97,S3=96</t>
  </si>
  <si>
    <t>S4=97,S3=92</t>
  </si>
  <si>
    <t>S4=96</t>
  </si>
  <si>
    <t>S4=94,S3=98</t>
  </si>
  <si>
    <t>S4=94,S3=94</t>
  </si>
  <si>
    <t>S4=93,S3=94</t>
  </si>
  <si>
    <t>S4=93,S3=89</t>
  </si>
  <si>
    <t>S4=93</t>
  </si>
  <si>
    <t>S4=90,S3=89</t>
  </si>
  <si>
    <t>S4=89</t>
  </si>
  <si>
    <t>S4=88</t>
  </si>
  <si>
    <t>S4=90,S3=88</t>
  </si>
  <si>
    <t>S4=90,S3=92</t>
  </si>
  <si>
    <t>P6=97</t>
  </si>
  <si>
    <t>P6=96</t>
  </si>
  <si>
    <t>P6=99</t>
  </si>
  <si>
    <t>P6=97,P5=97</t>
  </si>
  <si>
    <t>P6=97,P5=96</t>
  </si>
  <si>
    <t>P6=98</t>
  </si>
  <si>
    <t>P6=94</t>
  </si>
  <si>
    <t>P6=95</t>
  </si>
  <si>
    <t>P6=92</t>
  </si>
  <si>
    <t>P6=95,P5=98</t>
  </si>
  <si>
    <t>P6=95,P5=91</t>
  </si>
  <si>
    <t>P6=96,P5=95,P4=98</t>
  </si>
  <si>
    <t>P6=96,P5=95,P4=95</t>
  </si>
  <si>
    <t>P6=87,P5=91</t>
  </si>
  <si>
    <t>P6=93</t>
  </si>
  <si>
    <t>P6=91</t>
  </si>
  <si>
    <t>P6=90</t>
  </si>
  <si>
    <t>P6=87,P5=89</t>
  </si>
  <si>
    <r>
      <t>S</t>
    </r>
    <r>
      <rPr>
        <sz val="11"/>
        <rFont val="ＭＳ Ｐゴシック"/>
        <family val="3"/>
      </rPr>
      <t>4=66</t>
    </r>
  </si>
  <si>
    <r>
      <t>S</t>
    </r>
    <r>
      <rPr>
        <sz val="11"/>
        <rFont val="ＭＳ Ｐゴシック"/>
        <family val="3"/>
      </rPr>
      <t>4=52</t>
    </r>
  </si>
  <si>
    <r>
      <t>S</t>
    </r>
    <r>
      <rPr>
        <sz val="11"/>
        <rFont val="ＭＳ Ｐゴシック"/>
        <family val="3"/>
      </rPr>
      <t>4=43</t>
    </r>
  </si>
  <si>
    <r>
      <t>S</t>
    </r>
    <r>
      <rPr>
        <sz val="11"/>
        <rFont val="ＭＳ Ｐゴシック"/>
        <family val="3"/>
      </rPr>
      <t>4=42</t>
    </r>
  </si>
  <si>
    <r>
      <t>S</t>
    </r>
    <r>
      <rPr>
        <sz val="11"/>
        <rFont val="ＭＳ Ｐゴシック"/>
        <family val="3"/>
      </rPr>
      <t>4=20</t>
    </r>
  </si>
  <si>
    <r>
      <t>S</t>
    </r>
    <r>
      <rPr>
        <sz val="11"/>
        <rFont val="ＭＳ Ｐゴシック"/>
        <family val="3"/>
      </rPr>
      <t>4=14</t>
    </r>
  </si>
  <si>
    <r>
      <t>K</t>
    </r>
    <r>
      <rPr>
        <sz val="11"/>
        <rFont val="ＭＳ Ｐゴシック"/>
        <family val="3"/>
      </rPr>
      <t>2=94,K1=90</t>
    </r>
  </si>
  <si>
    <r>
      <t>K</t>
    </r>
    <r>
      <rPr>
        <sz val="11"/>
        <rFont val="ＭＳ Ｐゴシック"/>
        <family val="3"/>
      </rPr>
      <t>2=94,K1=88</t>
    </r>
  </si>
  <si>
    <r>
      <t>K</t>
    </r>
    <r>
      <rPr>
        <sz val="11"/>
        <rFont val="ＭＳ Ｐゴシック"/>
        <family val="3"/>
      </rPr>
      <t>2=92</t>
    </r>
  </si>
  <si>
    <r>
      <t>K</t>
    </r>
    <r>
      <rPr>
        <sz val="11"/>
        <rFont val="ＭＳ Ｐゴシック"/>
        <family val="3"/>
      </rPr>
      <t>2=91</t>
    </r>
  </si>
  <si>
    <r>
      <t>K</t>
    </r>
    <r>
      <rPr>
        <sz val="11"/>
        <rFont val="ＭＳ Ｐゴシック"/>
        <family val="3"/>
      </rPr>
      <t>2=95</t>
    </r>
  </si>
  <si>
    <r>
      <t>K</t>
    </r>
    <r>
      <rPr>
        <sz val="11"/>
        <rFont val="ＭＳ Ｐゴシック"/>
        <family val="3"/>
      </rPr>
      <t>2=83</t>
    </r>
  </si>
  <si>
    <r>
      <t>K</t>
    </r>
    <r>
      <rPr>
        <sz val="11"/>
        <rFont val="ＭＳ Ｐゴシック"/>
        <family val="3"/>
      </rPr>
      <t>2=89</t>
    </r>
  </si>
  <si>
    <r>
      <t>K</t>
    </r>
    <r>
      <rPr>
        <sz val="11"/>
        <rFont val="ＭＳ Ｐゴシック"/>
        <family val="3"/>
      </rPr>
      <t>2=86</t>
    </r>
  </si>
  <si>
    <t>d</t>
  </si>
  <si>
    <t>S6=99</t>
  </si>
  <si>
    <t>S6=95,S5=94</t>
  </si>
  <si>
    <t>S6=95,S5=93</t>
  </si>
  <si>
    <t>S6=97</t>
  </si>
  <si>
    <t>S6=96</t>
  </si>
  <si>
    <t>S6=92</t>
  </si>
  <si>
    <t>S6=94</t>
  </si>
  <si>
    <t>S6=93</t>
  </si>
  <si>
    <t>S6=91</t>
  </si>
  <si>
    <t>S6=95</t>
  </si>
  <si>
    <t>S6=90</t>
  </si>
  <si>
    <t>S6=92,S6=91</t>
  </si>
  <si>
    <t>S6=92,S5=90</t>
  </si>
  <si>
    <t>S6=89,S5=94</t>
  </si>
  <si>
    <t>S6=89,S5=92</t>
  </si>
  <si>
    <t>S6=93</t>
  </si>
  <si>
    <t>S6=90</t>
  </si>
  <si>
    <t>S6=93,S5=93</t>
  </si>
  <si>
    <t>S6=93,S5=92</t>
  </si>
  <si>
    <t>S6=92,S5=94,S4=91</t>
  </si>
  <si>
    <t>S6=92,S5=94,S4=88</t>
  </si>
  <si>
    <t>S6=91</t>
  </si>
  <si>
    <t>S6=89</t>
  </si>
  <si>
    <t>S6=87</t>
  </si>
  <si>
    <t>S6=94</t>
  </si>
  <si>
    <t>S6=95</t>
  </si>
  <si>
    <t>S6=92</t>
  </si>
  <si>
    <t>S6=88</t>
  </si>
  <si>
    <t>S6=89,S5=91</t>
  </si>
  <si>
    <t>S6=89,S5=90</t>
  </si>
  <si>
    <t>S6=85</t>
  </si>
  <si>
    <t>S6=72</t>
  </si>
  <si>
    <t>S6=88,S5=87,S4=87</t>
  </si>
  <si>
    <t>S6=88,S5=87,S4=88</t>
  </si>
  <si>
    <t>S6=86,S5=85</t>
  </si>
  <si>
    <t>S6=86,S5=84</t>
  </si>
  <si>
    <t>S6=86</t>
  </si>
  <si>
    <t>S6=91,S5=89</t>
  </si>
  <si>
    <t>S6=91,S5=84</t>
  </si>
  <si>
    <t>S6=87,S5=92</t>
  </si>
  <si>
    <t>S6=87,S5=89</t>
  </si>
  <si>
    <t>S6=83</t>
  </si>
  <si>
    <t>S6=81</t>
  </si>
  <si>
    <t>S6=84</t>
  </si>
  <si>
    <t>S6=82</t>
  </si>
  <si>
    <t>S6=82,S5=83</t>
  </si>
  <si>
    <t>S6=82,S5=80</t>
  </si>
  <si>
    <t>S6=78</t>
  </si>
  <si>
    <t>S6=79</t>
  </si>
  <si>
    <t>S6=80</t>
  </si>
  <si>
    <t>S6=75</t>
  </si>
  <si>
    <t>S6=71</t>
  </si>
  <si>
    <t>S6=81,S5=82</t>
  </si>
  <si>
    <t>S6=81,S5=77</t>
  </si>
  <si>
    <t>S6=8</t>
  </si>
  <si>
    <t>S6=76</t>
  </si>
  <si>
    <t>S6=73</t>
  </si>
  <si>
    <t>井手下 昂史</t>
  </si>
  <si>
    <t>素点</t>
  </si>
  <si>
    <t>競射１</t>
  </si>
  <si>
    <t>競射２</t>
  </si>
  <si>
    <t>中藪 邦幸</t>
  </si>
  <si>
    <t>関西大学</t>
  </si>
  <si>
    <t>木下 泰治</t>
  </si>
  <si>
    <t>立命館大学</t>
  </si>
  <si>
    <t>所属</t>
  </si>
  <si>
    <t>合計点</t>
  </si>
  <si>
    <t>競射1</t>
  </si>
  <si>
    <t>競射2</t>
  </si>
  <si>
    <t>松村 久基</t>
  </si>
  <si>
    <t>関西大学</t>
  </si>
  <si>
    <t>大川 尊司</t>
  </si>
  <si>
    <t>立命館大学</t>
  </si>
  <si>
    <t>宗井 資典</t>
  </si>
  <si>
    <t>同志社大学</t>
  </si>
  <si>
    <t>笠井 善仁</t>
  </si>
  <si>
    <t>小西 誘一郎</t>
  </si>
  <si>
    <t>上中 直哉</t>
  </si>
  <si>
    <t>ファイナル中</t>
  </si>
  <si>
    <t>→</t>
  </si>
  <si>
    <t>表示メニューの「全画面表示」を選択し、ズームを165％にする。</t>
  </si>
  <si>
    <t>ファイナル後</t>
  </si>
  <si>
    <t>→</t>
  </si>
  <si>
    <t>表示メニューの「全画面表示」を選択し、ズームを120％にする。（競射無し）</t>
  </si>
  <si>
    <t>表示メニューの「全画面表示」を選択し、ズームを106％にする。（競射1回）</t>
  </si>
  <si>
    <t>表示メニューの「全画面表示」を選択し、ズームを113％にする。（競射2回）</t>
  </si>
  <si>
    <t>谷保 亜由子</t>
  </si>
  <si>
    <t>藤井 清香</t>
  </si>
  <si>
    <t>辻 友香里</t>
  </si>
  <si>
    <t>濵中 知里</t>
  </si>
  <si>
    <t>向田 智恵</t>
  </si>
  <si>
    <t>→</t>
  </si>
  <si>
    <t>No</t>
  </si>
  <si>
    <t>笠井 善仁</t>
  </si>
  <si>
    <t>宗井 資典</t>
  </si>
  <si>
    <t>中藪 邦幸</t>
  </si>
  <si>
    <t>増田 茉美子</t>
  </si>
  <si>
    <t>→</t>
  </si>
  <si>
    <t>(素点)</t>
  </si>
  <si>
    <t>西川 優貴</t>
  </si>
  <si>
    <t>智谷 真由</t>
  </si>
  <si>
    <t>関西学院大学</t>
  </si>
  <si>
    <t>立命館大学</t>
  </si>
  <si>
    <t>→</t>
  </si>
  <si>
    <t>→</t>
  </si>
  <si>
    <t>松村 久基</t>
  </si>
  <si>
    <t>藤田 貴大</t>
  </si>
  <si>
    <t>大阪大学</t>
  </si>
  <si>
    <t>山下 隆司</t>
  </si>
  <si>
    <t>→</t>
  </si>
  <si>
    <t>増田 茉美子</t>
  </si>
  <si>
    <t>→</t>
  </si>
  <si>
    <t>→</t>
  </si>
  <si>
    <t>井手下 昂史</t>
  </si>
  <si>
    <t>S6=76</t>
  </si>
  <si>
    <t>S6=74,S5=76</t>
  </si>
  <si>
    <t>S6=74,S5=64</t>
  </si>
  <si>
    <r>
      <t>S</t>
    </r>
    <r>
      <rPr>
        <sz val="11"/>
        <rFont val="ＭＳ Ｐゴシック"/>
        <family val="3"/>
      </rPr>
      <t>6=64</t>
    </r>
  </si>
  <si>
    <r>
      <t>S</t>
    </r>
    <r>
      <rPr>
        <sz val="11"/>
        <rFont val="ＭＳ Ｐゴシック"/>
        <family val="3"/>
      </rPr>
      <t>6=50</t>
    </r>
  </si>
  <si>
    <r>
      <t>S</t>
    </r>
    <r>
      <rPr>
        <sz val="11"/>
        <rFont val="ＭＳ Ｐゴシック"/>
        <family val="3"/>
      </rPr>
      <t>6=43</t>
    </r>
  </si>
  <si>
    <r>
      <t>S</t>
    </r>
    <r>
      <rPr>
        <sz val="11"/>
        <rFont val="ＭＳ Ｐゴシック"/>
        <family val="3"/>
      </rPr>
      <t>6=68</t>
    </r>
  </si>
  <si>
    <r>
      <t>S</t>
    </r>
    <r>
      <rPr>
        <sz val="11"/>
        <rFont val="ＭＳ Ｐゴシック"/>
        <family val="3"/>
      </rPr>
      <t>6=56</t>
    </r>
  </si>
  <si>
    <r>
      <t>S</t>
    </r>
    <r>
      <rPr>
        <sz val="11"/>
        <rFont val="ＭＳ Ｐゴシック"/>
        <family val="3"/>
      </rPr>
      <t>6=49</t>
    </r>
  </si>
  <si>
    <r>
      <t>S</t>
    </r>
    <r>
      <rPr>
        <sz val="11"/>
        <rFont val="ＭＳ Ｐゴシック"/>
        <family val="3"/>
      </rPr>
      <t>6=42</t>
    </r>
  </si>
  <si>
    <r>
      <t>S</t>
    </r>
    <r>
      <rPr>
        <sz val="11"/>
        <rFont val="ＭＳ Ｐゴシック"/>
        <family val="3"/>
      </rPr>
      <t>6=52</t>
    </r>
  </si>
  <si>
    <r>
      <t>S</t>
    </r>
    <r>
      <rPr>
        <sz val="11"/>
        <rFont val="ＭＳ Ｐゴシック"/>
        <family val="3"/>
      </rPr>
      <t>6=58</t>
    </r>
  </si>
  <si>
    <r>
      <t>S</t>
    </r>
    <r>
      <rPr>
        <sz val="11"/>
        <rFont val="ＭＳ Ｐゴシック"/>
        <family val="3"/>
      </rPr>
      <t>6=51</t>
    </r>
  </si>
  <si>
    <r>
      <t>S</t>
    </r>
    <r>
      <rPr>
        <sz val="11"/>
        <rFont val="ＭＳ Ｐゴシック"/>
        <family val="3"/>
      </rPr>
      <t>6=26</t>
    </r>
  </si>
  <si>
    <r>
      <t>S</t>
    </r>
    <r>
      <rPr>
        <sz val="11"/>
        <rFont val="ＭＳ Ｐゴシック"/>
        <family val="3"/>
      </rPr>
      <t>6=34</t>
    </r>
  </si>
  <si>
    <r>
      <t>S</t>
    </r>
    <r>
      <rPr>
        <sz val="11"/>
        <rFont val="ＭＳ Ｐゴシック"/>
        <family val="3"/>
      </rPr>
      <t>6=31</t>
    </r>
  </si>
  <si>
    <r>
      <t>S</t>
    </r>
    <r>
      <rPr>
        <sz val="11"/>
        <rFont val="ＭＳ Ｐゴシック"/>
        <family val="3"/>
      </rPr>
      <t>6=63</t>
    </r>
  </si>
  <si>
    <r>
      <t>S</t>
    </r>
    <r>
      <rPr>
        <sz val="11"/>
        <rFont val="ＭＳ Ｐゴシック"/>
        <family val="3"/>
      </rPr>
      <t>6=45</t>
    </r>
  </si>
  <si>
    <r>
      <t>S</t>
    </r>
    <r>
      <rPr>
        <sz val="11"/>
        <rFont val="ＭＳ Ｐゴシック"/>
        <family val="3"/>
      </rPr>
      <t>6=17</t>
    </r>
  </si>
  <si>
    <r>
      <t>S</t>
    </r>
    <r>
      <rPr>
        <sz val="11"/>
        <rFont val="ＭＳ Ｐゴシック"/>
        <family val="3"/>
      </rPr>
      <t>6=25</t>
    </r>
  </si>
  <si>
    <r>
      <t>S</t>
    </r>
    <r>
      <rPr>
        <sz val="11"/>
        <rFont val="ＭＳ Ｐゴシック"/>
        <family val="3"/>
      </rPr>
      <t>6=38</t>
    </r>
  </si>
  <si>
    <r>
      <t>S</t>
    </r>
    <r>
      <rPr>
        <sz val="11"/>
        <rFont val="ＭＳ Ｐゴシック"/>
        <family val="3"/>
      </rPr>
      <t>6=37</t>
    </r>
  </si>
  <si>
    <r>
      <t>S</t>
    </r>
    <r>
      <rPr>
        <sz val="11"/>
        <rFont val="ＭＳ Ｐゴシック"/>
        <family val="3"/>
      </rPr>
      <t>6=40</t>
    </r>
  </si>
  <si>
    <r>
      <t>S</t>
    </r>
    <r>
      <rPr>
        <sz val="11"/>
        <rFont val="ＭＳ Ｐゴシック"/>
        <family val="3"/>
      </rPr>
      <t>6=33</t>
    </r>
  </si>
  <si>
    <r>
      <t>S</t>
    </r>
    <r>
      <rPr>
        <sz val="11"/>
        <rFont val="ＭＳ Ｐゴシック"/>
        <family val="3"/>
      </rPr>
      <t>6=30</t>
    </r>
  </si>
  <si>
    <r>
      <t>S</t>
    </r>
    <r>
      <rPr>
        <sz val="11"/>
        <rFont val="ＭＳ Ｐゴシック"/>
        <family val="3"/>
      </rPr>
      <t>6=20</t>
    </r>
  </si>
  <si>
    <t>S6=96,S5=98</t>
  </si>
  <si>
    <t>S6=96,S5=97</t>
  </si>
  <si>
    <t>宇川 直輝</t>
  </si>
  <si>
    <t>竹村 純也</t>
  </si>
  <si>
    <t>佐藤 文昭</t>
  </si>
  <si>
    <t>白井 宏明</t>
  </si>
  <si>
    <t>谷口 貴也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</si>
</sst>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sz val="6"/>
      <name val="ＭＳ Ｐ明朝"/>
      <family val="1"/>
    </font>
    <font>
      <b/>
      <sz val="20"/>
      <name val="ＭＳ Ｐゴシック"/>
      <family val="3"/>
    </font>
    <font>
      <sz val="20"/>
      <name val="$ＪＳゴシック"/>
      <family val="1"/>
    </font>
    <font>
      <sz val="18"/>
      <name val="ＭＳ ゴシック"/>
      <family val="3"/>
    </font>
    <font>
      <b/>
      <sz val="1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8"/>
      <name val="ＭＳ Ｐゴシック"/>
      <family val="3"/>
    </font>
    <font>
      <b/>
      <sz val="12"/>
      <color indexed="9"/>
      <name val="ＭＳ Ｐゴシック"/>
      <family val="3"/>
    </font>
    <font>
      <b/>
      <sz val="10"/>
      <name val="ＭＳ Ｐ明朝"/>
      <family val="1"/>
    </font>
    <font>
      <b/>
      <sz val="10"/>
      <name val="ＭＳ Ｐゴシック"/>
      <family val="3"/>
    </font>
    <font>
      <b/>
      <sz val="16"/>
      <name val="HG正楷書体-PRO"/>
      <family val="4"/>
    </font>
    <font>
      <b/>
      <sz val="10"/>
      <name val="HG正楷書体-PRO"/>
      <family val="4"/>
    </font>
    <font>
      <sz val="22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Ｐゴシック"/>
      <family val="3"/>
    </font>
    <font>
      <b/>
      <sz val="22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 style="thin">
        <color indexed="8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4" borderId="0" applyNumberFormat="0" applyBorder="0" applyAlignment="0" applyProtection="0"/>
  </cellStyleXfs>
  <cellXfs count="413">
    <xf numFmtId="0" fontId="0" fillId="0" borderId="0" xfId="0" applyAlignment="1">
      <alignment vertical="center"/>
    </xf>
    <xf numFmtId="0" fontId="0" fillId="0" borderId="0" xfId="62" applyFill="1" applyAlignment="1" applyProtection="1">
      <alignment horizontal="center" vertical="center"/>
      <protection locked="0"/>
    </xf>
    <xf numFmtId="0" fontId="0" fillId="0" borderId="10" xfId="62" applyFont="1" applyFill="1" applyBorder="1" applyAlignment="1" applyProtection="1">
      <alignment horizontal="center" vertical="center"/>
      <protection locked="0"/>
    </xf>
    <xf numFmtId="0" fontId="0" fillId="0" borderId="0" xfId="62">
      <alignment/>
      <protection/>
    </xf>
    <xf numFmtId="0" fontId="0" fillId="0" borderId="0" xfId="62" applyFont="1" applyFill="1" applyAlignment="1" applyProtection="1">
      <alignment horizontal="center" vertical="center"/>
      <protection locked="0"/>
    </xf>
    <xf numFmtId="0" fontId="0" fillId="0" borderId="0" xfId="62" applyFill="1" applyAlignment="1" applyProtection="1">
      <alignment horizontal="center" vertical="center"/>
      <protection/>
    </xf>
    <xf numFmtId="0" fontId="0" fillId="0" borderId="11" xfId="62" applyFill="1" applyBorder="1" applyAlignment="1" applyProtection="1">
      <alignment horizontal="center" vertical="center"/>
      <protection/>
    </xf>
    <xf numFmtId="0" fontId="0" fillId="0" borderId="12" xfId="62" applyFill="1" applyBorder="1" applyAlignment="1" applyProtection="1">
      <alignment horizontal="center" vertical="center"/>
      <protection/>
    </xf>
    <xf numFmtId="0" fontId="4" fillId="0" borderId="10" xfId="62" applyNumberFormat="1" applyFont="1" applyFill="1" applyBorder="1" applyAlignment="1" applyProtection="1">
      <alignment horizontal="center" vertical="center"/>
      <protection/>
    </xf>
    <xf numFmtId="0" fontId="3" fillId="0" borderId="13" xfId="62" applyFont="1" applyFill="1" applyBorder="1" applyAlignment="1" applyProtection="1">
      <alignment horizontal="center" vertical="center"/>
      <protection locked="0"/>
    </xf>
    <xf numFmtId="0" fontId="0" fillId="0" borderId="10" xfId="65" applyFont="1" applyFill="1" applyBorder="1" applyAlignment="1" applyProtection="1">
      <alignment horizontal="center" vertical="center"/>
      <protection locked="0"/>
    </xf>
    <xf numFmtId="0" fontId="0" fillId="0" borderId="10" xfId="65" applyFill="1" applyBorder="1" applyAlignment="1" applyProtection="1">
      <alignment horizontal="center" vertical="center"/>
      <protection locked="0"/>
    </xf>
    <xf numFmtId="0" fontId="0" fillId="0" borderId="10" xfId="65" applyFill="1" applyBorder="1" applyAlignment="1" applyProtection="1">
      <alignment horizontal="center" vertical="center"/>
      <protection/>
    </xf>
    <xf numFmtId="0" fontId="0" fillId="0" borderId="10" xfId="62" applyFill="1" applyBorder="1" applyAlignment="1" applyProtection="1">
      <alignment horizontal="center" vertical="center"/>
      <protection locked="0"/>
    </xf>
    <xf numFmtId="0" fontId="2" fillId="0" borderId="10" xfId="62" applyFont="1" applyFill="1" applyBorder="1" applyAlignment="1" applyProtection="1">
      <alignment horizontal="center" vertical="center"/>
      <protection locked="0"/>
    </xf>
    <xf numFmtId="0" fontId="2" fillId="0" borderId="0" xfId="62" applyFont="1" applyFill="1" applyAlignment="1" applyProtection="1">
      <alignment horizontal="center" vertical="center"/>
      <protection locked="0"/>
    </xf>
    <xf numFmtId="0" fontId="0" fillId="0" borderId="11" xfId="62" applyFont="1" applyFill="1" applyBorder="1" applyAlignment="1" applyProtection="1">
      <alignment horizontal="center" vertical="center"/>
      <protection locked="0"/>
    </xf>
    <xf numFmtId="0" fontId="0" fillId="0" borderId="14" xfId="62" applyFill="1" applyBorder="1" applyAlignment="1" applyProtection="1">
      <alignment horizontal="center" vertical="center"/>
      <protection locked="0"/>
    </xf>
    <xf numFmtId="0" fontId="0" fillId="0" borderId="14" xfId="62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62" applyFont="1" applyFill="1" applyBorder="1" applyAlignment="1" applyProtection="1">
      <alignment horizontal="center" vertical="center"/>
      <protection locked="0"/>
    </xf>
    <xf numFmtId="0" fontId="0" fillId="0" borderId="0" xfId="62" applyFont="1" applyFill="1" applyAlignment="1" applyProtection="1">
      <alignment horizontal="center" vertical="center"/>
      <protection locked="0"/>
    </xf>
    <xf numFmtId="0" fontId="4" fillId="0" borderId="15" xfId="62" applyNumberFormat="1" applyFont="1" applyFill="1" applyBorder="1" applyAlignment="1" applyProtection="1">
      <alignment horizontal="center" vertical="center"/>
      <protection/>
    </xf>
    <xf numFmtId="0" fontId="4" fillId="0" borderId="14" xfId="62" applyNumberFormat="1" applyFont="1" applyFill="1" applyBorder="1" applyAlignment="1" applyProtection="1">
      <alignment horizontal="center" vertical="center"/>
      <protection/>
    </xf>
    <xf numFmtId="0" fontId="0" fillId="0" borderId="15" xfId="62" applyFont="1" applyFill="1" applyBorder="1" applyAlignment="1" applyProtection="1">
      <alignment horizontal="center" vertical="center"/>
      <protection locked="0"/>
    </xf>
    <xf numFmtId="0" fontId="0" fillId="0" borderId="10" xfId="61" applyFont="1" applyBorder="1" applyAlignment="1">
      <alignment horizontal="center" vertical="center"/>
      <protection/>
    </xf>
    <xf numFmtId="0" fontId="0" fillId="0" borderId="0" xfId="62" applyFont="1" applyFill="1" applyBorder="1" applyAlignment="1" applyProtection="1">
      <alignment horizontal="center" vertical="center"/>
      <protection locked="0"/>
    </xf>
    <xf numFmtId="0" fontId="3" fillId="0" borderId="10" xfId="65" applyFont="1" applyFill="1" applyBorder="1" applyAlignment="1" applyProtection="1">
      <alignment horizontal="center" vertical="center"/>
      <protection/>
    </xf>
    <xf numFmtId="0" fontId="0" fillId="0" borderId="10" xfId="65" applyFill="1" applyBorder="1" applyAlignment="1">
      <alignment horizontal="center" vertical="center"/>
      <protection/>
    </xf>
    <xf numFmtId="0" fontId="0" fillId="0" borderId="10" xfId="62" applyBorder="1">
      <alignment/>
      <protection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4" xfId="62" applyFont="1" applyFill="1" applyBorder="1" applyAlignment="1" applyProtection="1">
      <alignment horizontal="center" vertical="center"/>
      <protection locked="0"/>
    </xf>
    <xf numFmtId="0" fontId="0" fillId="0" borderId="14" xfId="66" applyFill="1" applyBorder="1" applyAlignment="1">
      <alignment horizontal="center" vertical="center"/>
      <protection/>
    </xf>
    <xf numFmtId="0" fontId="0" fillId="0" borderId="15" xfId="62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0" fontId="0" fillId="0" borderId="16" xfId="62" applyFont="1" applyFill="1" applyBorder="1" applyAlignment="1" applyProtection="1">
      <alignment horizontal="center" vertical="center"/>
      <protection locked="0"/>
    </xf>
    <xf numFmtId="0" fontId="3" fillId="0" borderId="11" xfId="66" applyFont="1" applyFill="1" applyBorder="1" applyAlignment="1" applyProtection="1">
      <alignment horizontal="center" vertical="center"/>
      <protection/>
    </xf>
    <xf numFmtId="0" fontId="3" fillId="0" borderId="17" xfId="66" applyFont="1" applyFill="1" applyBorder="1" applyAlignment="1" applyProtection="1">
      <alignment horizontal="center" vertical="center"/>
      <protection/>
    </xf>
    <xf numFmtId="0" fontId="3" fillId="0" borderId="18" xfId="66" applyFont="1" applyFill="1" applyBorder="1" applyAlignment="1">
      <alignment horizontal="center" vertical="center"/>
      <protection/>
    </xf>
    <xf numFmtId="0" fontId="0" fillId="0" borderId="14" xfId="66" applyFont="1" applyFill="1" applyBorder="1" applyAlignment="1" applyProtection="1">
      <alignment horizontal="center" vertical="center"/>
      <protection locked="0"/>
    </xf>
    <xf numFmtId="0" fontId="0" fillId="0" borderId="14" xfId="66" applyFill="1" applyBorder="1" applyAlignment="1" applyProtection="1">
      <alignment horizontal="center" vertical="center"/>
      <protection/>
    </xf>
    <xf numFmtId="0" fontId="0" fillId="0" borderId="14" xfId="65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14" xfId="62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9" xfId="62" applyFont="1" applyFill="1" applyBorder="1" applyAlignment="1" applyProtection="1">
      <alignment horizontal="center" vertical="center"/>
      <protection locked="0"/>
    </xf>
    <xf numFmtId="0" fontId="0" fillId="0" borderId="16" xfId="62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0" xfId="65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10" xfId="62" applyFill="1" applyBorder="1" applyAlignment="1" applyProtection="1">
      <alignment horizontal="center" vertical="center"/>
      <protection/>
    </xf>
    <xf numFmtId="0" fontId="2" fillId="0" borderId="13" xfId="62" applyFont="1" applyFill="1" applyBorder="1" applyAlignment="1" applyProtection="1">
      <alignment horizontal="center" vertical="center"/>
      <protection/>
    </xf>
    <xf numFmtId="0" fontId="2" fillId="0" borderId="12" xfId="62" applyFont="1" applyFill="1" applyBorder="1" applyAlignment="1" applyProtection="1">
      <alignment horizontal="center" vertical="center"/>
      <protection/>
    </xf>
    <xf numFmtId="0" fontId="0" fillId="0" borderId="10" xfId="62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62" applyFont="1" applyFill="1" applyBorder="1" applyAlignment="1" applyProtection="1">
      <alignment horizontal="center" vertical="center"/>
      <protection/>
    </xf>
    <xf numFmtId="0" fontId="0" fillId="0" borderId="11" xfId="62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1" xfId="65" applyFill="1" applyBorder="1" applyAlignment="1" applyProtection="1">
      <alignment horizontal="center" vertical="center"/>
      <protection/>
    </xf>
    <xf numFmtId="0" fontId="0" fillId="0" borderId="12" xfId="65" applyFill="1" applyBorder="1" applyAlignment="1" applyProtection="1">
      <alignment horizontal="center" vertical="center"/>
      <protection/>
    </xf>
    <xf numFmtId="0" fontId="3" fillId="0" borderId="14" xfId="65" applyFont="1" applyFill="1" applyBorder="1" applyAlignment="1" applyProtection="1">
      <alignment horizontal="center" vertical="center"/>
      <protection/>
    </xf>
    <xf numFmtId="0" fontId="3" fillId="0" borderId="16" xfId="65" applyFont="1" applyFill="1" applyBorder="1" applyAlignment="1" applyProtection="1">
      <alignment horizontal="center" vertical="center"/>
      <protection/>
    </xf>
    <xf numFmtId="0" fontId="3" fillId="0" borderId="15" xfId="65" applyFont="1" applyFill="1" applyBorder="1" applyAlignment="1" applyProtection="1">
      <alignment horizontal="center" vertical="center"/>
      <protection/>
    </xf>
    <xf numFmtId="0" fontId="0" fillId="0" borderId="17" xfId="65" applyFill="1" applyBorder="1" applyAlignment="1" applyProtection="1">
      <alignment horizontal="center" vertical="center"/>
      <protection/>
    </xf>
    <xf numFmtId="0" fontId="0" fillId="0" borderId="21" xfId="65" applyFill="1" applyBorder="1" applyAlignment="1" applyProtection="1">
      <alignment horizontal="center" vertical="center"/>
      <protection/>
    </xf>
    <xf numFmtId="0" fontId="0" fillId="0" borderId="15" xfId="65" applyFill="1" applyBorder="1" applyAlignment="1" applyProtection="1">
      <alignment horizontal="center" vertical="center"/>
      <protection/>
    </xf>
    <xf numFmtId="0" fontId="2" fillId="0" borderId="14" xfId="65" applyFont="1" applyBorder="1" applyAlignment="1">
      <alignment horizontal="center" vertical="center"/>
      <protection/>
    </xf>
    <xf numFmtId="0" fontId="3" fillId="0" borderId="22" xfId="65" applyFont="1" applyFill="1" applyBorder="1" applyAlignment="1" applyProtection="1">
      <alignment horizontal="center" vertical="center"/>
      <protection/>
    </xf>
    <xf numFmtId="0" fontId="3" fillId="0" borderId="23" xfId="65" applyFont="1" applyFill="1" applyBorder="1" applyAlignment="1" applyProtection="1">
      <alignment horizontal="center" vertical="center"/>
      <protection/>
    </xf>
    <xf numFmtId="0" fontId="0" fillId="0" borderId="24" xfId="65" applyFill="1" applyBorder="1" applyAlignment="1" applyProtection="1">
      <alignment horizontal="center" vertical="center"/>
      <protection locked="0"/>
    </xf>
    <xf numFmtId="0" fontId="0" fillId="0" borderId="14" xfId="65" applyBorder="1" applyAlignment="1">
      <alignment horizontal="center" vertical="center"/>
      <protection/>
    </xf>
    <xf numFmtId="0" fontId="0" fillId="0" borderId="25" xfId="65" applyFill="1" applyBorder="1" applyAlignment="1" applyProtection="1">
      <alignment horizontal="center" vertical="center"/>
      <protection/>
    </xf>
    <xf numFmtId="0" fontId="0" fillId="0" borderId="26" xfId="65" applyFill="1" applyBorder="1" applyAlignment="1" applyProtection="1">
      <alignment horizontal="center" vertical="center"/>
      <protection/>
    </xf>
    <xf numFmtId="0" fontId="0" fillId="0" borderId="27" xfId="65" applyFill="1" applyBorder="1" applyAlignment="1" applyProtection="1">
      <alignment horizontal="center" vertical="center"/>
      <protection/>
    </xf>
    <xf numFmtId="0" fontId="0" fillId="0" borderId="24" xfId="65" applyFont="1" applyFill="1" applyBorder="1" applyAlignment="1" applyProtection="1">
      <alignment horizontal="center" vertical="center"/>
      <protection locked="0"/>
    </xf>
    <xf numFmtId="0" fontId="0" fillId="0" borderId="28" xfId="65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8" xfId="62" applyFont="1" applyFill="1" applyBorder="1" applyAlignment="1" applyProtection="1">
      <alignment horizontal="center" vertical="center"/>
      <protection locked="0"/>
    </xf>
    <xf numFmtId="0" fontId="0" fillId="0" borderId="29" xfId="62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30" xfId="62" applyFont="1" applyFill="1" applyBorder="1" applyAlignment="1" applyProtection="1">
      <alignment horizontal="center" vertical="center"/>
      <protection locked="0"/>
    </xf>
    <xf numFmtId="0" fontId="0" fillId="0" borderId="31" xfId="62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3" borderId="33" xfId="65" applyFont="1" applyFill="1" applyBorder="1" applyAlignment="1" applyProtection="1">
      <alignment horizontal="center" vertical="center"/>
      <protection locked="0"/>
    </xf>
    <xf numFmtId="0" fontId="0" fillId="0" borderId="34" xfId="65" applyFont="1" applyFill="1" applyBorder="1" applyAlignment="1" applyProtection="1">
      <alignment horizontal="center" vertical="center"/>
      <protection locked="0"/>
    </xf>
    <xf numFmtId="0" fontId="0" fillId="0" borderId="0" xfId="65" applyFill="1" applyAlignment="1" applyProtection="1">
      <alignment vertical="center"/>
      <protection locked="0"/>
    </xf>
    <xf numFmtId="0" fontId="22" fillId="0" borderId="35" xfId="65" applyFont="1" applyFill="1" applyBorder="1" applyAlignment="1" applyProtection="1">
      <alignment horizontal="right" vertical="center"/>
      <protection locked="0"/>
    </xf>
    <xf numFmtId="0" fontId="22" fillId="0" borderId="36" xfId="65" applyFont="1" applyFill="1" applyBorder="1" applyAlignment="1" applyProtection="1">
      <alignment horizontal="left" vertical="center"/>
      <protection locked="0"/>
    </xf>
    <xf numFmtId="0" fontId="25" fillId="0" borderId="36" xfId="65" applyFont="1" applyFill="1" applyBorder="1" applyAlignment="1" applyProtection="1">
      <alignment horizontal="center" vertical="center"/>
      <protection locked="0"/>
    </xf>
    <xf numFmtId="0" fontId="26" fillId="0" borderId="36" xfId="65" applyFont="1" applyFill="1" applyBorder="1" applyAlignment="1" applyProtection="1">
      <alignment horizontal="left" vertical="center"/>
      <protection locked="0"/>
    </xf>
    <xf numFmtId="0" fontId="26" fillId="0" borderId="37" xfId="65" applyFont="1" applyFill="1" applyBorder="1" applyAlignment="1" applyProtection="1">
      <alignment horizontal="right" vertical="center"/>
      <protection locked="0"/>
    </xf>
    <xf numFmtId="0" fontId="26" fillId="0" borderId="36" xfId="65" applyFont="1" applyFill="1" applyBorder="1" applyAlignment="1" applyProtection="1">
      <alignment horizontal="center" vertical="center"/>
      <protection locked="0"/>
    </xf>
    <xf numFmtId="0" fontId="26" fillId="0" borderId="38" xfId="65" applyFont="1" applyFill="1" applyBorder="1" applyAlignment="1" applyProtection="1">
      <alignment horizontal="left" vertical="center"/>
      <protection locked="0"/>
    </xf>
    <xf numFmtId="0" fontId="4" fillId="0" borderId="39" xfId="65" applyFont="1" applyFill="1" applyBorder="1" applyAlignment="1" applyProtection="1">
      <alignment horizontal="center" vertical="center"/>
      <protection locked="0"/>
    </xf>
    <xf numFmtId="0" fontId="4" fillId="0" borderId="20" xfId="65" applyFont="1" applyFill="1" applyBorder="1" applyAlignment="1" applyProtection="1">
      <alignment horizontal="center" vertical="center"/>
      <protection locked="0"/>
    </xf>
    <xf numFmtId="0" fontId="4" fillId="0" borderId="40" xfId="65" applyFont="1" applyFill="1" applyBorder="1" applyAlignment="1" applyProtection="1">
      <alignment horizontal="center" vertical="center"/>
      <protection locked="0"/>
    </xf>
    <xf numFmtId="0" fontId="4" fillId="23" borderId="41" xfId="65" applyFont="1" applyFill="1" applyBorder="1" applyAlignment="1" applyProtection="1">
      <alignment horizontal="center" vertical="center"/>
      <protection locked="0"/>
    </xf>
    <xf numFmtId="0" fontId="4" fillId="23" borderId="0" xfId="65" applyFont="1" applyFill="1" applyBorder="1" applyAlignment="1" applyProtection="1">
      <alignment horizontal="center" vertical="center"/>
      <protection locked="0"/>
    </xf>
    <xf numFmtId="0" fontId="28" fillId="23" borderId="42" xfId="65" applyFont="1" applyFill="1" applyBorder="1" applyAlignment="1" applyProtection="1">
      <alignment vertical="center"/>
      <protection locked="0"/>
    </xf>
    <xf numFmtId="0" fontId="4" fillId="23" borderId="42" xfId="65" applyFont="1" applyFill="1" applyBorder="1" applyAlignment="1" applyProtection="1">
      <alignment horizontal="center" vertical="center"/>
      <protection locked="0"/>
    </xf>
    <xf numFmtId="0" fontId="4" fillId="23" borderId="43" xfId="65" applyFont="1" applyFill="1" applyBorder="1" applyAlignment="1" applyProtection="1">
      <alignment horizontal="center" vertical="center"/>
      <protection locked="0"/>
    </xf>
    <xf numFmtId="0" fontId="4" fillId="0" borderId="44" xfId="65" applyFont="1" applyFill="1" applyBorder="1" applyAlignment="1" applyProtection="1">
      <alignment horizontal="center" vertical="center"/>
      <protection locked="0"/>
    </xf>
    <xf numFmtId="0" fontId="4" fillId="0" borderId="45" xfId="65" applyFont="1" applyFill="1" applyBorder="1" applyAlignment="1" applyProtection="1">
      <alignment horizontal="center" vertical="center"/>
      <protection locked="0"/>
    </xf>
    <xf numFmtId="0" fontId="0" fillId="0" borderId="46" xfId="65" applyFont="1" applyFill="1" applyBorder="1" applyAlignment="1" applyProtection="1">
      <alignment horizontal="center" vertical="center"/>
      <protection locked="0"/>
    </xf>
    <xf numFmtId="0" fontId="0" fillId="0" borderId="14" xfId="65" applyFont="1" applyFill="1" applyBorder="1" applyAlignment="1" applyProtection="1">
      <alignment horizontal="center" vertical="center"/>
      <protection locked="0"/>
    </xf>
    <xf numFmtId="0" fontId="0" fillId="23" borderId="41" xfId="65" applyFont="1" applyFill="1" applyBorder="1" applyAlignment="1" applyProtection="1">
      <alignment horizontal="center" vertical="center"/>
      <protection locked="0"/>
    </xf>
    <xf numFmtId="0" fontId="2" fillId="23" borderId="0" xfId="65" applyFont="1" applyFill="1" applyBorder="1" applyAlignment="1" applyProtection="1">
      <alignment horizontal="center" vertical="center"/>
      <protection locked="0"/>
    </xf>
    <xf numFmtId="0" fontId="0" fillId="23" borderId="0" xfId="65" applyFont="1" applyFill="1" applyBorder="1" applyAlignment="1" applyProtection="1">
      <alignment horizontal="center" vertical="center"/>
      <protection locked="0"/>
    </xf>
    <xf numFmtId="0" fontId="2" fillId="0" borderId="47" xfId="65" applyFont="1" applyFill="1" applyBorder="1" applyAlignment="1" applyProtection="1">
      <alignment horizontal="center" vertical="center"/>
      <protection locked="0"/>
    </xf>
    <xf numFmtId="0" fontId="0" fillId="0" borderId="14" xfId="65" applyFont="1" applyFill="1" applyBorder="1" applyAlignment="1" applyProtection="1">
      <alignment horizontal="center" vertical="center"/>
      <protection locked="0"/>
    </xf>
    <xf numFmtId="0" fontId="4" fillId="0" borderId="39" xfId="65" applyFont="1" applyFill="1" applyBorder="1" applyAlignment="1" applyProtection="1">
      <alignment horizontal="center" vertical="center"/>
      <protection/>
    </xf>
    <xf numFmtId="0" fontId="4" fillId="0" borderId="20" xfId="65" applyFont="1" applyFill="1" applyBorder="1" applyAlignment="1" applyProtection="1">
      <alignment horizontal="center" vertical="center"/>
      <protection/>
    </xf>
    <xf numFmtId="0" fontId="4" fillId="0" borderId="40" xfId="65" applyFont="1" applyFill="1" applyBorder="1" applyAlignment="1" applyProtection="1">
      <alignment horizontal="center" vertical="center"/>
      <protection/>
    </xf>
    <xf numFmtId="0" fontId="4" fillId="23" borderId="41" xfId="65" applyFont="1" applyFill="1" applyBorder="1" applyAlignment="1" applyProtection="1">
      <alignment horizontal="center" vertical="center"/>
      <protection/>
    </xf>
    <xf numFmtId="0" fontId="4" fillId="23" borderId="0" xfId="65" applyFont="1" applyFill="1" applyBorder="1" applyAlignment="1" applyProtection="1">
      <alignment horizontal="center" vertical="center"/>
      <protection/>
    </xf>
    <xf numFmtId="0" fontId="28" fillId="23" borderId="0" xfId="65" applyFont="1" applyFill="1" applyBorder="1" applyAlignment="1" applyProtection="1">
      <alignment vertical="center"/>
      <protection locked="0"/>
    </xf>
    <xf numFmtId="0" fontId="28" fillId="23" borderId="0" xfId="65" applyFont="1" applyFill="1" applyAlignment="1" applyProtection="1">
      <alignment vertical="center"/>
      <protection locked="0"/>
    </xf>
    <xf numFmtId="0" fontId="4" fillId="0" borderId="14" xfId="65" applyFont="1" applyFill="1" applyBorder="1" applyAlignment="1" applyProtection="1">
      <alignment horizontal="center" vertical="center"/>
      <protection/>
    </xf>
    <xf numFmtId="0" fontId="4" fillId="0" borderId="45" xfId="65" applyFont="1" applyFill="1" applyBorder="1" applyAlignment="1" applyProtection="1">
      <alignment horizontal="center" vertical="center"/>
      <protection/>
    </xf>
    <xf numFmtId="0" fontId="0" fillId="0" borderId="46" xfId="62" applyFont="1" applyFill="1" applyBorder="1" applyAlignment="1" applyProtection="1">
      <alignment horizontal="center" vertical="center"/>
      <protection locked="0"/>
    </xf>
    <xf numFmtId="0" fontId="0" fillId="23" borderId="41" xfId="65" applyFont="1" applyFill="1" applyBorder="1" applyAlignment="1" applyProtection="1">
      <alignment horizontal="center" vertical="center"/>
      <protection/>
    </xf>
    <xf numFmtId="0" fontId="2" fillId="23" borderId="0" xfId="65" applyFont="1" applyFill="1" applyBorder="1" applyAlignment="1" applyProtection="1">
      <alignment horizontal="center" vertical="center"/>
      <protection/>
    </xf>
    <xf numFmtId="0" fontId="0" fillId="23" borderId="0" xfId="65" applyFill="1" applyBorder="1" applyAlignment="1" applyProtection="1">
      <alignment vertical="center"/>
      <protection locked="0"/>
    </xf>
    <xf numFmtId="0" fontId="0" fillId="23" borderId="0" xfId="65" applyFill="1" applyAlignment="1" applyProtection="1">
      <alignment vertical="center"/>
      <protection locked="0"/>
    </xf>
    <xf numFmtId="0" fontId="0" fillId="0" borderId="14" xfId="65" applyFont="1" applyFill="1" applyBorder="1" applyAlignment="1" applyProtection="1">
      <alignment horizontal="center" vertical="center"/>
      <protection/>
    </xf>
    <xf numFmtId="0" fontId="2" fillId="0" borderId="47" xfId="65" applyFont="1" applyFill="1" applyBorder="1" applyAlignment="1" applyProtection="1">
      <alignment horizontal="center" vertical="center"/>
      <protection/>
    </xf>
    <xf numFmtId="0" fontId="0" fillId="0" borderId="14" xfId="65" applyFill="1" applyBorder="1" applyAlignment="1" applyProtection="1">
      <alignment horizontal="center" vertical="center"/>
      <protection locked="0"/>
    </xf>
    <xf numFmtId="0" fontId="4" fillId="0" borderId="46" xfId="65" applyFont="1" applyFill="1" applyBorder="1" applyAlignment="1" applyProtection="1">
      <alignment horizontal="center" vertical="center"/>
      <protection locked="0"/>
    </xf>
    <xf numFmtId="0" fontId="4" fillId="0" borderId="14" xfId="65" applyFont="1" applyFill="1" applyBorder="1" applyAlignment="1" applyProtection="1">
      <alignment horizontal="center" vertical="center"/>
      <protection locked="0"/>
    </xf>
    <xf numFmtId="0" fontId="4" fillId="23" borderId="33" xfId="65" applyFont="1" applyFill="1" applyBorder="1" applyAlignment="1" applyProtection="1">
      <alignment horizontal="center" vertical="center"/>
      <protection locked="0"/>
    </xf>
    <xf numFmtId="0" fontId="4" fillId="0" borderId="34" xfId="65" applyFont="1" applyFill="1" applyBorder="1" applyAlignment="1" applyProtection="1">
      <alignment horizontal="center" vertical="center"/>
      <protection locked="0"/>
    </xf>
    <xf numFmtId="0" fontId="4" fillId="0" borderId="47" xfId="65" applyFont="1" applyFill="1" applyBorder="1" applyAlignment="1" applyProtection="1">
      <alignment horizontal="center" vertical="center"/>
      <protection locked="0"/>
    </xf>
    <xf numFmtId="0" fontId="4" fillId="0" borderId="46" xfId="65" applyFont="1" applyFill="1" applyBorder="1" applyAlignment="1" applyProtection="1">
      <alignment horizontal="center" vertical="center"/>
      <protection/>
    </xf>
    <xf numFmtId="0" fontId="4" fillId="0" borderId="16" xfId="65" applyFont="1" applyFill="1" applyBorder="1" applyAlignment="1" applyProtection="1">
      <alignment horizontal="center" vertical="center"/>
      <protection/>
    </xf>
    <xf numFmtId="0" fontId="28" fillId="23" borderId="33" xfId="65" applyFont="1" applyFill="1" applyBorder="1" applyAlignment="1" applyProtection="1">
      <alignment vertical="center"/>
      <protection locked="0"/>
    </xf>
    <xf numFmtId="0" fontId="4" fillId="0" borderId="34" xfId="65" applyFont="1" applyFill="1" applyBorder="1" applyAlignment="1" applyProtection="1">
      <alignment horizontal="center" vertical="center"/>
      <protection/>
    </xf>
    <xf numFmtId="0" fontId="4" fillId="0" borderId="47" xfId="65" applyFont="1" applyFill="1" applyBorder="1" applyAlignment="1" applyProtection="1">
      <alignment horizontal="center" vertical="center"/>
      <protection/>
    </xf>
    <xf numFmtId="0" fontId="0" fillId="23" borderId="33" xfId="65" applyFill="1" applyBorder="1" applyAlignment="1" applyProtection="1">
      <alignment vertical="center"/>
      <protection locked="0"/>
    </xf>
    <xf numFmtId="0" fontId="0" fillId="0" borderId="34" xfId="65" applyFont="1" applyFill="1" applyBorder="1" applyAlignment="1" applyProtection="1">
      <alignment horizontal="center" vertical="center"/>
      <protection/>
    </xf>
    <xf numFmtId="0" fontId="0" fillId="23" borderId="40" xfId="65" applyFont="1" applyFill="1" applyBorder="1" applyAlignment="1" applyProtection="1">
      <alignment horizontal="center" vertical="center"/>
      <protection/>
    </xf>
    <xf numFmtId="0" fontId="2" fillId="23" borderId="48" xfId="65" applyFont="1" applyFill="1" applyBorder="1" applyAlignment="1" applyProtection="1">
      <alignment horizontal="center" vertical="center"/>
      <protection/>
    </xf>
    <xf numFmtId="0" fontId="0" fillId="23" borderId="48" xfId="65" applyFill="1" applyBorder="1" applyAlignment="1" applyProtection="1">
      <alignment vertical="center"/>
      <protection locked="0"/>
    </xf>
    <xf numFmtId="0" fontId="0" fillId="23" borderId="44" xfId="65" applyFill="1" applyBorder="1" applyAlignment="1" applyProtection="1">
      <alignment vertical="center"/>
      <protection locked="0"/>
    </xf>
    <xf numFmtId="0" fontId="0" fillId="0" borderId="49" xfId="62" applyFont="1" applyFill="1" applyBorder="1" applyAlignment="1" applyProtection="1">
      <alignment horizontal="center" vertical="center"/>
      <protection locked="0"/>
    </xf>
    <xf numFmtId="0" fontId="0" fillId="0" borderId="50" xfId="62" applyFont="1" applyFill="1" applyBorder="1" applyAlignment="1" applyProtection="1">
      <alignment horizontal="center" vertical="center"/>
      <protection locked="0"/>
    </xf>
    <xf numFmtId="0" fontId="0" fillId="0" borderId="50" xfId="65" applyFill="1" applyBorder="1" applyAlignment="1" applyProtection="1">
      <alignment horizontal="center" vertical="center"/>
      <protection locked="0"/>
    </xf>
    <xf numFmtId="0" fontId="0" fillId="0" borderId="50" xfId="65" applyFont="1" applyFill="1" applyBorder="1" applyAlignment="1" applyProtection="1">
      <alignment horizontal="center" vertical="center"/>
      <protection locked="0"/>
    </xf>
    <xf numFmtId="0" fontId="2" fillId="0" borderId="51" xfId="65" applyFont="1" applyFill="1" applyBorder="1" applyAlignment="1" applyProtection="1">
      <alignment horizontal="center" vertical="center"/>
      <protection locked="0"/>
    </xf>
    <xf numFmtId="0" fontId="0" fillId="0" borderId="0" xfId="65" applyFill="1" applyBorder="1" applyAlignment="1" applyProtection="1">
      <alignment horizontal="center" vertical="center"/>
      <protection locked="0"/>
    </xf>
    <xf numFmtId="0" fontId="0" fillId="0" borderId="0" xfId="65" applyFont="1" applyFill="1" applyBorder="1" applyAlignment="1" applyProtection="1">
      <alignment horizontal="center" vertical="center"/>
      <protection locked="0"/>
    </xf>
    <xf numFmtId="0" fontId="2" fillId="0" borderId="0" xfId="65" applyFont="1" applyFill="1" applyBorder="1" applyAlignment="1" applyProtection="1">
      <alignment horizontal="center" vertical="center"/>
      <protection locked="0"/>
    </xf>
    <xf numFmtId="0" fontId="0" fillId="0" borderId="46" xfId="65" applyFill="1" applyBorder="1" applyAlignment="1" applyProtection="1">
      <alignment horizontal="center" vertical="center"/>
      <protection locked="0"/>
    </xf>
    <xf numFmtId="0" fontId="0" fillId="0" borderId="49" xfId="65" applyFill="1" applyBorder="1" applyAlignment="1" applyProtection="1">
      <alignment horizontal="center" vertical="center"/>
      <protection locked="0"/>
    </xf>
    <xf numFmtId="0" fontId="0" fillId="0" borderId="0" xfId="65" applyFill="1" applyAlignment="1">
      <alignment vertical="center"/>
      <protection/>
    </xf>
    <xf numFmtId="0" fontId="29" fillId="0" borderId="46" xfId="65" applyNumberFormat="1" applyFont="1" applyFill="1" applyBorder="1" applyAlignment="1" applyProtection="1">
      <alignment horizontal="center" vertical="center"/>
      <protection/>
    </xf>
    <xf numFmtId="0" fontId="0" fillId="0" borderId="49" xfId="65" applyFont="1" applyFill="1" applyBorder="1" applyAlignment="1" applyProtection="1">
      <alignment horizontal="center" vertical="center"/>
      <protection locked="0"/>
    </xf>
    <xf numFmtId="0" fontId="0" fillId="0" borderId="52" xfId="62" applyFont="1" applyFill="1" applyBorder="1" applyAlignment="1" applyProtection="1">
      <alignment horizontal="center" vertical="center"/>
      <protection locked="0"/>
    </xf>
    <xf numFmtId="0" fontId="0" fillId="0" borderId="53" xfId="62" applyFont="1" applyFill="1" applyBorder="1" applyAlignment="1" applyProtection="1">
      <alignment horizontal="center" vertical="center"/>
      <protection locked="0"/>
    </xf>
    <xf numFmtId="0" fontId="25" fillId="0" borderId="36" xfId="65" applyFont="1" applyFill="1" applyBorder="1" applyAlignment="1" applyProtection="1">
      <alignment horizontal="center" vertical="center"/>
      <protection/>
    </xf>
    <xf numFmtId="0" fontId="26" fillId="0" borderId="36" xfId="65" applyFont="1" applyFill="1" applyBorder="1" applyAlignment="1" applyProtection="1">
      <alignment horizontal="left" vertical="center"/>
      <protection/>
    </xf>
    <xf numFmtId="0" fontId="26" fillId="0" borderId="36" xfId="65" applyFont="1" applyFill="1" applyBorder="1" applyAlignment="1" applyProtection="1">
      <alignment horizontal="center" vertical="center"/>
      <protection/>
    </xf>
    <xf numFmtId="0" fontId="30" fillId="0" borderId="38" xfId="65" applyFont="1" applyFill="1" applyBorder="1" applyAlignment="1" applyProtection="1">
      <alignment horizontal="left" vertical="center"/>
      <protection/>
    </xf>
    <xf numFmtId="0" fontId="4" fillId="0" borderId="46" xfId="65" applyNumberFormat="1" applyFont="1" applyFill="1" applyBorder="1" applyAlignment="1" applyProtection="1">
      <alignment horizontal="center" vertical="center"/>
      <protection/>
    </xf>
    <xf numFmtId="0" fontId="4" fillId="0" borderId="10" xfId="65" applyNumberFormat="1" applyFont="1" applyFill="1" applyBorder="1" applyAlignment="1" applyProtection="1">
      <alignment horizontal="center" vertical="center"/>
      <protection/>
    </xf>
    <xf numFmtId="0" fontId="4" fillId="23" borderId="54" xfId="65" applyFont="1" applyFill="1" applyBorder="1" applyAlignment="1" applyProtection="1">
      <alignment horizontal="center" vertical="center"/>
      <protection/>
    </xf>
    <xf numFmtId="0" fontId="4" fillId="23" borderId="43" xfId="65" applyFont="1" applyFill="1" applyBorder="1" applyAlignment="1" applyProtection="1">
      <alignment horizontal="center" vertical="center"/>
      <protection/>
    </xf>
    <xf numFmtId="0" fontId="4" fillId="0" borderId="44" xfId="65" applyFont="1" applyFill="1" applyBorder="1" applyAlignment="1" applyProtection="1">
      <alignment horizontal="center" vertical="center"/>
      <protection/>
    </xf>
    <xf numFmtId="0" fontId="0" fillId="23" borderId="40" xfId="65" applyFont="1" applyFill="1" applyBorder="1" applyAlignment="1" applyProtection="1">
      <alignment horizontal="center" vertical="center"/>
      <protection locked="0"/>
    </xf>
    <xf numFmtId="0" fontId="0" fillId="23" borderId="44" xfId="65" applyFont="1" applyFill="1" applyBorder="1" applyAlignment="1" applyProtection="1">
      <alignment horizontal="center" vertical="center"/>
      <protection locked="0"/>
    </xf>
    <xf numFmtId="0" fontId="4" fillId="0" borderId="55" xfId="65" applyFont="1" applyFill="1" applyBorder="1" applyAlignment="1" applyProtection="1">
      <alignment horizontal="center" vertical="center"/>
      <protection/>
    </xf>
    <xf numFmtId="0" fontId="0" fillId="0" borderId="50" xfId="65" applyFont="1" applyFill="1" applyBorder="1" applyAlignment="1" applyProtection="1">
      <alignment horizontal="center" vertical="center"/>
      <protection/>
    </xf>
    <xf numFmtId="0" fontId="2" fillId="0" borderId="51" xfId="65" applyFont="1" applyFill="1" applyBorder="1" applyAlignment="1" applyProtection="1">
      <alignment horizontal="center" vertical="center"/>
      <protection/>
    </xf>
    <xf numFmtId="0" fontId="3" fillId="0" borderId="0" xfId="65" applyFont="1" applyFill="1" applyBorder="1" applyAlignment="1" applyProtection="1">
      <alignment horizontal="center" vertical="center"/>
      <protection locked="0"/>
    </xf>
    <xf numFmtId="0" fontId="0" fillId="0" borderId="5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7" xfId="65" applyFont="1" applyFill="1" applyBorder="1" applyAlignment="1" applyProtection="1">
      <alignment horizontal="center" vertical="center"/>
      <protection locked="0"/>
    </xf>
    <xf numFmtId="0" fontId="0" fillId="0" borderId="14" xfId="66" applyFont="1" applyFill="1" applyBorder="1" applyAlignment="1" applyProtection="1">
      <alignment horizontal="center" vertical="center"/>
      <protection locked="0"/>
    </xf>
    <xf numFmtId="0" fontId="0" fillId="0" borderId="12" xfId="62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center"/>
    </xf>
    <xf numFmtId="0" fontId="0" fillId="0" borderId="58" xfId="0" applyBorder="1" applyAlignment="1">
      <alignment vertical="center"/>
    </xf>
    <xf numFmtId="0" fontId="0" fillId="0" borderId="59" xfId="65" applyFont="1" applyFill="1" applyBorder="1" applyAlignment="1" applyProtection="1">
      <alignment horizontal="center" vertical="center"/>
      <protection locked="0"/>
    </xf>
    <xf numFmtId="0" fontId="0" fillId="0" borderId="46" xfId="65" applyFont="1" applyFill="1" applyBorder="1" applyAlignment="1" applyProtection="1">
      <alignment horizontal="center" vertical="center"/>
      <protection locked="0"/>
    </xf>
    <xf numFmtId="0" fontId="0" fillId="0" borderId="10" xfId="62" applyBorder="1" applyAlignment="1">
      <alignment horizontal="center"/>
      <protection/>
    </xf>
    <xf numFmtId="0" fontId="0" fillId="0" borderId="10" xfId="62" applyFont="1" applyBorder="1" applyAlignment="1">
      <alignment horizontal="center"/>
      <protection/>
    </xf>
    <xf numFmtId="0" fontId="0" fillId="0" borderId="0" xfId="62" applyAlignment="1">
      <alignment horizontal="center"/>
      <protection/>
    </xf>
    <xf numFmtId="0" fontId="0" fillId="0" borderId="10" xfId="62" applyFont="1" applyFill="1" applyBorder="1" applyAlignment="1" applyProtection="1">
      <alignment horizontal="center" vertical="center"/>
      <protection/>
    </xf>
    <xf numFmtId="0" fontId="3" fillId="0" borderId="60" xfId="65" applyFont="1" applyFill="1" applyBorder="1" applyAlignment="1" applyProtection="1">
      <alignment horizontal="center" vertical="center"/>
      <protection/>
    </xf>
    <xf numFmtId="0" fontId="0" fillId="0" borderId="61" xfId="65" applyFill="1" applyBorder="1" applyAlignment="1" applyProtection="1">
      <alignment horizontal="center" vertical="center"/>
      <protection/>
    </xf>
    <xf numFmtId="0" fontId="0" fillId="0" borderId="62" xfId="65" applyFill="1" applyBorder="1" applyAlignment="1" applyProtection="1">
      <alignment horizontal="center" vertical="center"/>
      <protection/>
    </xf>
    <xf numFmtId="0" fontId="0" fillId="0" borderId="63" xfId="65" applyFill="1" applyBorder="1" applyAlignment="1" applyProtection="1">
      <alignment horizontal="center" vertical="center"/>
      <protection/>
    </xf>
    <xf numFmtId="0" fontId="0" fillId="0" borderId="64" xfId="65" applyFill="1" applyBorder="1" applyAlignment="1" applyProtection="1">
      <alignment horizontal="center" vertical="center"/>
      <protection/>
    </xf>
    <xf numFmtId="0" fontId="0" fillId="0" borderId="10" xfId="62" applyFont="1" applyBorder="1">
      <alignment/>
      <protection/>
    </xf>
    <xf numFmtId="0" fontId="2" fillId="0" borderId="0" xfId="62" applyFont="1" applyFill="1" applyBorder="1" applyAlignment="1" applyProtection="1">
      <alignment horizontal="center" vertical="center"/>
      <protection locked="0"/>
    </xf>
    <xf numFmtId="0" fontId="0" fillId="0" borderId="13" xfId="62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1" xfId="65" applyFont="1" applyFill="1" applyBorder="1" applyAlignment="1" applyProtection="1">
      <alignment horizontal="center" vertical="center"/>
      <protection/>
    </xf>
    <xf numFmtId="0" fontId="0" fillId="0" borderId="5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1" xfId="62" applyFont="1" applyFill="1" applyBorder="1" applyAlignment="1" applyProtection="1">
      <alignment horizontal="center" vertical="center"/>
      <protection locked="0"/>
    </xf>
    <xf numFmtId="0" fontId="0" fillId="0" borderId="11" xfId="62" applyBorder="1" applyAlignment="1">
      <alignment horizontal="center"/>
      <protection/>
    </xf>
    <xf numFmtId="0" fontId="4" fillId="0" borderId="12" xfId="62" applyNumberFormat="1" applyFont="1" applyFill="1" applyBorder="1" applyAlignment="1" applyProtection="1">
      <alignment horizontal="center" vertical="center"/>
      <protection/>
    </xf>
    <xf numFmtId="0" fontId="3" fillId="0" borderId="12" xfId="65" applyFont="1" applyFill="1" applyBorder="1" applyAlignment="1" applyProtection="1">
      <alignment horizontal="center" vertical="center"/>
      <protection/>
    </xf>
    <xf numFmtId="0" fontId="0" fillId="0" borderId="29" xfId="62" applyFill="1" applyBorder="1" applyAlignment="1" applyProtection="1">
      <alignment horizontal="center" vertical="center"/>
      <protection/>
    </xf>
    <xf numFmtId="0" fontId="0" fillId="0" borderId="29" xfId="62" applyFont="1" applyFill="1" applyBorder="1" applyAlignment="1" applyProtection="1">
      <alignment horizontal="center" vertical="center"/>
      <protection locked="0"/>
    </xf>
    <xf numFmtId="0" fontId="0" fillId="0" borderId="29" xfId="62" applyBorder="1" applyAlignment="1">
      <alignment horizontal="center"/>
      <protection/>
    </xf>
    <xf numFmtId="0" fontId="0" fillId="0" borderId="29" xfId="65" applyFill="1" applyBorder="1" applyAlignment="1" applyProtection="1">
      <alignment horizontal="center" vertical="center"/>
      <protection/>
    </xf>
    <xf numFmtId="0" fontId="0" fillId="0" borderId="52" xfId="62" applyBorder="1" applyAlignment="1">
      <alignment horizontal="center"/>
      <protection/>
    </xf>
    <xf numFmtId="0" fontId="0" fillId="0" borderId="65" xfId="62" applyBorder="1" applyAlignment="1">
      <alignment horizontal="center"/>
      <protection/>
    </xf>
    <xf numFmtId="0" fontId="0" fillId="0" borderId="0" xfId="65" applyFill="1" applyBorder="1" applyAlignment="1">
      <alignment vertical="center"/>
      <protection/>
    </xf>
    <xf numFmtId="0" fontId="0" fillId="0" borderId="66" xfId="65" applyFont="1" applyFill="1" applyBorder="1" applyAlignment="1" applyProtection="1">
      <alignment horizontal="center" vertical="center"/>
      <protection locked="0"/>
    </xf>
    <xf numFmtId="0" fontId="0" fillId="0" borderId="0" xfId="65" applyFont="1" applyFill="1" applyBorder="1" applyAlignment="1" applyProtection="1">
      <alignment horizontal="center" vertical="center"/>
      <protection/>
    </xf>
    <xf numFmtId="0" fontId="2" fillId="0" borderId="0" xfId="65" applyFont="1" applyFill="1" applyBorder="1" applyAlignment="1" applyProtection="1">
      <alignment horizontal="center" vertical="center"/>
      <protection/>
    </xf>
    <xf numFmtId="0" fontId="0" fillId="0" borderId="66" xfId="62" applyFont="1" applyFill="1" applyBorder="1" applyAlignment="1" applyProtection="1">
      <alignment horizontal="center" vertical="center"/>
      <protection locked="0"/>
    </xf>
    <xf numFmtId="0" fontId="3" fillId="0" borderId="67" xfId="62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0" fillId="0" borderId="68" xfId="65" applyFill="1" applyBorder="1" applyAlignment="1" applyProtection="1">
      <alignment horizontal="center" vertical="center"/>
      <protection/>
    </xf>
    <xf numFmtId="0" fontId="0" fillId="0" borderId="42" xfId="66" applyFont="1" applyFill="1" applyBorder="1" applyAlignment="1" applyProtection="1">
      <alignment horizontal="center" vertical="center"/>
      <protection locked="0"/>
    </xf>
    <xf numFmtId="0" fontId="0" fillId="0" borderId="42" xfId="65" applyBorder="1" applyAlignment="1">
      <alignment horizontal="center" vertical="center"/>
      <protection/>
    </xf>
    <xf numFmtId="0" fontId="31" fillId="24" borderId="69" xfId="63" applyFont="1" applyFill="1" applyBorder="1" applyAlignment="1">
      <alignment horizontal="center" vertical="center"/>
      <protection/>
    </xf>
    <xf numFmtId="0" fontId="4" fillId="0" borderId="70" xfId="63" applyFont="1" applyFill="1" applyBorder="1" applyAlignment="1">
      <alignment horizontal="center" vertical="center"/>
      <protection/>
    </xf>
    <xf numFmtId="0" fontId="32" fillId="0" borderId="70" xfId="63" applyFont="1" applyFill="1" applyBorder="1" applyAlignment="1">
      <alignment horizontal="center" vertical="center"/>
      <protection/>
    </xf>
    <xf numFmtId="0" fontId="33" fillId="0" borderId="71" xfId="63" applyFont="1" applyFill="1" applyBorder="1" applyAlignment="1">
      <alignment horizontal="center" vertical="center"/>
      <protection/>
    </xf>
    <xf numFmtId="0" fontId="33" fillId="21" borderId="72" xfId="63" applyFont="1" applyFill="1" applyBorder="1" applyAlignment="1">
      <alignment horizontal="center" vertical="center"/>
      <protection/>
    </xf>
    <xf numFmtId="0" fontId="3" fillId="25" borderId="73" xfId="63" applyFont="1" applyFill="1" applyBorder="1" applyAlignment="1">
      <alignment horizontal="center" vertical="center"/>
      <protection/>
    </xf>
    <xf numFmtId="0" fontId="3" fillId="0" borderId="70" xfId="63" applyFont="1" applyFill="1" applyBorder="1" applyAlignment="1">
      <alignment horizontal="center" vertical="center"/>
      <protection/>
    </xf>
    <xf numFmtId="0" fontId="3" fillId="25" borderId="70" xfId="63" applyFont="1" applyFill="1" applyBorder="1" applyAlignment="1">
      <alignment horizontal="center" vertical="center"/>
      <protection/>
    </xf>
    <xf numFmtId="0" fontId="33" fillId="21" borderId="70" xfId="63" applyFont="1" applyFill="1" applyBorder="1" applyAlignment="1">
      <alignment horizontal="center" vertical="center"/>
      <protection/>
    </xf>
    <xf numFmtId="0" fontId="33" fillId="4" borderId="71" xfId="63" applyFont="1" applyFill="1" applyBorder="1" applyAlignment="1">
      <alignment horizontal="center" vertical="center"/>
      <protection/>
    </xf>
    <xf numFmtId="0" fontId="3" fillId="0" borderId="74" xfId="63" applyFont="1" applyFill="1" applyBorder="1" applyAlignment="1">
      <alignment horizontal="center" vertical="center"/>
      <protection/>
    </xf>
    <xf numFmtId="0" fontId="0" fillId="0" borderId="0" xfId="63" applyFill="1" applyAlignment="1">
      <alignment horizontal="center" vertical="center"/>
      <protection/>
    </xf>
    <xf numFmtId="0" fontId="37" fillId="21" borderId="75" xfId="63" applyFont="1" applyFill="1" applyBorder="1" applyAlignment="1">
      <alignment horizontal="center" vertical="center"/>
      <protection/>
    </xf>
    <xf numFmtId="176" fontId="38" fillId="25" borderId="76" xfId="63" applyNumberFormat="1" applyFont="1" applyFill="1" applyBorder="1" applyAlignment="1" applyProtection="1">
      <alignment horizontal="center" vertical="center"/>
      <protection/>
    </xf>
    <xf numFmtId="176" fontId="38" fillId="0" borderId="12" xfId="63" applyNumberFormat="1" applyFont="1" applyFill="1" applyBorder="1" applyAlignment="1" applyProtection="1">
      <alignment horizontal="center" vertical="center"/>
      <protection/>
    </xf>
    <xf numFmtId="176" fontId="38" fillId="25" borderId="12" xfId="63" applyNumberFormat="1" applyFont="1" applyFill="1" applyBorder="1" applyAlignment="1" applyProtection="1">
      <alignment horizontal="center" vertical="center"/>
      <protection/>
    </xf>
    <xf numFmtId="176" fontId="38" fillId="21" borderId="12" xfId="63" applyNumberFormat="1" applyFont="1" applyFill="1" applyBorder="1" applyAlignment="1" applyProtection="1">
      <alignment horizontal="center" vertical="center"/>
      <protection/>
    </xf>
    <xf numFmtId="0" fontId="0" fillId="20" borderId="77" xfId="63" applyFont="1" applyFill="1" applyBorder="1" applyAlignment="1">
      <alignment horizontal="center" vertical="center"/>
      <protection/>
    </xf>
    <xf numFmtId="176" fontId="0" fillId="25" borderId="78" xfId="63" applyNumberFormat="1" applyFill="1" applyBorder="1" applyAlignment="1" applyProtection="1">
      <alignment horizontal="center" vertical="center"/>
      <protection/>
    </xf>
    <xf numFmtId="176" fontId="0" fillId="0" borderId="79" xfId="63" applyNumberFormat="1" applyFill="1" applyBorder="1" applyAlignment="1" applyProtection="1">
      <alignment horizontal="center" vertical="center"/>
      <protection/>
    </xf>
    <xf numFmtId="176" fontId="0" fillId="25" borderId="79" xfId="63" applyNumberFormat="1" applyFill="1" applyBorder="1" applyAlignment="1" applyProtection="1">
      <alignment horizontal="center" vertical="center"/>
      <protection/>
    </xf>
    <xf numFmtId="176" fontId="0" fillId="21" borderId="79" xfId="63" applyNumberFormat="1" applyFill="1" applyBorder="1" applyAlignment="1" applyProtection="1">
      <alignment horizontal="center" vertical="center"/>
      <protection/>
    </xf>
    <xf numFmtId="0" fontId="37" fillId="21" borderId="80" xfId="63" applyFont="1" applyFill="1" applyBorder="1" applyAlignment="1">
      <alignment horizontal="center" vertical="center"/>
      <protection/>
    </xf>
    <xf numFmtId="176" fontId="38" fillId="25" borderId="81" xfId="63" applyNumberFormat="1" applyFont="1" applyFill="1" applyBorder="1" applyAlignment="1" applyProtection="1">
      <alignment horizontal="center" vertical="center"/>
      <protection/>
    </xf>
    <xf numFmtId="176" fontId="38" fillId="0" borderId="82" xfId="63" applyNumberFormat="1" applyFont="1" applyFill="1" applyBorder="1" applyAlignment="1" applyProtection="1">
      <alignment horizontal="center" vertical="center"/>
      <protection/>
    </xf>
    <xf numFmtId="176" fontId="38" fillId="25" borderId="82" xfId="63" applyNumberFormat="1" applyFont="1" applyFill="1" applyBorder="1" applyAlignment="1" applyProtection="1">
      <alignment horizontal="center" vertical="center"/>
      <protection/>
    </xf>
    <xf numFmtId="176" fontId="38" fillId="21" borderId="82" xfId="63" applyNumberFormat="1" applyFont="1" applyFill="1" applyBorder="1" applyAlignment="1" applyProtection="1">
      <alignment horizontal="center" vertical="center"/>
      <protection/>
    </xf>
    <xf numFmtId="0" fontId="0" fillId="0" borderId="0" xfId="63" applyFill="1" applyAlignment="1">
      <alignment vertical="center"/>
      <protection/>
    </xf>
    <xf numFmtId="176" fontId="38" fillId="25" borderId="83" xfId="63" applyNumberFormat="1" applyFont="1" applyFill="1" applyBorder="1" applyAlignment="1" applyProtection="1">
      <alignment horizontal="center" vertical="center"/>
      <protection/>
    </xf>
    <xf numFmtId="176" fontId="38" fillId="26" borderId="83" xfId="63" applyNumberFormat="1" applyFont="1" applyFill="1" applyBorder="1" applyAlignment="1" applyProtection="1">
      <alignment horizontal="center" vertical="center"/>
      <protection/>
    </xf>
    <xf numFmtId="176" fontId="38" fillId="25" borderId="84" xfId="63" applyNumberFormat="1" applyFont="1" applyFill="1" applyBorder="1" applyAlignment="1" applyProtection="1">
      <alignment horizontal="center" vertical="center"/>
      <protection/>
    </xf>
    <xf numFmtId="176" fontId="38" fillId="26" borderId="84" xfId="63" applyNumberFormat="1" applyFont="1" applyFill="1" applyBorder="1" applyAlignment="1" applyProtection="1">
      <alignment horizontal="center" vertical="center"/>
      <protection/>
    </xf>
    <xf numFmtId="0" fontId="31" fillId="24" borderId="69" xfId="64" applyFont="1" applyFill="1" applyBorder="1" applyAlignment="1">
      <alignment horizontal="center" vertical="center"/>
      <protection/>
    </xf>
    <xf numFmtId="0" fontId="4" fillId="0" borderId="70" xfId="64" applyFont="1" applyFill="1" applyBorder="1" applyAlignment="1">
      <alignment horizontal="center" vertical="center"/>
      <protection/>
    </xf>
    <xf numFmtId="0" fontId="32" fillId="0" borderId="70" xfId="64" applyFont="1" applyFill="1" applyBorder="1" applyAlignment="1">
      <alignment horizontal="center" vertical="center"/>
      <protection/>
    </xf>
    <xf numFmtId="0" fontId="33" fillId="0" borderId="71" xfId="64" applyFont="1" applyFill="1" applyBorder="1" applyAlignment="1">
      <alignment horizontal="center" vertical="center"/>
      <protection/>
    </xf>
    <xf numFmtId="0" fontId="33" fillId="21" borderId="72" xfId="64" applyFont="1" applyFill="1" applyBorder="1" applyAlignment="1">
      <alignment horizontal="center" vertical="center"/>
      <protection/>
    </xf>
    <xf numFmtId="0" fontId="3" fillId="25" borderId="73" xfId="64" applyFont="1" applyFill="1" applyBorder="1" applyAlignment="1">
      <alignment horizontal="center" vertical="center"/>
      <protection/>
    </xf>
    <xf numFmtId="0" fontId="3" fillId="0" borderId="70" xfId="64" applyFont="1" applyFill="1" applyBorder="1" applyAlignment="1">
      <alignment horizontal="center" vertical="center"/>
      <protection/>
    </xf>
    <xf numFmtId="0" fontId="3" fillId="25" borderId="70" xfId="64" applyFont="1" applyFill="1" applyBorder="1" applyAlignment="1">
      <alignment horizontal="center" vertical="center"/>
      <protection/>
    </xf>
    <xf numFmtId="0" fontId="33" fillId="21" borderId="70" xfId="64" applyFont="1" applyFill="1" applyBorder="1" applyAlignment="1">
      <alignment horizontal="center" vertical="center"/>
      <protection/>
    </xf>
    <xf numFmtId="0" fontId="33" fillId="4" borderId="71" xfId="64" applyFont="1" applyFill="1" applyBorder="1" applyAlignment="1">
      <alignment horizontal="center" vertical="center"/>
      <protection/>
    </xf>
    <xf numFmtId="0" fontId="3" fillId="0" borderId="74" xfId="64" applyFont="1" applyFill="1" applyBorder="1" applyAlignment="1">
      <alignment horizontal="center" vertical="center"/>
      <protection/>
    </xf>
    <xf numFmtId="0" fontId="0" fillId="0" borderId="0" xfId="64" applyFill="1" applyAlignment="1">
      <alignment horizontal="center" vertical="center"/>
      <protection/>
    </xf>
    <xf numFmtId="0" fontId="37" fillId="21" borderId="75" xfId="64" applyFont="1" applyFill="1" applyBorder="1" applyAlignment="1">
      <alignment horizontal="center" vertical="center"/>
      <protection/>
    </xf>
    <xf numFmtId="176" fontId="38" fillId="25" borderId="76" xfId="64" applyNumberFormat="1" applyFont="1" applyFill="1" applyBorder="1" applyAlignment="1" applyProtection="1">
      <alignment horizontal="center" vertical="center"/>
      <protection/>
    </xf>
    <xf numFmtId="176" fontId="38" fillId="0" borderId="12" xfId="64" applyNumberFormat="1" applyFont="1" applyFill="1" applyBorder="1" applyAlignment="1" applyProtection="1">
      <alignment horizontal="center" vertical="center"/>
      <protection/>
    </xf>
    <xf numFmtId="176" fontId="38" fillId="25" borderId="12" xfId="64" applyNumberFormat="1" applyFont="1" applyFill="1" applyBorder="1" applyAlignment="1" applyProtection="1">
      <alignment horizontal="center" vertical="center"/>
      <protection/>
    </xf>
    <xf numFmtId="176" fontId="38" fillId="21" borderId="12" xfId="64" applyNumberFormat="1" applyFont="1" applyFill="1" applyBorder="1" applyAlignment="1" applyProtection="1">
      <alignment horizontal="center" vertical="center"/>
      <protection/>
    </xf>
    <xf numFmtId="0" fontId="0" fillId="20" borderId="77" xfId="64" applyFont="1" applyFill="1" applyBorder="1" applyAlignment="1">
      <alignment horizontal="center" vertical="center"/>
      <protection/>
    </xf>
    <xf numFmtId="176" fontId="0" fillId="25" borderId="78" xfId="64" applyNumberFormat="1" applyFill="1" applyBorder="1" applyAlignment="1" applyProtection="1">
      <alignment horizontal="center" vertical="center"/>
      <protection/>
    </xf>
    <xf numFmtId="176" fontId="0" fillId="0" borderId="79" xfId="64" applyNumberFormat="1" applyFill="1" applyBorder="1" applyAlignment="1" applyProtection="1">
      <alignment horizontal="center" vertical="center"/>
      <protection/>
    </xf>
    <xf numFmtId="176" fontId="0" fillId="25" borderId="79" xfId="64" applyNumberFormat="1" applyFill="1" applyBorder="1" applyAlignment="1" applyProtection="1">
      <alignment horizontal="center" vertical="center"/>
      <protection/>
    </xf>
    <xf numFmtId="176" fontId="0" fillId="21" borderId="79" xfId="64" applyNumberFormat="1" applyFill="1" applyBorder="1" applyAlignment="1" applyProtection="1">
      <alignment horizontal="center" vertical="center"/>
      <protection/>
    </xf>
    <xf numFmtId="0" fontId="37" fillId="21" borderId="80" xfId="64" applyFont="1" applyFill="1" applyBorder="1" applyAlignment="1">
      <alignment horizontal="center" vertical="center"/>
      <protection/>
    </xf>
    <xf numFmtId="176" fontId="38" fillId="25" borderId="81" xfId="64" applyNumberFormat="1" applyFont="1" applyFill="1" applyBorder="1" applyAlignment="1" applyProtection="1">
      <alignment horizontal="center" vertical="center"/>
      <protection/>
    </xf>
    <xf numFmtId="176" fontId="38" fillId="0" borderId="82" xfId="64" applyNumberFormat="1" applyFont="1" applyFill="1" applyBorder="1" applyAlignment="1" applyProtection="1">
      <alignment horizontal="center" vertical="center"/>
      <protection/>
    </xf>
    <xf numFmtId="176" fontId="38" fillId="25" borderId="82" xfId="64" applyNumberFormat="1" applyFont="1" applyFill="1" applyBorder="1" applyAlignment="1" applyProtection="1">
      <alignment horizontal="center" vertical="center"/>
      <protection/>
    </xf>
    <xf numFmtId="176" fontId="38" fillId="21" borderId="82" xfId="64" applyNumberFormat="1" applyFont="1" applyFill="1" applyBorder="1" applyAlignment="1" applyProtection="1">
      <alignment horizontal="center" vertical="center"/>
      <protection/>
    </xf>
    <xf numFmtId="0" fontId="0" fillId="0" borderId="0" xfId="64" applyFill="1" applyAlignment="1">
      <alignment vertical="center"/>
      <protection/>
    </xf>
    <xf numFmtId="0" fontId="0" fillId="0" borderId="1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1" xfId="62" applyFont="1" applyFill="1" applyBorder="1" applyAlignment="1" applyProtection="1">
      <alignment horizontal="center" vertical="center"/>
      <protection/>
    </xf>
    <xf numFmtId="0" fontId="0" fillId="0" borderId="13" xfId="62" applyFill="1" applyBorder="1" applyAlignment="1" applyProtection="1">
      <alignment horizontal="center" vertical="center"/>
      <protection/>
    </xf>
    <xf numFmtId="0" fontId="0" fillId="0" borderId="12" xfId="62" applyFill="1" applyBorder="1" applyAlignment="1" applyProtection="1">
      <alignment horizontal="center" vertical="center"/>
      <protection/>
    </xf>
    <xf numFmtId="0" fontId="31" fillId="24" borderId="85" xfId="64" applyFont="1" applyFill="1" applyBorder="1" applyAlignment="1">
      <alignment horizontal="center" vertical="center"/>
      <protection/>
    </xf>
    <xf numFmtId="0" fontId="31" fillId="24" borderId="86" xfId="64" applyFont="1" applyFill="1" applyBorder="1" applyAlignment="1">
      <alignment horizontal="center" vertical="center"/>
      <protection/>
    </xf>
    <xf numFmtId="0" fontId="34" fillId="0" borderId="13" xfId="64" applyFont="1" applyFill="1" applyBorder="1" applyAlignment="1">
      <alignment horizontal="center" vertical="center"/>
      <protection/>
    </xf>
    <xf numFmtId="0" fontId="34" fillId="0" borderId="87" xfId="64" applyFont="1" applyFill="1" applyBorder="1" applyAlignment="1">
      <alignment horizontal="center" vertical="center"/>
      <protection/>
    </xf>
    <xf numFmtId="0" fontId="35" fillId="0" borderId="67" xfId="64" applyFont="1" applyFill="1" applyBorder="1" applyAlignment="1">
      <alignment horizontal="center" vertical="center"/>
      <protection/>
    </xf>
    <xf numFmtId="0" fontId="35" fillId="0" borderId="88" xfId="64" applyFont="1" applyFill="1" applyBorder="1" applyAlignment="1">
      <alignment horizontal="center" vertical="center"/>
      <protection/>
    </xf>
    <xf numFmtId="0" fontId="36" fillId="0" borderId="67" xfId="64" applyFont="1" applyFill="1" applyBorder="1" applyAlignment="1">
      <alignment horizontal="center" vertical="center"/>
      <protection/>
    </xf>
    <xf numFmtId="0" fontId="36" fillId="0" borderId="88" xfId="64" applyFont="1" applyFill="1" applyBorder="1" applyAlignment="1">
      <alignment horizontal="center" vertical="center"/>
      <protection/>
    </xf>
    <xf numFmtId="0" fontId="31" fillId="24" borderId="89" xfId="64" applyFont="1" applyFill="1" applyBorder="1" applyAlignment="1">
      <alignment horizontal="center" vertical="center"/>
      <protection/>
    </xf>
    <xf numFmtId="0" fontId="34" fillId="0" borderId="90" xfId="64" applyFont="1" applyFill="1" applyBorder="1" applyAlignment="1">
      <alignment horizontal="center" vertical="center"/>
      <protection/>
    </xf>
    <xf numFmtId="0" fontId="35" fillId="0" borderId="91" xfId="64" applyFont="1" applyFill="1" applyBorder="1" applyAlignment="1">
      <alignment horizontal="center" vertical="center"/>
      <protection/>
    </xf>
    <xf numFmtId="176" fontId="38" fillId="4" borderId="92" xfId="64" applyNumberFormat="1" applyFont="1" applyFill="1" applyBorder="1" applyAlignment="1" applyProtection="1">
      <alignment horizontal="center" vertical="center"/>
      <protection/>
    </xf>
    <xf numFmtId="0" fontId="38" fillId="0" borderId="87" xfId="64" applyFont="1" applyBorder="1" applyAlignment="1">
      <alignment horizontal="center" vertical="center"/>
      <protection/>
    </xf>
    <xf numFmtId="176" fontId="38" fillId="4" borderId="90" xfId="64" applyNumberFormat="1" applyFont="1" applyFill="1" applyBorder="1" applyAlignment="1" applyProtection="1">
      <alignment horizontal="center" vertical="center"/>
      <protection/>
    </xf>
    <xf numFmtId="176" fontId="38" fillId="4" borderId="87" xfId="64" applyNumberFormat="1" applyFont="1" applyFill="1" applyBorder="1" applyAlignment="1" applyProtection="1">
      <alignment horizontal="center" vertical="center"/>
      <protection/>
    </xf>
    <xf numFmtId="0" fontId="35" fillId="0" borderId="90" xfId="64" applyFont="1" applyFill="1" applyBorder="1" applyAlignment="1">
      <alignment horizontal="center" vertical="center" wrapText="1"/>
      <protection/>
    </xf>
    <xf numFmtId="0" fontId="35" fillId="0" borderId="87" xfId="64" applyFont="1" applyFill="1" applyBorder="1" applyAlignment="1">
      <alignment horizontal="center" vertical="center" wrapText="1"/>
      <protection/>
    </xf>
    <xf numFmtId="0" fontId="39" fillId="23" borderId="93" xfId="64" applyFont="1" applyFill="1" applyBorder="1" applyAlignment="1">
      <alignment horizontal="center" vertical="center"/>
      <protection/>
    </xf>
    <xf numFmtId="0" fontId="39" fillId="23" borderId="94" xfId="64" applyFont="1" applyFill="1" applyBorder="1" applyAlignment="1">
      <alignment horizontal="center" vertical="center"/>
      <protection/>
    </xf>
    <xf numFmtId="0" fontId="39" fillId="23" borderId="95" xfId="64" applyFont="1" applyFill="1" applyBorder="1" applyAlignment="1">
      <alignment horizontal="center" vertical="center"/>
      <protection/>
    </xf>
    <xf numFmtId="176" fontId="38" fillId="4" borderId="90" xfId="63" applyNumberFormat="1" applyFont="1" applyFill="1" applyBorder="1" applyAlignment="1" applyProtection="1">
      <alignment horizontal="center" vertical="center"/>
      <protection/>
    </xf>
    <xf numFmtId="176" fontId="38" fillId="4" borderId="87" xfId="63" applyNumberFormat="1" applyFont="1" applyFill="1" applyBorder="1" applyAlignment="1" applyProtection="1">
      <alignment horizontal="center" vertical="center"/>
      <protection/>
    </xf>
    <xf numFmtId="0" fontId="38" fillId="0" borderId="87" xfId="63" applyFont="1" applyBorder="1" applyAlignment="1">
      <alignment horizontal="center" vertical="center"/>
      <protection/>
    </xf>
    <xf numFmtId="176" fontId="38" fillId="4" borderId="92" xfId="63" applyNumberFormat="1" applyFont="1" applyFill="1" applyBorder="1" applyAlignment="1" applyProtection="1">
      <alignment horizontal="center" vertical="center"/>
      <protection/>
    </xf>
    <xf numFmtId="0" fontId="39" fillId="23" borderId="95" xfId="63" applyFont="1" applyFill="1" applyBorder="1" applyAlignment="1">
      <alignment horizontal="center" vertical="center"/>
      <protection/>
    </xf>
    <xf numFmtId="0" fontId="39" fillId="23" borderId="94" xfId="63" applyFont="1" applyFill="1" applyBorder="1" applyAlignment="1">
      <alignment horizontal="center" vertical="center"/>
      <protection/>
    </xf>
    <xf numFmtId="0" fontId="31" fillId="24" borderId="89" xfId="63" applyFont="1" applyFill="1" applyBorder="1" applyAlignment="1">
      <alignment horizontal="center" vertical="center"/>
      <protection/>
    </xf>
    <xf numFmtId="0" fontId="31" fillId="24" borderId="86" xfId="63" applyFont="1" applyFill="1" applyBorder="1" applyAlignment="1">
      <alignment horizontal="center" vertical="center"/>
      <protection/>
    </xf>
    <xf numFmtId="0" fontId="34" fillId="0" borderId="90" xfId="63" applyFont="1" applyFill="1" applyBorder="1" applyAlignment="1">
      <alignment horizontal="center" vertical="center"/>
      <protection/>
    </xf>
    <xf numFmtId="0" fontId="34" fillId="0" borderId="87" xfId="63" applyFont="1" applyFill="1" applyBorder="1" applyAlignment="1">
      <alignment horizontal="center" vertical="center"/>
      <protection/>
    </xf>
    <xf numFmtId="0" fontId="35" fillId="0" borderId="91" xfId="63" applyFont="1" applyFill="1" applyBorder="1" applyAlignment="1">
      <alignment horizontal="center" vertical="center"/>
      <protection/>
    </xf>
    <xf numFmtId="0" fontId="35" fillId="0" borderId="88" xfId="63" applyFont="1" applyFill="1" applyBorder="1" applyAlignment="1">
      <alignment horizontal="center" vertical="center"/>
      <protection/>
    </xf>
    <xf numFmtId="0" fontId="36" fillId="0" borderId="67" xfId="63" applyFont="1" applyFill="1" applyBorder="1" applyAlignment="1">
      <alignment horizontal="center" vertical="center"/>
      <protection/>
    </xf>
    <xf numFmtId="0" fontId="36" fillId="0" borderId="88" xfId="63" applyFont="1" applyFill="1" applyBorder="1" applyAlignment="1">
      <alignment horizontal="center" vertical="center"/>
      <protection/>
    </xf>
    <xf numFmtId="0" fontId="35" fillId="0" borderId="90" xfId="63" applyFont="1" applyFill="1" applyBorder="1" applyAlignment="1">
      <alignment horizontal="center" vertical="center" wrapText="1"/>
      <protection/>
    </xf>
    <xf numFmtId="0" fontId="35" fillId="0" borderId="87" xfId="63" applyFont="1" applyFill="1" applyBorder="1" applyAlignment="1">
      <alignment horizontal="center" vertical="center" wrapText="1"/>
      <protection/>
    </xf>
    <xf numFmtId="0" fontId="39" fillId="23" borderId="93" xfId="63" applyFont="1" applyFill="1" applyBorder="1" applyAlignment="1">
      <alignment horizontal="center" vertical="center"/>
      <protection/>
    </xf>
    <xf numFmtId="0" fontId="35" fillId="0" borderId="90" xfId="63" applyFont="1" applyFill="1" applyBorder="1" applyAlignment="1">
      <alignment horizontal="center" vertical="center"/>
      <protection/>
    </xf>
    <xf numFmtId="0" fontId="35" fillId="0" borderId="87" xfId="63" applyFont="1" applyFill="1" applyBorder="1" applyAlignment="1">
      <alignment horizontal="center" vertical="center"/>
      <protection/>
    </xf>
    <xf numFmtId="0" fontId="31" fillId="24" borderId="85" xfId="63" applyFont="1" applyFill="1" applyBorder="1" applyAlignment="1">
      <alignment horizontal="center" vertical="center"/>
      <protection/>
    </xf>
    <xf numFmtId="0" fontId="34" fillId="0" borderId="92" xfId="63" applyFont="1" applyFill="1" applyBorder="1" applyAlignment="1">
      <alignment horizontal="center" vertical="center"/>
      <protection/>
    </xf>
    <xf numFmtId="0" fontId="35" fillId="0" borderId="92" xfId="63" applyFont="1" applyFill="1" applyBorder="1" applyAlignment="1">
      <alignment horizontal="center" vertical="center"/>
      <protection/>
    </xf>
    <xf numFmtId="0" fontId="34" fillId="0" borderId="13" xfId="63" applyFont="1" applyFill="1" applyBorder="1" applyAlignment="1">
      <alignment horizontal="center" vertical="center"/>
      <protection/>
    </xf>
    <xf numFmtId="0" fontId="35" fillId="0" borderId="67" xfId="63" applyFont="1" applyFill="1" applyBorder="1" applyAlignment="1">
      <alignment horizontal="center" vertical="center"/>
      <protection/>
    </xf>
    <xf numFmtId="0" fontId="2" fillId="0" borderId="13" xfId="62" applyFont="1" applyFill="1" applyBorder="1" applyAlignment="1" applyProtection="1">
      <alignment horizontal="center" vertical="center"/>
      <protection/>
    </xf>
    <xf numFmtId="0" fontId="2" fillId="0" borderId="12" xfId="62" applyFont="1" applyFill="1" applyBorder="1" applyAlignment="1" applyProtection="1">
      <alignment horizontal="center" vertical="center"/>
      <protection/>
    </xf>
    <xf numFmtId="176" fontId="38" fillId="21" borderId="92" xfId="63" applyNumberFormat="1" applyFont="1" applyFill="1" applyBorder="1" applyAlignment="1" applyProtection="1">
      <alignment horizontal="center" vertical="center"/>
      <protection/>
    </xf>
    <xf numFmtId="0" fontId="0" fillId="0" borderId="87" xfId="63" applyBorder="1" applyAlignment="1">
      <alignment horizontal="center" vertical="center"/>
      <protection/>
    </xf>
    <xf numFmtId="0" fontId="24" fillId="0" borderId="36" xfId="65" applyFont="1" applyFill="1" applyBorder="1" applyAlignment="1" applyProtection="1">
      <alignment horizontal="center" vertical="center"/>
      <protection locked="0"/>
    </xf>
    <xf numFmtId="0" fontId="2" fillId="0" borderId="36" xfId="65" applyFont="1" applyFill="1" applyBorder="1" applyAlignment="1" applyProtection="1">
      <alignment horizontal="center" vertical="center"/>
      <protection locked="0"/>
    </xf>
    <xf numFmtId="0" fontId="27" fillId="0" borderId="37" xfId="65" applyFont="1" applyFill="1" applyBorder="1" applyAlignment="1" applyProtection="1">
      <alignment horizontal="right" vertical="center"/>
      <protection locked="0"/>
    </xf>
    <xf numFmtId="0" fontId="27" fillId="0" borderId="37" xfId="65" applyFont="1" applyFill="1" applyBorder="1" applyAlignment="1" applyProtection="1">
      <alignment horizontal="right" vertical="center"/>
      <protection/>
    </xf>
    <xf numFmtId="0" fontId="0" fillId="0" borderId="0" xfId="60" applyFont="1" applyFill="1" applyAlignment="1">
      <alignment horizontal="center" vertical="center"/>
      <protection/>
    </xf>
    <xf numFmtId="0" fontId="0" fillId="0" borderId="0" xfId="60" applyFont="1" applyFill="1" applyAlignment="1">
      <alignment vertical="center"/>
      <protection/>
    </xf>
    <xf numFmtId="0" fontId="39" fillId="23" borderId="94" xfId="60" applyFont="1" applyFill="1" applyBorder="1" applyAlignment="1">
      <alignment horizontal="center" vertical="center"/>
      <protection/>
    </xf>
    <xf numFmtId="0" fontId="38" fillId="0" borderId="87" xfId="60" applyFont="1" applyBorder="1" applyAlignment="1">
      <alignment horizontal="center" vertical="center"/>
      <protection/>
    </xf>
    <xf numFmtId="176" fontId="38" fillId="4" borderId="87" xfId="60" applyNumberFormat="1" applyFont="1" applyFill="1" applyBorder="1" applyAlignment="1" applyProtection="1">
      <alignment horizontal="center" vertical="center"/>
      <protection/>
    </xf>
    <xf numFmtId="0" fontId="0" fillId="0" borderId="87" xfId="60" applyFont="1" applyBorder="1" applyAlignment="1">
      <alignment horizontal="center" vertical="center"/>
      <protection/>
    </xf>
    <xf numFmtId="176" fontId="0" fillId="0" borderId="79" xfId="60" applyNumberFormat="1" applyFont="1" applyFill="1" applyBorder="1" applyAlignment="1" applyProtection="1">
      <alignment horizontal="center" vertical="center"/>
      <protection/>
    </xf>
    <xf numFmtId="176" fontId="38" fillId="26" borderId="84" xfId="60" applyNumberFormat="1" applyFont="1" applyFill="1" applyBorder="1" applyAlignment="1" applyProtection="1">
      <alignment horizontal="center" vertical="center"/>
      <protection/>
    </xf>
    <xf numFmtId="176" fontId="38" fillId="25" borderId="84" xfId="60" applyNumberFormat="1" applyFont="1" applyFill="1" applyBorder="1" applyAlignment="1" applyProtection="1">
      <alignment horizontal="center" vertical="center"/>
      <protection/>
    </xf>
    <xf numFmtId="0" fontId="0" fillId="20" borderId="77" xfId="60" applyFont="1" applyFill="1" applyBorder="1" applyAlignment="1">
      <alignment horizontal="center" vertical="center"/>
      <protection/>
    </xf>
    <xf numFmtId="0" fontId="35" fillId="0" borderId="88" xfId="60" applyFont="1" applyFill="1" applyBorder="1" applyAlignment="1">
      <alignment horizontal="center" vertical="center"/>
      <protection/>
    </xf>
    <xf numFmtId="0" fontId="34" fillId="0" borderId="87" xfId="60" applyFont="1" applyFill="1" applyBorder="1" applyAlignment="1">
      <alignment horizontal="center" vertical="center"/>
      <protection/>
    </xf>
    <xf numFmtId="0" fontId="31" fillId="24" borderId="86" xfId="60" applyFont="1" applyFill="1" applyBorder="1" applyAlignment="1">
      <alignment horizontal="center" vertical="center"/>
      <protection/>
    </xf>
    <xf numFmtId="0" fontId="39" fillId="23" borderId="93" xfId="60" applyFont="1" applyFill="1" applyBorder="1" applyAlignment="1">
      <alignment horizontal="center" vertical="center"/>
      <protection/>
    </xf>
    <xf numFmtId="176" fontId="38" fillId="4" borderId="90" xfId="60" applyNumberFormat="1" applyFont="1" applyFill="1" applyBorder="1" applyAlignment="1" applyProtection="1">
      <alignment horizontal="center" vertical="center"/>
      <protection/>
    </xf>
    <xf numFmtId="176" fontId="38" fillId="21" borderId="92" xfId="60" applyNumberFormat="1" applyFont="1" applyFill="1" applyBorder="1" applyAlignment="1" applyProtection="1">
      <alignment horizontal="center" vertical="center"/>
      <protection/>
    </xf>
    <xf numFmtId="176" fontId="38" fillId="0" borderId="12" xfId="60" applyNumberFormat="1" applyFont="1" applyFill="1" applyBorder="1" applyAlignment="1" applyProtection="1">
      <alignment horizontal="center" vertical="center"/>
      <protection/>
    </xf>
    <xf numFmtId="176" fontId="38" fillId="26" borderId="83" xfId="60" applyNumberFormat="1" applyFont="1" applyFill="1" applyBorder="1" applyAlignment="1" applyProtection="1">
      <alignment horizontal="center" vertical="center"/>
      <protection/>
    </xf>
    <xf numFmtId="176" fontId="38" fillId="25" borderId="83" xfId="60" applyNumberFormat="1" applyFont="1" applyFill="1" applyBorder="1" applyAlignment="1" applyProtection="1">
      <alignment horizontal="center" vertical="center"/>
      <protection/>
    </xf>
    <xf numFmtId="0" fontId="37" fillId="21" borderId="80" xfId="60" applyFont="1" applyFill="1" applyBorder="1" applyAlignment="1">
      <alignment horizontal="center" vertical="center"/>
      <protection/>
    </xf>
    <xf numFmtId="0" fontId="35" fillId="0" borderId="91" xfId="60" applyFont="1" applyFill="1" applyBorder="1" applyAlignment="1">
      <alignment horizontal="center" vertical="center"/>
      <protection/>
    </xf>
    <xf numFmtId="0" fontId="34" fillId="0" borderId="90" xfId="60" applyFont="1" applyFill="1" applyBorder="1" applyAlignment="1">
      <alignment horizontal="center" vertical="center"/>
      <protection/>
    </xf>
    <xf numFmtId="0" fontId="31" fillId="24" borderId="89" xfId="60" applyFont="1" applyFill="1" applyBorder="1" applyAlignment="1">
      <alignment horizontal="center" vertical="center"/>
      <protection/>
    </xf>
    <xf numFmtId="0" fontId="39" fillId="23" borderId="95" xfId="60" applyFont="1" applyFill="1" applyBorder="1" applyAlignment="1">
      <alignment horizontal="center" vertical="center"/>
      <protection/>
    </xf>
    <xf numFmtId="0" fontId="35" fillId="0" borderId="87" xfId="60" applyFont="1" applyFill="1" applyBorder="1" applyAlignment="1">
      <alignment horizontal="center" vertical="center" wrapText="1"/>
      <protection/>
    </xf>
    <xf numFmtId="0" fontId="35" fillId="0" borderId="90" xfId="60" applyFont="1" applyFill="1" applyBorder="1" applyAlignment="1">
      <alignment horizontal="center" vertical="center" wrapText="1"/>
      <protection/>
    </xf>
    <xf numFmtId="176" fontId="38" fillId="4" borderId="92" xfId="60" applyNumberFormat="1" applyFont="1" applyFill="1" applyBorder="1" applyAlignment="1" applyProtection="1">
      <alignment horizontal="center" vertical="center"/>
      <protection/>
    </xf>
    <xf numFmtId="0" fontId="37" fillId="21" borderId="75" xfId="60" applyFont="1" applyFill="1" applyBorder="1" applyAlignment="1">
      <alignment horizontal="center" vertical="center"/>
      <protection/>
    </xf>
    <xf numFmtId="0" fontId="35" fillId="0" borderId="67" xfId="60" applyFont="1" applyFill="1" applyBorder="1" applyAlignment="1">
      <alignment horizontal="center" vertical="center"/>
      <protection/>
    </xf>
    <xf numFmtId="0" fontId="34" fillId="0" borderId="13" xfId="60" applyFont="1" applyFill="1" applyBorder="1" applyAlignment="1">
      <alignment horizontal="center" vertical="center"/>
      <protection/>
    </xf>
    <xf numFmtId="0" fontId="31" fillId="24" borderId="85" xfId="60" applyFont="1" applyFill="1" applyBorder="1" applyAlignment="1">
      <alignment horizontal="center" vertical="center"/>
      <protection/>
    </xf>
    <xf numFmtId="0" fontId="3" fillId="0" borderId="74" xfId="60" applyFont="1" applyFill="1" applyBorder="1" applyAlignment="1">
      <alignment horizontal="center" vertical="center"/>
      <protection/>
    </xf>
    <xf numFmtId="0" fontId="33" fillId="4" borderId="71" xfId="60" applyFont="1" applyFill="1" applyBorder="1" applyAlignment="1">
      <alignment horizontal="center" vertical="center"/>
      <protection/>
    </xf>
    <xf numFmtId="0" fontId="33" fillId="21" borderId="70" xfId="60" applyFont="1" applyFill="1" applyBorder="1" applyAlignment="1">
      <alignment horizontal="center" vertical="center"/>
      <protection/>
    </xf>
    <xf numFmtId="0" fontId="3" fillId="0" borderId="70" xfId="60" applyFont="1" applyFill="1" applyBorder="1" applyAlignment="1">
      <alignment horizontal="center" vertical="center"/>
      <protection/>
    </xf>
    <xf numFmtId="0" fontId="3" fillId="25" borderId="70" xfId="60" applyFont="1" applyFill="1" applyBorder="1" applyAlignment="1">
      <alignment horizontal="center" vertical="center"/>
      <protection/>
    </xf>
    <xf numFmtId="0" fontId="3" fillId="25" borderId="73" xfId="60" applyFont="1" applyFill="1" applyBorder="1" applyAlignment="1">
      <alignment horizontal="center" vertical="center"/>
      <protection/>
    </xf>
    <xf numFmtId="0" fontId="33" fillId="21" borderId="72" xfId="60" applyFont="1" applyFill="1" applyBorder="1" applyAlignment="1">
      <alignment horizontal="center" vertical="center"/>
      <protection/>
    </xf>
    <xf numFmtId="0" fontId="33" fillId="0" borderId="71" xfId="60" applyFont="1" applyFill="1" applyBorder="1" applyAlignment="1">
      <alignment horizontal="center" vertical="center"/>
      <protection/>
    </xf>
    <xf numFmtId="0" fontId="32" fillId="0" borderId="70" xfId="60" applyFont="1" applyFill="1" applyBorder="1" applyAlignment="1">
      <alignment horizontal="center" vertical="center"/>
      <protection/>
    </xf>
    <xf numFmtId="0" fontId="4" fillId="0" borderId="70" xfId="60" applyFont="1" applyFill="1" applyBorder="1" applyAlignment="1">
      <alignment horizontal="center" vertical="center"/>
      <protection/>
    </xf>
    <xf numFmtId="0" fontId="31" fillId="24" borderId="69" xfId="60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0m3x20" xfId="61"/>
    <cellStyle name="標準_Excel 原本('07__各校配布用)" xfId="62"/>
    <cellStyle name="標準_H19秋関FAINAL" xfId="63"/>
    <cellStyle name="標準_H19秋関FAINAL2" xfId="64"/>
    <cellStyle name="標準_Ｈ１９年　春関 最終版" xfId="65"/>
    <cellStyle name="標準_Sheet1" xfId="66"/>
    <cellStyle name="良い" xfId="67"/>
  </cellStyles>
  <dxfs count="36">
    <dxf>
      <font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0000FF"/>
      </font>
      <fill>
        <patternFill patternType="none">
          <bgColor indexed="65"/>
        </patternFill>
      </fill>
      <border/>
    </dxf>
    <dxf>
      <font>
        <b/>
        <i val="0"/>
        <color rgb="FFFF9900"/>
      </font>
      <fill>
        <patternFill patternType="none">
          <bgColor indexed="65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8"/>
  <sheetViews>
    <sheetView tabSelected="1" zoomScalePageLayoutView="0" workbookViewId="0" topLeftCell="A43">
      <selection activeCell="N60" sqref="N60"/>
    </sheetView>
  </sheetViews>
  <sheetFormatPr defaultColWidth="9.00390625" defaultRowHeight="13.5"/>
  <cols>
    <col min="1" max="2" width="6.00390625" style="0" bestFit="1" customWidth="1"/>
    <col min="3" max="3" width="12.75390625" style="0" bestFit="1" customWidth="1"/>
    <col min="4" max="4" width="17.25390625" style="0" bestFit="1" customWidth="1"/>
    <col min="5" max="10" width="4.875" style="115" customWidth="1"/>
    <col min="11" max="11" width="6.75390625" style="115" customWidth="1"/>
    <col min="12" max="12" width="6.00390625" style="115" bestFit="1" customWidth="1"/>
    <col min="13" max="13" width="18.50390625" style="115" bestFit="1" customWidth="1"/>
  </cols>
  <sheetData>
    <row r="1" spans="1:13" ht="14.25">
      <c r="A1" s="25" t="s">
        <v>0</v>
      </c>
      <c r="B1" s="25" t="s">
        <v>1</v>
      </c>
      <c r="C1" s="25" t="s">
        <v>369</v>
      </c>
      <c r="D1" s="25" t="s">
        <v>3</v>
      </c>
      <c r="E1" s="76" t="s">
        <v>5</v>
      </c>
      <c r="F1" s="76" t="s">
        <v>6</v>
      </c>
      <c r="G1" s="76" t="s">
        <v>291</v>
      </c>
      <c r="H1" s="76" t="s">
        <v>292</v>
      </c>
      <c r="I1" s="76" t="s">
        <v>293</v>
      </c>
      <c r="J1" s="76" t="s">
        <v>294</v>
      </c>
      <c r="K1" s="76" t="s">
        <v>263</v>
      </c>
      <c r="L1" s="76" t="s">
        <v>264</v>
      </c>
      <c r="M1" s="76" t="s">
        <v>265</v>
      </c>
    </row>
    <row r="2" spans="1:13" ht="13.5">
      <c r="A2" s="2">
        <v>1</v>
      </c>
      <c r="B2" s="2">
        <v>9</v>
      </c>
      <c r="C2" s="14" t="s">
        <v>175</v>
      </c>
      <c r="D2" s="2" t="s">
        <v>170</v>
      </c>
      <c r="E2" s="114">
        <v>96</v>
      </c>
      <c r="F2" s="114">
        <v>96</v>
      </c>
      <c r="G2" s="114">
        <v>98</v>
      </c>
      <c r="H2" s="114">
        <v>97</v>
      </c>
      <c r="I2" s="114">
        <v>100</v>
      </c>
      <c r="J2" s="114">
        <v>97</v>
      </c>
      <c r="K2" s="43">
        <f aca="true" t="shared" si="0" ref="K2:K65">SUM(E2:J2)</f>
        <v>584</v>
      </c>
      <c r="L2" s="44">
        <f>RANK(K2,K$2:K$300)</f>
        <v>1</v>
      </c>
      <c r="M2" s="114"/>
    </row>
    <row r="3" spans="1:13" ht="13.5">
      <c r="A3" s="2">
        <v>7</v>
      </c>
      <c r="B3" s="2">
        <v>7</v>
      </c>
      <c r="C3" s="14" t="s">
        <v>15</v>
      </c>
      <c r="D3" s="2" t="s">
        <v>14</v>
      </c>
      <c r="E3" s="42">
        <v>97</v>
      </c>
      <c r="F3" s="42">
        <v>96</v>
      </c>
      <c r="G3" s="42">
        <v>97</v>
      </c>
      <c r="H3" s="42">
        <v>97</v>
      </c>
      <c r="I3" s="42">
        <v>96</v>
      </c>
      <c r="J3" s="42">
        <v>96</v>
      </c>
      <c r="K3" s="43">
        <f t="shared" si="0"/>
        <v>579</v>
      </c>
      <c r="L3" s="44">
        <f>RANK(K3,K$2:K$300)</f>
        <v>2</v>
      </c>
      <c r="M3" s="114"/>
    </row>
    <row r="4" spans="1:13" ht="13.5">
      <c r="A4" s="2">
        <v>5</v>
      </c>
      <c r="B4" s="2">
        <v>23</v>
      </c>
      <c r="C4" s="14" t="s">
        <v>398</v>
      </c>
      <c r="D4" s="2" t="s">
        <v>170</v>
      </c>
      <c r="E4" s="42">
        <v>97</v>
      </c>
      <c r="F4" s="42">
        <v>93</v>
      </c>
      <c r="G4" s="42">
        <v>98</v>
      </c>
      <c r="H4" s="42">
        <v>96</v>
      </c>
      <c r="I4" s="42">
        <v>95</v>
      </c>
      <c r="J4" s="42">
        <v>96</v>
      </c>
      <c r="K4" s="43">
        <f t="shared" si="0"/>
        <v>575</v>
      </c>
      <c r="L4" s="44">
        <f>RANK(K4,K$2:K$300)</f>
        <v>3</v>
      </c>
      <c r="M4" s="114"/>
    </row>
    <row r="5" spans="1:13" ht="13.5">
      <c r="A5" s="2">
        <v>4</v>
      </c>
      <c r="B5" s="2">
        <v>15</v>
      </c>
      <c r="C5" s="2" t="s">
        <v>389</v>
      </c>
      <c r="D5" s="2" t="s">
        <v>14</v>
      </c>
      <c r="E5" s="42">
        <v>93</v>
      </c>
      <c r="F5" s="42">
        <v>96</v>
      </c>
      <c r="G5" s="42">
        <v>95</v>
      </c>
      <c r="H5" s="42">
        <v>94</v>
      </c>
      <c r="I5" s="42">
        <v>97</v>
      </c>
      <c r="J5" s="42">
        <v>99</v>
      </c>
      <c r="K5" s="43">
        <f t="shared" si="0"/>
        <v>574</v>
      </c>
      <c r="L5" s="44">
        <f>RANK(K5,K$2:K$300)</f>
        <v>4</v>
      </c>
      <c r="M5" s="114" t="s">
        <v>628</v>
      </c>
    </row>
    <row r="6" spans="1:13" ht="13.5">
      <c r="A6" s="2">
        <v>1</v>
      </c>
      <c r="B6" s="2">
        <v>23</v>
      </c>
      <c r="C6" s="14" t="s">
        <v>373</v>
      </c>
      <c r="D6" s="2" t="s">
        <v>170</v>
      </c>
      <c r="E6" s="114">
        <v>97</v>
      </c>
      <c r="F6" s="114">
        <v>95</v>
      </c>
      <c r="G6" s="114">
        <v>97</v>
      </c>
      <c r="H6" s="114">
        <v>96</v>
      </c>
      <c r="I6" s="114">
        <v>94</v>
      </c>
      <c r="J6" s="114">
        <v>95</v>
      </c>
      <c r="K6" s="43">
        <f t="shared" si="0"/>
        <v>574</v>
      </c>
      <c r="L6" s="44">
        <v>5</v>
      </c>
      <c r="M6" s="114" t="s">
        <v>629</v>
      </c>
    </row>
    <row r="7" spans="1:13" ht="13.5">
      <c r="A7" s="2">
        <v>2</v>
      </c>
      <c r="B7" s="2">
        <v>6</v>
      </c>
      <c r="C7" s="14" t="s">
        <v>685</v>
      </c>
      <c r="D7" s="2" t="s">
        <v>112</v>
      </c>
      <c r="E7" s="42">
        <v>96</v>
      </c>
      <c r="F7" s="42">
        <v>97</v>
      </c>
      <c r="G7" s="42">
        <v>97</v>
      </c>
      <c r="H7" s="42">
        <v>96</v>
      </c>
      <c r="I7" s="42">
        <v>93</v>
      </c>
      <c r="J7" s="42">
        <v>95</v>
      </c>
      <c r="K7" s="43">
        <f t="shared" si="0"/>
        <v>574</v>
      </c>
      <c r="L7" s="44">
        <v>6</v>
      </c>
      <c r="M7" s="114" t="s">
        <v>630</v>
      </c>
    </row>
    <row r="8" spans="1:13" ht="13.5">
      <c r="A8" s="2">
        <v>2</v>
      </c>
      <c r="B8" s="2">
        <v>7</v>
      </c>
      <c r="C8" s="14" t="s">
        <v>44</v>
      </c>
      <c r="D8" s="2" t="s">
        <v>14</v>
      </c>
      <c r="E8" s="42">
        <v>97</v>
      </c>
      <c r="F8" s="42">
        <v>92</v>
      </c>
      <c r="G8" s="42">
        <v>94</v>
      </c>
      <c r="H8" s="42">
        <v>95</v>
      </c>
      <c r="I8" s="42">
        <v>97</v>
      </c>
      <c r="J8" s="42">
        <v>97</v>
      </c>
      <c r="K8" s="43">
        <f t="shared" si="0"/>
        <v>572</v>
      </c>
      <c r="L8" s="44">
        <f>RANK(K8,K$2:K$300)</f>
        <v>7</v>
      </c>
      <c r="M8" s="114" t="s">
        <v>631</v>
      </c>
    </row>
    <row r="9" spans="1:13" ht="13.5">
      <c r="A9" s="2">
        <v>6</v>
      </c>
      <c r="B9" s="2">
        <v>15</v>
      </c>
      <c r="C9" s="2" t="s">
        <v>17</v>
      </c>
      <c r="D9" s="2" t="s">
        <v>14</v>
      </c>
      <c r="E9" s="42">
        <v>95</v>
      </c>
      <c r="F9" s="42">
        <v>95</v>
      </c>
      <c r="G9" s="42">
        <v>97</v>
      </c>
      <c r="H9" s="42">
        <v>91</v>
      </c>
      <c r="I9" s="42">
        <v>98</v>
      </c>
      <c r="J9" s="42">
        <v>96</v>
      </c>
      <c r="K9" s="43">
        <f t="shared" si="0"/>
        <v>572</v>
      </c>
      <c r="L9" s="44">
        <v>8</v>
      </c>
      <c r="M9" s="114" t="s">
        <v>768</v>
      </c>
    </row>
    <row r="10" spans="1:13" ht="13.5">
      <c r="A10" s="2">
        <v>7</v>
      </c>
      <c r="B10" s="2">
        <v>15</v>
      </c>
      <c r="C10" s="14" t="s">
        <v>411</v>
      </c>
      <c r="D10" s="2" t="s">
        <v>14</v>
      </c>
      <c r="E10" s="42">
        <v>90</v>
      </c>
      <c r="F10" s="42">
        <v>94</v>
      </c>
      <c r="G10" s="42">
        <v>96</v>
      </c>
      <c r="H10" s="42">
        <v>96</v>
      </c>
      <c r="I10" s="42">
        <v>97</v>
      </c>
      <c r="J10" s="42">
        <v>96</v>
      </c>
      <c r="K10" s="43">
        <f t="shared" si="0"/>
        <v>569</v>
      </c>
      <c r="L10" s="44">
        <f>RANK(K10,K$2:K$300)</f>
        <v>9</v>
      </c>
      <c r="M10" s="114" t="s">
        <v>769</v>
      </c>
    </row>
    <row r="11" spans="1:13" ht="13.5">
      <c r="A11" s="2">
        <v>5</v>
      </c>
      <c r="B11" s="2">
        <v>15</v>
      </c>
      <c r="C11" s="2" t="s">
        <v>39</v>
      </c>
      <c r="D11" s="2" t="s">
        <v>14</v>
      </c>
      <c r="E11" s="42">
        <v>95</v>
      </c>
      <c r="F11" s="42">
        <v>95</v>
      </c>
      <c r="G11" s="42">
        <v>96</v>
      </c>
      <c r="H11" s="42">
        <v>96</v>
      </c>
      <c r="I11" s="42">
        <v>95</v>
      </c>
      <c r="J11" s="42">
        <v>92</v>
      </c>
      <c r="K11" s="43">
        <f t="shared" si="0"/>
        <v>569</v>
      </c>
      <c r="L11" s="44">
        <v>10</v>
      </c>
      <c r="M11" s="114" t="s">
        <v>633</v>
      </c>
    </row>
    <row r="12" spans="1:13" ht="13.5">
      <c r="A12" s="2">
        <v>3</v>
      </c>
      <c r="B12" s="2">
        <v>21</v>
      </c>
      <c r="C12" s="14" t="s">
        <v>160</v>
      </c>
      <c r="D12" s="2" t="s">
        <v>157</v>
      </c>
      <c r="E12" s="42">
        <v>95</v>
      </c>
      <c r="F12" s="42">
        <v>94</v>
      </c>
      <c r="G12" s="42">
        <v>95</v>
      </c>
      <c r="H12" s="42">
        <v>97</v>
      </c>
      <c r="I12" s="42">
        <v>92</v>
      </c>
      <c r="J12" s="42">
        <v>94</v>
      </c>
      <c r="K12" s="43">
        <f t="shared" si="0"/>
        <v>567</v>
      </c>
      <c r="L12" s="44">
        <f>RANK(K12,K$2:K$300)</f>
        <v>11</v>
      </c>
      <c r="M12" s="114" t="s">
        <v>634</v>
      </c>
    </row>
    <row r="13" spans="1:13" ht="13.5">
      <c r="A13" s="2">
        <v>6</v>
      </c>
      <c r="B13" s="2">
        <v>23</v>
      </c>
      <c r="C13" s="2" t="s">
        <v>189</v>
      </c>
      <c r="D13" s="2" t="s">
        <v>170</v>
      </c>
      <c r="E13" s="42">
        <v>97</v>
      </c>
      <c r="F13" s="42">
        <v>95</v>
      </c>
      <c r="G13" s="42">
        <v>93</v>
      </c>
      <c r="H13" s="42">
        <v>98</v>
      </c>
      <c r="I13" s="42">
        <v>91</v>
      </c>
      <c r="J13" s="42">
        <v>93</v>
      </c>
      <c r="K13" s="43">
        <f t="shared" si="0"/>
        <v>567</v>
      </c>
      <c r="L13" s="44">
        <v>12</v>
      </c>
      <c r="M13" s="114" t="s">
        <v>635</v>
      </c>
    </row>
    <row r="14" spans="1:13" ht="13.5">
      <c r="A14" s="2">
        <v>3</v>
      </c>
      <c r="B14" s="2">
        <v>7</v>
      </c>
      <c r="C14" s="2" t="s">
        <v>383</v>
      </c>
      <c r="D14" s="2" t="s">
        <v>14</v>
      </c>
      <c r="E14" s="42">
        <v>95</v>
      </c>
      <c r="F14" s="42">
        <v>94</v>
      </c>
      <c r="G14" s="42">
        <v>93</v>
      </c>
      <c r="H14" s="42">
        <v>95</v>
      </c>
      <c r="I14" s="42">
        <v>99</v>
      </c>
      <c r="J14" s="42">
        <v>91</v>
      </c>
      <c r="K14" s="43">
        <f t="shared" si="0"/>
        <v>567</v>
      </c>
      <c r="L14" s="44">
        <v>13</v>
      </c>
      <c r="M14" s="114" t="s">
        <v>636</v>
      </c>
    </row>
    <row r="15" spans="1:13" ht="13.5">
      <c r="A15" s="2">
        <v>4</v>
      </c>
      <c r="B15" s="2">
        <v>23</v>
      </c>
      <c r="C15" s="2" t="s">
        <v>391</v>
      </c>
      <c r="D15" s="2" t="s">
        <v>170</v>
      </c>
      <c r="E15" s="42">
        <v>95</v>
      </c>
      <c r="F15" s="42">
        <v>94</v>
      </c>
      <c r="G15" s="42">
        <v>96</v>
      </c>
      <c r="H15" s="42">
        <v>93</v>
      </c>
      <c r="I15" s="42">
        <v>94</v>
      </c>
      <c r="J15" s="42">
        <v>94</v>
      </c>
      <c r="K15" s="43">
        <f t="shared" si="0"/>
        <v>566</v>
      </c>
      <c r="L15" s="44">
        <f>RANK(K15,K$2:K$300)</f>
        <v>14</v>
      </c>
      <c r="M15" s="114" t="s">
        <v>634</v>
      </c>
    </row>
    <row r="16" spans="1:13" ht="13.5">
      <c r="A16" s="2">
        <v>2</v>
      </c>
      <c r="B16" s="2">
        <v>16</v>
      </c>
      <c r="C16" s="14" t="s">
        <v>215</v>
      </c>
      <c r="D16" s="2" t="s">
        <v>199</v>
      </c>
      <c r="E16" s="42">
        <v>98</v>
      </c>
      <c r="F16" s="42">
        <v>95</v>
      </c>
      <c r="G16" s="42">
        <v>92</v>
      </c>
      <c r="H16" s="42">
        <v>96</v>
      </c>
      <c r="I16" s="42">
        <v>93</v>
      </c>
      <c r="J16" s="42">
        <v>92</v>
      </c>
      <c r="K16" s="43">
        <f t="shared" si="0"/>
        <v>566</v>
      </c>
      <c r="L16" s="44">
        <v>15</v>
      </c>
      <c r="M16" s="114" t="s">
        <v>633</v>
      </c>
    </row>
    <row r="17" spans="1:13" ht="13.5">
      <c r="A17" s="2">
        <v>9</v>
      </c>
      <c r="B17" s="2">
        <v>15</v>
      </c>
      <c r="C17" s="2" t="s">
        <v>51</v>
      </c>
      <c r="D17" s="2" t="s">
        <v>14</v>
      </c>
      <c r="E17" s="42">
        <v>94</v>
      </c>
      <c r="F17" s="42">
        <v>96</v>
      </c>
      <c r="G17" s="42">
        <v>92</v>
      </c>
      <c r="H17" s="42">
        <v>94</v>
      </c>
      <c r="I17" s="42">
        <v>93</v>
      </c>
      <c r="J17" s="42">
        <v>96</v>
      </c>
      <c r="K17" s="43">
        <f t="shared" si="0"/>
        <v>565</v>
      </c>
      <c r="L17" s="44">
        <f>RANK(K17,K$2:K$300)</f>
        <v>16</v>
      </c>
      <c r="M17" s="114" t="s">
        <v>632</v>
      </c>
    </row>
    <row r="18" spans="1:13" ht="13.5">
      <c r="A18" s="49">
        <v>4</v>
      </c>
      <c r="B18" s="49">
        <v>27</v>
      </c>
      <c r="C18" s="51" t="s">
        <v>392</v>
      </c>
      <c r="D18" s="49" t="s">
        <v>284</v>
      </c>
      <c r="E18" s="42">
        <v>96</v>
      </c>
      <c r="F18" s="42">
        <v>96</v>
      </c>
      <c r="G18" s="42">
        <v>94</v>
      </c>
      <c r="H18" s="42">
        <v>94</v>
      </c>
      <c r="I18" s="42">
        <v>90</v>
      </c>
      <c r="J18" s="42">
        <v>95</v>
      </c>
      <c r="K18" s="43">
        <f t="shared" si="0"/>
        <v>565</v>
      </c>
      <c r="L18" s="44">
        <v>17</v>
      </c>
      <c r="M18" s="114" t="s">
        <v>637</v>
      </c>
    </row>
    <row r="19" spans="1:13" ht="13.5">
      <c r="A19" s="2">
        <v>2</v>
      </c>
      <c r="B19" s="2">
        <v>15</v>
      </c>
      <c r="C19" s="2" t="s">
        <v>45</v>
      </c>
      <c r="D19" s="2" t="s">
        <v>14</v>
      </c>
      <c r="E19" s="42">
        <v>89</v>
      </c>
      <c r="F19" s="42">
        <v>93</v>
      </c>
      <c r="G19" s="42">
        <v>93</v>
      </c>
      <c r="H19" s="42">
        <v>95</v>
      </c>
      <c r="I19" s="42">
        <v>97</v>
      </c>
      <c r="J19" s="42">
        <v>97</v>
      </c>
      <c r="K19" s="43">
        <f t="shared" si="0"/>
        <v>564</v>
      </c>
      <c r="L19" s="44">
        <f>RANK(K19,K$2:K$300)</f>
        <v>18</v>
      </c>
      <c r="M19" s="114" t="s">
        <v>631</v>
      </c>
    </row>
    <row r="20" spans="1:13" ht="13.5">
      <c r="A20" s="2">
        <v>2</v>
      </c>
      <c r="B20" s="2">
        <v>4</v>
      </c>
      <c r="C20" s="14" t="s">
        <v>207</v>
      </c>
      <c r="D20" s="2" t="s">
        <v>199</v>
      </c>
      <c r="E20" s="42">
        <v>93</v>
      </c>
      <c r="F20" s="42">
        <v>96</v>
      </c>
      <c r="G20" s="42">
        <v>94</v>
      </c>
      <c r="H20" s="42">
        <v>93</v>
      </c>
      <c r="I20" s="42">
        <v>93</v>
      </c>
      <c r="J20" s="42">
        <v>95</v>
      </c>
      <c r="K20" s="43">
        <f t="shared" si="0"/>
        <v>564</v>
      </c>
      <c r="L20" s="44">
        <v>19</v>
      </c>
      <c r="M20" s="114" t="s">
        <v>637</v>
      </c>
    </row>
    <row r="21" spans="1:13" ht="13.5">
      <c r="A21" s="2">
        <v>9</v>
      </c>
      <c r="B21" s="2">
        <v>26</v>
      </c>
      <c r="C21" s="14" t="s">
        <v>236</v>
      </c>
      <c r="D21" s="2" t="s">
        <v>228</v>
      </c>
      <c r="E21" s="42">
        <v>95</v>
      </c>
      <c r="F21" s="42">
        <v>92</v>
      </c>
      <c r="G21" s="42">
        <v>91</v>
      </c>
      <c r="H21" s="42">
        <v>95</v>
      </c>
      <c r="I21" s="42">
        <v>94</v>
      </c>
      <c r="J21" s="42">
        <v>96</v>
      </c>
      <c r="K21" s="43">
        <f t="shared" si="0"/>
        <v>563</v>
      </c>
      <c r="L21" s="44">
        <f>RANK(K21,K$2:K$300)</f>
        <v>20</v>
      </c>
      <c r="M21" s="114"/>
    </row>
    <row r="22" spans="1:13" ht="13.5">
      <c r="A22" s="2">
        <v>7</v>
      </c>
      <c r="B22" s="2">
        <v>23</v>
      </c>
      <c r="C22" s="2" t="s">
        <v>172</v>
      </c>
      <c r="D22" s="2" t="s">
        <v>170</v>
      </c>
      <c r="E22" s="42">
        <v>93</v>
      </c>
      <c r="F22" s="42">
        <v>92</v>
      </c>
      <c r="G22" s="42">
        <v>94</v>
      </c>
      <c r="H22" s="42">
        <v>97</v>
      </c>
      <c r="I22" s="42">
        <v>92</v>
      </c>
      <c r="J22" s="42">
        <v>94</v>
      </c>
      <c r="K22" s="43">
        <f t="shared" si="0"/>
        <v>562</v>
      </c>
      <c r="L22" s="44">
        <f>RANK(K22,K$2:K$300)</f>
        <v>21</v>
      </c>
      <c r="M22" s="114" t="s">
        <v>634</v>
      </c>
    </row>
    <row r="23" spans="1:13" ht="13.5">
      <c r="A23" s="2">
        <v>3</v>
      </c>
      <c r="B23" s="2">
        <v>3</v>
      </c>
      <c r="C23" s="14" t="s">
        <v>59</v>
      </c>
      <c r="D23" s="2" t="s">
        <v>54</v>
      </c>
      <c r="E23" s="42">
        <v>96</v>
      </c>
      <c r="F23" s="42">
        <v>94</v>
      </c>
      <c r="G23" s="42">
        <v>95</v>
      </c>
      <c r="H23" s="42">
        <v>93</v>
      </c>
      <c r="I23" s="42">
        <v>94</v>
      </c>
      <c r="J23" s="42">
        <v>90</v>
      </c>
      <c r="K23" s="43">
        <f t="shared" si="0"/>
        <v>562</v>
      </c>
      <c r="L23" s="44">
        <v>22</v>
      </c>
      <c r="M23" s="114" t="s">
        <v>638</v>
      </c>
    </row>
    <row r="24" spans="1:13" ht="13.5">
      <c r="A24" s="2">
        <v>8</v>
      </c>
      <c r="B24" s="2">
        <v>9</v>
      </c>
      <c r="C24" s="2" t="s">
        <v>174</v>
      </c>
      <c r="D24" s="2" t="s">
        <v>170</v>
      </c>
      <c r="E24" s="42">
        <v>95</v>
      </c>
      <c r="F24" s="42">
        <v>93</v>
      </c>
      <c r="G24" s="42">
        <v>95</v>
      </c>
      <c r="H24" s="42">
        <v>89</v>
      </c>
      <c r="I24" s="42">
        <v>92</v>
      </c>
      <c r="J24" s="42">
        <v>96</v>
      </c>
      <c r="K24" s="43">
        <f t="shared" si="0"/>
        <v>560</v>
      </c>
      <c r="L24" s="44">
        <f>RANK(K24,K$2:K$300)</f>
        <v>23</v>
      </c>
      <c r="M24" s="114" t="s">
        <v>632</v>
      </c>
    </row>
    <row r="25" spans="1:13" ht="13.5">
      <c r="A25" s="2">
        <v>6</v>
      </c>
      <c r="B25" s="2">
        <v>17</v>
      </c>
      <c r="C25" s="14" t="s">
        <v>316</v>
      </c>
      <c r="D25" s="2" t="s">
        <v>306</v>
      </c>
      <c r="E25" s="42">
        <v>94</v>
      </c>
      <c r="F25" s="42">
        <v>94</v>
      </c>
      <c r="G25" s="42">
        <v>94</v>
      </c>
      <c r="H25" s="42">
        <v>94</v>
      </c>
      <c r="I25" s="42">
        <v>91</v>
      </c>
      <c r="J25" s="42">
        <v>93</v>
      </c>
      <c r="K25" s="43">
        <f t="shared" si="0"/>
        <v>560</v>
      </c>
      <c r="L25" s="44">
        <v>24</v>
      </c>
      <c r="M25" s="114" t="s">
        <v>635</v>
      </c>
    </row>
    <row r="26" spans="1:13" ht="13.5">
      <c r="A26" s="2">
        <v>3</v>
      </c>
      <c r="B26" s="2">
        <v>10</v>
      </c>
      <c r="C26" s="2" t="s">
        <v>384</v>
      </c>
      <c r="D26" s="2" t="s">
        <v>306</v>
      </c>
      <c r="E26" s="42">
        <v>88</v>
      </c>
      <c r="F26" s="42">
        <v>86</v>
      </c>
      <c r="G26" s="42">
        <v>95</v>
      </c>
      <c r="H26" s="42">
        <v>95</v>
      </c>
      <c r="I26" s="42">
        <v>97</v>
      </c>
      <c r="J26" s="42">
        <v>98</v>
      </c>
      <c r="K26" s="43">
        <f t="shared" si="0"/>
        <v>559</v>
      </c>
      <c r="L26" s="44">
        <f>RANK(K26,K$2:K$300)</f>
        <v>25</v>
      </c>
      <c r="M26" s="114"/>
    </row>
    <row r="27" spans="1:13" ht="13.5">
      <c r="A27" s="2">
        <v>1</v>
      </c>
      <c r="B27" s="2">
        <v>15</v>
      </c>
      <c r="C27" s="2" t="s">
        <v>43</v>
      </c>
      <c r="D27" s="2" t="s">
        <v>14</v>
      </c>
      <c r="E27" s="114">
        <v>95</v>
      </c>
      <c r="F27" s="114">
        <v>92</v>
      </c>
      <c r="G27" s="114">
        <v>93</v>
      </c>
      <c r="H27" s="114">
        <v>93</v>
      </c>
      <c r="I27" s="114">
        <v>92</v>
      </c>
      <c r="J27" s="114">
        <v>93</v>
      </c>
      <c r="K27" s="43">
        <f t="shared" si="0"/>
        <v>558</v>
      </c>
      <c r="L27" s="44">
        <f>RANK(K27,K$2:K$300)</f>
        <v>26</v>
      </c>
      <c r="M27" s="114" t="s">
        <v>635</v>
      </c>
    </row>
    <row r="28" spans="1:13" ht="13.5">
      <c r="A28" s="2">
        <v>4</v>
      </c>
      <c r="B28" s="2">
        <v>19</v>
      </c>
      <c r="C28" s="2" t="s">
        <v>227</v>
      </c>
      <c r="D28" s="2" t="s">
        <v>228</v>
      </c>
      <c r="E28" s="42">
        <v>96</v>
      </c>
      <c r="F28" s="42">
        <v>91</v>
      </c>
      <c r="G28" s="42">
        <v>89</v>
      </c>
      <c r="H28" s="42">
        <v>94</v>
      </c>
      <c r="I28" s="42">
        <v>97</v>
      </c>
      <c r="J28" s="42">
        <v>91</v>
      </c>
      <c r="K28" s="43">
        <f t="shared" si="0"/>
        <v>558</v>
      </c>
      <c r="L28" s="44">
        <v>27</v>
      </c>
      <c r="M28" s="114" t="s">
        <v>636</v>
      </c>
    </row>
    <row r="29" spans="1:13" ht="13.5">
      <c r="A29" s="2">
        <v>3</v>
      </c>
      <c r="B29" s="2">
        <v>19</v>
      </c>
      <c r="C29" s="2" t="s">
        <v>251</v>
      </c>
      <c r="D29" s="2" t="s">
        <v>228</v>
      </c>
      <c r="E29" s="42">
        <v>98</v>
      </c>
      <c r="F29" s="42">
        <v>94</v>
      </c>
      <c r="G29" s="42">
        <v>91</v>
      </c>
      <c r="H29" s="42">
        <v>91</v>
      </c>
      <c r="I29" s="42">
        <v>91</v>
      </c>
      <c r="J29" s="42">
        <v>92</v>
      </c>
      <c r="K29" s="43">
        <f t="shared" si="0"/>
        <v>557</v>
      </c>
      <c r="L29" s="44">
        <f>RANK(K29,K$2:K$300)</f>
        <v>28</v>
      </c>
      <c r="M29" s="114" t="s">
        <v>639</v>
      </c>
    </row>
    <row r="30" spans="1:13" ht="13.5">
      <c r="A30" s="53">
        <v>6</v>
      </c>
      <c r="B30" s="53">
        <v>31</v>
      </c>
      <c r="C30" s="53" t="s">
        <v>137</v>
      </c>
      <c r="D30" s="53" t="s">
        <v>135</v>
      </c>
      <c r="E30" s="42">
        <v>93</v>
      </c>
      <c r="F30" s="42">
        <v>95</v>
      </c>
      <c r="G30" s="42">
        <v>92</v>
      </c>
      <c r="H30" s="42">
        <v>95</v>
      </c>
      <c r="I30" s="42">
        <v>90</v>
      </c>
      <c r="J30" s="42">
        <v>92</v>
      </c>
      <c r="K30" s="43">
        <f t="shared" si="0"/>
        <v>557</v>
      </c>
      <c r="L30" s="44">
        <v>29</v>
      </c>
      <c r="M30" s="114" t="s">
        <v>640</v>
      </c>
    </row>
    <row r="31" spans="1:13" ht="13.5">
      <c r="A31" s="2">
        <v>4</v>
      </c>
      <c r="B31" s="2">
        <v>9</v>
      </c>
      <c r="C31" s="2" t="s">
        <v>169</v>
      </c>
      <c r="D31" s="2" t="s">
        <v>170</v>
      </c>
      <c r="E31" s="42">
        <v>93</v>
      </c>
      <c r="F31" s="42">
        <v>94</v>
      </c>
      <c r="G31" s="42">
        <v>91</v>
      </c>
      <c r="H31" s="42">
        <v>94</v>
      </c>
      <c r="I31" s="42">
        <v>95</v>
      </c>
      <c r="J31" s="42">
        <v>89</v>
      </c>
      <c r="K31" s="43">
        <f t="shared" si="0"/>
        <v>556</v>
      </c>
      <c r="L31" s="44">
        <f>RANK(K31,K$2:K$300)</f>
        <v>30</v>
      </c>
      <c r="M31" s="114"/>
    </row>
    <row r="32" spans="1:13" ht="13.5">
      <c r="A32" s="2">
        <v>1</v>
      </c>
      <c r="B32" s="2">
        <v>26</v>
      </c>
      <c r="C32" s="2" t="s">
        <v>375</v>
      </c>
      <c r="D32" s="2" t="s">
        <v>228</v>
      </c>
      <c r="E32" s="114">
        <v>91</v>
      </c>
      <c r="F32" s="114">
        <v>92</v>
      </c>
      <c r="G32" s="114">
        <v>92</v>
      </c>
      <c r="H32" s="114">
        <v>90</v>
      </c>
      <c r="I32" s="114">
        <v>92</v>
      </c>
      <c r="J32" s="114">
        <v>97</v>
      </c>
      <c r="K32" s="43">
        <f t="shared" si="0"/>
        <v>554</v>
      </c>
      <c r="L32" s="44">
        <f>RANK(K32,K$2:K$300)</f>
        <v>31</v>
      </c>
      <c r="M32" s="114" t="s">
        <v>631</v>
      </c>
    </row>
    <row r="33" spans="1:13" ht="13.5">
      <c r="A33" s="2">
        <v>8</v>
      </c>
      <c r="B33" s="2">
        <v>23</v>
      </c>
      <c r="C33" s="2" t="s">
        <v>177</v>
      </c>
      <c r="D33" s="2" t="s">
        <v>170</v>
      </c>
      <c r="E33" s="42">
        <v>91</v>
      </c>
      <c r="F33" s="42">
        <v>93</v>
      </c>
      <c r="G33" s="42">
        <v>93</v>
      </c>
      <c r="H33" s="42">
        <v>94</v>
      </c>
      <c r="I33" s="42">
        <v>94</v>
      </c>
      <c r="J33" s="42">
        <v>89</v>
      </c>
      <c r="K33" s="43">
        <f t="shared" si="0"/>
        <v>554</v>
      </c>
      <c r="L33" s="44">
        <v>32</v>
      </c>
      <c r="M33" s="114" t="s">
        <v>641</v>
      </c>
    </row>
    <row r="34" spans="1:13" ht="13.5">
      <c r="A34" s="53">
        <v>4</v>
      </c>
      <c r="B34" s="53">
        <v>5</v>
      </c>
      <c r="C34" s="53" t="s">
        <v>142</v>
      </c>
      <c r="D34" s="53" t="s">
        <v>135</v>
      </c>
      <c r="E34" s="42">
        <v>97</v>
      </c>
      <c r="F34" s="42">
        <v>90</v>
      </c>
      <c r="G34" s="42">
        <v>92</v>
      </c>
      <c r="H34" s="42">
        <v>94</v>
      </c>
      <c r="I34" s="42">
        <v>92</v>
      </c>
      <c r="J34" s="42">
        <v>89</v>
      </c>
      <c r="K34" s="43">
        <f t="shared" si="0"/>
        <v>554</v>
      </c>
      <c r="L34" s="44">
        <v>33</v>
      </c>
      <c r="M34" s="114" t="s">
        <v>642</v>
      </c>
    </row>
    <row r="35" spans="1:13" ht="13.5">
      <c r="A35" s="53">
        <v>9</v>
      </c>
      <c r="B35" s="53">
        <v>14</v>
      </c>
      <c r="C35" s="99" t="s">
        <v>425</v>
      </c>
      <c r="D35" s="99" t="s">
        <v>135</v>
      </c>
      <c r="E35" s="42">
        <v>92</v>
      </c>
      <c r="F35" s="42">
        <v>94</v>
      </c>
      <c r="G35" s="42">
        <v>93</v>
      </c>
      <c r="H35" s="42">
        <v>94</v>
      </c>
      <c r="I35" s="42">
        <v>91</v>
      </c>
      <c r="J35" s="42">
        <v>89</v>
      </c>
      <c r="K35" s="43">
        <f t="shared" si="0"/>
        <v>553</v>
      </c>
      <c r="L35" s="44">
        <f>RANK(K35,K$2:K$300)</f>
        <v>34</v>
      </c>
      <c r="M35" s="114"/>
    </row>
    <row r="36" spans="1:13" ht="13.5">
      <c r="A36" s="2">
        <v>7</v>
      </c>
      <c r="B36" s="2">
        <v>19</v>
      </c>
      <c r="C36" s="2" t="s">
        <v>412</v>
      </c>
      <c r="D36" s="2" t="s">
        <v>228</v>
      </c>
      <c r="E36" s="42">
        <v>94</v>
      </c>
      <c r="F36" s="42">
        <v>88</v>
      </c>
      <c r="G36" s="42">
        <v>90</v>
      </c>
      <c r="H36" s="42">
        <v>95</v>
      </c>
      <c r="I36" s="42">
        <v>92</v>
      </c>
      <c r="J36" s="42">
        <v>93</v>
      </c>
      <c r="K36" s="43">
        <f t="shared" si="0"/>
        <v>552</v>
      </c>
      <c r="L36" s="44">
        <v>35</v>
      </c>
      <c r="M36" s="114" t="s">
        <v>643</v>
      </c>
    </row>
    <row r="37" spans="1:13" ht="13.5">
      <c r="A37" s="2">
        <v>1</v>
      </c>
      <c r="B37" s="2">
        <v>18</v>
      </c>
      <c r="C37" s="2" t="s">
        <v>564</v>
      </c>
      <c r="D37" s="2" t="s">
        <v>112</v>
      </c>
      <c r="E37" s="114">
        <v>92</v>
      </c>
      <c r="F37" s="114">
        <v>91</v>
      </c>
      <c r="G37" s="114">
        <v>95</v>
      </c>
      <c r="H37" s="114">
        <v>93</v>
      </c>
      <c r="I37" s="114">
        <v>91</v>
      </c>
      <c r="J37" s="114">
        <v>90</v>
      </c>
      <c r="K37" s="43">
        <f t="shared" si="0"/>
        <v>552</v>
      </c>
      <c r="L37" s="44">
        <v>36</v>
      </c>
      <c r="M37" s="114" t="s">
        <v>644</v>
      </c>
    </row>
    <row r="38" spans="1:13" ht="13.5">
      <c r="A38" s="2">
        <v>8</v>
      </c>
      <c r="B38" s="2">
        <v>17</v>
      </c>
      <c r="C38" s="2" t="s">
        <v>416</v>
      </c>
      <c r="D38" s="2" t="s">
        <v>306</v>
      </c>
      <c r="E38" s="42">
        <v>91</v>
      </c>
      <c r="F38" s="42">
        <v>93</v>
      </c>
      <c r="G38" s="42">
        <v>90</v>
      </c>
      <c r="H38" s="42">
        <v>91</v>
      </c>
      <c r="I38" s="42">
        <v>93</v>
      </c>
      <c r="J38" s="42">
        <v>93</v>
      </c>
      <c r="K38" s="43">
        <f t="shared" si="0"/>
        <v>551</v>
      </c>
      <c r="L38" s="44">
        <f>RANK(K38,K$2:K$300)</f>
        <v>37</v>
      </c>
      <c r="M38" s="114" t="s">
        <v>645</v>
      </c>
    </row>
    <row r="39" spans="1:13" ht="13.5">
      <c r="A39" s="2">
        <v>6</v>
      </c>
      <c r="B39" s="2">
        <v>4</v>
      </c>
      <c r="C39" s="2" t="s">
        <v>221</v>
      </c>
      <c r="D39" s="2" t="s">
        <v>199</v>
      </c>
      <c r="E39" s="42">
        <v>91</v>
      </c>
      <c r="F39" s="42">
        <v>90</v>
      </c>
      <c r="G39" s="42">
        <v>94</v>
      </c>
      <c r="H39" s="42">
        <v>91</v>
      </c>
      <c r="I39" s="42">
        <v>92</v>
      </c>
      <c r="J39" s="42">
        <v>93</v>
      </c>
      <c r="K39" s="43">
        <f t="shared" si="0"/>
        <v>551</v>
      </c>
      <c r="L39" s="44">
        <v>38</v>
      </c>
      <c r="M39" s="114" t="s">
        <v>646</v>
      </c>
    </row>
    <row r="40" spans="1:13" ht="13.5">
      <c r="A40" s="2">
        <v>2</v>
      </c>
      <c r="B40" s="2">
        <v>19</v>
      </c>
      <c r="C40" s="14" t="s">
        <v>235</v>
      </c>
      <c r="D40" s="2" t="s">
        <v>228</v>
      </c>
      <c r="E40" s="42">
        <v>88</v>
      </c>
      <c r="F40" s="42">
        <v>91</v>
      </c>
      <c r="G40" s="42">
        <v>95</v>
      </c>
      <c r="H40" s="42">
        <v>91</v>
      </c>
      <c r="I40" s="42">
        <v>94</v>
      </c>
      <c r="J40" s="42">
        <v>92</v>
      </c>
      <c r="K40" s="43">
        <f t="shared" si="0"/>
        <v>551</v>
      </c>
      <c r="L40" s="44">
        <v>39</v>
      </c>
      <c r="M40" s="114" t="s">
        <v>647</v>
      </c>
    </row>
    <row r="41" spans="1:13" ht="13.5">
      <c r="A41" s="49">
        <v>6</v>
      </c>
      <c r="B41" s="49">
        <v>27</v>
      </c>
      <c r="C41" s="51" t="s">
        <v>407</v>
      </c>
      <c r="D41" s="49" t="s">
        <v>284</v>
      </c>
      <c r="E41" s="42">
        <v>91</v>
      </c>
      <c r="F41" s="42">
        <v>92</v>
      </c>
      <c r="G41" s="42">
        <v>94</v>
      </c>
      <c r="H41" s="42">
        <v>88</v>
      </c>
      <c r="I41" s="42">
        <v>94</v>
      </c>
      <c r="J41" s="42">
        <v>92</v>
      </c>
      <c r="K41" s="43">
        <f t="shared" si="0"/>
        <v>551</v>
      </c>
      <c r="L41" s="44">
        <v>40</v>
      </c>
      <c r="M41" s="114" t="s">
        <v>648</v>
      </c>
    </row>
    <row r="42" spans="1:13" ht="13.5">
      <c r="A42" s="2">
        <v>3</v>
      </c>
      <c r="B42" s="2">
        <v>28</v>
      </c>
      <c r="C42" s="2" t="s">
        <v>13</v>
      </c>
      <c r="D42" s="2" t="s">
        <v>14</v>
      </c>
      <c r="E42" s="42">
        <v>93</v>
      </c>
      <c r="F42" s="42">
        <v>88</v>
      </c>
      <c r="G42" s="42">
        <v>92</v>
      </c>
      <c r="H42" s="42">
        <v>96</v>
      </c>
      <c r="I42" s="42">
        <v>92</v>
      </c>
      <c r="J42" s="42">
        <v>90</v>
      </c>
      <c r="K42" s="43">
        <f t="shared" si="0"/>
        <v>551</v>
      </c>
      <c r="L42" s="44">
        <v>41</v>
      </c>
      <c r="M42" s="114" t="s">
        <v>644</v>
      </c>
    </row>
    <row r="43" spans="1:13" ht="13.5">
      <c r="A43" s="2">
        <v>4</v>
      </c>
      <c r="B43" s="2">
        <v>31</v>
      </c>
      <c r="C43" s="14" t="s">
        <v>156</v>
      </c>
      <c r="D43" s="2" t="s">
        <v>157</v>
      </c>
      <c r="E43" s="42">
        <v>92</v>
      </c>
      <c r="F43" s="42">
        <v>95</v>
      </c>
      <c r="G43" s="42">
        <v>93</v>
      </c>
      <c r="H43" s="42">
        <v>88</v>
      </c>
      <c r="I43" s="42">
        <v>89</v>
      </c>
      <c r="J43" s="42">
        <v>93</v>
      </c>
      <c r="K43" s="43">
        <f t="shared" si="0"/>
        <v>550</v>
      </c>
      <c r="L43" s="44">
        <f>RANK(K43,K$2:K$300)</f>
        <v>42</v>
      </c>
      <c r="M43" s="114" t="s">
        <v>643</v>
      </c>
    </row>
    <row r="44" spans="1:13" ht="13.5">
      <c r="A44" s="2">
        <v>8</v>
      </c>
      <c r="B44" s="2">
        <v>10</v>
      </c>
      <c r="C44" s="22" t="s">
        <v>565</v>
      </c>
      <c r="D44" s="2" t="s">
        <v>306</v>
      </c>
      <c r="E44" s="42">
        <v>90</v>
      </c>
      <c r="F44" s="42">
        <v>92</v>
      </c>
      <c r="G44" s="42">
        <v>94</v>
      </c>
      <c r="H44" s="42">
        <v>91</v>
      </c>
      <c r="I44" s="42">
        <v>92</v>
      </c>
      <c r="J44" s="42">
        <v>91</v>
      </c>
      <c r="K44" s="43">
        <f t="shared" si="0"/>
        <v>550</v>
      </c>
      <c r="L44" s="44">
        <v>43</v>
      </c>
      <c r="M44" s="114" t="s">
        <v>649</v>
      </c>
    </row>
    <row r="45" spans="1:13" ht="13.5">
      <c r="A45" s="2">
        <v>4</v>
      </c>
      <c r="B45" s="2">
        <v>3</v>
      </c>
      <c r="C45" s="14" t="s">
        <v>87</v>
      </c>
      <c r="D45" s="2" t="s">
        <v>54</v>
      </c>
      <c r="E45" s="42">
        <v>94</v>
      </c>
      <c r="F45" s="42">
        <v>88</v>
      </c>
      <c r="G45" s="42">
        <v>92</v>
      </c>
      <c r="H45" s="42">
        <v>93</v>
      </c>
      <c r="I45" s="42">
        <v>94</v>
      </c>
      <c r="J45" s="42">
        <v>89</v>
      </c>
      <c r="K45" s="43">
        <f t="shared" si="0"/>
        <v>550</v>
      </c>
      <c r="L45" s="44">
        <v>44</v>
      </c>
      <c r="M45" s="114" t="s">
        <v>650</v>
      </c>
    </row>
    <row r="46" spans="1:13" ht="13.5">
      <c r="A46" s="2">
        <v>4</v>
      </c>
      <c r="B46" s="2">
        <v>10</v>
      </c>
      <c r="C46" s="2" t="s">
        <v>317</v>
      </c>
      <c r="D46" s="2" t="s">
        <v>306</v>
      </c>
      <c r="E46" s="42">
        <v>93</v>
      </c>
      <c r="F46" s="42">
        <v>93</v>
      </c>
      <c r="G46" s="42">
        <v>93</v>
      </c>
      <c r="H46" s="42">
        <v>93</v>
      </c>
      <c r="I46" s="42">
        <v>91</v>
      </c>
      <c r="J46" s="42">
        <v>87</v>
      </c>
      <c r="K46" s="43">
        <f t="shared" si="0"/>
        <v>550</v>
      </c>
      <c r="L46" s="44">
        <v>45</v>
      </c>
      <c r="M46" s="114" t="s">
        <v>651</v>
      </c>
    </row>
    <row r="47" spans="1:13" ht="13.5">
      <c r="A47" s="2">
        <v>4</v>
      </c>
      <c r="B47" s="2">
        <v>21</v>
      </c>
      <c r="C47" s="14" t="s">
        <v>390</v>
      </c>
      <c r="D47" s="2" t="s">
        <v>157</v>
      </c>
      <c r="E47" s="42">
        <v>89</v>
      </c>
      <c r="F47" s="42">
        <v>89</v>
      </c>
      <c r="G47" s="42">
        <v>95</v>
      </c>
      <c r="H47" s="42">
        <v>91</v>
      </c>
      <c r="I47" s="42">
        <v>91</v>
      </c>
      <c r="J47" s="42">
        <v>94</v>
      </c>
      <c r="K47" s="43">
        <f t="shared" si="0"/>
        <v>549</v>
      </c>
      <c r="L47" s="44">
        <f>RANK(K47,K$2:K$300)</f>
        <v>46</v>
      </c>
      <c r="M47" s="114" t="s">
        <v>652</v>
      </c>
    </row>
    <row r="48" spans="1:13" ht="13.5">
      <c r="A48" s="2">
        <v>8</v>
      </c>
      <c r="B48" s="2">
        <v>15</v>
      </c>
      <c r="C48" s="2" t="s">
        <v>415</v>
      </c>
      <c r="D48" s="2" t="s">
        <v>14</v>
      </c>
      <c r="E48" s="42">
        <v>94</v>
      </c>
      <c r="F48" s="42">
        <v>91</v>
      </c>
      <c r="G48" s="42">
        <v>90</v>
      </c>
      <c r="H48" s="42">
        <v>94</v>
      </c>
      <c r="I48" s="42">
        <v>87</v>
      </c>
      <c r="J48" s="42">
        <v>93</v>
      </c>
      <c r="K48" s="43">
        <f t="shared" si="0"/>
        <v>549</v>
      </c>
      <c r="L48" s="44">
        <v>47</v>
      </c>
      <c r="M48" s="114" t="s">
        <v>643</v>
      </c>
    </row>
    <row r="49" spans="1:13" ht="13.5">
      <c r="A49" s="2">
        <v>9</v>
      </c>
      <c r="B49" s="2">
        <v>24</v>
      </c>
      <c r="C49" s="2" t="s">
        <v>363</v>
      </c>
      <c r="D49" s="2" t="s">
        <v>112</v>
      </c>
      <c r="E49" s="42">
        <v>91</v>
      </c>
      <c r="F49" s="42">
        <v>91</v>
      </c>
      <c r="G49" s="42">
        <v>88</v>
      </c>
      <c r="H49" s="42">
        <v>91</v>
      </c>
      <c r="I49" s="42">
        <v>94</v>
      </c>
      <c r="J49" s="42">
        <v>92</v>
      </c>
      <c r="K49" s="43">
        <f t="shared" si="0"/>
        <v>547</v>
      </c>
      <c r="L49" s="44">
        <f>RANK(K49,K$2:K$300)</f>
        <v>48</v>
      </c>
      <c r="M49" s="114"/>
    </row>
    <row r="50" spans="1:13" ht="13.5">
      <c r="A50" s="2">
        <v>5</v>
      </c>
      <c r="B50" s="2">
        <v>3</v>
      </c>
      <c r="C50" s="2" t="s">
        <v>395</v>
      </c>
      <c r="D50" s="2" t="s">
        <v>54</v>
      </c>
      <c r="E50" s="42">
        <v>91</v>
      </c>
      <c r="F50" s="42">
        <v>92</v>
      </c>
      <c r="G50" s="42">
        <v>89</v>
      </c>
      <c r="H50" s="42">
        <v>88</v>
      </c>
      <c r="I50" s="42">
        <v>92</v>
      </c>
      <c r="J50" s="42">
        <v>94</v>
      </c>
      <c r="K50" s="43">
        <f t="shared" si="0"/>
        <v>546</v>
      </c>
      <c r="L50" s="44">
        <f>RANK(K50,K$2:K$300)</f>
        <v>49</v>
      </c>
      <c r="M50" s="114" t="s">
        <v>652</v>
      </c>
    </row>
    <row r="51" spans="1:13" ht="13.5">
      <c r="A51" s="2">
        <v>6</v>
      </c>
      <c r="B51" s="2">
        <v>16</v>
      </c>
      <c r="C51" s="2" t="s">
        <v>198</v>
      </c>
      <c r="D51" s="2" t="s">
        <v>199</v>
      </c>
      <c r="E51" s="42">
        <v>92</v>
      </c>
      <c r="F51" s="42">
        <v>92</v>
      </c>
      <c r="G51" s="42">
        <v>89</v>
      </c>
      <c r="H51" s="42">
        <v>93</v>
      </c>
      <c r="I51" s="42">
        <v>91</v>
      </c>
      <c r="J51" s="42">
        <v>89</v>
      </c>
      <c r="K51" s="43">
        <f t="shared" si="0"/>
        <v>546</v>
      </c>
      <c r="L51" s="44">
        <v>50</v>
      </c>
      <c r="M51" s="114" t="s">
        <v>650</v>
      </c>
    </row>
    <row r="52" spans="1:13" ht="13.5">
      <c r="A52" s="2">
        <v>5</v>
      </c>
      <c r="B52" s="2">
        <v>6</v>
      </c>
      <c r="C52" s="2" t="s">
        <v>353</v>
      </c>
      <c r="D52" s="2" t="s">
        <v>112</v>
      </c>
      <c r="E52" s="42">
        <v>91</v>
      </c>
      <c r="F52" s="42">
        <v>89</v>
      </c>
      <c r="G52" s="42">
        <v>91</v>
      </c>
      <c r="H52" s="42">
        <v>91</v>
      </c>
      <c r="I52" s="42">
        <v>92</v>
      </c>
      <c r="J52" s="42">
        <v>91</v>
      </c>
      <c r="K52" s="43">
        <f t="shared" si="0"/>
        <v>545</v>
      </c>
      <c r="L52" s="44">
        <f>RANK(K52,K$2:K$300)</f>
        <v>51</v>
      </c>
      <c r="M52" s="114"/>
    </row>
    <row r="53" spans="1:13" ht="13.5">
      <c r="A53" s="2">
        <v>7</v>
      </c>
      <c r="B53" s="2">
        <v>10</v>
      </c>
      <c r="C53" s="14" t="s">
        <v>313</v>
      </c>
      <c r="D53" s="2" t="s">
        <v>306</v>
      </c>
      <c r="E53" s="42">
        <v>90</v>
      </c>
      <c r="F53" s="42">
        <v>88</v>
      </c>
      <c r="G53" s="42">
        <v>90</v>
      </c>
      <c r="H53" s="42">
        <v>88</v>
      </c>
      <c r="I53" s="42">
        <v>93</v>
      </c>
      <c r="J53" s="42">
        <v>95</v>
      </c>
      <c r="K53" s="43">
        <f t="shared" si="0"/>
        <v>544</v>
      </c>
      <c r="L53" s="44">
        <f>RANK(K53,K$2:K$300)</f>
        <v>52</v>
      </c>
      <c r="M53" s="114" t="s">
        <v>653</v>
      </c>
    </row>
    <row r="54" spans="1:13" ht="13.5">
      <c r="A54" s="53">
        <v>5</v>
      </c>
      <c r="B54" s="53">
        <v>5</v>
      </c>
      <c r="C54" s="95" t="s">
        <v>140</v>
      </c>
      <c r="D54" s="53" t="s">
        <v>135</v>
      </c>
      <c r="E54" s="42">
        <v>90</v>
      </c>
      <c r="F54" s="42">
        <v>90</v>
      </c>
      <c r="G54" s="42">
        <v>92</v>
      </c>
      <c r="H54" s="42">
        <v>91</v>
      </c>
      <c r="I54" s="42">
        <v>88</v>
      </c>
      <c r="J54" s="42">
        <v>93</v>
      </c>
      <c r="K54" s="43">
        <f t="shared" si="0"/>
        <v>544</v>
      </c>
      <c r="L54" s="44">
        <v>53</v>
      </c>
      <c r="M54" s="114" t="s">
        <v>643</v>
      </c>
    </row>
    <row r="55" spans="1:13" ht="13.5">
      <c r="A55" s="2">
        <v>8</v>
      </c>
      <c r="B55" s="2">
        <v>3</v>
      </c>
      <c r="C55" s="2" t="s">
        <v>91</v>
      </c>
      <c r="D55" s="2" t="s">
        <v>54</v>
      </c>
      <c r="E55" s="42">
        <v>86</v>
      </c>
      <c r="F55" s="42">
        <v>90</v>
      </c>
      <c r="G55" s="42">
        <v>93</v>
      </c>
      <c r="H55" s="42">
        <v>89</v>
      </c>
      <c r="I55" s="42">
        <v>94</v>
      </c>
      <c r="J55" s="42">
        <v>92</v>
      </c>
      <c r="K55" s="43">
        <f t="shared" si="0"/>
        <v>544</v>
      </c>
      <c r="L55" s="44">
        <v>54</v>
      </c>
      <c r="M55" s="114" t="s">
        <v>654</v>
      </c>
    </row>
    <row r="56" spans="1:13" ht="13.5">
      <c r="A56" s="2">
        <v>1</v>
      </c>
      <c r="B56" s="2">
        <v>19</v>
      </c>
      <c r="C56" s="2" t="s">
        <v>252</v>
      </c>
      <c r="D56" s="2" t="s">
        <v>228</v>
      </c>
      <c r="E56" s="114">
        <v>89</v>
      </c>
      <c r="F56" s="114">
        <v>94</v>
      </c>
      <c r="G56" s="114">
        <v>93</v>
      </c>
      <c r="H56" s="114">
        <v>88</v>
      </c>
      <c r="I56" s="114">
        <v>90</v>
      </c>
      <c r="J56" s="114">
        <v>90</v>
      </c>
      <c r="K56" s="43">
        <f t="shared" si="0"/>
        <v>544</v>
      </c>
      <c r="L56" s="44">
        <v>55</v>
      </c>
      <c r="M56" s="114" t="s">
        <v>644</v>
      </c>
    </row>
    <row r="57" spans="1:13" ht="13.5">
      <c r="A57" s="2">
        <v>2</v>
      </c>
      <c r="B57" s="2">
        <v>20</v>
      </c>
      <c r="C57" s="2" t="s">
        <v>98</v>
      </c>
      <c r="D57" s="2" t="s">
        <v>54</v>
      </c>
      <c r="E57" s="42">
        <v>93</v>
      </c>
      <c r="F57" s="42">
        <v>86</v>
      </c>
      <c r="G57" s="42">
        <v>94</v>
      </c>
      <c r="H57" s="42">
        <v>90</v>
      </c>
      <c r="I57" s="42">
        <v>92</v>
      </c>
      <c r="J57" s="42">
        <v>89</v>
      </c>
      <c r="K57" s="43">
        <f t="shared" si="0"/>
        <v>544</v>
      </c>
      <c r="L57" s="44">
        <v>56</v>
      </c>
      <c r="M57" s="114" t="s">
        <v>650</v>
      </c>
    </row>
    <row r="58" spans="1:13" ht="13.5">
      <c r="A58" s="2">
        <v>1</v>
      </c>
      <c r="B58" s="2">
        <v>4</v>
      </c>
      <c r="C58" s="2" t="s">
        <v>216</v>
      </c>
      <c r="D58" s="2" t="s">
        <v>199</v>
      </c>
      <c r="E58" s="114">
        <v>85</v>
      </c>
      <c r="F58" s="114">
        <v>92</v>
      </c>
      <c r="G58" s="114">
        <v>89</v>
      </c>
      <c r="H58" s="114">
        <v>94</v>
      </c>
      <c r="I58" s="114">
        <v>90</v>
      </c>
      <c r="J58" s="114">
        <v>93</v>
      </c>
      <c r="K58" s="43">
        <f t="shared" si="0"/>
        <v>543</v>
      </c>
      <c r="L58" s="44">
        <f>RANK(K58,K$2:K$300)</f>
        <v>57</v>
      </c>
      <c r="M58" s="114" t="s">
        <v>643</v>
      </c>
    </row>
    <row r="59" spans="1:13" ht="13.5">
      <c r="A59" s="53">
        <v>6</v>
      </c>
      <c r="B59" s="53">
        <v>5</v>
      </c>
      <c r="C59" s="53" t="s">
        <v>145</v>
      </c>
      <c r="D59" s="53" t="s">
        <v>135</v>
      </c>
      <c r="E59" s="42">
        <v>86</v>
      </c>
      <c r="F59" s="42">
        <v>86</v>
      </c>
      <c r="G59" s="42">
        <v>95</v>
      </c>
      <c r="H59" s="42">
        <v>89</v>
      </c>
      <c r="I59" s="42">
        <v>95</v>
      </c>
      <c r="J59" s="42">
        <v>92</v>
      </c>
      <c r="K59" s="43">
        <f t="shared" si="0"/>
        <v>543</v>
      </c>
      <c r="L59" s="44">
        <v>58</v>
      </c>
      <c r="M59" s="114" t="s">
        <v>654</v>
      </c>
    </row>
    <row r="60" spans="1:13" ht="13.5">
      <c r="A60" s="2">
        <v>7</v>
      </c>
      <c r="B60" s="2">
        <v>3</v>
      </c>
      <c r="C60" s="14" t="s">
        <v>58</v>
      </c>
      <c r="D60" s="2" t="s">
        <v>54</v>
      </c>
      <c r="E60" s="42">
        <v>90</v>
      </c>
      <c r="F60" s="42">
        <v>85</v>
      </c>
      <c r="G60" s="42">
        <v>91</v>
      </c>
      <c r="H60" s="42">
        <v>94</v>
      </c>
      <c r="I60" s="42">
        <v>94</v>
      </c>
      <c r="J60" s="42">
        <v>89</v>
      </c>
      <c r="K60" s="43">
        <f t="shared" si="0"/>
        <v>543</v>
      </c>
      <c r="L60" s="44">
        <v>59</v>
      </c>
      <c r="M60" s="114" t="s">
        <v>650</v>
      </c>
    </row>
    <row r="61" spans="1:13" ht="13.5">
      <c r="A61" s="2">
        <v>5</v>
      </c>
      <c r="B61" s="2">
        <v>26</v>
      </c>
      <c r="C61" s="2" t="s">
        <v>253</v>
      </c>
      <c r="D61" s="2" t="s">
        <v>228</v>
      </c>
      <c r="E61" s="42">
        <v>91</v>
      </c>
      <c r="F61" s="42">
        <v>90</v>
      </c>
      <c r="G61" s="42">
        <v>90</v>
      </c>
      <c r="H61" s="42">
        <v>92</v>
      </c>
      <c r="I61" s="42">
        <v>91</v>
      </c>
      <c r="J61" s="42">
        <v>88</v>
      </c>
      <c r="K61" s="43">
        <f t="shared" si="0"/>
        <v>542</v>
      </c>
      <c r="L61" s="44">
        <f aca="true" t="shared" si="1" ref="L61:L66">RANK(K61,K$2:K$300)</f>
        <v>60</v>
      </c>
      <c r="M61" s="114"/>
    </row>
    <row r="62" spans="1:13" ht="13.5">
      <c r="A62" s="2">
        <v>3</v>
      </c>
      <c r="B62" s="2">
        <v>12</v>
      </c>
      <c r="C62" s="2" t="s">
        <v>347</v>
      </c>
      <c r="D62" s="2" t="s">
        <v>112</v>
      </c>
      <c r="E62" s="42">
        <v>91</v>
      </c>
      <c r="F62" s="42">
        <v>90</v>
      </c>
      <c r="G62" s="42">
        <v>92</v>
      </c>
      <c r="H62" s="42">
        <v>91</v>
      </c>
      <c r="I62" s="42">
        <v>89</v>
      </c>
      <c r="J62" s="42">
        <v>88</v>
      </c>
      <c r="K62" s="43">
        <f t="shared" si="0"/>
        <v>541</v>
      </c>
      <c r="L62" s="44">
        <f t="shared" si="1"/>
        <v>61</v>
      </c>
      <c r="M62" s="114"/>
    </row>
    <row r="63" spans="1:13" ht="13.5">
      <c r="A63" s="53">
        <v>9</v>
      </c>
      <c r="B63" s="53">
        <v>5</v>
      </c>
      <c r="C63" s="250" t="s">
        <v>422</v>
      </c>
      <c r="D63" s="99" t="s">
        <v>135</v>
      </c>
      <c r="E63" s="42">
        <v>91</v>
      </c>
      <c r="F63" s="42">
        <v>88</v>
      </c>
      <c r="G63" s="42">
        <v>89</v>
      </c>
      <c r="H63" s="42">
        <v>90</v>
      </c>
      <c r="I63" s="42">
        <v>91</v>
      </c>
      <c r="J63" s="42">
        <v>91</v>
      </c>
      <c r="K63" s="43">
        <f t="shared" si="0"/>
        <v>540</v>
      </c>
      <c r="L63" s="44">
        <f t="shared" si="1"/>
        <v>62</v>
      </c>
      <c r="M63" s="114"/>
    </row>
    <row r="64" spans="1:13" ht="13.5">
      <c r="A64" s="2">
        <v>4</v>
      </c>
      <c r="B64" s="2">
        <v>18</v>
      </c>
      <c r="C64" s="14" t="s">
        <v>120</v>
      </c>
      <c r="D64" s="2" t="s">
        <v>112</v>
      </c>
      <c r="E64" s="42">
        <v>92</v>
      </c>
      <c r="F64" s="42">
        <v>89</v>
      </c>
      <c r="G64" s="42">
        <v>90</v>
      </c>
      <c r="H64" s="42">
        <v>91</v>
      </c>
      <c r="I64" s="42">
        <v>90</v>
      </c>
      <c r="J64" s="42">
        <v>87</v>
      </c>
      <c r="K64" s="43">
        <f t="shared" si="0"/>
        <v>539</v>
      </c>
      <c r="L64" s="44">
        <f t="shared" si="1"/>
        <v>63</v>
      </c>
      <c r="M64" s="114"/>
    </row>
    <row r="65" spans="1:13" ht="13.5">
      <c r="A65" s="53">
        <v>9</v>
      </c>
      <c r="B65" s="53">
        <v>31</v>
      </c>
      <c r="C65" s="99" t="s">
        <v>431</v>
      </c>
      <c r="D65" s="99" t="s">
        <v>135</v>
      </c>
      <c r="E65" s="42">
        <v>88</v>
      </c>
      <c r="F65" s="42">
        <v>90</v>
      </c>
      <c r="G65" s="42">
        <v>90</v>
      </c>
      <c r="H65" s="42">
        <v>93</v>
      </c>
      <c r="I65" s="42">
        <v>82</v>
      </c>
      <c r="J65" s="42">
        <v>95</v>
      </c>
      <c r="K65" s="43">
        <f t="shared" si="0"/>
        <v>538</v>
      </c>
      <c r="L65" s="44">
        <f t="shared" si="1"/>
        <v>64</v>
      </c>
      <c r="M65" s="114"/>
    </row>
    <row r="66" spans="1:13" ht="13.5">
      <c r="A66" s="2">
        <v>1</v>
      </c>
      <c r="B66" s="2">
        <v>16</v>
      </c>
      <c r="C66" s="18" t="s">
        <v>372</v>
      </c>
      <c r="D66" s="2" t="s">
        <v>199</v>
      </c>
      <c r="E66" s="114">
        <v>89</v>
      </c>
      <c r="F66" s="114">
        <v>92</v>
      </c>
      <c r="G66" s="114">
        <v>91</v>
      </c>
      <c r="H66" s="114">
        <v>87</v>
      </c>
      <c r="I66" s="114">
        <v>86</v>
      </c>
      <c r="J66" s="114">
        <v>92</v>
      </c>
      <c r="K66" s="43">
        <f aca="true" t="shared" si="2" ref="K66:K129">SUM(E66:J66)</f>
        <v>537</v>
      </c>
      <c r="L66" s="44">
        <f t="shared" si="1"/>
        <v>65</v>
      </c>
      <c r="M66" s="114" t="s">
        <v>654</v>
      </c>
    </row>
    <row r="67" spans="1:13" ht="13.5">
      <c r="A67" s="2">
        <v>2</v>
      </c>
      <c r="B67" s="2">
        <v>29</v>
      </c>
      <c r="C67" s="34" t="s">
        <v>315</v>
      </c>
      <c r="D67" s="2" t="s">
        <v>306</v>
      </c>
      <c r="E67" s="42">
        <v>86</v>
      </c>
      <c r="F67" s="42">
        <v>90</v>
      </c>
      <c r="G67" s="42">
        <v>92</v>
      </c>
      <c r="H67" s="42">
        <v>86</v>
      </c>
      <c r="I67" s="42">
        <v>93</v>
      </c>
      <c r="J67" s="42">
        <v>90</v>
      </c>
      <c r="K67" s="43">
        <f t="shared" si="2"/>
        <v>537</v>
      </c>
      <c r="L67" s="44">
        <v>66</v>
      </c>
      <c r="M67" s="114" t="s">
        <v>644</v>
      </c>
    </row>
    <row r="68" spans="1:13" ht="13.5">
      <c r="A68" s="2">
        <v>5</v>
      </c>
      <c r="B68" s="2">
        <v>21</v>
      </c>
      <c r="C68" s="2" t="s">
        <v>165</v>
      </c>
      <c r="D68" s="2" t="s">
        <v>157</v>
      </c>
      <c r="E68" s="42">
        <v>92</v>
      </c>
      <c r="F68" s="42">
        <v>90</v>
      </c>
      <c r="G68" s="42">
        <v>93</v>
      </c>
      <c r="H68" s="42">
        <v>87</v>
      </c>
      <c r="I68" s="42">
        <v>86</v>
      </c>
      <c r="J68" s="42">
        <v>89</v>
      </c>
      <c r="K68" s="43">
        <f t="shared" si="2"/>
        <v>537</v>
      </c>
      <c r="L68" s="44">
        <v>67</v>
      </c>
      <c r="M68" s="114" t="s">
        <v>650</v>
      </c>
    </row>
    <row r="69" spans="1:13" ht="13.5">
      <c r="A69" s="2">
        <v>3</v>
      </c>
      <c r="B69" s="2">
        <v>4</v>
      </c>
      <c r="C69" s="2" t="s">
        <v>382</v>
      </c>
      <c r="D69" s="2" t="s">
        <v>199</v>
      </c>
      <c r="E69" s="42">
        <v>93</v>
      </c>
      <c r="F69" s="42">
        <v>85</v>
      </c>
      <c r="G69" s="42">
        <v>90</v>
      </c>
      <c r="H69" s="42">
        <v>88</v>
      </c>
      <c r="I69" s="42">
        <v>93</v>
      </c>
      <c r="J69" s="42">
        <v>88</v>
      </c>
      <c r="K69" s="43">
        <f t="shared" si="2"/>
        <v>537</v>
      </c>
      <c r="L69" s="44">
        <v>68</v>
      </c>
      <c r="M69" s="114" t="s">
        <v>655</v>
      </c>
    </row>
    <row r="70" spans="1:13" ht="13.5">
      <c r="A70" s="2">
        <v>7</v>
      </c>
      <c r="B70" s="2">
        <v>9</v>
      </c>
      <c r="C70" s="2" t="s">
        <v>409</v>
      </c>
      <c r="D70" s="2" t="s">
        <v>170</v>
      </c>
      <c r="E70" s="42">
        <v>85</v>
      </c>
      <c r="F70" s="42">
        <v>89</v>
      </c>
      <c r="G70" s="42">
        <v>90</v>
      </c>
      <c r="H70" s="42">
        <v>92</v>
      </c>
      <c r="I70" s="42">
        <v>87</v>
      </c>
      <c r="J70" s="42">
        <v>93</v>
      </c>
      <c r="K70" s="43">
        <f t="shared" si="2"/>
        <v>536</v>
      </c>
      <c r="L70" s="44">
        <f>RANK(K70,K$2:K$300)</f>
        <v>69</v>
      </c>
      <c r="M70" s="114"/>
    </row>
    <row r="71" spans="1:13" ht="13.5">
      <c r="A71" s="2">
        <v>5</v>
      </c>
      <c r="B71" s="2">
        <v>9</v>
      </c>
      <c r="C71" s="18" t="s">
        <v>396</v>
      </c>
      <c r="D71" s="2" t="s">
        <v>170</v>
      </c>
      <c r="E71" s="42">
        <v>91</v>
      </c>
      <c r="F71" s="42">
        <v>89</v>
      </c>
      <c r="G71" s="42">
        <v>89</v>
      </c>
      <c r="H71" s="42">
        <v>88</v>
      </c>
      <c r="I71" s="42">
        <v>85</v>
      </c>
      <c r="J71" s="42">
        <v>93</v>
      </c>
      <c r="K71" s="43">
        <f t="shared" si="2"/>
        <v>535</v>
      </c>
      <c r="L71" s="44">
        <f>RANK(K71,K$2:K$300)</f>
        <v>70</v>
      </c>
      <c r="M71" s="114"/>
    </row>
    <row r="72" spans="1:13" ht="13.5">
      <c r="A72" s="2">
        <v>1</v>
      </c>
      <c r="B72" s="2">
        <v>10</v>
      </c>
      <c r="C72" s="2" t="s">
        <v>312</v>
      </c>
      <c r="D72" s="2" t="s">
        <v>306</v>
      </c>
      <c r="E72" s="114">
        <v>89</v>
      </c>
      <c r="F72" s="114">
        <v>88</v>
      </c>
      <c r="G72" s="114">
        <v>89</v>
      </c>
      <c r="H72" s="114">
        <v>89</v>
      </c>
      <c r="I72" s="114">
        <v>88</v>
      </c>
      <c r="J72" s="114">
        <v>92</v>
      </c>
      <c r="K72" s="43">
        <f t="shared" si="2"/>
        <v>535</v>
      </c>
      <c r="L72" s="44">
        <v>71</v>
      </c>
      <c r="M72" s="114" t="s">
        <v>654</v>
      </c>
    </row>
    <row r="73" spans="1:13" ht="13.5">
      <c r="A73" s="2">
        <v>3</v>
      </c>
      <c r="B73" s="2">
        <v>15</v>
      </c>
      <c r="C73" s="18" t="s">
        <v>20</v>
      </c>
      <c r="D73" s="2" t="s">
        <v>14</v>
      </c>
      <c r="E73" s="42">
        <v>84</v>
      </c>
      <c r="F73" s="42">
        <v>89</v>
      </c>
      <c r="G73" s="42">
        <v>93</v>
      </c>
      <c r="H73" s="42">
        <v>89</v>
      </c>
      <c r="I73" s="42">
        <v>91</v>
      </c>
      <c r="J73" s="42">
        <v>89</v>
      </c>
      <c r="K73" s="43">
        <f t="shared" si="2"/>
        <v>535</v>
      </c>
      <c r="L73" s="44">
        <v>72</v>
      </c>
      <c r="M73" s="114" t="s">
        <v>656</v>
      </c>
    </row>
    <row r="74" spans="1:13" ht="13.5">
      <c r="A74" s="2">
        <v>1</v>
      </c>
      <c r="B74" s="2">
        <v>25</v>
      </c>
      <c r="C74" s="18" t="s">
        <v>374</v>
      </c>
      <c r="D74" s="2" t="s">
        <v>199</v>
      </c>
      <c r="E74" s="114">
        <v>84</v>
      </c>
      <c r="F74" s="114">
        <v>86</v>
      </c>
      <c r="G74" s="114">
        <v>92</v>
      </c>
      <c r="H74" s="114">
        <v>94</v>
      </c>
      <c r="I74" s="114">
        <v>90</v>
      </c>
      <c r="J74" s="114">
        <v>89</v>
      </c>
      <c r="K74" s="43">
        <f t="shared" si="2"/>
        <v>535</v>
      </c>
      <c r="L74" s="44">
        <v>73</v>
      </c>
      <c r="M74" s="114" t="s">
        <v>657</v>
      </c>
    </row>
    <row r="75" spans="1:13" ht="13.5">
      <c r="A75" s="2">
        <v>8</v>
      </c>
      <c r="B75" s="2">
        <v>24</v>
      </c>
      <c r="C75" s="2" t="s">
        <v>126</v>
      </c>
      <c r="D75" s="2" t="s">
        <v>112</v>
      </c>
      <c r="E75" s="42">
        <v>93</v>
      </c>
      <c r="F75" s="42">
        <v>88</v>
      </c>
      <c r="G75" s="42">
        <v>92</v>
      </c>
      <c r="H75" s="42">
        <v>90</v>
      </c>
      <c r="I75" s="42">
        <v>87</v>
      </c>
      <c r="J75" s="42">
        <v>85</v>
      </c>
      <c r="K75" s="43">
        <f t="shared" si="2"/>
        <v>535</v>
      </c>
      <c r="L75" s="44">
        <v>74</v>
      </c>
      <c r="M75" s="114" t="s">
        <v>658</v>
      </c>
    </row>
    <row r="76" spans="1:13" ht="13.5">
      <c r="A76" s="2">
        <v>8</v>
      </c>
      <c r="B76" s="2">
        <v>20</v>
      </c>
      <c r="C76" s="18" t="s">
        <v>85</v>
      </c>
      <c r="D76" s="2" t="s">
        <v>54</v>
      </c>
      <c r="E76" s="42">
        <v>91</v>
      </c>
      <c r="F76" s="42">
        <v>87</v>
      </c>
      <c r="G76" s="42">
        <v>92</v>
      </c>
      <c r="H76" s="42">
        <v>87</v>
      </c>
      <c r="I76" s="42">
        <v>90</v>
      </c>
      <c r="J76" s="42">
        <v>87</v>
      </c>
      <c r="K76" s="43">
        <f t="shared" si="2"/>
        <v>534</v>
      </c>
      <c r="L76" s="44">
        <f>RANK(K76,K$2:K$300)</f>
        <v>75</v>
      </c>
      <c r="M76" s="114" t="s">
        <v>651</v>
      </c>
    </row>
    <row r="77" spans="1:13" ht="13.5">
      <c r="A77" s="2">
        <v>6</v>
      </c>
      <c r="B77" s="2">
        <v>9</v>
      </c>
      <c r="C77" s="2" t="s">
        <v>188</v>
      </c>
      <c r="D77" s="2" t="s">
        <v>170</v>
      </c>
      <c r="E77" s="42">
        <v>86</v>
      </c>
      <c r="F77" s="42">
        <v>88</v>
      </c>
      <c r="G77" s="42">
        <v>92</v>
      </c>
      <c r="H77" s="42">
        <v>91</v>
      </c>
      <c r="I77" s="42">
        <v>92</v>
      </c>
      <c r="J77" s="42">
        <v>85</v>
      </c>
      <c r="K77" s="43">
        <f t="shared" si="2"/>
        <v>534</v>
      </c>
      <c r="L77" s="44">
        <v>76</v>
      </c>
      <c r="M77" s="114" t="s">
        <v>658</v>
      </c>
    </row>
    <row r="78" spans="1:13" ht="13.5">
      <c r="A78" s="2">
        <v>3</v>
      </c>
      <c r="B78" s="2">
        <v>30</v>
      </c>
      <c r="C78" s="18" t="s">
        <v>387</v>
      </c>
      <c r="D78" s="2" t="s">
        <v>54</v>
      </c>
      <c r="E78" s="42">
        <v>89</v>
      </c>
      <c r="F78" s="42">
        <v>94</v>
      </c>
      <c r="G78" s="42">
        <v>92</v>
      </c>
      <c r="H78" s="42">
        <v>85</v>
      </c>
      <c r="I78" s="42">
        <v>89</v>
      </c>
      <c r="J78" s="42">
        <v>84</v>
      </c>
      <c r="K78" s="43">
        <f t="shared" si="2"/>
        <v>533</v>
      </c>
      <c r="L78" s="44">
        <f>RANK(K78,K$2:K$300)</f>
        <v>77</v>
      </c>
      <c r="M78" s="114"/>
    </row>
    <row r="79" spans="1:13" ht="13.5">
      <c r="A79" s="16">
        <v>6</v>
      </c>
      <c r="B79" s="16">
        <v>26</v>
      </c>
      <c r="C79" s="93" t="s">
        <v>249</v>
      </c>
      <c r="D79" s="16" t="s">
        <v>228</v>
      </c>
      <c r="E79" s="42">
        <v>86</v>
      </c>
      <c r="F79" s="42">
        <v>93</v>
      </c>
      <c r="G79" s="42">
        <v>87</v>
      </c>
      <c r="H79" s="42">
        <v>86</v>
      </c>
      <c r="I79" s="42">
        <v>86</v>
      </c>
      <c r="J79" s="42">
        <v>94</v>
      </c>
      <c r="K79" s="43">
        <f t="shared" si="2"/>
        <v>532</v>
      </c>
      <c r="L79" s="44">
        <f>RANK(K79,K$2:K$300)</f>
        <v>78</v>
      </c>
      <c r="M79" s="114" t="s">
        <v>652</v>
      </c>
    </row>
    <row r="80" spans="1:13" ht="13.5">
      <c r="A80" s="18">
        <v>6</v>
      </c>
      <c r="B80" s="18">
        <v>3</v>
      </c>
      <c r="C80" s="94" t="s">
        <v>403</v>
      </c>
      <c r="D80" s="18" t="s">
        <v>54</v>
      </c>
      <c r="E80" s="42">
        <v>91</v>
      </c>
      <c r="F80" s="42">
        <v>86</v>
      </c>
      <c r="G80" s="42">
        <v>90</v>
      </c>
      <c r="H80" s="42">
        <v>84</v>
      </c>
      <c r="I80" s="42">
        <v>88</v>
      </c>
      <c r="J80" s="42">
        <v>93</v>
      </c>
      <c r="K80" s="43">
        <f t="shared" si="2"/>
        <v>532</v>
      </c>
      <c r="L80" s="44">
        <v>79</v>
      </c>
      <c r="M80" s="114" t="s">
        <v>643</v>
      </c>
    </row>
    <row r="81" spans="1:13" ht="13.5">
      <c r="A81" s="18">
        <v>8</v>
      </c>
      <c r="B81" s="18">
        <v>11</v>
      </c>
      <c r="C81" s="52" t="s">
        <v>572</v>
      </c>
      <c r="D81" s="18" t="s">
        <v>54</v>
      </c>
      <c r="E81" s="42">
        <v>88</v>
      </c>
      <c r="F81" s="42">
        <v>83</v>
      </c>
      <c r="G81" s="42">
        <v>88</v>
      </c>
      <c r="H81" s="42">
        <v>91</v>
      </c>
      <c r="I81" s="42">
        <v>91</v>
      </c>
      <c r="J81" s="42">
        <v>91</v>
      </c>
      <c r="K81" s="43">
        <f t="shared" si="2"/>
        <v>532</v>
      </c>
      <c r="L81" s="44">
        <v>80</v>
      </c>
      <c r="M81" s="114" t="s">
        <v>649</v>
      </c>
    </row>
    <row r="82" spans="1:13" ht="13.5">
      <c r="A82" s="18">
        <v>8</v>
      </c>
      <c r="B82" s="18">
        <v>26</v>
      </c>
      <c r="C82" s="34" t="s">
        <v>234</v>
      </c>
      <c r="D82" s="18" t="s">
        <v>228</v>
      </c>
      <c r="E82" s="42">
        <v>86</v>
      </c>
      <c r="F82" s="42">
        <v>92</v>
      </c>
      <c r="G82" s="42">
        <v>91</v>
      </c>
      <c r="H82" s="42">
        <v>86</v>
      </c>
      <c r="I82" s="42">
        <v>90</v>
      </c>
      <c r="J82" s="42">
        <v>87</v>
      </c>
      <c r="K82" s="43">
        <f t="shared" si="2"/>
        <v>532</v>
      </c>
      <c r="L82" s="44">
        <v>81</v>
      </c>
      <c r="M82" s="114" t="s">
        <v>651</v>
      </c>
    </row>
    <row r="83" spans="1:13" ht="13.5">
      <c r="A83" s="18">
        <v>4</v>
      </c>
      <c r="B83" s="18">
        <v>4</v>
      </c>
      <c r="C83" s="18" t="s">
        <v>203</v>
      </c>
      <c r="D83" s="18" t="s">
        <v>199</v>
      </c>
      <c r="E83" s="42">
        <v>84</v>
      </c>
      <c r="F83" s="42">
        <v>88</v>
      </c>
      <c r="G83" s="42">
        <v>90</v>
      </c>
      <c r="H83" s="42">
        <v>86</v>
      </c>
      <c r="I83" s="42">
        <v>91</v>
      </c>
      <c r="J83" s="42">
        <v>92</v>
      </c>
      <c r="K83" s="43">
        <f t="shared" si="2"/>
        <v>531</v>
      </c>
      <c r="L83" s="44">
        <f>RANK(K83,K$2:K$300)</f>
        <v>82</v>
      </c>
      <c r="M83" s="114" t="s">
        <v>654</v>
      </c>
    </row>
    <row r="84" spans="1:13" ht="13.5">
      <c r="A84" s="18">
        <v>4</v>
      </c>
      <c r="B84" s="18">
        <v>12</v>
      </c>
      <c r="C84" s="18" t="s">
        <v>128</v>
      </c>
      <c r="D84" s="18" t="s">
        <v>112</v>
      </c>
      <c r="E84" s="42">
        <v>87</v>
      </c>
      <c r="F84" s="42">
        <v>89</v>
      </c>
      <c r="G84" s="42">
        <v>90</v>
      </c>
      <c r="H84" s="42">
        <v>88</v>
      </c>
      <c r="I84" s="42">
        <v>87</v>
      </c>
      <c r="J84" s="42">
        <v>90</v>
      </c>
      <c r="K84" s="43">
        <f t="shared" si="2"/>
        <v>531</v>
      </c>
      <c r="L84" s="44">
        <v>83</v>
      </c>
      <c r="M84" s="114" t="s">
        <v>644</v>
      </c>
    </row>
    <row r="85" spans="1:13" ht="13.5">
      <c r="A85" s="18">
        <v>9</v>
      </c>
      <c r="B85" s="18">
        <v>3</v>
      </c>
      <c r="C85" s="18" t="s">
        <v>53</v>
      </c>
      <c r="D85" s="18" t="s">
        <v>54</v>
      </c>
      <c r="E85" s="42">
        <v>91</v>
      </c>
      <c r="F85" s="42">
        <v>88</v>
      </c>
      <c r="G85" s="42">
        <v>90</v>
      </c>
      <c r="H85" s="42">
        <v>86</v>
      </c>
      <c r="I85" s="42">
        <v>88</v>
      </c>
      <c r="J85" s="42">
        <v>88</v>
      </c>
      <c r="K85" s="43">
        <f t="shared" si="2"/>
        <v>531</v>
      </c>
      <c r="L85" s="44">
        <v>84</v>
      </c>
      <c r="M85" s="114" t="s">
        <v>655</v>
      </c>
    </row>
    <row r="86" spans="1:13" ht="13.5">
      <c r="A86" s="53">
        <v>8</v>
      </c>
      <c r="B86" s="53">
        <v>14</v>
      </c>
      <c r="C86" s="99" t="s">
        <v>414</v>
      </c>
      <c r="D86" s="99" t="s">
        <v>135</v>
      </c>
      <c r="E86" s="42">
        <v>86</v>
      </c>
      <c r="F86" s="42">
        <v>95</v>
      </c>
      <c r="G86" s="42">
        <v>88</v>
      </c>
      <c r="H86" s="42">
        <v>86</v>
      </c>
      <c r="I86" s="42">
        <v>85</v>
      </c>
      <c r="J86" s="42">
        <v>90</v>
      </c>
      <c r="K86" s="43">
        <f t="shared" si="2"/>
        <v>530</v>
      </c>
      <c r="L86" s="44">
        <f>RANK(K86,K$2:K$300)</f>
        <v>85</v>
      </c>
      <c r="M86" s="114" t="s">
        <v>644</v>
      </c>
    </row>
    <row r="87" spans="1:13" ht="13.5">
      <c r="A87" s="2">
        <v>4</v>
      </c>
      <c r="B87" s="2">
        <v>11</v>
      </c>
      <c r="C87" s="2" t="s">
        <v>86</v>
      </c>
      <c r="D87" s="2" t="s">
        <v>54</v>
      </c>
      <c r="E87" s="42">
        <v>95</v>
      </c>
      <c r="F87" s="42">
        <v>88</v>
      </c>
      <c r="G87" s="42">
        <v>85</v>
      </c>
      <c r="H87" s="42">
        <v>89</v>
      </c>
      <c r="I87" s="42">
        <v>88</v>
      </c>
      <c r="J87" s="42">
        <v>85</v>
      </c>
      <c r="K87" s="43">
        <f t="shared" si="2"/>
        <v>530</v>
      </c>
      <c r="L87" s="44">
        <v>86</v>
      </c>
      <c r="M87" s="114" t="s">
        <v>658</v>
      </c>
    </row>
    <row r="88" spans="1:13" ht="13.5">
      <c r="A88" s="2">
        <v>1</v>
      </c>
      <c r="B88" s="2">
        <v>7</v>
      </c>
      <c r="C88" s="2" t="s">
        <v>371</v>
      </c>
      <c r="D88" s="2" t="s">
        <v>14</v>
      </c>
      <c r="E88" s="114">
        <v>98</v>
      </c>
      <c r="F88" s="114">
        <v>95</v>
      </c>
      <c r="G88" s="114">
        <v>79</v>
      </c>
      <c r="H88" s="114">
        <v>94</v>
      </c>
      <c r="I88" s="114">
        <v>92</v>
      </c>
      <c r="J88" s="114">
        <v>72</v>
      </c>
      <c r="K88" s="43">
        <f t="shared" si="2"/>
        <v>530</v>
      </c>
      <c r="L88" s="44">
        <v>87</v>
      </c>
      <c r="M88" s="114" t="s">
        <v>659</v>
      </c>
    </row>
    <row r="89" spans="1:13" ht="13.5">
      <c r="A89" s="2">
        <v>5</v>
      </c>
      <c r="B89" s="2">
        <v>19</v>
      </c>
      <c r="C89" s="2" t="s">
        <v>230</v>
      </c>
      <c r="D89" s="2" t="s">
        <v>228</v>
      </c>
      <c r="E89" s="42">
        <v>84</v>
      </c>
      <c r="F89" s="42">
        <v>92</v>
      </c>
      <c r="G89" s="42">
        <v>88</v>
      </c>
      <c r="H89" s="42">
        <v>88</v>
      </c>
      <c r="I89" s="42">
        <v>92</v>
      </c>
      <c r="J89" s="42">
        <v>83</v>
      </c>
      <c r="K89" s="43">
        <f t="shared" si="2"/>
        <v>527</v>
      </c>
      <c r="L89" s="44">
        <f>RANK(K89,K$2:K$300)</f>
        <v>88</v>
      </c>
      <c r="M89" s="114"/>
    </row>
    <row r="90" spans="1:13" ht="13.5">
      <c r="A90" s="2">
        <v>6</v>
      </c>
      <c r="B90" s="2">
        <v>30</v>
      </c>
      <c r="C90" s="2" t="s">
        <v>408</v>
      </c>
      <c r="D90" s="2" t="s">
        <v>82</v>
      </c>
      <c r="E90" s="42">
        <v>84</v>
      </c>
      <c r="F90" s="42">
        <v>92</v>
      </c>
      <c r="G90" s="42">
        <v>94</v>
      </c>
      <c r="H90" s="42">
        <v>86</v>
      </c>
      <c r="I90" s="42">
        <v>75</v>
      </c>
      <c r="J90" s="42">
        <v>95</v>
      </c>
      <c r="K90" s="43">
        <f t="shared" si="2"/>
        <v>526</v>
      </c>
      <c r="L90" s="44">
        <f>RANK(K90,K$2:K$300)</f>
        <v>89</v>
      </c>
      <c r="M90" s="114" t="s">
        <v>653</v>
      </c>
    </row>
    <row r="91" spans="1:13" ht="13.5">
      <c r="A91" s="2">
        <v>9</v>
      </c>
      <c r="B91" s="2">
        <v>7</v>
      </c>
      <c r="C91" s="2" t="s">
        <v>423</v>
      </c>
      <c r="D91" s="2" t="s">
        <v>14</v>
      </c>
      <c r="E91" s="42">
        <v>84</v>
      </c>
      <c r="F91" s="42">
        <v>90</v>
      </c>
      <c r="G91" s="42">
        <v>89</v>
      </c>
      <c r="H91" s="42">
        <v>88</v>
      </c>
      <c r="I91" s="42">
        <v>87</v>
      </c>
      <c r="J91" s="42">
        <v>88</v>
      </c>
      <c r="K91" s="43">
        <f t="shared" si="2"/>
        <v>526</v>
      </c>
      <c r="L91" s="44">
        <v>90</v>
      </c>
      <c r="M91" s="114" t="s">
        <v>661</v>
      </c>
    </row>
    <row r="92" spans="1:13" ht="13.5">
      <c r="A92" s="53">
        <v>5</v>
      </c>
      <c r="B92" s="53">
        <v>31</v>
      </c>
      <c r="C92" s="95" t="s">
        <v>144</v>
      </c>
      <c r="D92" s="53" t="s">
        <v>135</v>
      </c>
      <c r="E92" s="42">
        <v>88</v>
      </c>
      <c r="F92" s="42">
        <v>89</v>
      </c>
      <c r="G92" s="42">
        <v>87</v>
      </c>
      <c r="H92" s="42">
        <v>87</v>
      </c>
      <c r="I92" s="42">
        <v>87</v>
      </c>
      <c r="J92" s="42">
        <v>88</v>
      </c>
      <c r="K92" s="43">
        <f t="shared" si="2"/>
        <v>526</v>
      </c>
      <c r="L92" s="44">
        <v>91</v>
      </c>
      <c r="M92" s="114" t="s">
        <v>660</v>
      </c>
    </row>
    <row r="93" spans="1:13" ht="13.5">
      <c r="A93" s="2">
        <v>9</v>
      </c>
      <c r="B93" s="2">
        <v>9</v>
      </c>
      <c r="C93" s="2" t="s">
        <v>178</v>
      </c>
      <c r="D93" s="2" t="s">
        <v>170</v>
      </c>
      <c r="E93" s="42">
        <v>93</v>
      </c>
      <c r="F93" s="42">
        <v>90</v>
      </c>
      <c r="G93" s="42">
        <v>89</v>
      </c>
      <c r="H93" s="42">
        <v>83</v>
      </c>
      <c r="I93" s="42">
        <v>85</v>
      </c>
      <c r="J93" s="42">
        <v>86</v>
      </c>
      <c r="K93" s="43">
        <f t="shared" si="2"/>
        <v>526</v>
      </c>
      <c r="L93" s="44">
        <v>92</v>
      </c>
      <c r="M93" s="114" t="s">
        <v>662</v>
      </c>
    </row>
    <row r="94" spans="1:13" ht="13.5">
      <c r="A94" s="2">
        <v>6</v>
      </c>
      <c r="B94" s="2">
        <v>6</v>
      </c>
      <c r="C94" s="14" t="s">
        <v>123</v>
      </c>
      <c r="D94" s="2" t="s">
        <v>112</v>
      </c>
      <c r="E94" s="42">
        <v>88</v>
      </c>
      <c r="F94" s="42">
        <v>89</v>
      </c>
      <c r="G94" s="42">
        <v>91</v>
      </c>
      <c r="H94" s="42">
        <v>88</v>
      </c>
      <c r="I94" s="42">
        <v>84</v>
      </c>
      <c r="J94" s="42">
        <v>86</v>
      </c>
      <c r="K94" s="43">
        <f t="shared" si="2"/>
        <v>526</v>
      </c>
      <c r="L94" s="44">
        <v>93</v>
      </c>
      <c r="M94" s="114" t="s">
        <v>663</v>
      </c>
    </row>
    <row r="95" spans="1:13" ht="13.5">
      <c r="A95" s="2">
        <v>6</v>
      </c>
      <c r="B95" s="2">
        <v>28</v>
      </c>
      <c r="C95" s="2" t="s">
        <v>49</v>
      </c>
      <c r="D95" s="2" t="s">
        <v>14</v>
      </c>
      <c r="E95" s="42">
        <v>82</v>
      </c>
      <c r="F95" s="42">
        <v>90</v>
      </c>
      <c r="G95" s="42">
        <v>90</v>
      </c>
      <c r="H95" s="42">
        <v>90</v>
      </c>
      <c r="I95" s="42">
        <v>85</v>
      </c>
      <c r="J95" s="42">
        <v>88</v>
      </c>
      <c r="K95" s="43">
        <f t="shared" si="2"/>
        <v>525</v>
      </c>
      <c r="L95" s="44">
        <f>RANK(K95,K$2:K$300)</f>
        <v>94</v>
      </c>
      <c r="M95" s="114" t="s">
        <v>655</v>
      </c>
    </row>
    <row r="96" spans="1:13" ht="13.5">
      <c r="A96" s="2">
        <v>9</v>
      </c>
      <c r="B96" s="2">
        <v>20</v>
      </c>
      <c r="C96" s="2" t="s">
        <v>427</v>
      </c>
      <c r="D96" s="2" t="s">
        <v>54</v>
      </c>
      <c r="E96" s="42">
        <v>85</v>
      </c>
      <c r="F96" s="42">
        <v>89</v>
      </c>
      <c r="G96" s="42">
        <v>87</v>
      </c>
      <c r="H96" s="42">
        <v>88</v>
      </c>
      <c r="I96" s="42">
        <v>89</v>
      </c>
      <c r="J96" s="42">
        <v>87</v>
      </c>
      <c r="K96" s="43">
        <f t="shared" si="2"/>
        <v>525</v>
      </c>
      <c r="L96" s="44">
        <v>95</v>
      </c>
      <c r="M96" s="114" t="s">
        <v>651</v>
      </c>
    </row>
    <row r="97" spans="1:13" ht="13.5">
      <c r="A97" s="2">
        <v>7</v>
      </c>
      <c r="B97" s="2">
        <v>31</v>
      </c>
      <c r="C97" s="2" t="s">
        <v>486</v>
      </c>
      <c r="D97" s="2" t="s">
        <v>298</v>
      </c>
      <c r="E97" s="42">
        <v>84</v>
      </c>
      <c r="F97" s="42">
        <v>90</v>
      </c>
      <c r="G97" s="42">
        <v>89</v>
      </c>
      <c r="H97" s="42">
        <v>89</v>
      </c>
      <c r="I97" s="42">
        <v>87</v>
      </c>
      <c r="J97" s="42">
        <v>86</v>
      </c>
      <c r="K97" s="43">
        <f t="shared" si="2"/>
        <v>525</v>
      </c>
      <c r="L97" s="44">
        <v>96</v>
      </c>
      <c r="M97" s="114" t="s">
        <v>664</v>
      </c>
    </row>
    <row r="98" spans="1:13" ht="13.5">
      <c r="A98" s="2">
        <v>8</v>
      </c>
      <c r="B98" s="2">
        <v>7</v>
      </c>
      <c r="C98" s="2" t="s">
        <v>16</v>
      </c>
      <c r="D98" s="2" t="s">
        <v>14</v>
      </c>
      <c r="E98" s="42">
        <v>87</v>
      </c>
      <c r="F98" s="42">
        <v>88</v>
      </c>
      <c r="G98" s="42">
        <v>92</v>
      </c>
      <c r="H98" s="42">
        <v>77</v>
      </c>
      <c r="I98" s="42">
        <v>89</v>
      </c>
      <c r="J98" s="42">
        <v>91</v>
      </c>
      <c r="K98" s="43">
        <f t="shared" si="2"/>
        <v>524</v>
      </c>
      <c r="L98" s="44">
        <f>RANK(K98,K$2:K$300)</f>
        <v>97</v>
      </c>
      <c r="M98" s="114" t="s">
        <v>665</v>
      </c>
    </row>
    <row r="99" spans="1:13" ht="13.5">
      <c r="A99" s="2">
        <v>7</v>
      </c>
      <c r="B99" s="2">
        <v>11</v>
      </c>
      <c r="C99" s="2" t="s">
        <v>56</v>
      </c>
      <c r="D99" s="2" t="s">
        <v>54</v>
      </c>
      <c r="E99" s="42">
        <v>87</v>
      </c>
      <c r="F99" s="42">
        <v>86</v>
      </c>
      <c r="G99" s="42">
        <v>86</v>
      </c>
      <c r="H99" s="42">
        <v>90</v>
      </c>
      <c r="I99" s="42">
        <v>84</v>
      </c>
      <c r="J99" s="42">
        <v>91</v>
      </c>
      <c r="K99" s="43">
        <f t="shared" si="2"/>
        <v>524</v>
      </c>
      <c r="L99" s="44">
        <v>98</v>
      </c>
      <c r="M99" s="114" t="s">
        <v>666</v>
      </c>
    </row>
    <row r="100" spans="1:13" ht="13.5">
      <c r="A100" s="2">
        <v>2</v>
      </c>
      <c r="B100" s="2">
        <v>10</v>
      </c>
      <c r="C100" s="2" t="s">
        <v>378</v>
      </c>
      <c r="D100" s="2" t="s">
        <v>306</v>
      </c>
      <c r="E100" s="42">
        <v>87</v>
      </c>
      <c r="F100" s="42">
        <v>89</v>
      </c>
      <c r="G100" s="42">
        <v>88</v>
      </c>
      <c r="H100" s="42">
        <v>88</v>
      </c>
      <c r="I100" s="42">
        <v>85</v>
      </c>
      <c r="J100" s="42">
        <v>87</v>
      </c>
      <c r="K100" s="43">
        <f t="shared" si="2"/>
        <v>524</v>
      </c>
      <c r="L100" s="44">
        <v>99</v>
      </c>
      <c r="M100" s="114" t="s">
        <v>651</v>
      </c>
    </row>
    <row r="101" spans="1:13" ht="13.5">
      <c r="A101" s="2">
        <v>3</v>
      </c>
      <c r="B101" s="2">
        <v>23</v>
      </c>
      <c r="C101" s="2" t="s">
        <v>192</v>
      </c>
      <c r="D101" s="2" t="s">
        <v>170</v>
      </c>
      <c r="E101" s="42">
        <v>81</v>
      </c>
      <c r="F101" s="42">
        <v>85</v>
      </c>
      <c r="G101" s="42">
        <v>89</v>
      </c>
      <c r="H101" s="42">
        <v>89</v>
      </c>
      <c r="I101" s="42">
        <v>92</v>
      </c>
      <c r="J101" s="42">
        <v>87</v>
      </c>
      <c r="K101" s="43">
        <f t="shared" si="2"/>
        <v>523</v>
      </c>
      <c r="L101" s="44">
        <f>RANK(K101,K$2:K$300)</f>
        <v>100</v>
      </c>
      <c r="M101" s="114" t="s">
        <v>651</v>
      </c>
    </row>
    <row r="102" spans="1:13" ht="13.5">
      <c r="A102" s="2">
        <v>7</v>
      </c>
      <c r="B102" s="2">
        <v>16</v>
      </c>
      <c r="C102" s="2" t="s">
        <v>205</v>
      </c>
      <c r="D102" s="2" t="s">
        <v>199</v>
      </c>
      <c r="E102" s="42">
        <v>83</v>
      </c>
      <c r="F102" s="42">
        <v>86</v>
      </c>
      <c r="G102" s="42">
        <v>90</v>
      </c>
      <c r="H102" s="42">
        <v>91</v>
      </c>
      <c r="I102" s="42">
        <v>87</v>
      </c>
      <c r="J102" s="42">
        <v>86</v>
      </c>
      <c r="K102" s="43">
        <f t="shared" si="2"/>
        <v>523</v>
      </c>
      <c r="L102" s="44">
        <v>101</v>
      </c>
      <c r="M102" s="114" t="s">
        <v>664</v>
      </c>
    </row>
    <row r="103" spans="1:13" ht="13.5">
      <c r="A103" s="2">
        <v>7</v>
      </c>
      <c r="B103" s="2">
        <v>26</v>
      </c>
      <c r="C103" s="2" t="s">
        <v>231</v>
      </c>
      <c r="D103" s="2" t="s">
        <v>228</v>
      </c>
      <c r="E103" s="42">
        <v>87</v>
      </c>
      <c r="F103" s="42">
        <v>82</v>
      </c>
      <c r="G103" s="42">
        <v>93</v>
      </c>
      <c r="H103" s="42">
        <v>88</v>
      </c>
      <c r="I103" s="42">
        <v>88</v>
      </c>
      <c r="J103" s="42">
        <v>85</v>
      </c>
      <c r="K103" s="43">
        <f t="shared" si="2"/>
        <v>523</v>
      </c>
      <c r="L103" s="44">
        <v>102</v>
      </c>
      <c r="M103" s="114" t="s">
        <v>658</v>
      </c>
    </row>
    <row r="104" spans="1:13" ht="13.5">
      <c r="A104" s="2">
        <v>8</v>
      </c>
      <c r="B104" s="2">
        <v>30</v>
      </c>
      <c r="C104" s="2" t="s">
        <v>65</v>
      </c>
      <c r="D104" s="2" t="s">
        <v>66</v>
      </c>
      <c r="E104" s="42">
        <v>86</v>
      </c>
      <c r="F104" s="42">
        <v>91</v>
      </c>
      <c r="G104" s="42">
        <v>91</v>
      </c>
      <c r="H104" s="42">
        <v>82</v>
      </c>
      <c r="I104" s="42">
        <v>86</v>
      </c>
      <c r="J104" s="42">
        <v>86</v>
      </c>
      <c r="K104" s="43">
        <f t="shared" si="2"/>
        <v>522</v>
      </c>
      <c r="L104" s="44">
        <f>RANK(K104,K$2:K$300)</f>
        <v>103</v>
      </c>
      <c r="M104" s="114"/>
    </row>
    <row r="105" spans="1:13" ht="13.5">
      <c r="A105" s="2">
        <v>1</v>
      </c>
      <c r="B105" s="2">
        <v>20</v>
      </c>
      <c r="C105" s="2" t="s">
        <v>97</v>
      </c>
      <c r="D105" s="2" t="s">
        <v>54</v>
      </c>
      <c r="E105" s="114">
        <v>87</v>
      </c>
      <c r="F105" s="114">
        <v>89</v>
      </c>
      <c r="G105" s="114">
        <v>84</v>
      </c>
      <c r="H105" s="114">
        <v>87</v>
      </c>
      <c r="I105" s="114">
        <v>85</v>
      </c>
      <c r="J105" s="114">
        <v>89</v>
      </c>
      <c r="K105" s="43">
        <f t="shared" si="2"/>
        <v>521</v>
      </c>
      <c r="L105" s="44">
        <f>RANK(K105,K$2:K$300)</f>
        <v>104</v>
      </c>
      <c r="M105" s="114"/>
    </row>
    <row r="106" spans="1:13" ht="13.5">
      <c r="A106" s="2">
        <v>3</v>
      </c>
      <c r="B106" s="2">
        <v>18</v>
      </c>
      <c r="C106" s="2" t="s">
        <v>348</v>
      </c>
      <c r="D106" s="2" t="s">
        <v>112</v>
      </c>
      <c r="E106" s="42">
        <v>83</v>
      </c>
      <c r="F106" s="42">
        <v>86</v>
      </c>
      <c r="G106" s="42">
        <v>89</v>
      </c>
      <c r="H106" s="42">
        <v>89</v>
      </c>
      <c r="I106" s="42">
        <v>83</v>
      </c>
      <c r="J106" s="42">
        <v>90</v>
      </c>
      <c r="K106" s="43">
        <f t="shared" si="2"/>
        <v>520</v>
      </c>
      <c r="L106" s="44">
        <f>RANK(K106,K$2:K$300)</f>
        <v>105</v>
      </c>
      <c r="M106" s="114" t="s">
        <v>644</v>
      </c>
    </row>
    <row r="107" spans="1:13" ht="13.5">
      <c r="A107" s="53">
        <v>6</v>
      </c>
      <c r="B107" s="53">
        <v>14</v>
      </c>
      <c r="C107" s="53" t="s">
        <v>402</v>
      </c>
      <c r="D107" s="53" t="s">
        <v>135</v>
      </c>
      <c r="E107" s="42">
        <v>90</v>
      </c>
      <c r="F107" s="42">
        <v>86</v>
      </c>
      <c r="G107" s="42">
        <v>86</v>
      </c>
      <c r="H107" s="42">
        <v>79</v>
      </c>
      <c r="I107" s="42">
        <v>92</v>
      </c>
      <c r="J107" s="42">
        <v>87</v>
      </c>
      <c r="K107" s="43">
        <f t="shared" si="2"/>
        <v>520</v>
      </c>
      <c r="L107" s="44">
        <v>106</v>
      </c>
      <c r="M107" s="114" t="s">
        <v>667</v>
      </c>
    </row>
    <row r="108" spans="1:13" ht="13.5">
      <c r="A108" s="2">
        <v>1</v>
      </c>
      <c r="B108" s="2">
        <v>6</v>
      </c>
      <c r="C108" s="2" t="s">
        <v>341</v>
      </c>
      <c r="D108" s="2" t="s">
        <v>112</v>
      </c>
      <c r="E108" s="114">
        <v>82</v>
      </c>
      <c r="F108" s="114">
        <v>82</v>
      </c>
      <c r="G108" s="114">
        <v>89</v>
      </c>
      <c r="H108" s="114">
        <v>91</v>
      </c>
      <c r="I108" s="114">
        <v>89</v>
      </c>
      <c r="J108" s="114">
        <v>87</v>
      </c>
      <c r="K108" s="43">
        <f t="shared" si="2"/>
        <v>520</v>
      </c>
      <c r="L108" s="44">
        <v>107</v>
      </c>
      <c r="M108" s="114" t="s">
        <v>668</v>
      </c>
    </row>
    <row r="109" spans="1:13" ht="13.5">
      <c r="A109" s="2">
        <v>7</v>
      </c>
      <c r="B109" s="2">
        <v>17</v>
      </c>
      <c r="C109" s="2" t="s">
        <v>394</v>
      </c>
      <c r="D109" s="2" t="s">
        <v>306</v>
      </c>
      <c r="E109" s="42">
        <v>83</v>
      </c>
      <c r="F109" s="42">
        <v>85</v>
      </c>
      <c r="G109" s="42">
        <v>85</v>
      </c>
      <c r="H109" s="42">
        <v>90</v>
      </c>
      <c r="I109" s="42">
        <v>87</v>
      </c>
      <c r="J109" s="42">
        <v>89</v>
      </c>
      <c r="K109" s="43">
        <f t="shared" si="2"/>
        <v>519</v>
      </c>
      <c r="L109" s="44">
        <f>RANK(K109,K$2:K$300)</f>
        <v>108</v>
      </c>
      <c r="M109" s="114" t="s">
        <v>650</v>
      </c>
    </row>
    <row r="110" spans="1:13" ht="13.5">
      <c r="A110" s="2">
        <v>4</v>
      </c>
      <c r="B110" s="2">
        <v>30</v>
      </c>
      <c r="C110" s="2" t="s">
        <v>73</v>
      </c>
      <c r="D110" s="2" t="s">
        <v>74</v>
      </c>
      <c r="E110" s="42">
        <v>93</v>
      </c>
      <c r="F110" s="42">
        <v>86</v>
      </c>
      <c r="G110" s="42">
        <v>90</v>
      </c>
      <c r="H110" s="42">
        <v>85</v>
      </c>
      <c r="I110" s="42">
        <v>82</v>
      </c>
      <c r="J110" s="42">
        <v>83</v>
      </c>
      <c r="K110" s="43">
        <f t="shared" si="2"/>
        <v>519</v>
      </c>
      <c r="L110" s="44">
        <v>109</v>
      </c>
      <c r="M110" s="114" t="s">
        <v>669</v>
      </c>
    </row>
    <row r="111" spans="1:13" ht="13.5">
      <c r="A111" s="2">
        <v>9</v>
      </c>
      <c r="B111" s="2">
        <v>30</v>
      </c>
      <c r="C111" s="2" t="s">
        <v>430</v>
      </c>
      <c r="D111" s="2" t="s">
        <v>157</v>
      </c>
      <c r="E111" s="42">
        <v>83</v>
      </c>
      <c r="F111" s="42">
        <v>92</v>
      </c>
      <c r="G111" s="42">
        <v>86</v>
      </c>
      <c r="H111" s="42">
        <v>85</v>
      </c>
      <c r="I111" s="42">
        <v>85</v>
      </c>
      <c r="J111" s="42">
        <v>87</v>
      </c>
      <c r="K111" s="43">
        <f t="shared" si="2"/>
        <v>518</v>
      </c>
      <c r="L111" s="44">
        <f>RANK(K111,K$2:K$300)</f>
        <v>110</v>
      </c>
      <c r="M111" s="114"/>
    </row>
    <row r="112" spans="1:13" ht="13.5">
      <c r="A112" s="2">
        <v>6</v>
      </c>
      <c r="B112" s="2">
        <v>7</v>
      </c>
      <c r="C112" s="2" t="s">
        <v>40</v>
      </c>
      <c r="D112" s="2" t="s">
        <v>14</v>
      </c>
      <c r="E112" s="42">
        <v>86</v>
      </c>
      <c r="F112" s="42">
        <v>86</v>
      </c>
      <c r="G112" s="42">
        <v>83</v>
      </c>
      <c r="H112" s="42">
        <v>83</v>
      </c>
      <c r="I112" s="42">
        <v>84</v>
      </c>
      <c r="J112" s="42">
        <v>95</v>
      </c>
      <c r="K112" s="43">
        <f t="shared" si="2"/>
        <v>517</v>
      </c>
      <c r="L112" s="44">
        <f>RANK(K112,K$2:K$300)</f>
        <v>111</v>
      </c>
      <c r="M112" s="114" t="s">
        <v>653</v>
      </c>
    </row>
    <row r="113" spans="1:13" ht="13.5">
      <c r="A113" s="2">
        <v>7</v>
      </c>
      <c r="B113" s="2">
        <v>6</v>
      </c>
      <c r="C113" s="2" t="s">
        <v>111</v>
      </c>
      <c r="D113" s="2" t="s">
        <v>112</v>
      </c>
      <c r="E113" s="42">
        <v>85</v>
      </c>
      <c r="F113" s="42">
        <v>87</v>
      </c>
      <c r="G113" s="42">
        <v>87</v>
      </c>
      <c r="H113" s="42">
        <v>86</v>
      </c>
      <c r="I113" s="42">
        <v>91</v>
      </c>
      <c r="J113" s="42">
        <v>81</v>
      </c>
      <c r="K113" s="43">
        <f t="shared" si="2"/>
        <v>517</v>
      </c>
      <c r="L113" s="44">
        <v>112</v>
      </c>
      <c r="M113" s="114" t="s">
        <v>670</v>
      </c>
    </row>
    <row r="114" spans="1:13" ht="13.5">
      <c r="A114" s="2">
        <v>2</v>
      </c>
      <c r="B114" s="2">
        <v>9</v>
      </c>
      <c r="C114" s="2" t="s">
        <v>377</v>
      </c>
      <c r="D114" s="2" t="s">
        <v>170</v>
      </c>
      <c r="E114" s="42">
        <v>82</v>
      </c>
      <c r="F114" s="42">
        <v>79</v>
      </c>
      <c r="G114" s="42">
        <v>89</v>
      </c>
      <c r="H114" s="42">
        <v>88</v>
      </c>
      <c r="I114" s="42">
        <v>90</v>
      </c>
      <c r="J114" s="42">
        <v>88</v>
      </c>
      <c r="K114" s="43">
        <f t="shared" si="2"/>
        <v>516</v>
      </c>
      <c r="L114" s="44">
        <f>RANK(K114,K$2:K$300)</f>
        <v>113</v>
      </c>
      <c r="M114" s="114" t="s">
        <v>655</v>
      </c>
    </row>
    <row r="115" spans="1:13" ht="13.5">
      <c r="A115" s="2">
        <v>3</v>
      </c>
      <c r="B115" s="2">
        <v>25</v>
      </c>
      <c r="C115" s="22" t="s">
        <v>563</v>
      </c>
      <c r="D115" s="2" t="s">
        <v>199</v>
      </c>
      <c r="E115" s="42">
        <v>80</v>
      </c>
      <c r="F115" s="42">
        <v>90</v>
      </c>
      <c r="G115" s="42">
        <v>88</v>
      </c>
      <c r="H115" s="42">
        <v>84</v>
      </c>
      <c r="I115" s="42">
        <v>87</v>
      </c>
      <c r="J115" s="42">
        <v>87</v>
      </c>
      <c r="K115" s="43">
        <f t="shared" si="2"/>
        <v>516</v>
      </c>
      <c r="L115" s="44">
        <v>114</v>
      </c>
      <c r="M115" s="114" t="s">
        <v>651</v>
      </c>
    </row>
    <row r="116" spans="1:13" ht="13.5">
      <c r="A116" s="2">
        <v>4</v>
      </c>
      <c r="B116" s="2">
        <v>6</v>
      </c>
      <c r="C116" s="2" t="s">
        <v>351</v>
      </c>
      <c r="D116" s="2" t="s">
        <v>112</v>
      </c>
      <c r="E116" s="42">
        <v>88</v>
      </c>
      <c r="F116" s="42">
        <v>88</v>
      </c>
      <c r="G116" s="42">
        <v>81</v>
      </c>
      <c r="H116" s="42">
        <v>90</v>
      </c>
      <c r="I116" s="42">
        <v>79</v>
      </c>
      <c r="J116" s="42">
        <v>88</v>
      </c>
      <c r="K116" s="43">
        <f t="shared" si="2"/>
        <v>514</v>
      </c>
      <c r="L116" s="44">
        <v>115</v>
      </c>
      <c r="M116" s="114" t="s">
        <v>655</v>
      </c>
    </row>
    <row r="117" spans="1:13" ht="13.5">
      <c r="A117" s="2">
        <v>5</v>
      </c>
      <c r="B117" s="2">
        <v>17</v>
      </c>
      <c r="C117" s="2" t="s">
        <v>314</v>
      </c>
      <c r="D117" s="2" t="s">
        <v>306</v>
      </c>
      <c r="E117" s="42">
        <v>91</v>
      </c>
      <c r="F117" s="42">
        <v>84</v>
      </c>
      <c r="G117" s="42">
        <v>89</v>
      </c>
      <c r="H117" s="42">
        <v>83</v>
      </c>
      <c r="I117" s="42">
        <v>80</v>
      </c>
      <c r="J117" s="42">
        <v>87</v>
      </c>
      <c r="K117" s="43">
        <f t="shared" si="2"/>
        <v>514</v>
      </c>
      <c r="L117" s="44">
        <v>116</v>
      </c>
      <c r="M117" s="114" t="s">
        <v>651</v>
      </c>
    </row>
    <row r="118" spans="1:13" ht="13.5">
      <c r="A118" s="2">
        <v>6</v>
      </c>
      <c r="B118" s="2">
        <v>18</v>
      </c>
      <c r="C118" s="2" t="s">
        <v>132</v>
      </c>
      <c r="D118" s="2" t="s">
        <v>112</v>
      </c>
      <c r="E118" s="42">
        <v>84</v>
      </c>
      <c r="F118" s="42">
        <v>85</v>
      </c>
      <c r="G118" s="42">
        <v>84</v>
      </c>
      <c r="H118" s="42">
        <v>88</v>
      </c>
      <c r="I118" s="42">
        <v>88</v>
      </c>
      <c r="J118" s="42">
        <v>84</v>
      </c>
      <c r="K118" s="43">
        <f t="shared" si="2"/>
        <v>513</v>
      </c>
      <c r="L118" s="44">
        <f>RANK(K118,K$2:K$300)</f>
        <v>117</v>
      </c>
      <c r="M118" s="114" t="s">
        <v>671</v>
      </c>
    </row>
    <row r="119" spans="1:13" ht="13.5">
      <c r="A119" s="2">
        <v>2</v>
      </c>
      <c r="B119" s="2">
        <v>18</v>
      </c>
      <c r="C119" s="2" t="s">
        <v>345</v>
      </c>
      <c r="D119" s="2" t="s">
        <v>112</v>
      </c>
      <c r="E119" s="42">
        <v>92</v>
      </c>
      <c r="F119" s="42">
        <v>89</v>
      </c>
      <c r="G119" s="42">
        <v>85</v>
      </c>
      <c r="H119" s="42">
        <v>79</v>
      </c>
      <c r="I119" s="42">
        <v>87</v>
      </c>
      <c r="J119" s="42">
        <v>81</v>
      </c>
      <c r="K119" s="43">
        <f t="shared" si="2"/>
        <v>513</v>
      </c>
      <c r="L119" s="44">
        <v>118</v>
      </c>
      <c r="M119" s="114" t="s">
        <v>670</v>
      </c>
    </row>
    <row r="120" spans="1:13" ht="13.5">
      <c r="A120" s="96">
        <v>5</v>
      </c>
      <c r="B120" s="49">
        <v>27</v>
      </c>
      <c r="C120" s="111" t="s">
        <v>400</v>
      </c>
      <c r="D120" s="49" t="s">
        <v>284</v>
      </c>
      <c r="E120" s="42">
        <v>85</v>
      </c>
      <c r="F120" s="42">
        <v>87</v>
      </c>
      <c r="G120" s="42">
        <v>85</v>
      </c>
      <c r="H120" s="42">
        <v>88</v>
      </c>
      <c r="I120" s="42">
        <v>83</v>
      </c>
      <c r="J120" s="42">
        <v>84</v>
      </c>
      <c r="K120" s="43">
        <f t="shared" si="2"/>
        <v>512</v>
      </c>
      <c r="L120" s="44">
        <f>RANK(K120,K$2:K$300)</f>
        <v>119</v>
      </c>
      <c r="M120" s="114" t="s">
        <v>671</v>
      </c>
    </row>
    <row r="121" spans="1:13" ht="13.5">
      <c r="A121" s="2">
        <v>3</v>
      </c>
      <c r="B121" s="2">
        <v>16</v>
      </c>
      <c r="C121" s="2" t="s">
        <v>217</v>
      </c>
      <c r="D121" s="2" t="s">
        <v>199</v>
      </c>
      <c r="E121" s="42">
        <v>83</v>
      </c>
      <c r="F121" s="42">
        <v>90</v>
      </c>
      <c r="G121" s="42">
        <v>82</v>
      </c>
      <c r="H121" s="42">
        <v>86</v>
      </c>
      <c r="I121" s="42">
        <v>90</v>
      </c>
      <c r="J121" s="42">
        <v>81</v>
      </c>
      <c r="K121" s="43">
        <f t="shared" si="2"/>
        <v>512</v>
      </c>
      <c r="L121" s="44">
        <v>120</v>
      </c>
      <c r="M121" s="114" t="s">
        <v>670</v>
      </c>
    </row>
    <row r="122" spans="1:13" ht="13.5">
      <c r="A122" s="2">
        <v>5</v>
      </c>
      <c r="B122" s="2">
        <v>7</v>
      </c>
      <c r="C122" s="2" t="s">
        <v>46</v>
      </c>
      <c r="D122" s="2" t="s">
        <v>14</v>
      </c>
      <c r="E122" s="42">
        <v>82</v>
      </c>
      <c r="F122" s="42">
        <v>83</v>
      </c>
      <c r="G122" s="42">
        <v>91</v>
      </c>
      <c r="H122" s="42">
        <v>85</v>
      </c>
      <c r="I122" s="42">
        <v>82</v>
      </c>
      <c r="J122" s="42">
        <v>87</v>
      </c>
      <c r="K122" s="43">
        <f t="shared" si="2"/>
        <v>510</v>
      </c>
      <c r="L122" s="44">
        <f>RANK(K122,K$2:K$300)</f>
        <v>121</v>
      </c>
      <c r="M122" s="114" t="s">
        <v>651</v>
      </c>
    </row>
    <row r="123" spans="1:13" ht="13.5">
      <c r="A123" s="2">
        <v>8</v>
      </c>
      <c r="B123" s="2">
        <v>21</v>
      </c>
      <c r="C123" s="2" t="s">
        <v>417</v>
      </c>
      <c r="D123" s="2" t="s">
        <v>157</v>
      </c>
      <c r="E123" s="42">
        <v>81</v>
      </c>
      <c r="F123" s="42">
        <v>86</v>
      </c>
      <c r="G123" s="42">
        <v>91</v>
      </c>
      <c r="H123" s="42">
        <v>77</v>
      </c>
      <c r="I123" s="42">
        <v>90</v>
      </c>
      <c r="J123" s="42">
        <v>85</v>
      </c>
      <c r="K123" s="43">
        <f t="shared" si="2"/>
        <v>510</v>
      </c>
      <c r="L123" s="44">
        <v>122</v>
      </c>
      <c r="M123" s="114" t="s">
        <v>658</v>
      </c>
    </row>
    <row r="124" spans="1:13" ht="13.5">
      <c r="A124" s="2">
        <v>8</v>
      </c>
      <c r="B124" s="2">
        <v>16</v>
      </c>
      <c r="C124" s="2" t="s">
        <v>211</v>
      </c>
      <c r="D124" s="2" t="s">
        <v>199</v>
      </c>
      <c r="E124" s="42">
        <v>85</v>
      </c>
      <c r="F124" s="42">
        <v>82</v>
      </c>
      <c r="G124" s="42">
        <v>89</v>
      </c>
      <c r="H124" s="42">
        <v>84</v>
      </c>
      <c r="I124" s="42">
        <v>86</v>
      </c>
      <c r="J124" s="42">
        <v>84</v>
      </c>
      <c r="K124" s="43">
        <f t="shared" si="2"/>
        <v>510</v>
      </c>
      <c r="L124" s="44">
        <v>123</v>
      </c>
      <c r="M124" s="114" t="s">
        <v>671</v>
      </c>
    </row>
    <row r="125" spans="1:13" ht="13.5">
      <c r="A125" s="97">
        <v>9</v>
      </c>
      <c r="B125" s="2">
        <v>11</v>
      </c>
      <c r="C125" s="2" t="s">
        <v>84</v>
      </c>
      <c r="D125" s="2" t="s">
        <v>54</v>
      </c>
      <c r="E125" s="42">
        <v>81</v>
      </c>
      <c r="F125" s="42">
        <v>87</v>
      </c>
      <c r="G125" s="42">
        <v>87</v>
      </c>
      <c r="H125" s="42">
        <v>85</v>
      </c>
      <c r="I125" s="42">
        <v>82</v>
      </c>
      <c r="J125" s="42">
        <v>87</v>
      </c>
      <c r="K125" s="43">
        <f t="shared" si="2"/>
        <v>509</v>
      </c>
      <c r="L125" s="44">
        <f>RANK(K125,K$2:K$300)</f>
        <v>124</v>
      </c>
      <c r="M125" s="114" t="s">
        <v>651</v>
      </c>
    </row>
    <row r="126" spans="1:13" ht="13.5">
      <c r="A126" s="97">
        <v>3</v>
      </c>
      <c r="B126" s="2">
        <v>17</v>
      </c>
      <c r="C126" s="2" t="s">
        <v>307</v>
      </c>
      <c r="D126" s="2" t="s">
        <v>306</v>
      </c>
      <c r="E126" s="42">
        <v>89</v>
      </c>
      <c r="F126" s="42">
        <v>85</v>
      </c>
      <c r="G126" s="42">
        <v>82</v>
      </c>
      <c r="H126" s="42">
        <v>85</v>
      </c>
      <c r="I126" s="42">
        <v>85</v>
      </c>
      <c r="J126" s="42">
        <v>83</v>
      </c>
      <c r="K126" s="43">
        <f t="shared" si="2"/>
        <v>509</v>
      </c>
      <c r="L126" s="44">
        <v>125</v>
      </c>
      <c r="M126" s="114" t="s">
        <v>669</v>
      </c>
    </row>
    <row r="127" spans="1:13" ht="13.5">
      <c r="A127" s="97">
        <v>6</v>
      </c>
      <c r="B127" s="2">
        <v>12</v>
      </c>
      <c r="C127" s="16" t="s">
        <v>355</v>
      </c>
      <c r="D127" s="2" t="s">
        <v>112</v>
      </c>
      <c r="E127" s="42">
        <v>79</v>
      </c>
      <c r="F127" s="42">
        <v>85</v>
      </c>
      <c r="G127" s="42">
        <v>77</v>
      </c>
      <c r="H127" s="42">
        <v>88</v>
      </c>
      <c r="I127" s="42">
        <v>87</v>
      </c>
      <c r="J127" s="42">
        <v>92</v>
      </c>
      <c r="K127" s="43">
        <f t="shared" si="2"/>
        <v>508</v>
      </c>
      <c r="L127" s="44">
        <f>RANK(K127,K$2:K$300)</f>
        <v>126</v>
      </c>
      <c r="M127" s="114" t="s">
        <v>654</v>
      </c>
    </row>
    <row r="128" spans="1:13" ht="13.5">
      <c r="A128" s="98">
        <v>2</v>
      </c>
      <c r="B128" s="2">
        <v>30</v>
      </c>
      <c r="C128" s="16" t="s">
        <v>89</v>
      </c>
      <c r="D128" s="16" t="s">
        <v>381</v>
      </c>
      <c r="E128" s="42">
        <v>82</v>
      </c>
      <c r="F128" s="42">
        <v>87</v>
      </c>
      <c r="G128" s="42">
        <v>83</v>
      </c>
      <c r="H128" s="42">
        <v>87</v>
      </c>
      <c r="I128" s="42">
        <v>81</v>
      </c>
      <c r="J128" s="42">
        <v>88</v>
      </c>
      <c r="K128" s="43">
        <f t="shared" si="2"/>
        <v>508</v>
      </c>
      <c r="L128" s="44">
        <v>127</v>
      </c>
      <c r="M128" s="114" t="s">
        <v>655</v>
      </c>
    </row>
    <row r="129" spans="1:13" ht="13.5">
      <c r="A129" s="92">
        <v>3</v>
      </c>
      <c r="B129" s="53">
        <v>5</v>
      </c>
      <c r="C129" s="92" t="s">
        <v>155</v>
      </c>
      <c r="D129" s="92" t="s">
        <v>135</v>
      </c>
      <c r="E129" s="42">
        <v>78</v>
      </c>
      <c r="F129" s="42">
        <v>83</v>
      </c>
      <c r="G129" s="42">
        <v>84</v>
      </c>
      <c r="H129" s="42">
        <v>89</v>
      </c>
      <c r="I129" s="42">
        <v>85</v>
      </c>
      <c r="J129" s="42">
        <v>88</v>
      </c>
      <c r="K129" s="43">
        <f t="shared" si="2"/>
        <v>507</v>
      </c>
      <c r="L129" s="44">
        <f>RANK(K129,K$2:K$300)</f>
        <v>128</v>
      </c>
      <c r="M129" s="114" t="s">
        <v>655</v>
      </c>
    </row>
    <row r="130" spans="1:13" ht="13.5">
      <c r="A130" s="2">
        <v>1</v>
      </c>
      <c r="B130" s="2">
        <v>30</v>
      </c>
      <c r="C130" s="2" t="s">
        <v>101</v>
      </c>
      <c r="D130" s="2" t="s">
        <v>54</v>
      </c>
      <c r="E130" s="114">
        <v>80</v>
      </c>
      <c r="F130" s="114">
        <v>85</v>
      </c>
      <c r="G130" s="114">
        <v>83</v>
      </c>
      <c r="H130" s="114">
        <v>83</v>
      </c>
      <c r="I130" s="114">
        <v>89</v>
      </c>
      <c r="J130" s="114">
        <v>87</v>
      </c>
      <c r="K130" s="43">
        <f aca="true" t="shared" si="3" ref="K130:K193">SUM(E130:J130)</f>
        <v>507</v>
      </c>
      <c r="L130" s="44">
        <v>129</v>
      </c>
      <c r="M130" s="114" t="s">
        <v>651</v>
      </c>
    </row>
    <row r="131" spans="1:13" ht="13.5">
      <c r="A131" s="2">
        <v>8</v>
      </c>
      <c r="B131" s="2">
        <v>6</v>
      </c>
      <c r="C131" s="2" t="s">
        <v>359</v>
      </c>
      <c r="D131" s="2" t="s">
        <v>112</v>
      </c>
      <c r="E131" s="42">
        <v>84</v>
      </c>
      <c r="F131" s="42">
        <v>80</v>
      </c>
      <c r="G131" s="42">
        <v>85</v>
      </c>
      <c r="H131" s="42">
        <v>87</v>
      </c>
      <c r="I131" s="42">
        <v>83</v>
      </c>
      <c r="J131" s="42">
        <v>87</v>
      </c>
      <c r="K131" s="43">
        <f t="shared" si="3"/>
        <v>506</v>
      </c>
      <c r="L131" s="44">
        <f>RANK(K131,K$2:K$300)</f>
        <v>130</v>
      </c>
      <c r="M131" s="114" t="s">
        <v>651</v>
      </c>
    </row>
    <row r="132" spans="1:13" ht="13.5">
      <c r="A132" s="2">
        <v>9</v>
      </c>
      <c r="B132" s="2">
        <v>12</v>
      </c>
      <c r="C132" s="2" t="s">
        <v>124</v>
      </c>
      <c r="D132" s="2" t="s">
        <v>112</v>
      </c>
      <c r="E132" s="42">
        <v>81</v>
      </c>
      <c r="F132" s="42">
        <v>86</v>
      </c>
      <c r="G132" s="42">
        <v>85</v>
      </c>
      <c r="H132" s="42">
        <v>85</v>
      </c>
      <c r="I132" s="42">
        <v>86</v>
      </c>
      <c r="J132" s="42">
        <v>83</v>
      </c>
      <c r="K132" s="43">
        <f t="shared" si="3"/>
        <v>506</v>
      </c>
      <c r="L132" s="44">
        <v>131</v>
      </c>
      <c r="M132" s="114" t="s">
        <v>669</v>
      </c>
    </row>
    <row r="133" spans="1:13" ht="13.5">
      <c r="A133" s="2">
        <v>7</v>
      </c>
      <c r="B133" s="2">
        <v>24</v>
      </c>
      <c r="C133" s="2" t="s">
        <v>133</v>
      </c>
      <c r="D133" s="2" t="s">
        <v>112</v>
      </c>
      <c r="E133" s="42">
        <v>88</v>
      </c>
      <c r="F133" s="42">
        <v>87</v>
      </c>
      <c r="G133" s="42">
        <v>84</v>
      </c>
      <c r="H133" s="42">
        <v>82</v>
      </c>
      <c r="I133" s="42">
        <v>83</v>
      </c>
      <c r="J133" s="42">
        <v>82</v>
      </c>
      <c r="K133" s="43">
        <f t="shared" si="3"/>
        <v>506</v>
      </c>
      <c r="L133" s="44">
        <v>132</v>
      </c>
      <c r="M133" s="114" t="s">
        <v>673</v>
      </c>
    </row>
    <row r="134" spans="1:13" ht="13.5">
      <c r="A134" s="2">
        <v>2</v>
      </c>
      <c r="B134" s="2">
        <v>25</v>
      </c>
      <c r="C134" s="2" t="s">
        <v>380</v>
      </c>
      <c r="D134" s="2" t="s">
        <v>199</v>
      </c>
      <c r="E134" s="42">
        <v>82</v>
      </c>
      <c r="F134" s="42">
        <v>86</v>
      </c>
      <c r="G134" s="42">
        <v>90</v>
      </c>
      <c r="H134" s="42">
        <v>86</v>
      </c>
      <c r="I134" s="42">
        <v>80</v>
      </c>
      <c r="J134" s="42">
        <v>82</v>
      </c>
      <c r="K134" s="43">
        <f t="shared" si="3"/>
        <v>506</v>
      </c>
      <c r="L134" s="44">
        <v>133</v>
      </c>
      <c r="M134" s="114" t="s">
        <v>674</v>
      </c>
    </row>
    <row r="135" spans="1:13" ht="13.5">
      <c r="A135" s="2">
        <v>1</v>
      </c>
      <c r="B135" s="2">
        <v>24</v>
      </c>
      <c r="C135" s="2" t="s">
        <v>342</v>
      </c>
      <c r="D135" s="2" t="s">
        <v>112</v>
      </c>
      <c r="E135" s="114">
        <v>84</v>
      </c>
      <c r="F135" s="114">
        <v>85</v>
      </c>
      <c r="G135" s="114">
        <v>90</v>
      </c>
      <c r="H135" s="114">
        <v>84</v>
      </c>
      <c r="I135" s="114">
        <v>74</v>
      </c>
      <c r="J135" s="114">
        <v>87</v>
      </c>
      <c r="K135" s="43">
        <f t="shared" si="3"/>
        <v>504</v>
      </c>
      <c r="L135" s="44">
        <f>RANK(K135,K$2:K$300)</f>
        <v>134</v>
      </c>
      <c r="M135" s="114" t="s">
        <v>651</v>
      </c>
    </row>
    <row r="136" spans="1:13" ht="13.5">
      <c r="A136" s="2">
        <v>6</v>
      </c>
      <c r="B136" s="2">
        <v>25</v>
      </c>
      <c r="C136" s="2" t="s">
        <v>214</v>
      </c>
      <c r="D136" s="2" t="s">
        <v>199</v>
      </c>
      <c r="E136" s="42">
        <v>76</v>
      </c>
      <c r="F136" s="42">
        <v>85</v>
      </c>
      <c r="G136" s="42">
        <v>88</v>
      </c>
      <c r="H136" s="42">
        <v>81</v>
      </c>
      <c r="I136" s="42">
        <v>88</v>
      </c>
      <c r="J136" s="42">
        <v>86</v>
      </c>
      <c r="K136" s="43">
        <f t="shared" si="3"/>
        <v>504</v>
      </c>
      <c r="L136" s="44">
        <v>135</v>
      </c>
      <c r="M136" s="114" t="s">
        <v>664</v>
      </c>
    </row>
    <row r="137" spans="1:13" ht="13.5">
      <c r="A137" s="2">
        <v>5</v>
      </c>
      <c r="B137" s="2">
        <v>4</v>
      </c>
      <c r="C137" s="2" t="s">
        <v>204</v>
      </c>
      <c r="D137" s="2" t="s">
        <v>199</v>
      </c>
      <c r="E137" s="42">
        <v>88</v>
      </c>
      <c r="F137" s="42">
        <v>85</v>
      </c>
      <c r="G137" s="42">
        <v>77</v>
      </c>
      <c r="H137" s="42">
        <v>83</v>
      </c>
      <c r="I137" s="42">
        <v>83</v>
      </c>
      <c r="J137" s="42">
        <v>87</v>
      </c>
      <c r="K137" s="43">
        <f t="shared" si="3"/>
        <v>503</v>
      </c>
      <c r="L137" s="44">
        <f>RANK(K137,K$2:K$300)</f>
        <v>136</v>
      </c>
      <c r="M137" s="114" t="s">
        <v>651</v>
      </c>
    </row>
    <row r="138" spans="1:13" ht="13.5">
      <c r="A138" s="2">
        <v>4</v>
      </c>
      <c r="B138" s="2">
        <v>25</v>
      </c>
      <c r="C138" s="22" t="s">
        <v>386</v>
      </c>
      <c r="D138" s="2" t="s">
        <v>199</v>
      </c>
      <c r="E138" s="42">
        <v>85</v>
      </c>
      <c r="F138" s="42">
        <v>87</v>
      </c>
      <c r="G138" s="42">
        <v>80</v>
      </c>
      <c r="H138" s="42">
        <v>83</v>
      </c>
      <c r="I138" s="42">
        <v>84</v>
      </c>
      <c r="J138" s="42">
        <v>84</v>
      </c>
      <c r="K138" s="43">
        <f t="shared" si="3"/>
        <v>503</v>
      </c>
      <c r="L138" s="44">
        <v>137</v>
      </c>
      <c r="M138" s="114" t="s">
        <v>671</v>
      </c>
    </row>
    <row r="139" spans="1:13" ht="13.5">
      <c r="A139" s="53">
        <v>2</v>
      </c>
      <c r="B139" s="53">
        <v>5</v>
      </c>
      <c r="C139" s="53" t="s">
        <v>376</v>
      </c>
      <c r="D139" s="53" t="s">
        <v>135</v>
      </c>
      <c r="E139" s="42">
        <v>86</v>
      </c>
      <c r="F139" s="42">
        <v>83</v>
      </c>
      <c r="G139" s="42">
        <v>86</v>
      </c>
      <c r="H139" s="42">
        <v>85</v>
      </c>
      <c r="I139" s="42">
        <v>82</v>
      </c>
      <c r="J139" s="42">
        <v>81</v>
      </c>
      <c r="K139" s="43">
        <f t="shared" si="3"/>
        <v>503</v>
      </c>
      <c r="L139" s="44">
        <v>138</v>
      </c>
      <c r="M139" s="114" t="s">
        <v>670</v>
      </c>
    </row>
    <row r="140" spans="1:13" ht="13.5">
      <c r="A140" s="2">
        <v>9</v>
      </c>
      <c r="B140" s="2">
        <v>23</v>
      </c>
      <c r="C140" s="2" t="s">
        <v>171</v>
      </c>
      <c r="D140" s="2" t="s">
        <v>170</v>
      </c>
      <c r="E140" s="42">
        <v>81</v>
      </c>
      <c r="F140" s="42">
        <v>88</v>
      </c>
      <c r="G140" s="42">
        <v>86</v>
      </c>
      <c r="H140" s="42">
        <v>84</v>
      </c>
      <c r="I140" s="42">
        <v>78</v>
      </c>
      <c r="J140" s="42">
        <v>85</v>
      </c>
      <c r="K140" s="43">
        <f t="shared" si="3"/>
        <v>502</v>
      </c>
      <c r="L140" s="44">
        <f>RANK(K140,K$2:K$300)</f>
        <v>139</v>
      </c>
      <c r="M140" s="114"/>
    </row>
    <row r="141" spans="1:13" ht="13.5">
      <c r="A141" s="53">
        <v>4</v>
      </c>
      <c r="B141" s="53">
        <v>14</v>
      </c>
      <c r="C141" s="33" t="s">
        <v>388</v>
      </c>
      <c r="D141" s="53" t="s">
        <v>135</v>
      </c>
      <c r="E141" s="42">
        <v>85</v>
      </c>
      <c r="F141" s="42">
        <v>73</v>
      </c>
      <c r="G141" s="42">
        <v>86</v>
      </c>
      <c r="H141" s="42">
        <v>91</v>
      </c>
      <c r="I141" s="42">
        <v>78</v>
      </c>
      <c r="J141" s="42">
        <v>88</v>
      </c>
      <c r="K141" s="43">
        <f t="shared" si="3"/>
        <v>501</v>
      </c>
      <c r="L141" s="44">
        <f>RANK(K141,K$2:K$300)</f>
        <v>140</v>
      </c>
      <c r="M141" s="114" t="s">
        <v>655</v>
      </c>
    </row>
    <row r="142" spans="1:13" ht="13.5">
      <c r="A142" s="2">
        <v>4</v>
      </c>
      <c r="B142" s="2">
        <v>16</v>
      </c>
      <c r="C142" s="2" t="s">
        <v>213</v>
      </c>
      <c r="D142" s="2" t="s">
        <v>199</v>
      </c>
      <c r="E142" s="42">
        <v>90</v>
      </c>
      <c r="F142" s="42">
        <v>89</v>
      </c>
      <c r="G142" s="42">
        <v>82</v>
      </c>
      <c r="H142" s="42">
        <v>81</v>
      </c>
      <c r="I142" s="42">
        <v>77</v>
      </c>
      <c r="J142" s="42">
        <v>82</v>
      </c>
      <c r="K142" s="43">
        <f t="shared" si="3"/>
        <v>501</v>
      </c>
      <c r="L142" s="44">
        <v>141</v>
      </c>
      <c r="M142" s="114" t="s">
        <v>672</v>
      </c>
    </row>
    <row r="143" spans="1:13" ht="13.5">
      <c r="A143" s="2">
        <v>8</v>
      </c>
      <c r="B143" s="2">
        <v>18</v>
      </c>
      <c r="C143" s="2" t="s">
        <v>361</v>
      </c>
      <c r="D143" s="2" t="s">
        <v>112</v>
      </c>
      <c r="E143" s="42">
        <v>80</v>
      </c>
      <c r="F143" s="42">
        <v>86</v>
      </c>
      <c r="G143" s="42">
        <v>90</v>
      </c>
      <c r="H143" s="42">
        <v>86</v>
      </c>
      <c r="I143" s="42">
        <v>81</v>
      </c>
      <c r="J143" s="42">
        <v>78</v>
      </c>
      <c r="K143" s="43">
        <f t="shared" si="3"/>
        <v>501</v>
      </c>
      <c r="L143" s="44">
        <v>142</v>
      </c>
      <c r="M143" s="114" t="s">
        <v>675</v>
      </c>
    </row>
    <row r="144" spans="1:13" ht="13.5">
      <c r="A144" s="2">
        <v>9</v>
      </c>
      <c r="B144" s="2">
        <v>28</v>
      </c>
      <c r="C144" s="2" t="s">
        <v>429</v>
      </c>
      <c r="D144" s="2" t="s">
        <v>14</v>
      </c>
      <c r="E144" s="42">
        <v>73</v>
      </c>
      <c r="F144" s="42">
        <v>82</v>
      </c>
      <c r="G144" s="42">
        <v>87</v>
      </c>
      <c r="H144" s="42">
        <v>89</v>
      </c>
      <c r="I144" s="42">
        <v>85</v>
      </c>
      <c r="J144" s="42">
        <v>83</v>
      </c>
      <c r="K144" s="43">
        <f t="shared" si="3"/>
        <v>499</v>
      </c>
      <c r="L144" s="44">
        <f>RANK(K144,K$2:K$300)</f>
        <v>143</v>
      </c>
      <c r="M144" s="114"/>
    </row>
    <row r="145" spans="1:13" ht="13.5">
      <c r="A145" s="2">
        <v>1</v>
      </c>
      <c r="B145" s="2">
        <v>28</v>
      </c>
      <c r="C145" s="2" t="s">
        <v>42</v>
      </c>
      <c r="D145" s="2" t="s">
        <v>14</v>
      </c>
      <c r="E145" s="114">
        <v>84</v>
      </c>
      <c r="F145" s="114">
        <v>80</v>
      </c>
      <c r="G145" s="114">
        <v>84</v>
      </c>
      <c r="H145" s="114">
        <v>86</v>
      </c>
      <c r="I145" s="114">
        <v>82</v>
      </c>
      <c r="J145" s="114">
        <v>82</v>
      </c>
      <c r="K145" s="43">
        <f t="shared" si="3"/>
        <v>498</v>
      </c>
      <c r="L145" s="44">
        <f>RANK(K145,K$2:K$300)</f>
        <v>144</v>
      </c>
      <c r="M145" s="114"/>
    </row>
    <row r="146" spans="1:13" ht="13.5">
      <c r="A146" s="2">
        <v>5</v>
      </c>
      <c r="B146" s="2">
        <v>12</v>
      </c>
      <c r="C146" s="2" t="s">
        <v>131</v>
      </c>
      <c r="D146" s="2" t="s">
        <v>112</v>
      </c>
      <c r="E146" s="42">
        <v>87</v>
      </c>
      <c r="F146" s="42">
        <v>79</v>
      </c>
      <c r="G146" s="42">
        <v>83</v>
      </c>
      <c r="H146" s="42">
        <v>81</v>
      </c>
      <c r="I146" s="42">
        <v>82</v>
      </c>
      <c r="J146" s="42">
        <v>84</v>
      </c>
      <c r="K146" s="43">
        <f t="shared" si="3"/>
        <v>496</v>
      </c>
      <c r="L146" s="44">
        <f>RANK(K146,K$2:K$300)</f>
        <v>145</v>
      </c>
      <c r="M146" s="114"/>
    </row>
    <row r="147" spans="1:13" ht="13.5">
      <c r="A147" s="2">
        <v>7</v>
      </c>
      <c r="B147" s="2">
        <v>29</v>
      </c>
      <c r="C147" s="2" t="s">
        <v>358</v>
      </c>
      <c r="D147" s="2" t="s">
        <v>112</v>
      </c>
      <c r="E147" s="42">
        <v>82</v>
      </c>
      <c r="F147" s="42">
        <v>80</v>
      </c>
      <c r="G147" s="42">
        <v>84</v>
      </c>
      <c r="H147" s="42">
        <v>80</v>
      </c>
      <c r="I147" s="42">
        <v>86</v>
      </c>
      <c r="J147" s="42">
        <v>82</v>
      </c>
      <c r="K147" s="43">
        <f t="shared" si="3"/>
        <v>494</v>
      </c>
      <c r="L147" s="44">
        <f>RANK(K147,K$2:K$300)</f>
        <v>146</v>
      </c>
      <c r="M147" s="114" t="s">
        <v>672</v>
      </c>
    </row>
    <row r="148" spans="1:13" ht="13.5">
      <c r="A148" s="2">
        <v>8</v>
      </c>
      <c r="B148" s="2">
        <v>25</v>
      </c>
      <c r="C148" s="2" t="s">
        <v>418</v>
      </c>
      <c r="D148" s="2" t="s">
        <v>199</v>
      </c>
      <c r="E148" s="42">
        <v>88</v>
      </c>
      <c r="F148" s="42">
        <v>81</v>
      </c>
      <c r="G148" s="42">
        <v>77</v>
      </c>
      <c r="H148" s="42">
        <v>85</v>
      </c>
      <c r="I148" s="42">
        <v>85</v>
      </c>
      <c r="J148" s="42">
        <v>78</v>
      </c>
      <c r="K148" s="43">
        <f t="shared" si="3"/>
        <v>494</v>
      </c>
      <c r="L148" s="44">
        <v>147</v>
      </c>
      <c r="M148" s="114" t="s">
        <v>675</v>
      </c>
    </row>
    <row r="149" spans="1:13" ht="13.5">
      <c r="A149" s="2">
        <v>9</v>
      </c>
      <c r="B149" s="2">
        <v>10</v>
      </c>
      <c r="C149" s="2" t="s">
        <v>424</v>
      </c>
      <c r="D149" s="2" t="s">
        <v>306</v>
      </c>
      <c r="E149" s="42">
        <v>79</v>
      </c>
      <c r="F149" s="42">
        <v>79</v>
      </c>
      <c r="G149" s="42">
        <v>84</v>
      </c>
      <c r="H149" s="42">
        <v>84</v>
      </c>
      <c r="I149" s="42">
        <v>82</v>
      </c>
      <c r="J149" s="42">
        <v>84</v>
      </c>
      <c r="K149" s="43">
        <f t="shared" si="3"/>
        <v>492</v>
      </c>
      <c r="L149" s="44">
        <f>RANK(K149,K$2:K$300)</f>
        <v>148</v>
      </c>
      <c r="M149" s="114"/>
    </row>
    <row r="150" spans="1:13" ht="13.5">
      <c r="A150" s="53">
        <v>7</v>
      </c>
      <c r="B150" s="53">
        <v>14</v>
      </c>
      <c r="C150" s="53" t="s">
        <v>410</v>
      </c>
      <c r="D150" s="53" t="s">
        <v>135</v>
      </c>
      <c r="E150" s="42">
        <v>78</v>
      </c>
      <c r="F150" s="42">
        <v>81</v>
      </c>
      <c r="G150" s="42">
        <v>81</v>
      </c>
      <c r="H150" s="42">
        <v>81</v>
      </c>
      <c r="I150" s="42">
        <v>89</v>
      </c>
      <c r="J150" s="42">
        <v>81</v>
      </c>
      <c r="K150" s="43">
        <f t="shared" si="3"/>
        <v>491</v>
      </c>
      <c r="L150" s="44">
        <f>RANK(K150,K$2:K$300)</f>
        <v>149</v>
      </c>
      <c r="M150" s="114"/>
    </row>
    <row r="151" spans="1:13" ht="13.5">
      <c r="A151" s="2">
        <v>7</v>
      </c>
      <c r="B151" s="2">
        <v>18</v>
      </c>
      <c r="C151" s="2" t="s">
        <v>357</v>
      </c>
      <c r="D151" s="2" t="s">
        <v>112</v>
      </c>
      <c r="E151" s="42">
        <v>81</v>
      </c>
      <c r="F151" s="42">
        <v>84</v>
      </c>
      <c r="G151" s="42">
        <v>83</v>
      </c>
      <c r="H151" s="42">
        <v>83</v>
      </c>
      <c r="I151" s="42">
        <v>86</v>
      </c>
      <c r="J151" s="42">
        <v>73</v>
      </c>
      <c r="K151" s="43">
        <f t="shared" si="3"/>
        <v>490</v>
      </c>
      <c r="L151" s="44">
        <f>RANK(K151,K$2:K$300)</f>
        <v>150</v>
      </c>
      <c r="M151" s="114"/>
    </row>
    <row r="152" spans="1:13" ht="13.5">
      <c r="A152" s="2">
        <v>1</v>
      </c>
      <c r="B152" s="2">
        <v>21</v>
      </c>
      <c r="C152" s="2" t="s">
        <v>167</v>
      </c>
      <c r="D152" s="2" t="s">
        <v>157</v>
      </c>
      <c r="E152" s="114">
        <v>80</v>
      </c>
      <c r="F152" s="114">
        <v>78</v>
      </c>
      <c r="G152" s="114">
        <v>71</v>
      </c>
      <c r="H152" s="114">
        <v>84</v>
      </c>
      <c r="I152" s="114">
        <v>89</v>
      </c>
      <c r="J152" s="114">
        <v>87</v>
      </c>
      <c r="K152" s="43">
        <f t="shared" si="3"/>
        <v>489</v>
      </c>
      <c r="L152" s="44">
        <f>RANK(K152,K$2:K$300)</f>
        <v>151</v>
      </c>
      <c r="M152" s="114" t="s">
        <v>651</v>
      </c>
    </row>
    <row r="153" spans="1:13" ht="13.5">
      <c r="A153" s="53">
        <v>8</v>
      </c>
      <c r="B153" s="53">
        <v>5</v>
      </c>
      <c r="C153" s="99" t="s">
        <v>139</v>
      </c>
      <c r="D153" s="99" t="s">
        <v>135</v>
      </c>
      <c r="E153" s="42">
        <v>75</v>
      </c>
      <c r="F153" s="42">
        <v>81</v>
      </c>
      <c r="G153" s="42">
        <v>88</v>
      </c>
      <c r="H153" s="42">
        <v>83</v>
      </c>
      <c r="I153" s="42">
        <v>77</v>
      </c>
      <c r="J153" s="42">
        <v>85</v>
      </c>
      <c r="K153" s="43">
        <f t="shared" si="3"/>
        <v>489</v>
      </c>
      <c r="L153" s="44">
        <v>152</v>
      </c>
      <c r="M153" s="114" t="s">
        <v>658</v>
      </c>
    </row>
    <row r="154" spans="1:13" ht="13.5">
      <c r="A154" s="2">
        <v>1</v>
      </c>
      <c r="B154" s="2">
        <v>12</v>
      </c>
      <c r="C154" s="2" t="s">
        <v>127</v>
      </c>
      <c r="D154" s="2" t="s">
        <v>112</v>
      </c>
      <c r="E154" s="114">
        <v>87</v>
      </c>
      <c r="F154" s="114">
        <v>74</v>
      </c>
      <c r="G154" s="114">
        <v>80</v>
      </c>
      <c r="H154" s="114">
        <v>84</v>
      </c>
      <c r="I154" s="114">
        <v>79</v>
      </c>
      <c r="J154" s="114">
        <v>84</v>
      </c>
      <c r="K154" s="43">
        <f t="shared" si="3"/>
        <v>488</v>
      </c>
      <c r="L154" s="44">
        <f>RANK(K154,K$2:K$300)</f>
        <v>153</v>
      </c>
      <c r="M154" s="114" t="s">
        <v>671</v>
      </c>
    </row>
    <row r="155" spans="1:13" ht="13.5">
      <c r="A155" s="53">
        <v>2</v>
      </c>
      <c r="B155" s="53">
        <v>14</v>
      </c>
      <c r="C155" s="53" t="s">
        <v>379</v>
      </c>
      <c r="D155" s="53" t="s">
        <v>135</v>
      </c>
      <c r="E155" s="42">
        <v>82</v>
      </c>
      <c r="F155" s="42">
        <v>88</v>
      </c>
      <c r="G155" s="42">
        <v>79</v>
      </c>
      <c r="H155" s="42">
        <v>79</v>
      </c>
      <c r="I155" s="42">
        <v>79</v>
      </c>
      <c r="J155" s="42">
        <v>81</v>
      </c>
      <c r="K155" s="43">
        <f t="shared" si="3"/>
        <v>488</v>
      </c>
      <c r="L155" s="44">
        <v>154</v>
      </c>
      <c r="M155" s="114" t="s">
        <v>670</v>
      </c>
    </row>
    <row r="156" spans="1:13" ht="13.5">
      <c r="A156" s="2">
        <v>3</v>
      </c>
      <c r="B156" s="2">
        <v>24</v>
      </c>
      <c r="C156" s="2" t="s">
        <v>349</v>
      </c>
      <c r="D156" s="2" t="s">
        <v>112</v>
      </c>
      <c r="E156" s="42">
        <v>78</v>
      </c>
      <c r="F156" s="42">
        <v>84</v>
      </c>
      <c r="G156" s="42">
        <v>78</v>
      </c>
      <c r="H156" s="42">
        <v>84</v>
      </c>
      <c r="I156" s="42">
        <v>77</v>
      </c>
      <c r="J156" s="42">
        <v>86</v>
      </c>
      <c r="K156" s="43">
        <f t="shared" si="3"/>
        <v>487</v>
      </c>
      <c r="L156" s="44">
        <f>RANK(K156,K$2:K$300)</f>
        <v>155</v>
      </c>
      <c r="M156" s="114" t="s">
        <v>664</v>
      </c>
    </row>
    <row r="157" spans="1:13" ht="13.5">
      <c r="A157" s="2">
        <v>4</v>
      </c>
      <c r="B157" s="2">
        <v>28</v>
      </c>
      <c r="C157" s="2" t="s">
        <v>393</v>
      </c>
      <c r="D157" s="2" t="s">
        <v>14</v>
      </c>
      <c r="E157" s="42">
        <v>82</v>
      </c>
      <c r="F157" s="42">
        <v>77</v>
      </c>
      <c r="G157" s="42">
        <v>82</v>
      </c>
      <c r="H157" s="42">
        <v>85</v>
      </c>
      <c r="I157" s="42">
        <v>82</v>
      </c>
      <c r="J157" s="42">
        <v>79</v>
      </c>
      <c r="K157" s="43">
        <f t="shared" si="3"/>
        <v>487</v>
      </c>
      <c r="L157" s="44">
        <v>156</v>
      </c>
      <c r="M157" s="114" t="s">
        <v>676</v>
      </c>
    </row>
    <row r="158" spans="1:13" ht="13.5">
      <c r="A158" s="2">
        <v>2</v>
      </c>
      <c r="B158" s="2">
        <v>28</v>
      </c>
      <c r="C158" s="2" t="s">
        <v>50</v>
      </c>
      <c r="D158" s="2" t="s">
        <v>14</v>
      </c>
      <c r="E158" s="42">
        <v>84</v>
      </c>
      <c r="F158" s="42">
        <v>83</v>
      </c>
      <c r="G158" s="42">
        <v>86</v>
      </c>
      <c r="H158" s="42">
        <v>83</v>
      </c>
      <c r="I158" s="42">
        <v>73</v>
      </c>
      <c r="J158" s="42">
        <v>78</v>
      </c>
      <c r="K158" s="43">
        <f t="shared" si="3"/>
        <v>487</v>
      </c>
      <c r="L158" s="44">
        <v>157</v>
      </c>
      <c r="M158" s="114" t="s">
        <v>675</v>
      </c>
    </row>
    <row r="159" spans="1:13" ht="13.5">
      <c r="A159" s="2">
        <v>6</v>
      </c>
      <c r="B159" s="2">
        <v>21</v>
      </c>
      <c r="C159" s="2" t="s">
        <v>406</v>
      </c>
      <c r="D159" s="2" t="s">
        <v>157</v>
      </c>
      <c r="E159" s="42">
        <v>81</v>
      </c>
      <c r="F159" s="42">
        <v>80</v>
      </c>
      <c r="G159" s="42">
        <v>72</v>
      </c>
      <c r="H159" s="42">
        <v>89</v>
      </c>
      <c r="I159" s="42">
        <v>82</v>
      </c>
      <c r="J159" s="42">
        <v>80</v>
      </c>
      <c r="K159" s="43">
        <f t="shared" si="3"/>
        <v>484</v>
      </c>
      <c r="L159" s="44">
        <f>RANK(K159,K$2:K$300)</f>
        <v>158</v>
      </c>
      <c r="M159" s="114"/>
    </row>
    <row r="160" spans="1:13" ht="13.5">
      <c r="A160" s="2">
        <v>7</v>
      </c>
      <c r="B160" s="2">
        <v>28</v>
      </c>
      <c r="C160" s="2" t="s">
        <v>41</v>
      </c>
      <c r="D160" s="2" t="s">
        <v>14</v>
      </c>
      <c r="E160" s="42">
        <v>73</v>
      </c>
      <c r="F160" s="42">
        <v>83</v>
      </c>
      <c r="G160" s="42">
        <v>82</v>
      </c>
      <c r="H160" s="42">
        <v>74</v>
      </c>
      <c r="I160" s="42">
        <v>86</v>
      </c>
      <c r="J160" s="42">
        <v>83</v>
      </c>
      <c r="K160" s="43">
        <f t="shared" si="3"/>
        <v>481</v>
      </c>
      <c r="L160" s="44">
        <f>RANK(K160,K$2:K$300)</f>
        <v>159</v>
      </c>
      <c r="M160" s="114" t="s">
        <v>669</v>
      </c>
    </row>
    <row r="161" spans="1:13" ht="13.5">
      <c r="A161" s="2">
        <v>9</v>
      </c>
      <c r="B161" s="2">
        <v>16</v>
      </c>
      <c r="C161" s="2" t="s">
        <v>202</v>
      </c>
      <c r="D161" s="2" t="s">
        <v>199</v>
      </c>
      <c r="E161" s="42">
        <v>71</v>
      </c>
      <c r="F161" s="42">
        <v>83</v>
      </c>
      <c r="G161" s="42">
        <v>78</v>
      </c>
      <c r="H161" s="42">
        <v>86</v>
      </c>
      <c r="I161" s="42">
        <v>85</v>
      </c>
      <c r="J161" s="42">
        <v>78</v>
      </c>
      <c r="K161" s="43">
        <f t="shared" si="3"/>
        <v>481</v>
      </c>
      <c r="L161" s="44">
        <v>160</v>
      </c>
      <c r="M161" s="114" t="s">
        <v>675</v>
      </c>
    </row>
    <row r="162" spans="1:13" ht="13.5">
      <c r="A162" s="2">
        <v>6</v>
      </c>
      <c r="B162" s="2">
        <v>19</v>
      </c>
      <c r="C162" s="2" t="s">
        <v>405</v>
      </c>
      <c r="D162" s="2" t="s">
        <v>228</v>
      </c>
      <c r="E162" s="42">
        <v>85</v>
      </c>
      <c r="F162" s="42">
        <v>76</v>
      </c>
      <c r="G162" s="42">
        <v>82</v>
      </c>
      <c r="H162" s="42">
        <v>79</v>
      </c>
      <c r="I162" s="42">
        <v>78</v>
      </c>
      <c r="J162" s="42">
        <v>80</v>
      </c>
      <c r="K162" s="43">
        <f t="shared" si="3"/>
        <v>480</v>
      </c>
      <c r="L162" s="44">
        <f>RANK(K162,K$2:K$300)</f>
        <v>161</v>
      </c>
      <c r="M162" s="114" t="s">
        <v>677</v>
      </c>
    </row>
    <row r="163" spans="1:13" ht="13.5">
      <c r="A163" s="2">
        <v>3</v>
      </c>
      <c r="B163" s="2">
        <v>20</v>
      </c>
      <c r="C163" s="2" t="s">
        <v>385</v>
      </c>
      <c r="D163" s="2" t="s">
        <v>54</v>
      </c>
      <c r="E163" s="42">
        <v>80</v>
      </c>
      <c r="F163" s="42">
        <v>84</v>
      </c>
      <c r="G163" s="42">
        <v>82</v>
      </c>
      <c r="H163" s="42">
        <v>75</v>
      </c>
      <c r="I163" s="42">
        <v>84</v>
      </c>
      <c r="J163" s="42">
        <v>75</v>
      </c>
      <c r="K163" s="43">
        <f t="shared" si="3"/>
        <v>480</v>
      </c>
      <c r="L163" s="44">
        <v>162</v>
      </c>
      <c r="M163" s="114" t="s">
        <v>678</v>
      </c>
    </row>
    <row r="164" spans="1:13" ht="13.5">
      <c r="A164" s="2">
        <v>8</v>
      </c>
      <c r="B164" s="2">
        <v>4</v>
      </c>
      <c r="C164" s="2" t="s">
        <v>206</v>
      </c>
      <c r="D164" s="2" t="s">
        <v>199</v>
      </c>
      <c r="E164" s="42">
        <v>81</v>
      </c>
      <c r="F164" s="42">
        <v>76</v>
      </c>
      <c r="G164" s="42">
        <v>86</v>
      </c>
      <c r="H164" s="42">
        <v>78</v>
      </c>
      <c r="I164" s="42">
        <v>72</v>
      </c>
      <c r="J164" s="42">
        <v>86</v>
      </c>
      <c r="K164" s="43">
        <f t="shared" si="3"/>
        <v>479</v>
      </c>
      <c r="L164" s="44">
        <f>RANK(K164,K$2:K$300)</f>
        <v>163</v>
      </c>
      <c r="M164" s="114"/>
    </row>
    <row r="165" spans="1:13" ht="13.5">
      <c r="A165" s="2">
        <v>9</v>
      </c>
      <c r="B165" s="2">
        <v>17</v>
      </c>
      <c r="C165" s="2" t="s">
        <v>426</v>
      </c>
      <c r="D165" s="2" t="s">
        <v>306</v>
      </c>
      <c r="E165" s="42">
        <v>84</v>
      </c>
      <c r="F165" s="42">
        <v>77</v>
      </c>
      <c r="G165" s="42">
        <v>81</v>
      </c>
      <c r="H165" s="42">
        <v>80</v>
      </c>
      <c r="I165" s="42">
        <v>73</v>
      </c>
      <c r="J165" s="42">
        <v>83</v>
      </c>
      <c r="K165" s="43">
        <f t="shared" si="3"/>
        <v>478</v>
      </c>
      <c r="L165" s="44">
        <f>RANK(K165,K$2:K$300)</f>
        <v>164</v>
      </c>
      <c r="M165" s="114"/>
    </row>
    <row r="166" spans="1:13" ht="13.5">
      <c r="A166" s="2">
        <v>5</v>
      </c>
      <c r="B166" s="2">
        <v>24</v>
      </c>
      <c r="C166" s="2" t="s">
        <v>354</v>
      </c>
      <c r="D166" s="2" t="s">
        <v>112</v>
      </c>
      <c r="E166" s="42">
        <v>74</v>
      </c>
      <c r="F166" s="42">
        <v>82</v>
      </c>
      <c r="G166" s="42">
        <v>77</v>
      </c>
      <c r="H166" s="42">
        <v>80</v>
      </c>
      <c r="I166" s="42">
        <v>79</v>
      </c>
      <c r="J166" s="42">
        <v>85</v>
      </c>
      <c r="K166" s="43">
        <f t="shared" si="3"/>
        <v>477</v>
      </c>
      <c r="L166" s="44">
        <f>RANK(K166,K$2:K$300)</f>
        <v>165</v>
      </c>
      <c r="M166" s="114" t="s">
        <v>658</v>
      </c>
    </row>
    <row r="167" spans="1:13" ht="13.5">
      <c r="A167" s="2">
        <v>6</v>
      </c>
      <c r="B167" s="2">
        <v>24</v>
      </c>
      <c r="C167" s="2" t="s">
        <v>130</v>
      </c>
      <c r="D167" s="2" t="s">
        <v>112</v>
      </c>
      <c r="E167" s="42">
        <v>80</v>
      </c>
      <c r="F167" s="42">
        <v>81</v>
      </c>
      <c r="G167" s="42">
        <v>90</v>
      </c>
      <c r="H167" s="42">
        <v>76</v>
      </c>
      <c r="I167" s="42">
        <v>79</v>
      </c>
      <c r="J167" s="42">
        <v>71</v>
      </c>
      <c r="K167" s="43">
        <f t="shared" si="3"/>
        <v>477</v>
      </c>
      <c r="L167" s="44">
        <v>166</v>
      </c>
      <c r="M167" s="114" t="s">
        <v>679</v>
      </c>
    </row>
    <row r="168" spans="1:13" ht="13.5">
      <c r="A168" s="2">
        <v>2</v>
      </c>
      <c r="B168" s="2">
        <v>24</v>
      </c>
      <c r="C168" s="2" t="s">
        <v>122</v>
      </c>
      <c r="D168" s="2" t="s">
        <v>112</v>
      </c>
      <c r="E168" s="42">
        <v>83</v>
      </c>
      <c r="F168" s="42">
        <v>85</v>
      </c>
      <c r="G168" s="42">
        <v>76</v>
      </c>
      <c r="H168" s="42">
        <v>81</v>
      </c>
      <c r="I168" s="42">
        <v>70</v>
      </c>
      <c r="J168" s="42">
        <v>80</v>
      </c>
      <c r="K168" s="43">
        <f t="shared" si="3"/>
        <v>475</v>
      </c>
      <c r="L168" s="44">
        <f>RANK(K168,K$2:K$300)</f>
        <v>167</v>
      </c>
      <c r="M168" s="114"/>
    </row>
    <row r="169" spans="1:13" ht="13.5">
      <c r="A169" s="53">
        <v>3</v>
      </c>
      <c r="B169" s="53">
        <v>14</v>
      </c>
      <c r="C169" s="53" t="s">
        <v>138</v>
      </c>
      <c r="D169" s="53" t="s">
        <v>135</v>
      </c>
      <c r="E169" s="42">
        <v>76</v>
      </c>
      <c r="F169" s="42">
        <v>80</v>
      </c>
      <c r="G169" s="42">
        <v>76</v>
      </c>
      <c r="H169" s="42">
        <v>81</v>
      </c>
      <c r="I169" s="42">
        <v>79</v>
      </c>
      <c r="J169" s="42">
        <v>82</v>
      </c>
      <c r="K169" s="43">
        <f t="shared" si="3"/>
        <v>474</v>
      </c>
      <c r="L169" s="44">
        <f>RANK(K169,K$2:K$300)</f>
        <v>168</v>
      </c>
      <c r="M169" s="114" t="s">
        <v>672</v>
      </c>
    </row>
    <row r="170" spans="1:13" ht="13.5">
      <c r="A170" s="2">
        <v>4</v>
      </c>
      <c r="B170" s="2">
        <v>17</v>
      </c>
      <c r="C170" s="2" t="s">
        <v>308</v>
      </c>
      <c r="D170" s="2" t="s">
        <v>306</v>
      </c>
      <c r="E170" s="42">
        <v>77</v>
      </c>
      <c r="F170" s="42">
        <v>72</v>
      </c>
      <c r="G170" s="42">
        <v>83</v>
      </c>
      <c r="H170" s="42">
        <v>79</v>
      </c>
      <c r="I170" s="42">
        <v>82</v>
      </c>
      <c r="J170" s="42">
        <v>81</v>
      </c>
      <c r="K170" s="43">
        <f t="shared" si="3"/>
        <v>474</v>
      </c>
      <c r="L170" s="44">
        <v>169</v>
      </c>
      <c r="M170" s="114" t="s">
        <v>680</v>
      </c>
    </row>
    <row r="171" spans="1:13" ht="13.5">
      <c r="A171" s="2">
        <v>5</v>
      </c>
      <c r="B171" s="2">
        <v>18</v>
      </c>
      <c r="C171" s="2" t="s">
        <v>121</v>
      </c>
      <c r="D171" s="2" t="s">
        <v>112</v>
      </c>
      <c r="E171" s="42">
        <v>74</v>
      </c>
      <c r="F171" s="42">
        <v>82</v>
      </c>
      <c r="G171" s="42">
        <v>79</v>
      </c>
      <c r="H171" s="42">
        <v>81</v>
      </c>
      <c r="I171" s="42">
        <v>77</v>
      </c>
      <c r="J171" s="42">
        <v>81</v>
      </c>
      <c r="K171" s="43">
        <f t="shared" si="3"/>
        <v>474</v>
      </c>
      <c r="L171" s="44">
        <v>170</v>
      </c>
      <c r="M171" s="114" t="s">
        <v>681</v>
      </c>
    </row>
    <row r="172" spans="1:13" ht="13.5">
      <c r="A172" s="2">
        <v>9</v>
      </c>
      <c r="B172" s="2">
        <v>6</v>
      </c>
      <c r="C172" s="2" t="s">
        <v>362</v>
      </c>
      <c r="D172" s="2" t="s">
        <v>296</v>
      </c>
      <c r="E172" s="42">
        <v>76</v>
      </c>
      <c r="F172" s="42">
        <v>76</v>
      </c>
      <c r="G172" s="42">
        <v>78</v>
      </c>
      <c r="H172" s="42">
        <v>80</v>
      </c>
      <c r="I172" s="42">
        <v>81</v>
      </c>
      <c r="J172" s="42">
        <v>80</v>
      </c>
      <c r="K172" s="43">
        <f t="shared" si="3"/>
        <v>471</v>
      </c>
      <c r="L172" s="44">
        <f>RANK(K172,K$2:K$300)</f>
        <v>171</v>
      </c>
      <c r="M172" s="114"/>
    </row>
    <row r="173" spans="1:13" ht="13.5">
      <c r="A173" s="2">
        <v>9</v>
      </c>
      <c r="B173" s="2">
        <v>4</v>
      </c>
      <c r="C173" s="2" t="s">
        <v>421</v>
      </c>
      <c r="D173" s="2" t="s">
        <v>199</v>
      </c>
      <c r="E173" s="42">
        <v>77</v>
      </c>
      <c r="F173" s="42">
        <v>81</v>
      </c>
      <c r="G173" s="42">
        <v>76</v>
      </c>
      <c r="H173" s="42">
        <v>79</v>
      </c>
      <c r="I173" s="42">
        <v>83</v>
      </c>
      <c r="J173" s="42">
        <v>74</v>
      </c>
      <c r="K173" s="43">
        <f t="shared" si="3"/>
        <v>470</v>
      </c>
      <c r="L173" s="44">
        <f>RANK(K173,K$2:K$300)</f>
        <v>172</v>
      </c>
      <c r="M173" s="114"/>
    </row>
    <row r="174" spans="1:13" ht="13.5">
      <c r="A174" s="2">
        <v>5</v>
      </c>
      <c r="B174" s="2">
        <v>10</v>
      </c>
      <c r="C174" s="2" t="s">
        <v>310</v>
      </c>
      <c r="D174" s="2" t="s">
        <v>306</v>
      </c>
      <c r="E174" s="42">
        <v>82</v>
      </c>
      <c r="F174" s="42">
        <v>74</v>
      </c>
      <c r="G174" s="42">
        <v>80</v>
      </c>
      <c r="H174" s="42">
        <v>75</v>
      </c>
      <c r="I174" s="42">
        <v>80</v>
      </c>
      <c r="J174" s="42">
        <v>77</v>
      </c>
      <c r="K174" s="43">
        <f t="shared" si="3"/>
        <v>468</v>
      </c>
      <c r="L174" s="44">
        <f>RANK(K174,K$2:K$300)</f>
        <v>173</v>
      </c>
      <c r="M174" s="114"/>
    </row>
    <row r="175" spans="1:13" ht="13.5">
      <c r="A175" s="2">
        <v>2</v>
      </c>
      <c r="B175" s="2">
        <v>23</v>
      </c>
      <c r="C175" s="2" t="s">
        <v>190</v>
      </c>
      <c r="D175" s="2" t="s">
        <v>170</v>
      </c>
      <c r="E175" s="42">
        <v>77</v>
      </c>
      <c r="F175" s="42">
        <v>77</v>
      </c>
      <c r="G175" s="42">
        <v>79</v>
      </c>
      <c r="H175" s="42">
        <v>77</v>
      </c>
      <c r="I175" s="42">
        <v>73</v>
      </c>
      <c r="J175" s="42">
        <v>84</v>
      </c>
      <c r="K175" s="43">
        <f t="shared" si="3"/>
        <v>467</v>
      </c>
      <c r="L175" s="44">
        <f>RANK(K175,K$2:K$300)</f>
        <v>174</v>
      </c>
      <c r="M175" s="114" t="s">
        <v>671</v>
      </c>
    </row>
    <row r="176" spans="1:13" ht="13.5">
      <c r="A176" s="2">
        <v>8</v>
      </c>
      <c r="B176" s="2">
        <v>12</v>
      </c>
      <c r="C176" s="2" t="s">
        <v>360</v>
      </c>
      <c r="D176" s="2" t="s">
        <v>112</v>
      </c>
      <c r="E176" s="42">
        <v>72</v>
      </c>
      <c r="F176" s="42">
        <v>82</v>
      </c>
      <c r="G176" s="42">
        <v>81</v>
      </c>
      <c r="H176" s="42">
        <v>77</v>
      </c>
      <c r="I176" s="42">
        <v>80</v>
      </c>
      <c r="J176" s="42">
        <v>75</v>
      </c>
      <c r="K176" s="43">
        <f t="shared" si="3"/>
        <v>467</v>
      </c>
      <c r="L176" s="44">
        <v>175</v>
      </c>
      <c r="M176" s="114" t="s">
        <v>678</v>
      </c>
    </row>
    <row r="177" spans="1:13" ht="13.5">
      <c r="A177" s="2">
        <v>7</v>
      </c>
      <c r="B177" s="2">
        <v>12</v>
      </c>
      <c r="C177" s="2" t="s">
        <v>356</v>
      </c>
      <c r="D177" s="2" t="s">
        <v>112</v>
      </c>
      <c r="E177" s="42">
        <v>85</v>
      </c>
      <c r="F177" s="42">
        <v>70</v>
      </c>
      <c r="G177" s="42">
        <v>81</v>
      </c>
      <c r="H177" s="42">
        <v>79</v>
      </c>
      <c r="I177" s="42">
        <v>78</v>
      </c>
      <c r="J177" s="42">
        <v>72</v>
      </c>
      <c r="K177" s="43">
        <f t="shared" si="3"/>
        <v>465</v>
      </c>
      <c r="L177" s="44">
        <f>RANK(K177,K$2:K$300)</f>
        <v>176</v>
      </c>
      <c r="M177" s="114"/>
    </row>
    <row r="178" spans="1:13" ht="13.5">
      <c r="A178" s="2">
        <v>7</v>
      </c>
      <c r="B178" s="2">
        <v>25</v>
      </c>
      <c r="C178" s="2" t="s">
        <v>219</v>
      </c>
      <c r="D178" s="2" t="s">
        <v>199</v>
      </c>
      <c r="E178" s="42">
        <v>73</v>
      </c>
      <c r="F178" s="42">
        <v>80</v>
      </c>
      <c r="G178" s="42">
        <v>72</v>
      </c>
      <c r="H178" s="42">
        <v>79</v>
      </c>
      <c r="I178" s="42">
        <v>82</v>
      </c>
      <c r="J178" s="42">
        <v>78</v>
      </c>
      <c r="K178" s="43">
        <f t="shared" si="3"/>
        <v>464</v>
      </c>
      <c r="L178" s="44">
        <f>RANK(K178,K$2:K$300)</f>
        <v>177</v>
      </c>
      <c r="M178" s="114"/>
    </row>
    <row r="179" spans="1:13" ht="13.5">
      <c r="A179" s="2">
        <v>3</v>
      </c>
      <c r="B179" s="2">
        <v>9</v>
      </c>
      <c r="C179" s="2" t="s">
        <v>191</v>
      </c>
      <c r="D179" s="2" t="s">
        <v>170</v>
      </c>
      <c r="E179" s="42">
        <v>76</v>
      </c>
      <c r="F179" s="42">
        <v>74</v>
      </c>
      <c r="G179" s="42">
        <v>77</v>
      </c>
      <c r="H179" s="42">
        <v>83</v>
      </c>
      <c r="I179" s="42">
        <v>73</v>
      </c>
      <c r="J179" s="42">
        <v>80</v>
      </c>
      <c r="K179" s="43">
        <f t="shared" si="3"/>
        <v>463</v>
      </c>
      <c r="L179" s="44">
        <f>RANK(K179,K$2:K$300)</f>
        <v>178</v>
      </c>
      <c r="M179" s="114"/>
    </row>
    <row r="180" spans="1:13" ht="13.5">
      <c r="A180" s="2">
        <v>3</v>
      </c>
      <c r="B180" s="2">
        <v>29</v>
      </c>
      <c r="C180" s="2" t="s">
        <v>350</v>
      </c>
      <c r="D180" s="2" t="s">
        <v>562</v>
      </c>
      <c r="E180" s="42">
        <v>78</v>
      </c>
      <c r="F180" s="42">
        <v>67</v>
      </c>
      <c r="G180" s="42">
        <v>79</v>
      </c>
      <c r="H180" s="42">
        <v>76</v>
      </c>
      <c r="I180" s="42">
        <v>84</v>
      </c>
      <c r="J180" s="42">
        <v>76</v>
      </c>
      <c r="K180" s="43">
        <f t="shared" si="3"/>
        <v>460</v>
      </c>
      <c r="L180" s="44">
        <f>RANK(K180,K$2:K$300)</f>
        <v>179</v>
      </c>
      <c r="M180" s="114"/>
    </row>
    <row r="181" spans="1:13" ht="13.5">
      <c r="A181" s="2">
        <v>2</v>
      </c>
      <c r="B181" s="2">
        <v>21</v>
      </c>
      <c r="C181" s="2" t="s">
        <v>168</v>
      </c>
      <c r="D181" s="2" t="s">
        <v>157</v>
      </c>
      <c r="E181" s="42">
        <v>60</v>
      </c>
      <c r="F181" s="42">
        <v>82</v>
      </c>
      <c r="G181" s="42">
        <v>77</v>
      </c>
      <c r="H181" s="42">
        <v>80</v>
      </c>
      <c r="I181" s="42">
        <v>72</v>
      </c>
      <c r="J181" s="42">
        <v>75</v>
      </c>
      <c r="K181" s="43">
        <f t="shared" si="3"/>
        <v>446</v>
      </c>
      <c r="L181" s="44">
        <f>RANK(K181,K$2:K$300)</f>
        <v>180</v>
      </c>
      <c r="M181" s="114" t="s">
        <v>678</v>
      </c>
    </row>
    <row r="182" spans="1:13" ht="13.5">
      <c r="A182" s="2">
        <v>5</v>
      </c>
      <c r="B182" s="2">
        <v>16</v>
      </c>
      <c r="C182" s="14" t="s">
        <v>201</v>
      </c>
      <c r="D182" s="2" t="s">
        <v>199</v>
      </c>
      <c r="E182" s="42">
        <v>82</v>
      </c>
      <c r="F182" s="42">
        <v>86</v>
      </c>
      <c r="G182" s="42">
        <v>94</v>
      </c>
      <c r="H182" s="42">
        <v>87</v>
      </c>
      <c r="I182" s="42">
        <v>89</v>
      </c>
      <c r="J182" s="42">
        <v>8</v>
      </c>
      <c r="K182" s="43">
        <f t="shared" si="3"/>
        <v>446</v>
      </c>
      <c r="L182" s="44">
        <v>181</v>
      </c>
      <c r="M182" s="114" t="s">
        <v>682</v>
      </c>
    </row>
    <row r="183" spans="1:13" ht="13.5">
      <c r="A183" s="2">
        <v>8</v>
      </c>
      <c r="B183" s="2">
        <v>28</v>
      </c>
      <c r="C183" s="2" t="s">
        <v>47</v>
      </c>
      <c r="D183" s="2" t="s">
        <v>14</v>
      </c>
      <c r="E183" s="42">
        <v>77</v>
      </c>
      <c r="F183" s="42">
        <v>73</v>
      </c>
      <c r="G183" s="42">
        <v>72</v>
      </c>
      <c r="H183" s="42">
        <v>67</v>
      </c>
      <c r="I183" s="42">
        <v>76</v>
      </c>
      <c r="J183" s="42">
        <v>80</v>
      </c>
      <c r="K183" s="43">
        <f t="shared" si="3"/>
        <v>445</v>
      </c>
      <c r="L183" s="44">
        <v>182</v>
      </c>
      <c r="M183" s="114" t="s">
        <v>677</v>
      </c>
    </row>
    <row r="184" spans="1:13" ht="13.5">
      <c r="A184" s="2">
        <v>2</v>
      </c>
      <c r="B184" s="2">
        <v>17</v>
      </c>
      <c r="C184" s="2" t="s">
        <v>311</v>
      </c>
      <c r="D184" s="2" t="s">
        <v>306</v>
      </c>
      <c r="E184" s="42">
        <v>68</v>
      </c>
      <c r="F184" s="42">
        <v>80</v>
      </c>
      <c r="G184" s="42">
        <v>81</v>
      </c>
      <c r="H184" s="42">
        <v>67</v>
      </c>
      <c r="I184" s="42">
        <v>73</v>
      </c>
      <c r="J184" s="42">
        <v>76</v>
      </c>
      <c r="K184" s="43">
        <f t="shared" si="3"/>
        <v>445</v>
      </c>
      <c r="L184" s="44">
        <v>183</v>
      </c>
      <c r="M184" s="114" t="s">
        <v>683</v>
      </c>
    </row>
    <row r="185" spans="1:13" ht="13.5">
      <c r="A185" s="2">
        <v>7</v>
      </c>
      <c r="B185" s="2">
        <v>21</v>
      </c>
      <c r="C185" s="2" t="s">
        <v>413</v>
      </c>
      <c r="D185" s="2" t="s">
        <v>157</v>
      </c>
      <c r="E185" s="42">
        <v>75</v>
      </c>
      <c r="F185" s="42">
        <v>74</v>
      </c>
      <c r="G185" s="42">
        <v>64</v>
      </c>
      <c r="H185" s="42">
        <v>83</v>
      </c>
      <c r="I185" s="42">
        <v>65</v>
      </c>
      <c r="J185" s="42">
        <v>80</v>
      </c>
      <c r="K185" s="43">
        <f t="shared" si="3"/>
        <v>441</v>
      </c>
      <c r="L185" s="44">
        <f>RANK(K185,K$2:K$300)</f>
        <v>184</v>
      </c>
      <c r="M185" s="114"/>
    </row>
    <row r="186" spans="1:13" ht="13.5">
      <c r="A186" s="2">
        <v>9</v>
      </c>
      <c r="B186" s="2">
        <v>18</v>
      </c>
      <c r="C186" s="2" t="s">
        <v>125</v>
      </c>
      <c r="D186" s="2" t="s">
        <v>112</v>
      </c>
      <c r="E186" s="42">
        <v>69</v>
      </c>
      <c r="F186" s="42">
        <v>74</v>
      </c>
      <c r="G186" s="42">
        <v>66</v>
      </c>
      <c r="H186" s="42">
        <v>74</v>
      </c>
      <c r="I186" s="42">
        <v>80</v>
      </c>
      <c r="J186" s="42">
        <v>76</v>
      </c>
      <c r="K186" s="43">
        <f t="shared" si="3"/>
        <v>439</v>
      </c>
      <c r="L186" s="44">
        <f>RANK(K186,K$2:K$300)</f>
        <v>185</v>
      </c>
      <c r="M186" s="114" t="s">
        <v>683</v>
      </c>
    </row>
    <row r="187" spans="1:13" ht="13.5">
      <c r="A187" s="53">
        <v>7</v>
      </c>
      <c r="B187" s="53">
        <v>5</v>
      </c>
      <c r="C187" s="53" t="s">
        <v>136</v>
      </c>
      <c r="D187" s="53" t="s">
        <v>135</v>
      </c>
      <c r="E187" s="42">
        <v>74</v>
      </c>
      <c r="F187" s="42">
        <v>65</v>
      </c>
      <c r="G187" s="42">
        <v>79</v>
      </c>
      <c r="H187" s="42">
        <v>71</v>
      </c>
      <c r="I187" s="42">
        <v>77</v>
      </c>
      <c r="J187" s="42">
        <v>73</v>
      </c>
      <c r="K187" s="43">
        <f t="shared" si="3"/>
        <v>439</v>
      </c>
      <c r="L187" s="44">
        <v>186</v>
      </c>
      <c r="M187" s="114" t="s">
        <v>684</v>
      </c>
    </row>
    <row r="188" spans="1:13" ht="13.5">
      <c r="A188" s="2">
        <v>4</v>
      </c>
      <c r="B188" s="2">
        <v>29</v>
      </c>
      <c r="C188" s="2" t="s">
        <v>309</v>
      </c>
      <c r="D188" s="2" t="s">
        <v>306</v>
      </c>
      <c r="E188" s="42">
        <v>68</v>
      </c>
      <c r="F188" s="42">
        <v>71</v>
      </c>
      <c r="G188" s="42">
        <v>79</v>
      </c>
      <c r="H188" s="42">
        <v>79</v>
      </c>
      <c r="I188" s="42">
        <v>69</v>
      </c>
      <c r="J188" s="42">
        <v>72</v>
      </c>
      <c r="K188" s="43">
        <f t="shared" si="3"/>
        <v>438</v>
      </c>
      <c r="L188" s="44">
        <f aca="true" t="shared" si="4" ref="L188:L208">RANK(K188,K$2:K$300)</f>
        <v>187</v>
      </c>
      <c r="M188" s="114"/>
    </row>
    <row r="189" spans="1:13" ht="13.5">
      <c r="A189" s="2">
        <v>5</v>
      </c>
      <c r="B189" s="2">
        <v>25</v>
      </c>
      <c r="C189" s="2" t="s">
        <v>399</v>
      </c>
      <c r="D189" s="2" t="s">
        <v>199</v>
      </c>
      <c r="E189" s="42">
        <v>80</v>
      </c>
      <c r="F189" s="42">
        <v>77</v>
      </c>
      <c r="G189" s="42">
        <v>68</v>
      </c>
      <c r="H189" s="42">
        <v>68</v>
      </c>
      <c r="I189" s="42">
        <v>68</v>
      </c>
      <c r="J189" s="42">
        <v>68</v>
      </c>
      <c r="K189" s="43">
        <f t="shared" si="3"/>
        <v>429</v>
      </c>
      <c r="L189" s="44">
        <f t="shared" si="4"/>
        <v>188</v>
      </c>
      <c r="M189" s="114"/>
    </row>
    <row r="190" spans="1:13" ht="13.5">
      <c r="A190" s="2">
        <v>9</v>
      </c>
      <c r="B190" s="2">
        <v>21</v>
      </c>
      <c r="C190" s="2" t="s">
        <v>166</v>
      </c>
      <c r="D190" s="2" t="s">
        <v>157</v>
      </c>
      <c r="E190" s="42">
        <v>70</v>
      </c>
      <c r="F190" s="42">
        <v>68</v>
      </c>
      <c r="G190" s="42">
        <v>71</v>
      </c>
      <c r="H190" s="42">
        <v>81</v>
      </c>
      <c r="I190" s="42">
        <v>65</v>
      </c>
      <c r="J190" s="42">
        <v>69</v>
      </c>
      <c r="K190" s="43">
        <f t="shared" si="3"/>
        <v>424</v>
      </c>
      <c r="L190" s="44">
        <f t="shared" si="4"/>
        <v>189</v>
      </c>
      <c r="M190" s="114"/>
    </row>
    <row r="191" spans="1:13" ht="13.5">
      <c r="A191" s="53">
        <v>1</v>
      </c>
      <c r="B191" s="53">
        <v>31</v>
      </c>
      <c r="C191" s="53" t="s">
        <v>141</v>
      </c>
      <c r="D191" s="53" t="s">
        <v>135</v>
      </c>
      <c r="E191" s="114">
        <v>82</v>
      </c>
      <c r="F191" s="114">
        <v>83</v>
      </c>
      <c r="G191" s="114">
        <v>77</v>
      </c>
      <c r="H191" s="114">
        <v>73</v>
      </c>
      <c r="I191" s="114">
        <v>84</v>
      </c>
      <c r="J191" s="114">
        <v>8</v>
      </c>
      <c r="K191" s="43">
        <f t="shared" si="3"/>
        <v>407</v>
      </c>
      <c r="L191" s="44">
        <f t="shared" si="4"/>
        <v>190</v>
      </c>
      <c r="M191" s="114"/>
    </row>
    <row r="192" spans="1:13" ht="13.5">
      <c r="A192" s="2">
        <v>6</v>
      </c>
      <c r="B192" s="2">
        <v>10</v>
      </c>
      <c r="C192" s="2" t="s">
        <v>404</v>
      </c>
      <c r="D192" s="2" t="s">
        <v>306</v>
      </c>
      <c r="E192" s="42">
        <v>63</v>
      </c>
      <c r="F192" s="42">
        <v>72</v>
      </c>
      <c r="G192" s="42">
        <v>66</v>
      </c>
      <c r="H192" s="42">
        <v>66</v>
      </c>
      <c r="I192" s="42">
        <v>61</v>
      </c>
      <c r="J192" s="42">
        <v>75</v>
      </c>
      <c r="K192" s="43">
        <f t="shared" si="3"/>
        <v>403</v>
      </c>
      <c r="L192" s="44">
        <f t="shared" si="4"/>
        <v>191</v>
      </c>
      <c r="M192" s="114"/>
    </row>
    <row r="193" spans="1:13" ht="13.5">
      <c r="A193" s="53">
        <v>2</v>
      </c>
      <c r="B193" s="53">
        <v>31</v>
      </c>
      <c r="C193" s="53" t="s">
        <v>134</v>
      </c>
      <c r="D193" s="53" t="s">
        <v>135</v>
      </c>
      <c r="E193" s="42">
        <v>71</v>
      </c>
      <c r="F193" s="42">
        <v>58</v>
      </c>
      <c r="G193" s="42">
        <v>63</v>
      </c>
      <c r="H193" s="42">
        <v>68</v>
      </c>
      <c r="I193" s="42">
        <v>75</v>
      </c>
      <c r="J193" s="42">
        <v>65</v>
      </c>
      <c r="K193" s="43">
        <f t="shared" si="3"/>
        <v>400</v>
      </c>
      <c r="L193" s="44">
        <f t="shared" si="4"/>
        <v>192</v>
      </c>
      <c r="M193" s="114"/>
    </row>
    <row r="194" spans="1:13" ht="13.5">
      <c r="A194" s="2">
        <v>1</v>
      </c>
      <c r="B194" s="2">
        <v>29</v>
      </c>
      <c r="C194" s="2" t="s">
        <v>343</v>
      </c>
      <c r="D194" s="2" t="s">
        <v>112</v>
      </c>
      <c r="E194" s="114">
        <v>69</v>
      </c>
      <c r="F194" s="114">
        <v>63</v>
      </c>
      <c r="G194" s="114">
        <v>64</v>
      </c>
      <c r="H194" s="114">
        <v>72</v>
      </c>
      <c r="I194" s="114">
        <v>59</v>
      </c>
      <c r="J194" s="114">
        <v>61</v>
      </c>
      <c r="K194" s="43">
        <f aca="true" t="shared" si="5" ref="K194:K208">SUM(E194:J194)</f>
        <v>388</v>
      </c>
      <c r="L194" s="44">
        <f t="shared" si="4"/>
        <v>193</v>
      </c>
      <c r="M194" s="114"/>
    </row>
    <row r="195" spans="1:13" ht="13.5">
      <c r="A195" s="53">
        <v>5</v>
      </c>
      <c r="B195" s="53">
        <v>14</v>
      </c>
      <c r="C195" s="53" t="s">
        <v>397</v>
      </c>
      <c r="D195" s="53" t="s">
        <v>135</v>
      </c>
      <c r="E195" s="42">
        <v>84</v>
      </c>
      <c r="F195" s="42">
        <v>80</v>
      </c>
      <c r="G195" s="42">
        <v>81</v>
      </c>
      <c r="H195" s="42">
        <v>87</v>
      </c>
      <c r="I195" s="42">
        <v>53</v>
      </c>
      <c r="J195" s="42">
        <v>0</v>
      </c>
      <c r="K195" s="43">
        <f t="shared" si="5"/>
        <v>385</v>
      </c>
      <c r="L195" s="44">
        <f t="shared" si="4"/>
        <v>194</v>
      </c>
      <c r="M195" s="114"/>
    </row>
    <row r="196" spans="1:13" ht="13.5">
      <c r="A196" s="53">
        <v>8</v>
      </c>
      <c r="B196" s="49">
        <v>27</v>
      </c>
      <c r="C196" s="53" t="s">
        <v>419</v>
      </c>
      <c r="D196" s="53" t="s">
        <v>284</v>
      </c>
      <c r="E196" s="42">
        <v>59</v>
      </c>
      <c r="F196" s="42">
        <v>61</v>
      </c>
      <c r="G196" s="42">
        <v>60</v>
      </c>
      <c r="H196" s="42">
        <v>63</v>
      </c>
      <c r="I196" s="42">
        <v>58</v>
      </c>
      <c r="J196" s="42">
        <v>64</v>
      </c>
      <c r="K196" s="43">
        <f t="shared" si="5"/>
        <v>365</v>
      </c>
      <c r="L196" s="44">
        <f t="shared" si="4"/>
        <v>195</v>
      </c>
      <c r="M196" s="114"/>
    </row>
    <row r="197" spans="1:13" ht="13.5">
      <c r="A197" s="2">
        <v>5</v>
      </c>
      <c r="B197" s="2">
        <v>28</v>
      </c>
      <c r="C197" s="2" t="s">
        <v>401</v>
      </c>
      <c r="D197" s="2" t="s">
        <v>14</v>
      </c>
      <c r="E197" s="42">
        <v>61</v>
      </c>
      <c r="F197" s="42">
        <v>50</v>
      </c>
      <c r="G197" s="42">
        <v>51</v>
      </c>
      <c r="H197" s="42">
        <v>51</v>
      </c>
      <c r="I197" s="42">
        <v>60</v>
      </c>
      <c r="J197" s="42">
        <v>53</v>
      </c>
      <c r="K197" s="43">
        <f t="shared" si="5"/>
        <v>326</v>
      </c>
      <c r="L197" s="44">
        <f t="shared" si="4"/>
        <v>196</v>
      </c>
      <c r="M197" s="114"/>
    </row>
    <row r="198" spans="1:13" ht="13.5">
      <c r="A198" s="2">
        <v>7</v>
      </c>
      <c r="B198" s="2">
        <v>4</v>
      </c>
      <c r="C198" s="2" t="s">
        <v>200</v>
      </c>
      <c r="D198" s="2" t="s">
        <v>199</v>
      </c>
      <c r="E198" s="42">
        <v>60</v>
      </c>
      <c r="F198" s="42">
        <v>57</v>
      </c>
      <c r="G198" s="42">
        <v>58</v>
      </c>
      <c r="H198" s="42">
        <v>59</v>
      </c>
      <c r="I198" s="42">
        <v>39</v>
      </c>
      <c r="J198" s="42">
        <v>0</v>
      </c>
      <c r="K198" s="43">
        <f t="shared" si="5"/>
        <v>273</v>
      </c>
      <c r="L198" s="44">
        <f t="shared" si="4"/>
        <v>197</v>
      </c>
      <c r="M198" s="114"/>
    </row>
    <row r="199" spans="1:13" ht="13.5">
      <c r="A199" s="53">
        <v>1</v>
      </c>
      <c r="B199" s="53">
        <v>5</v>
      </c>
      <c r="C199" s="53" t="s">
        <v>370</v>
      </c>
      <c r="D199" s="53" t="s">
        <v>135</v>
      </c>
      <c r="E199" s="114">
        <v>74</v>
      </c>
      <c r="F199" s="114">
        <v>76</v>
      </c>
      <c r="G199" s="114">
        <v>9</v>
      </c>
      <c r="H199" s="114">
        <v>0</v>
      </c>
      <c r="I199" s="114">
        <v>0</v>
      </c>
      <c r="J199" s="114">
        <v>0</v>
      </c>
      <c r="K199" s="43">
        <f t="shared" si="5"/>
        <v>159</v>
      </c>
      <c r="L199" s="44">
        <f t="shared" si="4"/>
        <v>198</v>
      </c>
      <c r="M199" s="114"/>
    </row>
    <row r="200" spans="1:13" ht="13.5">
      <c r="A200" s="49">
        <v>2</v>
      </c>
      <c r="B200" s="49">
        <v>27</v>
      </c>
      <c r="C200" s="49" t="s">
        <v>286</v>
      </c>
      <c r="D200" s="49" t="s">
        <v>284</v>
      </c>
      <c r="E200" s="42"/>
      <c r="F200" s="209" t="s">
        <v>339</v>
      </c>
      <c r="G200" s="42"/>
      <c r="H200" s="42"/>
      <c r="I200" s="209" t="s">
        <v>340</v>
      </c>
      <c r="J200" s="42"/>
      <c r="K200" s="43">
        <f t="shared" si="5"/>
        <v>0</v>
      </c>
      <c r="L200" s="44">
        <f t="shared" si="4"/>
        <v>199</v>
      </c>
      <c r="M200" s="114"/>
    </row>
    <row r="201" spans="1:13" ht="13.5">
      <c r="A201" s="2">
        <v>3</v>
      </c>
      <c r="B201" s="2">
        <v>31</v>
      </c>
      <c r="C201" s="2" t="s">
        <v>164</v>
      </c>
      <c r="D201" s="2" t="s">
        <v>157</v>
      </c>
      <c r="E201" s="42"/>
      <c r="F201" s="209" t="s">
        <v>339</v>
      </c>
      <c r="G201" s="42"/>
      <c r="H201" s="42"/>
      <c r="I201" s="209" t="s">
        <v>340</v>
      </c>
      <c r="J201" s="42"/>
      <c r="K201" s="43">
        <f t="shared" si="5"/>
        <v>0</v>
      </c>
      <c r="L201" s="44">
        <f t="shared" si="4"/>
        <v>199</v>
      </c>
      <c r="M201" s="114"/>
    </row>
    <row r="202" spans="1:13" ht="13.5">
      <c r="A202" s="49">
        <v>3</v>
      </c>
      <c r="B202" s="49">
        <v>27</v>
      </c>
      <c r="C202" s="49" t="s">
        <v>283</v>
      </c>
      <c r="D202" s="49" t="s">
        <v>284</v>
      </c>
      <c r="E202" s="42"/>
      <c r="F202" s="209" t="s">
        <v>339</v>
      </c>
      <c r="G202" s="42"/>
      <c r="H202" s="42"/>
      <c r="I202" s="209" t="s">
        <v>340</v>
      </c>
      <c r="J202" s="42"/>
      <c r="K202" s="43">
        <f t="shared" si="5"/>
        <v>0</v>
      </c>
      <c r="L202" s="44">
        <f t="shared" si="4"/>
        <v>199</v>
      </c>
      <c r="M202" s="114"/>
    </row>
    <row r="203" spans="1:13" ht="13.5">
      <c r="A203" s="2">
        <v>3</v>
      </c>
      <c r="B203" s="2">
        <v>6</v>
      </c>
      <c r="C203" s="2" t="s">
        <v>346</v>
      </c>
      <c r="D203" s="2" t="s">
        <v>112</v>
      </c>
      <c r="E203" s="42"/>
      <c r="F203" s="209" t="s">
        <v>339</v>
      </c>
      <c r="G203" s="42"/>
      <c r="H203" s="42"/>
      <c r="I203" s="209" t="s">
        <v>340</v>
      </c>
      <c r="J203" s="42"/>
      <c r="K203" s="43">
        <f t="shared" si="5"/>
        <v>0</v>
      </c>
      <c r="L203" s="44">
        <f t="shared" si="4"/>
        <v>199</v>
      </c>
      <c r="M203" s="114"/>
    </row>
    <row r="204" spans="1:13" ht="13.5">
      <c r="A204" s="2">
        <v>4</v>
      </c>
      <c r="B204" s="2">
        <v>24</v>
      </c>
      <c r="C204" s="2" t="s">
        <v>352</v>
      </c>
      <c r="D204" s="2" t="s">
        <v>112</v>
      </c>
      <c r="E204" s="42"/>
      <c r="F204" s="209" t="s">
        <v>339</v>
      </c>
      <c r="G204" s="42"/>
      <c r="H204" s="42"/>
      <c r="I204" s="209" t="s">
        <v>340</v>
      </c>
      <c r="J204" s="42"/>
      <c r="K204" s="43">
        <f t="shared" si="5"/>
        <v>0</v>
      </c>
      <c r="L204" s="44">
        <f t="shared" si="4"/>
        <v>199</v>
      </c>
      <c r="M204" s="114"/>
    </row>
    <row r="205" spans="1:13" ht="13.5">
      <c r="A205" s="2">
        <v>4</v>
      </c>
      <c r="B205" s="2">
        <v>7</v>
      </c>
      <c r="C205" s="2" t="s">
        <v>37</v>
      </c>
      <c r="D205" s="2" t="s">
        <v>14</v>
      </c>
      <c r="E205" s="42"/>
      <c r="F205" s="209" t="s">
        <v>339</v>
      </c>
      <c r="G205" s="42"/>
      <c r="H205" s="42"/>
      <c r="I205" s="209" t="s">
        <v>340</v>
      </c>
      <c r="J205" s="42"/>
      <c r="K205" s="43">
        <f t="shared" si="5"/>
        <v>0</v>
      </c>
      <c r="L205" s="44">
        <f t="shared" si="4"/>
        <v>199</v>
      </c>
      <c r="M205" s="114"/>
    </row>
    <row r="206" spans="1:13" ht="13.5">
      <c r="A206" s="2">
        <v>5</v>
      </c>
      <c r="B206" s="2">
        <v>20</v>
      </c>
      <c r="C206" s="2" t="s">
        <v>93</v>
      </c>
      <c r="D206" s="2" t="s">
        <v>54</v>
      </c>
      <c r="E206" s="42"/>
      <c r="F206" s="209" t="s">
        <v>339</v>
      </c>
      <c r="G206" s="42"/>
      <c r="H206" s="42"/>
      <c r="I206" s="209" t="s">
        <v>340</v>
      </c>
      <c r="J206" s="42"/>
      <c r="K206" s="43">
        <f t="shared" si="5"/>
        <v>0</v>
      </c>
      <c r="L206" s="44">
        <f t="shared" si="4"/>
        <v>199</v>
      </c>
      <c r="M206" s="114"/>
    </row>
    <row r="207" spans="1:13" ht="13.5">
      <c r="A207" s="53">
        <v>8</v>
      </c>
      <c r="B207" s="53">
        <v>31</v>
      </c>
      <c r="C207" s="99" t="s">
        <v>420</v>
      </c>
      <c r="D207" s="99" t="s">
        <v>135</v>
      </c>
      <c r="E207" s="42"/>
      <c r="F207" s="209" t="s">
        <v>339</v>
      </c>
      <c r="G207" s="42"/>
      <c r="H207" s="42"/>
      <c r="I207" s="209" t="s">
        <v>340</v>
      </c>
      <c r="J207" s="42"/>
      <c r="K207" s="43">
        <f t="shared" si="5"/>
        <v>0</v>
      </c>
      <c r="L207" s="44">
        <f t="shared" si="4"/>
        <v>199</v>
      </c>
      <c r="M207" s="114"/>
    </row>
    <row r="208" spans="1:13" ht="13.5">
      <c r="A208" s="53">
        <v>9</v>
      </c>
      <c r="B208" s="49">
        <v>27</v>
      </c>
      <c r="C208" s="53" t="s">
        <v>428</v>
      </c>
      <c r="D208" s="53" t="s">
        <v>284</v>
      </c>
      <c r="E208" s="42"/>
      <c r="F208" s="42" t="s">
        <v>482</v>
      </c>
      <c r="G208" s="42"/>
      <c r="H208" s="42"/>
      <c r="I208" s="42" t="s">
        <v>340</v>
      </c>
      <c r="J208" s="42"/>
      <c r="K208" s="43">
        <f t="shared" si="5"/>
        <v>0</v>
      </c>
      <c r="L208" s="44">
        <f t="shared" si="4"/>
        <v>199</v>
      </c>
      <c r="M208" s="114"/>
    </row>
  </sheetData>
  <sheetProtection/>
  <printOptions/>
  <pageMargins left="0.787" right="0.787" top="0.984" bottom="0.984" header="0.512" footer="0.512"/>
  <pageSetup orientation="portrait" paperSize="9" scale="83" r:id="rId1"/>
  <headerFooter alignWithMargins="0">
    <oddHeader>&amp;L&amp;F&amp;C&amp;A</oddHeader>
    <oddFooter>&amp;C本部公認審判員　荒木 俊輔&amp;R本部公認審判員　加藤 理香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5"/>
  <sheetViews>
    <sheetView zoomScalePageLayoutView="0" workbookViewId="0" topLeftCell="A1">
      <selection activeCell="D29" sqref="D29"/>
    </sheetView>
  </sheetViews>
  <sheetFormatPr defaultColWidth="9.00390625" defaultRowHeight="13.5"/>
  <cols>
    <col min="1" max="1" width="12.625" style="0" customWidth="1"/>
    <col min="2" max="3" width="4.125" style="0" customWidth="1"/>
    <col min="4" max="4" width="12.625" style="0" customWidth="1"/>
    <col min="5" max="8" width="4.75390625" style="0" bestFit="1" customWidth="1"/>
    <col min="9" max="16" width="4.875" style="0" bestFit="1" customWidth="1"/>
    <col min="17" max="18" width="7.50390625" style="0" bestFit="1" customWidth="1"/>
    <col min="19" max="19" width="6.00390625" style="0" bestFit="1" customWidth="1"/>
  </cols>
  <sheetData>
    <row r="2" spans="1:19" ht="14.25">
      <c r="A2" s="8" t="s">
        <v>4</v>
      </c>
      <c r="B2" s="8" t="s">
        <v>0</v>
      </c>
      <c r="C2" s="8" t="s">
        <v>1</v>
      </c>
      <c r="D2" s="8" t="s">
        <v>2</v>
      </c>
      <c r="E2" s="29" t="s">
        <v>7</v>
      </c>
      <c r="F2" s="29" t="s">
        <v>8</v>
      </c>
      <c r="G2" s="29" t="s">
        <v>325</v>
      </c>
      <c r="H2" s="29" t="s">
        <v>326</v>
      </c>
      <c r="I2" s="29" t="s">
        <v>5</v>
      </c>
      <c r="J2" s="29" t="s">
        <v>6</v>
      </c>
      <c r="K2" s="29" t="s">
        <v>327</v>
      </c>
      <c r="L2" s="29" t="s">
        <v>328</v>
      </c>
      <c r="M2" s="29" t="s">
        <v>9</v>
      </c>
      <c r="N2" s="29" t="s">
        <v>10</v>
      </c>
      <c r="O2" s="29" t="s">
        <v>327</v>
      </c>
      <c r="P2" s="29" t="s">
        <v>328</v>
      </c>
      <c r="Q2" s="29" t="s">
        <v>329</v>
      </c>
      <c r="R2" s="29" t="s">
        <v>330</v>
      </c>
      <c r="S2" s="29" t="s">
        <v>264</v>
      </c>
    </row>
    <row r="3" spans="1:19" ht="13.5">
      <c r="A3" s="6"/>
      <c r="B3" s="22" t="s">
        <v>18</v>
      </c>
      <c r="C3" s="2">
        <v>4</v>
      </c>
      <c r="D3" s="2" t="s">
        <v>174</v>
      </c>
      <c r="E3" s="215">
        <v>97</v>
      </c>
      <c r="F3" s="215">
        <v>98</v>
      </c>
      <c r="G3" s="215">
        <v>99</v>
      </c>
      <c r="H3" s="215">
        <v>96</v>
      </c>
      <c r="I3" s="215">
        <v>85</v>
      </c>
      <c r="J3" s="215">
        <v>83</v>
      </c>
      <c r="K3" s="215">
        <v>95</v>
      </c>
      <c r="L3" s="215">
        <v>89</v>
      </c>
      <c r="M3" s="215">
        <v>95</v>
      </c>
      <c r="N3" s="215">
        <v>96</v>
      </c>
      <c r="O3" s="215">
        <v>92</v>
      </c>
      <c r="P3" s="215">
        <v>93</v>
      </c>
      <c r="Q3" s="12">
        <f>SUM(E3:P3)</f>
        <v>1118</v>
      </c>
      <c r="R3" s="74"/>
      <c r="S3" s="74"/>
    </row>
    <row r="4" spans="1:19" ht="14.25">
      <c r="A4" s="9" t="s">
        <v>170</v>
      </c>
      <c r="B4" s="22" t="s">
        <v>57</v>
      </c>
      <c r="C4" s="2">
        <v>8</v>
      </c>
      <c r="D4" s="2" t="s">
        <v>175</v>
      </c>
      <c r="E4" s="215">
        <v>96</v>
      </c>
      <c r="F4" s="215">
        <v>98</v>
      </c>
      <c r="G4" s="215">
        <v>98</v>
      </c>
      <c r="H4" s="215">
        <v>96</v>
      </c>
      <c r="I4" s="215">
        <v>91</v>
      </c>
      <c r="J4" s="215">
        <v>91</v>
      </c>
      <c r="K4" s="215">
        <v>91</v>
      </c>
      <c r="L4" s="215">
        <v>92</v>
      </c>
      <c r="M4" s="215">
        <v>91</v>
      </c>
      <c r="N4" s="215">
        <v>89</v>
      </c>
      <c r="O4" s="215">
        <v>86</v>
      </c>
      <c r="P4" s="215">
        <v>89</v>
      </c>
      <c r="Q4" s="12">
        <f>SUM(E4:P4)</f>
        <v>1108</v>
      </c>
      <c r="R4" s="75"/>
      <c r="S4" s="75"/>
    </row>
    <row r="5" spans="1:19" ht="13.5">
      <c r="A5" s="226"/>
      <c r="B5" s="234" t="s">
        <v>187</v>
      </c>
      <c r="C5" s="16">
        <v>12</v>
      </c>
      <c r="D5" s="16" t="s">
        <v>176</v>
      </c>
      <c r="E5" s="235">
        <v>96</v>
      </c>
      <c r="F5" s="235">
        <v>98</v>
      </c>
      <c r="G5" s="235">
        <v>96</v>
      </c>
      <c r="H5" s="235">
        <v>99</v>
      </c>
      <c r="I5" s="235">
        <v>93</v>
      </c>
      <c r="J5" s="235">
        <v>77</v>
      </c>
      <c r="K5" s="235">
        <v>82</v>
      </c>
      <c r="L5" s="235">
        <v>89</v>
      </c>
      <c r="M5" s="235">
        <v>90</v>
      </c>
      <c r="N5" s="235">
        <v>92</v>
      </c>
      <c r="O5" s="235">
        <v>90</v>
      </c>
      <c r="P5" s="235">
        <v>87</v>
      </c>
      <c r="Q5" s="74">
        <f>SUM(E5:P5)</f>
        <v>1089</v>
      </c>
      <c r="R5" s="74">
        <f>SUM(Q3:Q5)</f>
        <v>3315</v>
      </c>
      <c r="S5" s="74">
        <f>IF(COUNT(R5),RANK(R5,R$2:R$20),"")</f>
        <v>1</v>
      </c>
    </row>
    <row r="6" spans="1:19" ht="13.5">
      <c r="A6" s="238"/>
      <c r="B6" s="239"/>
      <c r="C6" s="94"/>
      <c r="D6" s="94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1"/>
      <c r="R6" s="241"/>
      <c r="S6" s="241"/>
    </row>
    <row r="7" spans="1:19" ht="14.25">
      <c r="A7" s="236" t="s">
        <v>4</v>
      </c>
      <c r="B7" s="236" t="s">
        <v>0</v>
      </c>
      <c r="C7" s="236" t="s">
        <v>1</v>
      </c>
      <c r="D7" s="236" t="s">
        <v>2</v>
      </c>
      <c r="E7" s="237" t="s">
        <v>7</v>
      </c>
      <c r="F7" s="237" t="s">
        <v>8</v>
      </c>
      <c r="G7" s="237" t="s">
        <v>325</v>
      </c>
      <c r="H7" s="237" t="s">
        <v>326</v>
      </c>
      <c r="I7" s="237" t="s">
        <v>5</v>
      </c>
      <c r="J7" s="237" t="s">
        <v>6</v>
      </c>
      <c r="K7" s="237" t="s">
        <v>327</v>
      </c>
      <c r="L7" s="237" t="s">
        <v>328</v>
      </c>
      <c r="M7" s="237" t="s">
        <v>9</v>
      </c>
      <c r="N7" s="237" t="s">
        <v>10</v>
      </c>
      <c r="O7" s="237" t="s">
        <v>327</v>
      </c>
      <c r="P7" s="237" t="s">
        <v>328</v>
      </c>
      <c r="Q7" s="237" t="s">
        <v>329</v>
      </c>
      <c r="R7" s="237" t="s">
        <v>330</v>
      </c>
      <c r="S7" s="237" t="s">
        <v>264</v>
      </c>
    </row>
    <row r="8" spans="1:19" ht="13.5">
      <c r="A8" s="6"/>
      <c r="B8" s="2" t="s">
        <v>12</v>
      </c>
      <c r="C8" s="2">
        <v>13</v>
      </c>
      <c r="D8" s="2" t="s">
        <v>15</v>
      </c>
      <c r="E8" s="10">
        <v>96</v>
      </c>
      <c r="F8" s="10">
        <v>93</v>
      </c>
      <c r="G8" s="10">
        <v>95</v>
      </c>
      <c r="H8" s="10">
        <v>93</v>
      </c>
      <c r="I8" s="10">
        <v>93</v>
      </c>
      <c r="J8" s="10">
        <v>94</v>
      </c>
      <c r="K8" s="10">
        <v>91</v>
      </c>
      <c r="L8" s="10">
        <v>92</v>
      </c>
      <c r="M8" s="10">
        <v>92</v>
      </c>
      <c r="N8" s="10">
        <v>90</v>
      </c>
      <c r="O8" s="10">
        <v>98</v>
      </c>
      <c r="P8" s="10">
        <v>85</v>
      </c>
      <c r="Q8" s="12">
        <f>SUM(E8:P8)</f>
        <v>1112</v>
      </c>
      <c r="R8" s="74"/>
      <c r="S8" s="74"/>
    </row>
    <row r="9" spans="1:19" ht="14.25">
      <c r="A9" s="9" t="s">
        <v>14</v>
      </c>
      <c r="B9" s="2" t="s">
        <v>187</v>
      </c>
      <c r="C9" s="2">
        <v>6</v>
      </c>
      <c r="D9" s="2" t="s">
        <v>19</v>
      </c>
      <c r="E9" s="215">
        <v>91</v>
      </c>
      <c r="F9" s="215">
        <v>94</v>
      </c>
      <c r="G9" s="215">
        <v>93</v>
      </c>
      <c r="H9" s="215">
        <v>92</v>
      </c>
      <c r="I9" s="215">
        <v>90</v>
      </c>
      <c r="J9" s="215">
        <v>89</v>
      </c>
      <c r="K9" s="215">
        <v>89</v>
      </c>
      <c r="L9" s="215">
        <v>96</v>
      </c>
      <c r="M9" s="215">
        <v>93</v>
      </c>
      <c r="N9" s="215">
        <v>96</v>
      </c>
      <c r="O9" s="215">
        <v>93</v>
      </c>
      <c r="P9" s="215">
        <v>94</v>
      </c>
      <c r="Q9" s="12">
        <f>SUM(E9:P9)</f>
        <v>1110</v>
      </c>
      <c r="R9" s="75"/>
      <c r="S9" s="75"/>
    </row>
    <row r="10" spans="1:19" ht="13.5">
      <c r="A10" s="7"/>
      <c r="B10" s="2" t="s">
        <v>324</v>
      </c>
      <c r="C10" s="2">
        <v>18</v>
      </c>
      <c r="D10" s="2" t="s">
        <v>21</v>
      </c>
      <c r="E10" s="215">
        <v>95</v>
      </c>
      <c r="F10" s="215">
        <v>91</v>
      </c>
      <c r="G10" s="215">
        <v>99</v>
      </c>
      <c r="H10" s="215">
        <v>96</v>
      </c>
      <c r="I10" s="215">
        <v>86</v>
      </c>
      <c r="J10" s="215">
        <v>76</v>
      </c>
      <c r="K10" s="215">
        <v>92</v>
      </c>
      <c r="L10" s="215">
        <v>83</v>
      </c>
      <c r="M10" s="215">
        <v>90</v>
      </c>
      <c r="N10" s="215">
        <v>88</v>
      </c>
      <c r="O10" s="215">
        <v>91</v>
      </c>
      <c r="P10" s="215">
        <v>89</v>
      </c>
      <c r="Q10" s="12">
        <f>SUM(E10:P10)</f>
        <v>1076</v>
      </c>
      <c r="R10" s="12">
        <f>SUM(Q8:Q10)</f>
        <v>3298</v>
      </c>
      <c r="S10" s="12">
        <f>IF(COUNT(R10),RANK(R10,R$2:R$20),"")</f>
        <v>2</v>
      </c>
    </row>
    <row r="12" spans="1:19" ht="14.25">
      <c r="A12" s="8" t="s">
        <v>4</v>
      </c>
      <c r="B12" s="8" t="s">
        <v>0</v>
      </c>
      <c r="C12" s="8" t="s">
        <v>1</v>
      </c>
      <c r="D12" s="8" t="s">
        <v>2</v>
      </c>
      <c r="E12" s="29" t="s">
        <v>7</v>
      </c>
      <c r="F12" s="29" t="s">
        <v>8</v>
      </c>
      <c r="G12" s="29" t="s">
        <v>325</v>
      </c>
      <c r="H12" s="29" t="s">
        <v>326</v>
      </c>
      <c r="I12" s="29" t="s">
        <v>5</v>
      </c>
      <c r="J12" s="29" t="s">
        <v>331</v>
      </c>
      <c r="K12" s="29" t="s">
        <v>327</v>
      </c>
      <c r="L12" s="29" t="s">
        <v>328</v>
      </c>
      <c r="M12" s="29" t="s">
        <v>9</v>
      </c>
      <c r="N12" s="29" t="s">
        <v>10</v>
      </c>
      <c r="O12" s="29" t="s">
        <v>327</v>
      </c>
      <c r="P12" s="29" t="s">
        <v>328</v>
      </c>
      <c r="Q12" s="29" t="s">
        <v>329</v>
      </c>
      <c r="R12" s="29" t="s">
        <v>330</v>
      </c>
      <c r="S12" s="29" t="s">
        <v>264</v>
      </c>
    </row>
    <row r="13" spans="1:19" ht="13.5">
      <c r="A13" s="6"/>
      <c r="B13" s="2" t="s">
        <v>12</v>
      </c>
      <c r="C13" s="2">
        <v>5</v>
      </c>
      <c r="D13" s="2" t="s">
        <v>227</v>
      </c>
      <c r="E13" s="215">
        <v>97</v>
      </c>
      <c r="F13" s="215">
        <v>98</v>
      </c>
      <c r="G13" s="215">
        <v>96</v>
      </c>
      <c r="H13" s="215">
        <v>99</v>
      </c>
      <c r="I13" s="215">
        <v>86</v>
      </c>
      <c r="J13" s="215">
        <v>92</v>
      </c>
      <c r="K13" s="215">
        <v>86</v>
      </c>
      <c r="L13" s="215">
        <v>83</v>
      </c>
      <c r="M13" s="215">
        <v>96</v>
      </c>
      <c r="N13" s="215">
        <v>93</v>
      </c>
      <c r="O13" s="215">
        <v>93</v>
      </c>
      <c r="P13" s="215">
        <v>88</v>
      </c>
      <c r="Q13" s="12">
        <f>SUM(E13:P13)</f>
        <v>1107</v>
      </c>
      <c r="R13" s="74"/>
      <c r="S13" s="74"/>
    </row>
    <row r="14" spans="1:19" ht="14.25">
      <c r="A14" s="9" t="s">
        <v>228</v>
      </c>
      <c r="B14" s="2" t="s">
        <v>232</v>
      </c>
      <c r="C14" s="2">
        <v>10</v>
      </c>
      <c r="D14" s="2" t="s">
        <v>234</v>
      </c>
      <c r="E14" s="215">
        <v>96</v>
      </c>
      <c r="F14" s="215">
        <v>95</v>
      </c>
      <c r="G14" s="215">
        <v>95</v>
      </c>
      <c r="H14" s="215">
        <v>95</v>
      </c>
      <c r="I14" s="215">
        <v>88</v>
      </c>
      <c r="J14" s="215">
        <v>87</v>
      </c>
      <c r="K14" s="215">
        <v>89</v>
      </c>
      <c r="L14" s="215">
        <v>86</v>
      </c>
      <c r="M14" s="215">
        <v>93</v>
      </c>
      <c r="N14" s="215">
        <v>92</v>
      </c>
      <c r="O14" s="215">
        <v>90</v>
      </c>
      <c r="P14" s="215">
        <v>93</v>
      </c>
      <c r="Q14" s="12">
        <f>SUM(E14:P14)</f>
        <v>1099</v>
      </c>
      <c r="R14" s="75"/>
      <c r="S14" s="75"/>
    </row>
    <row r="15" spans="1:19" ht="13.5">
      <c r="A15" s="7"/>
      <c r="B15" s="2" t="s">
        <v>568</v>
      </c>
      <c r="C15" s="2">
        <v>23</v>
      </c>
      <c r="D15" s="2" t="s">
        <v>236</v>
      </c>
      <c r="E15" s="215">
        <v>96</v>
      </c>
      <c r="F15" s="215">
        <v>94</v>
      </c>
      <c r="G15" s="215">
        <v>98</v>
      </c>
      <c r="H15" s="215">
        <v>92</v>
      </c>
      <c r="I15" s="215">
        <v>90</v>
      </c>
      <c r="J15" s="215">
        <v>87</v>
      </c>
      <c r="K15" s="215">
        <v>83</v>
      </c>
      <c r="L15" s="215">
        <v>90</v>
      </c>
      <c r="M15" s="215">
        <v>88</v>
      </c>
      <c r="N15" s="215">
        <v>82</v>
      </c>
      <c r="O15" s="215">
        <v>93</v>
      </c>
      <c r="P15" s="215">
        <v>90</v>
      </c>
      <c r="Q15" s="12">
        <f>SUM(E15:P15)</f>
        <v>1083</v>
      </c>
      <c r="R15" s="12">
        <f>SUM(Q13:Q15)</f>
        <v>3289</v>
      </c>
      <c r="S15" s="12">
        <f>IF(COUNT(R15),RANK(R15,R$2:R$20),"")</f>
        <v>3</v>
      </c>
    </row>
    <row r="17" spans="1:19" ht="14.25">
      <c r="A17" s="8" t="s">
        <v>4</v>
      </c>
      <c r="B17" s="8" t="s">
        <v>0</v>
      </c>
      <c r="C17" s="8" t="s">
        <v>1</v>
      </c>
      <c r="D17" s="8" t="s">
        <v>2</v>
      </c>
      <c r="E17" s="29" t="s">
        <v>7</v>
      </c>
      <c r="F17" s="29" t="s">
        <v>8</v>
      </c>
      <c r="G17" s="29" t="s">
        <v>325</v>
      </c>
      <c r="H17" s="29" t="s">
        <v>326</v>
      </c>
      <c r="I17" s="29" t="s">
        <v>5</v>
      </c>
      <c r="J17" s="29" t="s">
        <v>6</v>
      </c>
      <c r="K17" s="29" t="s">
        <v>327</v>
      </c>
      <c r="L17" s="29" t="s">
        <v>328</v>
      </c>
      <c r="M17" s="29" t="s">
        <v>9</v>
      </c>
      <c r="N17" s="29" t="s">
        <v>10</v>
      </c>
      <c r="O17" s="29" t="s">
        <v>327</v>
      </c>
      <c r="P17" s="29" t="s">
        <v>328</v>
      </c>
      <c r="Q17" s="29" t="s">
        <v>329</v>
      </c>
      <c r="R17" s="29" t="s">
        <v>330</v>
      </c>
      <c r="S17" s="29" t="s">
        <v>264</v>
      </c>
    </row>
    <row r="18" spans="1:19" ht="13.5">
      <c r="A18" s="6"/>
      <c r="B18" s="2" t="s">
        <v>23</v>
      </c>
      <c r="C18" s="2">
        <v>21</v>
      </c>
      <c r="D18" s="2" t="s">
        <v>156</v>
      </c>
      <c r="E18" s="215">
        <v>93</v>
      </c>
      <c r="F18" s="215">
        <v>95</v>
      </c>
      <c r="G18" s="215">
        <v>93</v>
      </c>
      <c r="H18" s="215">
        <v>95</v>
      </c>
      <c r="I18" s="215">
        <v>91</v>
      </c>
      <c r="J18" s="215">
        <v>86</v>
      </c>
      <c r="K18" s="215">
        <v>86</v>
      </c>
      <c r="L18" s="215">
        <v>84</v>
      </c>
      <c r="M18" s="215">
        <v>88</v>
      </c>
      <c r="N18" s="215">
        <v>90</v>
      </c>
      <c r="O18" s="215">
        <v>89</v>
      </c>
      <c r="P18" s="215">
        <v>87</v>
      </c>
      <c r="Q18" s="12">
        <f>SUM(E18:P18)</f>
        <v>1077</v>
      </c>
      <c r="R18" s="74"/>
      <c r="S18" s="74"/>
    </row>
    <row r="19" spans="1:19" ht="14.25">
      <c r="A19" s="9" t="s">
        <v>157</v>
      </c>
      <c r="B19" s="2" t="s">
        <v>158</v>
      </c>
      <c r="C19" s="2">
        <v>3</v>
      </c>
      <c r="D19" s="2" t="s">
        <v>159</v>
      </c>
      <c r="E19" s="215">
        <v>93</v>
      </c>
      <c r="F19" s="215">
        <v>95</v>
      </c>
      <c r="G19" s="215">
        <v>91</v>
      </c>
      <c r="H19" s="215">
        <v>90</v>
      </c>
      <c r="I19" s="215">
        <v>73</v>
      </c>
      <c r="J19" s="215">
        <v>85</v>
      </c>
      <c r="K19" s="215">
        <v>82</v>
      </c>
      <c r="L19" s="215">
        <v>88</v>
      </c>
      <c r="M19" s="215">
        <v>86</v>
      </c>
      <c r="N19" s="215">
        <v>82</v>
      </c>
      <c r="O19" s="215">
        <v>84</v>
      </c>
      <c r="P19" s="215">
        <v>80</v>
      </c>
      <c r="Q19" s="12">
        <f>SUM(E19:P19)</f>
        <v>1029</v>
      </c>
      <c r="R19" s="75"/>
      <c r="S19" s="75"/>
    </row>
    <row r="20" spans="1:19" ht="13.5">
      <c r="A20" s="7"/>
      <c r="B20" s="2" t="s">
        <v>163</v>
      </c>
      <c r="C20" s="2">
        <v>21</v>
      </c>
      <c r="D20" s="2" t="s">
        <v>160</v>
      </c>
      <c r="E20" s="215">
        <v>93</v>
      </c>
      <c r="F20" s="215">
        <v>95</v>
      </c>
      <c r="G20" s="215">
        <v>95</v>
      </c>
      <c r="H20" s="215">
        <v>89</v>
      </c>
      <c r="I20" s="215">
        <v>86</v>
      </c>
      <c r="J20" s="215">
        <v>91</v>
      </c>
      <c r="K20" s="215">
        <v>89</v>
      </c>
      <c r="L20" s="215">
        <v>87</v>
      </c>
      <c r="M20" s="215">
        <v>93</v>
      </c>
      <c r="N20" s="215">
        <v>85</v>
      </c>
      <c r="O20" s="215">
        <v>84</v>
      </c>
      <c r="P20" s="215">
        <v>85</v>
      </c>
      <c r="Q20" s="12">
        <f>SUM(E20:P20)</f>
        <v>1072</v>
      </c>
      <c r="R20" s="12">
        <f>SUM(Q18:Q20)</f>
        <v>3178</v>
      </c>
      <c r="S20" s="12">
        <f>IF(COUNT(R20),RANK(R20,R$2:R$20),"")</f>
        <v>4</v>
      </c>
    </row>
    <row r="22" spans="1:19" ht="14.25">
      <c r="A22" s="8" t="s">
        <v>4</v>
      </c>
      <c r="B22" s="8" t="s">
        <v>0</v>
      </c>
      <c r="C22" s="8" t="s">
        <v>1</v>
      </c>
      <c r="D22" s="8" t="s">
        <v>2</v>
      </c>
      <c r="E22" s="29" t="s">
        <v>7</v>
      </c>
      <c r="F22" s="29" t="s">
        <v>8</v>
      </c>
      <c r="G22" s="29" t="s">
        <v>325</v>
      </c>
      <c r="H22" s="29" t="s">
        <v>326</v>
      </c>
      <c r="I22" s="29" t="s">
        <v>5</v>
      </c>
      <c r="J22" s="29" t="s">
        <v>6</v>
      </c>
      <c r="K22" s="29" t="s">
        <v>327</v>
      </c>
      <c r="L22" s="29" t="s">
        <v>328</v>
      </c>
      <c r="M22" s="29" t="s">
        <v>9</v>
      </c>
      <c r="N22" s="29" t="s">
        <v>10</v>
      </c>
      <c r="O22" s="29" t="s">
        <v>327</v>
      </c>
      <c r="P22" s="29" t="s">
        <v>328</v>
      </c>
      <c r="Q22" s="29" t="s">
        <v>329</v>
      </c>
      <c r="R22" s="29" t="s">
        <v>330</v>
      </c>
      <c r="S22" s="29" t="s">
        <v>264</v>
      </c>
    </row>
    <row r="23" spans="1:19" ht="13.5">
      <c r="A23" s="6"/>
      <c r="B23" s="2" t="s">
        <v>12</v>
      </c>
      <c r="C23" s="2">
        <v>17</v>
      </c>
      <c r="D23" s="2" t="s">
        <v>56</v>
      </c>
      <c r="E23" s="215">
        <v>92</v>
      </c>
      <c r="F23" s="215">
        <v>90</v>
      </c>
      <c r="G23" s="215">
        <v>93</v>
      </c>
      <c r="H23" s="215">
        <v>81</v>
      </c>
      <c r="I23" s="215">
        <v>79</v>
      </c>
      <c r="J23" s="215">
        <v>79</v>
      </c>
      <c r="K23" s="215">
        <v>84</v>
      </c>
      <c r="L23" s="215">
        <v>73</v>
      </c>
      <c r="M23" s="215">
        <v>72</v>
      </c>
      <c r="N23" s="215">
        <v>82</v>
      </c>
      <c r="O23" s="215">
        <v>89</v>
      </c>
      <c r="P23" s="215">
        <v>81</v>
      </c>
      <c r="Q23" s="12">
        <f>SUM(E23:P23)</f>
        <v>995</v>
      </c>
      <c r="R23" s="74"/>
      <c r="S23" s="74"/>
    </row>
    <row r="24" spans="1:19" ht="14.25">
      <c r="A24" s="9" t="s">
        <v>54</v>
      </c>
      <c r="B24" s="2" t="s">
        <v>57</v>
      </c>
      <c r="C24" s="2">
        <v>9</v>
      </c>
      <c r="D24" s="2" t="s">
        <v>58</v>
      </c>
      <c r="E24" s="215">
        <v>90</v>
      </c>
      <c r="F24" s="215">
        <v>91</v>
      </c>
      <c r="G24" s="215">
        <v>87</v>
      </c>
      <c r="H24" s="215">
        <v>90</v>
      </c>
      <c r="I24" s="215">
        <v>89</v>
      </c>
      <c r="J24" s="215">
        <v>76</v>
      </c>
      <c r="K24" s="215">
        <v>83</v>
      </c>
      <c r="L24" s="215">
        <v>78</v>
      </c>
      <c r="M24" s="215">
        <v>73</v>
      </c>
      <c r="N24" s="215">
        <v>84</v>
      </c>
      <c r="O24" s="215">
        <v>75</v>
      </c>
      <c r="P24" s="215">
        <v>84</v>
      </c>
      <c r="Q24" s="12">
        <f>SUM(E24:P24)</f>
        <v>1000</v>
      </c>
      <c r="R24" s="75"/>
      <c r="S24" s="75"/>
    </row>
    <row r="25" spans="1:19" ht="13.5">
      <c r="A25" s="7"/>
      <c r="B25" s="2" t="s">
        <v>18</v>
      </c>
      <c r="C25" s="2">
        <v>17</v>
      </c>
      <c r="D25" s="2" t="s">
        <v>59</v>
      </c>
      <c r="E25" s="215">
        <v>94</v>
      </c>
      <c r="F25" s="215">
        <v>86</v>
      </c>
      <c r="G25" s="215">
        <v>93</v>
      </c>
      <c r="H25" s="215">
        <v>95</v>
      </c>
      <c r="I25" s="215">
        <v>89</v>
      </c>
      <c r="J25" s="215">
        <v>83</v>
      </c>
      <c r="K25" s="215">
        <v>91</v>
      </c>
      <c r="L25" s="215">
        <v>92</v>
      </c>
      <c r="M25" s="215">
        <v>92</v>
      </c>
      <c r="N25" s="215">
        <v>83</v>
      </c>
      <c r="O25" s="215">
        <v>83</v>
      </c>
      <c r="P25" s="215">
        <v>88</v>
      </c>
      <c r="Q25" s="12">
        <f>SUM(E25:P25)</f>
        <v>1069</v>
      </c>
      <c r="R25" s="12">
        <f>SUM(Q23:Q25)</f>
        <v>3064</v>
      </c>
      <c r="S25" s="12">
        <f>IF(COUNT(R25),RANK(R25,R$2:R$25),"")</f>
        <v>5</v>
      </c>
    </row>
  </sheetData>
  <sheetProtection/>
  <printOptions/>
  <pageMargins left="0.787" right="0.787" top="0.984" bottom="0.984" header="0.512" footer="0.512"/>
  <pageSetup fitToHeight="1" fitToWidth="1" orientation="landscape" paperSize="9" r:id="rId1"/>
  <headerFooter alignWithMargins="0">
    <oddHeader>&amp;L&amp;F&amp;C&amp;A</oddHeader>
    <oddFooter>&amp;C本部公認審判員　荒木 俊輔&amp;R本部公認審判員　加藤 理香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M20"/>
  <sheetViews>
    <sheetView zoomScalePageLayoutView="0" workbookViewId="0" topLeftCell="A1">
      <selection activeCell="J28" sqref="J28"/>
    </sheetView>
  </sheetViews>
  <sheetFormatPr defaultColWidth="9.00390625" defaultRowHeight="13.5"/>
  <cols>
    <col min="1" max="1" width="12.625" style="0" customWidth="1"/>
    <col min="2" max="3" width="4.125" style="0" customWidth="1"/>
    <col min="4" max="4" width="12.625" style="0" customWidth="1"/>
    <col min="5" max="6" width="4.75390625" style="0" bestFit="1" customWidth="1"/>
    <col min="7" max="10" width="4.875" style="0" bestFit="1" customWidth="1"/>
    <col min="11" max="11" width="8.625" style="0" customWidth="1"/>
    <col min="12" max="12" width="7.50390625" style="0" bestFit="1" customWidth="1"/>
    <col min="13" max="13" width="6.00390625" style="0" bestFit="1" customWidth="1"/>
  </cols>
  <sheetData>
    <row r="2" spans="1:13" ht="14.25">
      <c r="A2" s="8" t="s">
        <v>4</v>
      </c>
      <c r="B2" s="8" t="s">
        <v>0</v>
      </c>
      <c r="C2" s="8" t="s">
        <v>1</v>
      </c>
      <c r="D2" s="8" t="s">
        <v>2</v>
      </c>
      <c r="E2" s="29" t="s">
        <v>7</v>
      </c>
      <c r="F2" s="29" t="s">
        <v>8</v>
      </c>
      <c r="G2" s="29" t="s">
        <v>5</v>
      </c>
      <c r="H2" s="29" t="s">
        <v>6</v>
      </c>
      <c r="I2" s="29" t="s">
        <v>9</v>
      </c>
      <c r="J2" s="29" t="s">
        <v>10</v>
      </c>
      <c r="K2" s="29" t="s">
        <v>329</v>
      </c>
      <c r="L2" s="29" t="s">
        <v>330</v>
      </c>
      <c r="M2" s="29" t="s">
        <v>264</v>
      </c>
    </row>
    <row r="3" spans="1:13" ht="13.5">
      <c r="A3" s="6"/>
      <c r="B3" s="2" t="s">
        <v>24</v>
      </c>
      <c r="C3" s="2">
        <v>10</v>
      </c>
      <c r="D3" s="2" t="s">
        <v>238</v>
      </c>
      <c r="E3" s="62">
        <v>95</v>
      </c>
      <c r="F3" s="65">
        <v>91</v>
      </c>
      <c r="G3" s="62">
        <v>89</v>
      </c>
      <c r="H3" s="62">
        <v>87</v>
      </c>
      <c r="I3" s="62">
        <v>88</v>
      </c>
      <c r="J3" s="62">
        <v>92</v>
      </c>
      <c r="K3" s="12">
        <f>SUM(E3:J3)</f>
        <v>542</v>
      </c>
      <c r="L3" s="74"/>
      <c r="M3" s="74"/>
    </row>
    <row r="4" spans="1:13" ht="14.25">
      <c r="A4" s="9" t="s">
        <v>228</v>
      </c>
      <c r="B4" s="2" t="s">
        <v>181</v>
      </c>
      <c r="C4" s="2">
        <v>10</v>
      </c>
      <c r="D4" s="2" t="s">
        <v>241</v>
      </c>
      <c r="E4" s="62">
        <v>99</v>
      </c>
      <c r="F4" s="62">
        <v>100</v>
      </c>
      <c r="G4" s="62">
        <v>85</v>
      </c>
      <c r="H4" s="62">
        <v>91</v>
      </c>
      <c r="I4" s="62">
        <v>97</v>
      </c>
      <c r="J4" s="62">
        <v>96</v>
      </c>
      <c r="K4" s="12">
        <f>SUM(E4:J4)</f>
        <v>568</v>
      </c>
      <c r="L4" s="75"/>
      <c r="M4" s="75"/>
    </row>
    <row r="5" spans="1:13" ht="13.5">
      <c r="A5" s="7"/>
      <c r="B5" s="2" t="s">
        <v>181</v>
      </c>
      <c r="C5" s="2">
        <v>19</v>
      </c>
      <c r="D5" s="2" t="s">
        <v>243</v>
      </c>
      <c r="E5" s="62">
        <v>98</v>
      </c>
      <c r="F5" s="62">
        <v>97</v>
      </c>
      <c r="G5" s="62">
        <v>90</v>
      </c>
      <c r="H5" s="62">
        <v>93</v>
      </c>
      <c r="I5" s="62">
        <v>89</v>
      </c>
      <c r="J5" s="62">
        <v>96</v>
      </c>
      <c r="K5" s="12">
        <f>SUM(E5:J5)</f>
        <v>563</v>
      </c>
      <c r="L5" s="12">
        <f>SUM(K3:K5)</f>
        <v>1673</v>
      </c>
      <c r="M5" s="12">
        <v>1</v>
      </c>
    </row>
    <row r="7" spans="1:13" ht="14.25">
      <c r="A7" s="8" t="s">
        <v>4</v>
      </c>
      <c r="B7" s="8" t="s">
        <v>0</v>
      </c>
      <c r="C7" s="8" t="s">
        <v>1</v>
      </c>
      <c r="D7" s="8" t="s">
        <v>2</v>
      </c>
      <c r="E7" s="29" t="s">
        <v>7</v>
      </c>
      <c r="F7" s="29" t="s">
        <v>8</v>
      </c>
      <c r="G7" s="29" t="s">
        <v>5</v>
      </c>
      <c r="H7" s="29" t="s">
        <v>6</v>
      </c>
      <c r="I7" s="29" t="s">
        <v>9</v>
      </c>
      <c r="J7" s="29" t="s">
        <v>10</v>
      </c>
      <c r="K7" s="29" t="s">
        <v>329</v>
      </c>
      <c r="L7" s="29" t="s">
        <v>330</v>
      </c>
      <c r="M7" s="29" t="s">
        <v>264</v>
      </c>
    </row>
    <row r="8" spans="1:13" ht="13.5">
      <c r="A8" s="6"/>
      <c r="B8" s="2" t="s">
        <v>24</v>
      </c>
      <c r="C8" s="2">
        <v>18</v>
      </c>
      <c r="D8" s="2" t="s">
        <v>26</v>
      </c>
      <c r="E8" s="62">
        <v>92</v>
      </c>
      <c r="F8" s="62">
        <v>93</v>
      </c>
      <c r="G8" s="62">
        <v>89</v>
      </c>
      <c r="H8" s="62">
        <v>87</v>
      </c>
      <c r="I8" s="62">
        <v>84</v>
      </c>
      <c r="J8" s="62">
        <v>84</v>
      </c>
      <c r="K8" s="12">
        <f>SUM(E8:J8)</f>
        <v>529</v>
      </c>
      <c r="L8" s="74"/>
      <c r="M8" s="74"/>
    </row>
    <row r="9" spans="1:13" ht="14.25">
      <c r="A9" s="9" t="s">
        <v>14</v>
      </c>
      <c r="B9" s="2" t="s">
        <v>27</v>
      </c>
      <c r="C9" s="2">
        <v>6</v>
      </c>
      <c r="D9" s="2" t="s">
        <v>38</v>
      </c>
      <c r="E9" s="62">
        <v>98</v>
      </c>
      <c r="F9" s="62">
        <v>97</v>
      </c>
      <c r="G9" s="62">
        <v>90</v>
      </c>
      <c r="H9" s="62">
        <v>95</v>
      </c>
      <c r="I9" s="62">
        <v>90</v>
      </c>
      <c r="J9" s="62">
        <v>95</v>
      </c>
      <c r="K9" s="12">
        <f>SUM(E9:J9)</f>
        <v>565</v>
      </c>
      <c r="L9" s="75"/>
      <c r="M9" s="75"/>
    </row>
    <row r="10" spans="1:13" ht="13.5">
      <c r="A10" s="7"/>
      <c r="B10" s="2" t="s">
        <v>27</v>
      </c>
      <c r="C10" s="2">
        <v>13</v>
      </c>
      <c r="D10" s="2" t="s">
        <v>29</v>
      </c>
      <c r="E10" s="62">
        <v>94</v>
      </c>
      <c r="F10" s="62">
        <v>94</v>
      </c>
      <c r="G10" s="62">
        <v>93</v>
      </c>
      <c r="H10" s="62">
        <v>96</v>
      </c>
      <c r="I10" s="62">
        <v>90</v>
      </c>
      <c r="J10" s="62">
        <v>94</v>
      </c>
      <c r="K10" s="12">
        <f>SUM(E10:J10)</f>
        <v>561</v>
      </c>
      <c r="L10" s="12">
        <f>SUM(K8:K10)</f>
        <v>1655</v>
      </c>
      <c r="M10" s="12">
        <v>2</v>
      </c>
    </row>
    <row r="12" spans="1:13" ht="14.25">
      <c r="A12" s="8" t="s">
        <v>4</v>
      </c>
      <c r="B12" s="8" t="s">
        <v>0</v>
      </c>
      <c r="C12" s="24" t="s">
        <v>1</v>
      </c>
      <c r="D12" s="25" t="s">
        <v>2</v>
      </c>
      <c r="E12" s="29" t="s">
        <v>7</v>
      </c>
      <c r="F12" s="29" t="s">
        <v>8</v>
      </c>
      <c r="G12" s="29" t="s">
        <v>5</v>
      </c>
      <c r="H12" s="29" t="s">
        <v>6</v>
      </c>
      <c r="I12" s="29" t="s">
        <v>9</v>
      </c>
      <c r="J12" s="29" t="s">
        <v>10</v>
      </c>
      <c r="K12" s="29" t="s">
        <v>329</v>
      </c>
      <c r="L12" s="29" t="s">
        <v>330</v>
      </c>
      <c r="M12" s="29" t="s">
        <v>264</v>
      </c>
    </row>
    <row r="13" spans="1:13" ht="13.5">
      <c r="A13" s="6"/>
      <c r="B13" s="22" t="s">
        <v>24</v>
      </c>
      <c r="C13" s="26">
        <v>16</v>
      </c>
      <c r="D13" s="18" t="s">
        <v>180</v>
      </c>
      <c r="E13" s="62">
        <v>97</v>
      </c>
      <c r="F13" s="62">
        <v>95</v>
      </c>
      <c r="G13" s="62">
        <v>86</v>
      </c>
      <c r="H13" s="62">
        <v>85</v>
      </c>
      <c r="I13" s="62">
        <v>81</v>
      </c>
      <c r="J13" s="62">
        <v>82</v>
      </c>
      <c r="K13" s="12">
        <f>SUM(E13:J13)</f>
        <v>526</v>
      </c>
      <c r="L13" s="74"/>
      <c r="M13" s="74"/>
    </row>
    <row r="14" spans="1:13" ht="14.25">
      <c r="A14" s="9" t="s">
        <v>170</v>
      </c>
      <c r="B14" s="22" t="s">
        <v>181</v>
      </c>
      <c r="C14" s="26">
        <v>8</v>
      </c>
      <c r="D14" s="18" t="s">
        <v>182</v>
      </c>
      <c r="E14" s="62">
        <v>95</v>
      </c>
      <c r="F14" s="62">
        <v>96</v>
      </c>
      <c r="G14" s="62">
        <v>93</v>
      </c>
      <c r="H14" s="62">
        <v>95</v>
      </c>
      <c r="I14" s="62">
        <v>88</v>
      </c>
      <c r="J14" s="62">
        <v>94</v>
      </c>
      <c r="K14" s="12">
        <f>SUM(E14:J14)</f>
        <v>561</v>
      </c>
      <c r="L14" s="75"/>
      <c r="M14" s="75"/>
    </row>
    <row r="15" spans="1:13" ht="13.5">
      <c r="A15" s="7"/>
      <c r="B15" s="22" t="s">
        <v>181</v>
      </c>
      <c r="C15" s="26">
        <v>12</v>
      </c>
      <c r="D15" s="18" t="s">
        <v>183</v>
      </c>
      <c r="E15" s="62">
        <v>97</v>
      </c>
      <c r="F15" s="62">
        <v>97</v>
      </c>
      <c r="G15" s="62">
        <v>84</v>
      </c>
      <c r="H15" s="62">
        <v>89</v>
      </c>
      <c r="I15" s="62">
        <v>95</v>
      </c>
      <c r="J15" s="62">
        <v>98</v>
      </c>
      <c r="K15" s="12">
        <f>SUM(E15:J15)</f>
        <v>560</v>
      </c>
      <c r="L15" s="12">
        <f>SUM(K13:K15)</f>
        <v>1647</v>
      </c>
      <c r="M15" s="12">
        <v>3</v>
      </c>
    </row>
    <row r="17" spans="1:13" ht="14.25">
      <c r="A17" s="8" t="s">
        <v>4</v>
      </c>
      <c r="B17" s="8" t="s">
        <v>0</v>
      </c>
      <c r="C17" s="8" t="s">
        <v>1</v>
      </c>
      <c r="D17" s="8" t="s">
        <v>2</v>
      </c>
      <c r="E17" s="29" t="s">
        <v>7</v>
      </c>
      <c r="F17" s="29" t="s">
        <v>8</v>
      </c>
      <c r="G17" s="29" t="s">
        <v>5</v>
      </c>
      <c r="H17" s="29" t="s">
        <v>6</v>
      </c>
      <c r="I17" s="29" t="s">
        <v>9</v>
      </c>
      <c r="J17" s="29" t="s">
        <v>10</v>
      </c>
      <c r="K17" s="29" t="s">
        <v>329</v>
      </c>
      <c r="L17" s="231" t="s">
        <v>330</v>
      </c>
      <c r="M17" s="231" t="s">
        <v>264</v>
      </c>
    </row>
    <row r="18" spans="1:13" ht="13.5">
      <c r="A18" s="227"/>
      <c r="B18" s="228" t="s">
        <v>364</v>
      </c>
      <c r="C18" s="114">
        <v>14</v>
      </c>
      <c r="D18" s="114" t="s">
        <v>116</v>
      </c>
      <c r="E18" s="62">
        <v>96</v>
      </c>
      <c r="F18" s="62">
        <v>91</v>
      </c>
      <c r="G18" s="62">
        <v>79</v>
      </c>
      <c r="H18" s="62">
        <v>86</v>
      </c>
      <c r="I18" s="62">
        <v>75</v>
      </c>
      <c r="J18" s="62">
        <v>84</v>
      </c>
      <c r="K18" s="12">
        <f>SUM(E18:J18)</f>
        <v>511</v>
      </c>
      <c r="L18" s="232"/>
      <c r="M18" s="227"/>
    </row>
    <row r="19" spans="1:13" ht="13.5">
      <c r="A19" s="229" t="s">
        <v>112</v>
      </c>
      <c r="B19" s="228" t="s">
        <v>366</v>
      </c>
      <c r="C19" s="114">
        <v>14</v>
      </c>
      <c r="D19" s="114" t="s">
        <v>295</v>
      </c>
      <c r="E19" s="114"/>
      <c r="F19" s="114" t="s">
        <v>339</v>
      </c>
      <c r="G19" s="114"/>
      <c r="H19" s="114"/>
      <c r="I19" s="114" t="s">
        <v>340</v>
      </c>
      <c r="J19" s="114"/>
      <c r="K19" s="12">
        <f>SUM(E19:J19)</f>
        <v>0</v>
      </c>
      <c r="L19" s="233"/>
      <c r="M19" s="230"/>
    </row>
    <row r="20" spans="1:13" ht="13.5">
      <c r="A20" s="230"/>
      <c r="B20" s="228" t="s">
        <v>368</v>
      </c>
      <c r="C20" s="114">
        <v>6</v>
      </c>
      <c r="D20" s="114" t="s">
        <v>114</v>
      </c>
      <c r="E20" s="62">
        <v>91</v>
      </c>
      <c r="F20" s="62">
        <v>95</v>
      </c>
      <c r="G20" s="62">
        <v>85</v>
      </c>
      <c r="H20" s="62">
        <v>85</v>
      </c>
      <c r="I20" s="62">
        <v>89</v>
      </c>
      <c r="J20" s="62">
        <v>85</v>
      </c>
      <c r="K20" s="12">
        <f>SUM(E20:J20)</f>
        <v>530</v>
      </c>
      <c r="L20" s="12">
        <f>SUM(K18:K20)</f>
        <v>1041</v>
      </c>
      <c r="M20" s="12">
        <v>4</v>
      </c>
    </row>
  </sheetData>
  <sheetProtection/>
  <printOptions/>
  <pageMargins left="0.787" right="0.787" top="0.984" bottom="0.984" header="0.512" footer="0.512"/>
  <pageSetup orientation="portrait" paperSize="9" r:id="rId1"/>
  <headerFooter alignWithMargins="0">
    <oddHeader>&amp;L&amp;F&amp;C&amp;A</oddHeader>
    <oddFooter>&amp;C本部公認審判員　荒木 俊輔&amp;R本部公認審判員　加藤 理香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2" max="3" width="4.125" style="0" customWidth="1"/>
    <col min="4" max="4" width="12.625" style="0" customWidth="1"/>
    <col min="5" max="10" width="4.75390625" style="0" bestFit="1" customWidth="1"/>
    <col min="11" max="12" width="7.50390625" style="0" bestFit="1" customWidth="1"/>
    <col min="13" max="13" width="6.00390625" style="0" bestFit="1" customWidth="1"/>
  </cols>
  <sheetData>
    <row r="1" spans="1:13" ht="14.25">
      <c r="A1" s="8" t="s">
        <v>4</v>
      </c>
      <c r="B1" s="8" t="s">
        <v>0</v>
      </c>
      <c r="C1" s="8" t="s">
        <v>1</v>
      </c>
      <c r="D1" s="8" t="s">
        <v>2</v>
      </c>
      <c r="E1" s="76" t="s">
        <v>7</v>
      </c>
      <c r="F1" s="76" t="s">
        <v>8</v>
      </c>
      <c r="G1" s="76" t="s">
        <v>267</v>
      </c>
      <c r="H1" s="76" t="s">
        <v>268</v>
      </c>
      <c r="I1" s="76" t="s">
        <v>269</v>
      </c>
      <c r="J1" s="77" t="s">
        <v>270</v>
      </c>
      <c r="K1" s="29" t="s">
        <v>329</v>
      </c>
      <c r="L1" s="78" t="s">
        <v>330</v>
      </c>
      <c r="M1" s="219" t="s">
        <v>264</v>
      </c>
    </row>
    <row r="2" spans="1:13" ht="13.5">
      <c r="A2" s="6"/>
      <c r="B2" s="22" t="s">
        <v>31</v>
      </c>
      <c r="C2" s="2">
        <v>8</v>
      </c>
      <c r="D2" s="2" t="s">
        <v>177</v>
      </c>
      <c r="E2" s="17">
        <v>96</v>
      </c>
      <c r="F2" s="17">
        <v>99</v>
      </c>
      <c r="G2" s="17">
        <v>100</v>
      </c>
      <c r="H2" s="17">
        <v>99</v>
      </c>
      <c r="I2" s="17">
        <v>99</v>
      </c>
      <c r="J2" s="17">
        <v>96</v>
      </c>
      <c r="K2" s="12">
        <f>SUM(E2:J2)</f>
        <v>589</v>
      </c>
      <c r="L2" s="79"/>
      <c r="M2" s="220"/>
    </row>
    <row r="3" spans="1:13" ht="14.25">
      <c r="A3" s="9" t="s">
        <v>170</v>
      </c>
      <c r="B3" s="22" t="s">
        <v>62</v>
      </c>
      <c r="C3" s="2">
        <v>12</v>
      </c>
      <c r="D3" s="2" t="s">
        <v>176</v>
      </c>
      <c r="E3" s="17">
        <v>96</v>
      </c>
      <c r="F3" s="17">
        <v>97</v>
      </c>
      <c r="G3" s="17">
        <v>96</v>
      </c>
      <c r="H3" s="17">
        <v>95</v>
      </c>
      <c r="I3" s="17">
        <v>96</v>
      </c>
      <c r="J3" s="17">
        <v>97</v>
      </c>
      <c r="K3" s="12">
        <f>SUM(E3:J3)</f>
        <v>577</v>
      </c>
      <c r="L3" s="80"/>
      <c r="M3" s="221"/>
    </row>
    <row r="4" spans="1:13" ht="13.5">
      <c r="A4" s="7"/>
      <c r="B4" s="22" t="s">
        <v>186</v>
      </c>
      <c r="C4" s="2">
        <v>8</v>
      </c>
      <c r="D4" s="2" t="s">
        <v>175</v>
      </c>
      <c r="E4" s="17">
        <v>94</v>
      </c>
      <c r="F4" s="17">
        <v>98</v>
      </c>
      <c r="G4" s="17">
        <v>97</v>
      </c>
      <c r="H4" s="17">
        <v>95</v>
      </c>
      <c r="I4" s="17">
        <v>90</v>
      </c>
      <c r="J4" s="17">
        <v>96</v>
      </c>
      <c r="K4" s="12">
        <f>SUM(E4:J4)</f>
        <v>570</v>
      </c>
      <c r="L4" s="81">
        <f>SUM(K2:K4)</f>
        <v>1736</v>
      </c>
      <c r="M4" s="223">
        <v>1</v>
      </c>
    </row>
    <row r="6" spans="1:13" ht="14.25">
      <c r="A6" s="8" t="s">
        <v>4</v>
      </c>
      <c r="B6" s="8" t="s">
        <v>0</v>
      </c>
      <c r="C6" s="8" t="s">
        <v>1</v>
      </c>
      <c r="D6" s="8" t="s">
        <v>2</v>
      </c>
      <c r="E6" s="76" t="s">
        <v>7</v>
      </c>
      <c r="F6" s="76" t="s">
        <v>8</v>
      </c>
      <c r="G6" s="76" t="s">
        <v>267</v>
      </c>
      <c r="H6" s="76" t="s">
        <v>268</v>
      </c>
      <c r="I6" s="76" t="s">
        <v>269</v>
      </c>
      <c r="J6" s="77" t="s">
        <v>270</v>
      </c>
      <c r="K6" s="29" t="s">
        <v>329</v>
      </c>
      <c r="L6" s="78" t="s">
        <v>330</v>
      </c>
      <c r="M6" s="219" t="s">
        <v>264</v>
      </c>
    </row>
    <row r="7" spans="1:13" ht="13.5">
      <c r="A7" s="6"/>
      <c r="B7" s="2" t="s">
        <v>34</v>
      </c>
      <c r="C7" s="2">
        <v>14</v>
      </c>
      <c r="D7" s="2" t="s">
        <v>246</v>
      </c>
      <c r="E7" s="17">
        <v>96</v>
      </c>
      <c r="F7" s="17">
        <v>94</v>
      </c>
      <c r="G7" s="17">
        <v>95</v>
      </c>
      <c r="H7" s="17">
        <v>97</v>
      </c>
      <c r="I7" s="17">
        <v>96</v>
      </c>
      <c r="J7" s="17">
        <v>99</v>
      </c>
      <c r="K7" s="12">
        <f>SUM(E7:J7)</f>
        <v>577</v>
      </c>
      <c r="L7" s="79"/>
      <c r="M7" s="220"/>
    </row>
    <row r="8" spans="1:13" ht="14.25">
      <c r="A8" s="9" t="s">
        <v>228</v>
      </c>
      <c r="B8" s="2" t="s">
        <v>222</v>
      </c>
      <c r="C8" s="2">
        <v>10</v>
      </c>
      <c r="D8" s="2" t="s">
        <v>241</v>
      </c>
      <c r="E8" s="17">
        <v>94</v>
      </c>
      <c r="F8" s="17">
        <v>90</v>
      </c>
      <c r="G8" s="17">
        <v>96</v>
      </c>
      <c r="H8" s="17">
        <v>96</v>
      </c>
      <c r="I8" s="17">
        <v>97</v>
      </c>
      <c r="J8" s="17">
        <v>96</v>
      </c>
      <c r="K8" s="12">
        <f>SUM(E8:J8)</f>
        <v>569</v>
      </c>
      <c r="L8" s="80"/>
      <c r="M8" s="221"/>
    </row>
    <row r="9" spans="1:13" ht="13.5">
      <c r="A9" s="7"/>
      <c r="B9" s="2" t="s">
        <v>35</v>
      </c>
      <c r="C9" s="13">
        <v>5</v>
      </c>
      <c r="D9" s="2" t="s">
        <v>227</v>
      </c>
      <c r="E9" s="17">
        <v>97</v>
      </c>
      <c r="F9" s="17">
        <v>96</v>
      </c>
      <c r="G9" s="17">
        <v>100</v>
      </c>
      <c r="H9" s="17">
        <v>97</v>
      </c>
      <c r="I9" s="17">
        <v>98</v>
      </c>
      <c r="J9" s="17">
        <v>96</v>
      </c>
      <c r="K9" s="12">
        <f>SUM(E9:J9)</f>
        <v>584</v>
      </c>
      <c r="L9" s="81">
        <f>SUM(K7:K9)</f>
        <v>1730</v>
      </c>
      <c r="M9" s="223">
        <v>2</v>
      </c>
    </row>
    <row r="11" spans="1:13" ht="14.25">
      <c r="A11" s="8" t="s">
        <v>4</v>
      </c>
      <c r="B11" s="8" t="s">
        <v>0</v>
      </c>
      <c r="C11" s="8" t="s">
        <v>1</v>
      </c>
      <c r="D11" s="8" t="s">
        <v>2</v>
      </c>
      <c r="E11" s="76" t="s">
        <v>7</v>
      </c>
      <c r="F11" s="76" t="s">
        <v>8</v>
      </c>
      <c r="G11" s="76" t="s">
        <v>267</v>
      </c>
      <c r="H11" s="76" t="s">
        <v>268</v>
      </c>
      <c r="I11" s="76" t="s">
        <v>269</v>
      </c>
      <c r="J11" s="77" t="s">
        <v>270</v>
      </c>
      <c r="K11" s="29" t="s">
        <v>329</v>
      </c>
      <c r="L11" s="78" t="s">
        <v>330</v>
      </c>
      <c r="M11" s="219" t="s">
        <v>264</v>
      </c>
    </row>
    <row r="12" spans="1:13" ht="13.5">
      <c r="A12" s="6"/>
      <c r="B12" s="2" t="s">
        <v>322</v>
      </c>
      <c r="C12" s="2">
        <v>18</v>
      </c>
      <c r="D12" s="2" t="s">
        <v>21</v>
      </c>
      <c r="E12" s="17">
        <v>94</v>
      </c>
      <c r="F12" s="17">
        <v>97</v>
      </c>
      <c r="G12" s="17">
        <v>97</v>
      </c>
      <c r="H12" s="17">
        <v>97</v>
      </c>
      <c r="I12" s="17">
        <v>96</v>
      </c>
      <c r="J12" s="17">
        <v>97</v>
      </c>
      <c r="K12" s="12">
        <f>SUM(E12:J12)</f>
        <v>578</v>
      </c>
      <c r="L12" s="79"/>
      <c r="M12" s="220"/>
    </row>
    <row r="13" spans="1:13" ht="14.25">
      <c r="A13" s="9" t="s">
        <v>14</v>
      </c>
      <c r="B13" s="2" t="s">
        <v>323</v>
      </c>
      <c r="C13" s="2">
        <v>13</v>
      </c>
      <c r="D13" s="2" t="s">
        <v>15</v>
      </c>
      <c r="E13" s="17">
        <v>97</v>
      </c>
      <c r="F13" s="17">
        <v>96</v>
      </c>
      <c r="G13" s="17">
        <v>95</v>
      </c>
      <c r="H13" s="17">
        <v>90</v>
      </c>
      <c r="I13" s="17">
        <v>97</v>
      </c>
      <c r="J13" s="17">
        <v>98</v>
      </c>
      <c r="K13" s="12">
        <f>SUM(E13:J13)</f>
        <v>573</v>
      </c>
      <c r="L13" s="80"/>
      <c r="M13" s="222"/>
    </row>
    <row r="14" spans="1:13" ht="13.5">
      <c r="A14" s="7"/>
      <c r="B14" s="2" t="s">
        <v>75</v>
      </c>
      <c r="C14" s="2">
        <v>6</v>
      </c>
      <c r="D14" s="2" t="s">
        <v>19</v>
      </c>
      <c r="E14" s="17">
        <v>95</v>
      </c>
      <c r="F14" s="17">
        <v>96</v>
      </c>
      <c r="G14" s="17">
        <v>95</v>
      </c>
      <c r="H14" s="17">
        <v>98</v>
      </c>
      <c r="I14" s="17">
        <v>98</v>
      </c>
      <c r="J14" s="17">
        <v>94</v>
      </c>
      <c r="K14" s="12">
        <f>SUM(E14:J14)</f>
        <v>576</v>
      </c>
      <c r="L14" s="81">
        <f>SUM(K12:K14)</f>
        <v>1727</v>
      </c>
      <c r="M14" s="44">
        <v>3</v>
      </c>
    </row>
    <row r="15" ht="13.5">
      <c r="M15" s="207"/>
    </row>
    <row r="16" spans="1:13" ht="14.25">
      <c r="A16" s="8" t="s">
        <v>4</v>
      </c>
      <c r="B16" s="8" t="s">
        <v>0</v>
      </c>
      <c r="C16" s="8" t="s">
        <v>1</v>
      </c>
      <c r="D16" s="8" t="s">
        <v>2</v>
      </c>
      <c r="E16" s="76" t="s">
        <v>7</v>
      </c>
      <c r="F16" s="76" t="s">
        <v>8</v>
      </c>
      <c r="G16" s="76" t="s">
        <v>267</v>
      </c>
      <c r="H16" s="76" t="s">
        <v>268</v>
      </c>
      <c r="I16" s="76" t="s">
        <v>269</v>
      </c>
      <c r="J16" s="77" t="s">
        <v>270</v>
      </c>
      <c r="K16" s="29" t="s">
        <v>329</v>
      </c>
      <c r="L16" s="78" t="s">
        <v>330</v>
      </c>
      <c r="M16" s="76" t="s">
        <v>264</v>
      </c>
    </row>
    <row r="17" spans="1:13" ht="13.5">
      <c r="A17" s="6"/>
      <c r="B17" s="2" t="s">
        <v>31</v>
      </c>
      <c r="C17" s="2">
        <v>17</v>
      </c>
      <c r="D17" s="2" t="s">
        <v>60</v>
      </c>
      <c r="E17" s="17">
        <v>94</v>
      </c>
      <c r="F17" s="17">
        <v>95</v>
      </c>
      <c r="G17" s="17">
        <v>95</v>
      </c>
      <c r="H17" s="17">
        <v>95</v>
      </c>
      <c r="I17" s="17">
        <v>98</v>
      </c>
      <c r="J17" s="17">
        <v>95</v>
      </c>
      <c r="K17" s="12">
        <f>SUM(E17:J17)</f>
        <v>572</v>
      </c>
      <c r="L17" s="79"/>
      <c r="M17" s="222"/>
    </row>
    <row r="18" spans="1:13" ht="14.25">
      <c r="A18" s="9" t="s">
        <v>54</v>
      </c>
      <c r="B18" s="2" t="s">
        <v>70</v>
      </c>
      <c r="C18" s="2">
        <v>9</v>
      </c>
      <c r="D18" s="2" t="s">
        <v>71</v>
      </c>
      <c r="E18" s="17">
        <v>95</v>
      </c>
      <c r="F18" s="17">
        <v>96</v>
      </c>
      <c r="G18" s="17">
        <v>95</v>
      </c>
      <c r="H18" s="17">
        <v>98</v>
      </c>
      <c r="I18" s="17">
        <v>91</v>
      </c>
      <c r="J18" s="17">
        <v>95</v>
      </c>
      <c r="K18" s="12">
        <f>SUM(E18:J18)</f>
        <v>570</v>
      </c>
      <c r="L18" s="80"/>
      <c r="M18" s="221"/>
    </row>
    <row r="19" spans="1:13" ht="13.5">
      <c r="A19" s="7"/>
      <c r="B19" s="2" t="s">
        <v>76</v>
      </c>
      <c r="C19" s="2">
        <v>17</v>
      </c>
      <c r="D19" s="2" t="s">
        <v>59</v>
      </c>
      <c r="E19" s="17">
        <v>96</v>
      </c>
      <c r="F19" s="17">
        <v>94</v>
      </c>
      <c r="G19" s="17">
        <v>95</v>
      </c>
      <c r="H19" s="17">
        <v>94</v>
      </c>
      <c r="I19" s="17">
        <v>97</v>
      </c>
      <c r="J19" s="17">
        <v>95</v>
      </c>
      <c r="K19" s="12">
        <f>SUM(E19:J19)</f>
        <v>571</v>
      </c>
      <c r="L19" s="81">
        <f>SUM(K17:K19)</f>
        <v>1713</v>
      </c>
      <c r="M19" s="223">
        <v>4</v>
      </c>
    </row>
    <row r="21" spans="1:13" ht="14.25">
      <c r="A21" s="8" t="s">
        <v>4</v>
      </c>
      <c r="B21" s="8" t="s">
        <v>0</v>
      </c>
      <c r="C21" s="8" t="s">
        <v>1</v>
      </c>
      <c r="D21" s="8" t="s">
        <v>2</v>
      </c>
      <c r="E21" s="76" t="s">
        <v>7</v>
      </c>
      <c r="F21" s="76" t="s">
        <v>8</v>
      </c>
      <c r="G21" s="76" t="s">
        <v>267</v>
      </c>
      <c r="H21" s="76" t="s">
        <v>268</v>
      </c>
      <c r="I21" s="76" t="s">
        <v>269</v>
      </c>
      <c r="J21" s="77" t="s">
        <v>270</v>
      </c>
      <c r="K21" s="29" t="s">
        <v>329</v>
      </c>
      <c r="L21" s="78" t="s">
        <v>330</v>
      </c>
      <c r="M21" s="219" t="s">
        <v>264</v>
      </c>
    </row>
    <row r="22" spans="1:13" ht="13.5">
      <c r="A22" s="6"/>
      <c r="B22" s="2" t="s">
        <v>31</v>
      </c>
      <c r="C22" s="2">
        <v>3</v>
      </c>
      <c r="D22" s="2" t="s">
        <v>159</v>
      </c>
      <c r="E22" s="42">
        <v>94</v>
      </c>
      <c r="F22" s="42">
        <v>82</v>
      </c>
      <c r="G22" s="42">
        <v>89</v>
      </c>
      <c r="H22" s="42">
        <v>92</v>
      </c>
      <c r="I22" s="42">
        <v>91</v>
      </c>
      <c r="J22" s="42">
        <v>92</v>
      </c>
      <c r="K22" s="12">
        <f>SUM(E22:J22)</f>
        <v>540</v>
      </c>
      <c r="L22" s="79"/>
      <c r="M22" s="220"/>
    </row>
    <row r="23" spans="1:13" ht="14.25">
      <c r="A23" s="9" t="s">
        <v>157</v>
      </c>
      <c r="B23" s="2" t="s">
        <v>161</v>
      </c>
      <c r="C23" s="2">
        <v>21</v>
      </c>
      <c r="D23" s="2" t="s">
        <v>162</v>
      </c>
      <c r="E23" s="17">
        <v>91</v>
      </c>
      <c r="F23" s="17">
        <v>91</v>
      </c>
      <c r="G23" s="17">
        <v>97</v>
      </c>
      <c r="H23" s="17">
        <v>90</v>
      </c>
      <c r="I23" s="17">
        <v>89</v>
      </c>
      <c r="J23" s="17">
        <v>91</v>
      </c>
      <c r="K23" s="12">
        <f>SUM(E23:J23)</f>
        <v>549</v>
      </c>
      <c r="L23" s="80"/>
      <c r="M23" s="221"/>
    </row>
    <row r="24" spans="1:13" ht="13.5">
      <c r="A24" s="7"/>
      <c r="B24" s="2" t="s">
        <v>35</v>
      </c>
      <c r="C24" s="2">
        <v>21</v>
      </c>
      <c r="D24" s="2" t="s">
        <v>156</v>
      </c>
      <c r="E24" s="17">
        <v>99</v>
      </c>
      <c r="F24" s="17">
        <v>96</v>
      </c>
      <c r="G24" s="17">
        <v>95</v>
      </c>
      <c r="H24" s="17">
        <v>96</v>
      </c>
      <c r="I24" s="17">
        <v>94</v>
      </c>
      <c r="J24" s="17">
        <v>94</v>
      </c>
      <c r="K24" s="12">
        <f>SUM(E24:J24)</f>
        <v>574</v>
      </c>
      <c r="L24" s="81">
        <f>SUM(K22:K24)</f>
        <v>1663</v>
      </c>
      <c r="M24" s="223">
        <v>5</v>
      </c>
    </row>
    <row r="26" spans="1:13" ht="14.25">
      <c r="A26" s="8" t="s">
        <v>4</v>
      </c>
      <c r="B26" s="8" t="s">
        <v>0</v>
      </c>
      <c r="C26" s="8" t="s">
        <v>1</v>
      </c>
      <c r="D26" s="8" t="s">
        <v>2</v>
      </c>
      <c r="E26" s="76" t="s">
        <v>7</v>
      </c>
      <c r="F26" s="76" t="s">
        <v>8</v>
      </c>
      <c r="G26" s="76" t="s">
        <v>267</v>
      </c>
      <c r="H26" s="76" t="s">
        <v>268</v>
      </c>
      <c r="I26" s="76" t="s">
        <v>269</v>
      </c>
      <c r="J26" s="77" t="s">
        <v>270</v>
      </c>
      <c r="K26" s="29" t="s">
        <v>329</v>
      </c>
      <c r="L26" s="78" t="s">
        <v>330</v>
      </c>
      <c r="M26" s="219" t="s">
        <v>264</v>
      </c>
    </row>
    <row r="27" spans="1:13" ht="13.5">
      <c r="A27" s="6"/>
      <c r="B27" s="11" t="s">
        <v>117</v>
      </c>
      <c r="C27" s="2">
        <v>21</v>
      </c>
      <c r="D27" s="2" t="s">
        <v>111</v>
      </c>
      <c r="E27" s="17">
        <v>88</v>
      </c>
      <c r="F27" s="17">
        <v>86</v>
      </c>
      <c r="G27" s="17">
        <v>82</v>
      </c>
      <c r="H27" s="17">
        <v>91</v>
      </c>
      <c r="I27" s="17">
        <v>90</v>
      </c>
      <c r="J27" s="17">
        <v>90</v>
      </c>
      <c r="K27" s="12">
        <f>SUM(E27:J27)</f>
        <v>527</v>
      </c>
      <c r="L27" s="79"/>
      <c r="M27" s="220"/>
    </row>
    <row r="28" spans="1:13" ht="14.25">
      <c r="A28" s="9" t="s">
        <v>112</v>
      </c>
      <c r="B28" s="10" t="s">
        <v>118</v>
      </c>
      <c r="C28" s="2">
        <v>3</v>
      </c>
      <c r="D28" s="2" t="s">
        <v>116</v>
      </c>
      <c r="E28" s="17">
        <v>95</v>
      </c>
      <c r="F28" s="17">
        <v>95</v>
      </c>
      <c r="G28" s="17">
        <v>90</v>
      </c>
      <c r="H28" s="17">
        <v>90</v>
      </c>
      <c r="I28" s="17">
        <v>91</v>
      </c>
      <c r="J28" s="17">
        <v>95</v>
      </c>
      <c r="K28" s="12">
        <f>SUM(E28:J28)</f>
        <v>556</v>
      </c>
      <c r="L28" s="80"/>
      <c r="M28" s="221"/>
    </row>
    <row r="29" spans="1:13" ht="13.5">
      <c r="A29" s="7"/>
      <c r="B29" s="10" t="s">
        <v>119</v>
      </c>
      <c r="C29" s="2">
        <v>5</v>
      </c>
      <c r="D29" s="2" t="s">
        <v>114</v>
      </c>
      <c r="E29" s="17">
        <v>95</v>
      </c>
      <c r="F29" s="17">
        <v>95</v>
      </c>
      <c r="G29" s="17">
        <v>90</v>
      </c>
      <c r="H29" s="17">
        <v>92</v>
      </c>
      <c r="I29" s="17">
        <v>86</v>
      </c>
      <c r="J29" s="17">
        <v>98</v>
      </c>
      <c r="K29" s="12">
        <f>SUM(E29:J29)</f>
        <v>556</v>
      </c>
      <c r="L29" s="81">
        <f>SUM(K27:K29)</f>
        <v>1639</v>
      </c>
      <c r="M29" s="223">
        <v>6</v>
      </c>
    </row>
  </sheetData>
  <sheetProtection/>
  <printOptions/>
  <pageMargins left="0.787" right="0.787" top="0.984" bottom="0.984" header="0.512" footer="0.512"/>
  <pageSetup orientation="portrait" paperSize="9" r:id="rId1"/>
  <headerFooter alignWithMargins="0">
    <oddHeader>&amp;L&amp;F&amp;C&amp;A</oddHeader>
    <oddFooter>&amp;C本部公認審判員　荒木 俊輔&amp;R本部公認審判員　加藤 理香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J1" sqref="J1"/>
    </sheetView>
  </sheetViews>
  <sheetFormatPr defaultColWidth="10.625" defaultRowHeight="13.5"/>
  <cols>
    <col min="1" max="1" width="3.625" style="265" customWidth="1"/>
    <col min="2" max="2" width="15.625" style="265" customWidth="1"/>
    <col min="3" max="3" width="10.50390625" style="265" bestFit="1" customWidth="1"/>
    <col min="4" max="4" width="5.50390625" style="265" customWidth="1"/>
    <col min="5" max="5" width="6.25390625" style="265" bestFit="1" customWidth="1"/>
    <col min="6" max="6" width="6.875" style="265" bestFit="1" customWidth="1"/>
    <col min="7" max="15" width="6.875" style="265" customWidth="1"/>
    <col min="16" max="17" width="5.625" style="265" hidden="1" customWidth="1"/>
    <col min="18" max="20" width="6.875" style="265" customWidth="1"/>
    <col min="21" max="21" width="5.50390625" style="265" customWidth="1"/>
    <col min="22" max="16384" width="10.625" style="265" customWidth="1"/>
  </cols>
  <sheetData>
    <row r="1" spans="1:21" ht="21" customHeight="1" thickBot="1">
      <c r="A1" s="254"/>
      <c r="B1" s="255" t="s">
        <v>2</v>
      </c>
      <c r="C1" s="256" t="s">
        <v>693</v>
      </c>
      <c r="D1" s="257" t="s">
        <v>264</v>
      </c>
      <c r="E1" s="258" t="s">
        <v>686</v>
      </c>
      <c r="F1" s="259">
        <v>1</v>
      </c>
      <c r="G1" s="260">
        <v>2</v>
      </c>
      <c r="H1" s="261">
        <v>3</v>
      </c>
      <c r="I1" s="260">
        <v>4</v>
      </c>
      <c r="J1" s="261">
        <v>5</v>
      </c>
      <c r="K1" s="260">
        <v>6</v>
      </c>
      <c r="L1" s="261">
        <v>7</v>
      </c>
      <c r="M1" s="260">
        <v>8</v>
      </c>
      <c r="N1" s="261">
        <v>9</v>
      </c>
      <c r="O1" s="260">
        <v>10</v>
      </c>
      <c r="P1" s="260" t="s">
        <v>687</v>
      </c>
      <c r="Q1" s="260" t="s">
        <v>688</v>
      </c>
      <c r="R1" s="262" t="s">
        <v>694</v>
      </c>
      <c r="S1" s="263" t="s">
        <v>695</v>
      </c>
      <c r="T1" s="263" t="s">
        <v>696</v>
      </c>
      <c r="U1" s="264" t="s">
        <v>264</v>
      </c>
    </row>
    <row r="2" spans="1:21" ht="18" customHeight="1" thickTop="1">
      <c r="A2" s="358">
        <v>1</v>
      </c>
      <c r="B2" s="359" t="s">
        <v>689</v>
      </c>
      <c r="C2" s="360" t="s">
        <v>690</v>
      </c>
      <c r="D2" s="351">
        <f>IF(COUNT(R3),RANK(R3,R$3:R$17),"")</f>
        <v>1</v>
      </c>
      <c r="E2" s="266">
        <v>1118</v>
      </c>
      <c r="F2" s="267">
        <v>8.3</v>
      </c>
      <c r="G2" s="268">
        <v>7.4</v>
      </c>
      <c r="H2" s="269">
        <v>9.6</v>
      </c>
      <c r="I2" s="268">
        <v>8.8</v>
      </c>
      <c r="J2" s="269">
        <v>9</v>
      </c>
      <c r="K2" s="268">
        <v>7.7</v>
      </c>
      <c r="L2" s="269">
        <v>9.1</v>
      </c>
      <c r="M2" s="268">
        <v>8.1</v>
      </c>
      <c r="N2" s="269">
        <v>9.2</v>
      </c>
      <c r="O2" s="268">
        <v>9.3</v>
      </c>
      <c r="P2" s="268"/>
      <c r="Q2" s="268"/>
      <c r="R2" s="270">
        <f>SUM(F2:O2)</f>
        <v>86.5</v>
      </c>
      <c r="S2" s="342"/>
      <c r="T2" s="342"/>
      <c r="U2" s="355">
        <f>IF(COUNT(R3),RANK(R3,R$3:R$17),"")</f>
        <v>1</v>
      </c>
    </row>
    <row r="3" spans="1:21" ht="18" customHeight="1" thickBot="1">
      <c r="A3" s="346"/>
      <c r="B3" s="348" t="s">
        <v>689</v>
      </c>
      <c r="C3" s="357" t="s">
        <v>690</v>
      </c>
      <c r="D3" s="352"/>
      <c r="E3" s="271"/>
      <c r="F3" s="272">
        <f>E2+F2</f>
        <v>1126.3</v>
      </c>
      <c r="G3" s="273">
        <f aca="true" t="shared" si="0" ref="G3:Q3">F3+G2</f>
        <v>1133.7</v>
      </c>
      <c r="H3" s="274">
        <f t="shared" si="0"/>
        <v>1143.3</v>
      </c>
      <c r="I3" s="273">
        <f t="shared" si="0"/>
        <v>1152.1</v>
      </c>
      <c r="J3" s="274">
        <f t="shared" si="0"/>
        <v>1161.1</v>
      </c>
      <c r="K3" s="273">
        <f t="shared" si="0"/>
        <v>1168.8</v>
      </c>
      <c r="L3" s="274">
        <f t="shared" si="0"/>
        <v>1177.8999999999999</v>
      </c>
      <c r="M3" s="273">
        <f t="shared" si="0"/>
        <v>1185.9999999999998</v>
      </c>
      <c r="N3" s="274">
        <f t="shared" si="0"/>
        <v>1195.1999999999998</v>
      </c>
      <c r="O3" s="273">
        <f t="shared" si="0"/>
        <v>1204.4999999999998</v>
      </c>
      <c r="P3" s="273">
        <f t="shared" si="0"/>
        <v>1204.4999999999998</v>
      </c>
      <c r="Q3" s="273">
        <f t="shared" si="0"/>
        <v>1204.4999999999998</v>
      </c>
      <c r="R3" s="275">
        <f>E2+R2</f>
        <v>1204.5</v>
      </c>
      <c r="S3" s="341"/>
      <c r="T3" s="341"/>
      <c r="U3" s="344"/>
    </row>
    <row r="4" spans="1:21" ht="18" customHeight="1">
      <c r="A4" s="345">
        <v>2</v>
      </c>
      <c r="B4" s="347" t="s">
        <v>691</v>
      </c>
      <c r="C4" s="356" t="s">
        <v>692</v>
      </c>
      <c r="D4" s="351">
        <f>IF(COUNT(R5),RANK(R5,R$3:R$17),"")</f>
        <v>2</v>
      </c>
      <c r="E4" s="276">
        <v>1112</v>
      </c>
      <c r="F4" s="277">
        <v>9.1</v>
      </c>
      <c r="G4" s="278">
        <v>9.2</v>
      </c>
      <c r="H4" s="279">
        <v>9.7</v>
      </c>
      <c r="I4" s="278">
        <v>9.2</v>
      </c>
      <c r="J4" s="279">
        <v>8.1</v>
      </c>
      <c r="K4" s="278">
        <v>7.8</v>
      </c>
      <c r="L4" s="279">
        <v>8.6</v>
      </c>
      <c r="M4" s="278">
        <v>8.5</v>
      </c>
      <c r="N4" s="279">
        <v>9.5</v>
      </c>
      <c r="O4" s="278">
        <v>9.2</v>
      </c>
      <c r="P4" s="278"/>
      <c r="Q4" s="278"/>
      <c r="R4" s="280">
        <f>SUM(F4:O4)</f>
        <v>88.89999999999999</v>
      </c>
      <c r="S4" s="339"/>
      <c r="T4" s="339"/>
      <c r="U4" s="343">
        <f>IF(COUNT(R5),RANK(R5,R$3:R$17),"")</f>
        <v>2</v>
      </c>
    </row>
    <row r="5" spans="1:21" ht="18" customHeight="1" thickBot="1">
      <c r="A5" s="346"/>
      <c r="B5" s="348" t="s">
        <v>691</v>
      </c>
      <c r="C5" s="357" t="s">
        <v>692</v>
      </c>
      <c r="D5" s="352"/>
      <c r="E5" s="271"/>
      <c r="F5" s="272">
        <f>E4+F4</f>
        <v>1121.1</v>
      </c>
      <c r="G5" s="273">
        <f aca="true" t="shared" si="1" ref="G5:Q5">F5+G4</f>
        <v>1130.3</v>
      </c>
      <c r="H5" s="274">
        <f t="shared" si="1"/>
        <v>1140</v>
      </c>
      <c r="I5" s="273">
        <f t="shared" si="1"/>
        <v>1149.2</v>
      </c>
      <c r="J5" s="274">
        <f t="shared" si="1"/>
        <v>1157.3</v>
      </c>
      <c r="K5" s="273">
        <f t="shared" si="1"/>
        <v>1165.1</v>
      </c>
      <c r="L5" s="274">
        <f t="shared" si="1"/>
        <v>1173.6999999999998</v>
      </c>
      <c r="M5" s="273">
        <f t="shared" si="1"/>
        <v>1182.1999999999998</v>
      </c>
      <c r="N5" s="274">
        <f t="shared" si="1"/>
        <v>1191.6999999999998</v>
      </c>
      <c r="O5" s="273">
        <f t="shared" si="1"/>
        <v>1200.8999999999999</v>
      </c>
      <c r="P5" s="273">
        <f t="shared" si="1"/>
        <v>1200.8999999999999</v>
      </c>
      <c r="Q5" s="273">
        <f t="shared" si="1"/>
        <v>1200.8999999999999</v>
      </c>
      <c r="R5" s="275">
        <f>E4+R4</f>
        <v>1200.9</v>
      </c>
      <c r="S5" s="340"/>
      <c r="T5" s="341"/>
      <c r="U5" s="344"/>
    </row>
    <row r="6" spans="1:21" ht="18" customHeight="1">
      <c r="A6" s="345">
        <v>5</v>
      </c>
      <c r="B6" s="347" t="s">
        <v>697</v>
      </c>
      <c r="C6" s="349" t="s">
        <v>698</v>
      </c>
      <c r="D6" s="351">
        <f>IF(COUNT(R7),RANK(R7,R$3:R$17),"")</f>
        <v>3</v>
      </c>
      <c r="E6" s="276">
        <v>1108</v>
      </c>
      <c r="F6" s="277">
        <v>9</v>
      </c>
      <c r="G6" s="278">
        <v>9.6</v>
      </c>
      <c r="H6" s="279">
        <v>9.5</v>
      </c>
      <c r="I6" s="278">
        <v>10</v>
      </c>
      <c r="J6" s="279">
        <v>8.3</v>
      </c>
      <c r="K6" s="278">
        <v>10.3</v>
      </c>
      <c r="L6" s="279">
        <v>9.2</v>
      </c>
      <c r="M6" s="278">
        <v>7.6</v>
      </c>
      <c r="N6" s="279">
        <v>9</v>
      </c>
      <c r="O6" s="278">
        <v>10.2</v>
      </c>
      <c r="P6" s="278"/>
      <c r="Q6" s="278"/>
      <c r="R6" s="280">
        <f>SUM(F6:O6)</f>
        <v>92.7</v>
      </c>
      <c r="S6" s="339">
        <v>8.2</v>
      </c>
      <c r="T6" s="339"/>
      <c r="U6" s="343">
        <f>IF(COUNT(R7),RANK(R7,R$3:R$17),"")</f>
        <v>3</v>
      </c>
    </row>
    <row r="7" spans="1:21" ht="18" customHeight="1" thickBot="1">
      <c r="A7" s="346"/>
      <c r="B7" s="348"/>
      <c r="C7" s="350"/>
      <c r="D7" s="352"/>
      <c r="E7" s="271"/>
      <c r="F7" s="272">
        <f>E6+F6</f>
        <v>1117</v>
      </c>
      <c r="G7" s="273">
        <f aca="true" t="shared" si="2" ref="G7:Q7">F7+G6</f>
        <v>1126.6</v>
      </c>
      <c r="H7" s="274">
        <f t="shared" si="2"/>
        <v>1136.1</v>
      </c>
      <c r="I7" s="273">
        <f t="shared" si="2"/>
        <v>1146.1</v>
      </c>
      <c r="J7" s="274">
        <f t="shared" si="2"/>
        <v>1154.3999999999999</v>
      </c>
      <c r="K7" s="273">
        <f t="shared" si="2"/>
        <v>1164.6999999999998</v>
      </c>
      <c r="L7" s="274">
        <f t="shared" si="2"/>
        <v>1173.8999999999999</v>
      </c>
      <c r="M7" s="273">
        <f t="shared" si="2"/>
        <v>1181.4999999999998</v>
      </c>
      <c r="N7" s="274">
        <f t="shared" si="2"/>
        <v>1190.4999999999998</v>
      </c>
      <c r="O7" s="273">
        <f t="shared" si="2"/>
        <v>1200.6999999999998</v>
      </c>
      <c r="P7" s="273">
        <f t="shared" si="2"/>
        <v>1200.6999999999998</v>
      </c>
      <c r="Q7" s="273">
        <f t="shared" si="2"/>
        <v>1200.6999999999998</v>
      </c>
      <c r="R7" s="275">
        <f>E6+R6</f>
        <v>1200.7</v>
      </c>
      <c r="S7" s="340"/>
      <c r="T7" s="341"/>
      <c r="U7" s="344"/>
    </row>
    <row r="8" spans="1:21" ht="18" customHeight="1">
      <c r="A8" s="345">
        <v>3</v>
      </c>
      <c r="B8" s="347" t="s">
        <v>699</v>
      </c>
      <c r="C8" s="349" t="s">
        <v>700</v>
      </c>
      <c r="D8" s="351">
        <v>4</v>
      </c>
      <c r="E8" s="276">
        <v>1110</v>
      </c>
      <c r="F8" s="277">
        <v>9.1</v>
      </c>
      <c r="G8" s="278">
        <v>10.2</v>
      </c>
      <c r="H8" s="279">
        <v>7.3</v>
      </c>
      <c r="I8" s="278">
        <v>8.4</v>
      </c>
      <c r="J8" s="279">
        <v>8.5</v>
      </c>
      <c r="K8" s="278">
        <v>9.5</v>
      </c>
      <c r="L8" s="279">
        <v>9.6</v>
      </c>
      <c r="M8" s="278">
        <v>9.5</v>
      </c>
      <c r="N8" s="279">
        <v>9.1</v>
      </c>
      <c r="O8" s="278">
        <v>9.5</v>
      </c>
      <c r="P8" s="278"/>
      <c r="Q8" s="278"/>
      <c r="R8" s="280">
        <f>SUM(F8:O8)</f>
        <v>90.69999999999999</v>
      </c>
      <c r="S8" s="339">
        <v>7.9</v>
      </c>
      <c r="T8" s="339"/>
      <c r="U8" s="343">
        <v>4</v>
      </c>
    </row>
    <row r="9" spans="1:21" ht="18" customHeight="1" thickBot="1">
      <c r="A9" s="346"/>
      <c r="B9" s="348"/>
      <c r="C9" s="350"/>
      <c r="D9" s="352"/>
      <c r="E9" s="271"/>
      <c r="F9" s="272">
        <f>E8+F8</f>
        <v>1119.1</v>
      </c>
      <c r="G9" s="273">
        <f aca="true" t="shared" si="3" ref="G9:Q9">F9+G8</f>
        <v>1129.3</v>
      </c>
      <c r="H9" s="274">
        <f t="shared" si="3"/>
        <v>1136.6</v>
      </c>
      <c r="I9" s="273">
        <f t="shared" si="3"/>
        <v>1145</v>
      </c>
      <c r="J9" s="274">
        <f t="shared" si="3"/>
        <v>1153.5</v>
      </c>
      <c r="K9" s="273">
        <f t="shared" si="3"/>
        <v>1163</v>
      </c>
      <c r="L9" s="274">
        <f t="shared" si="3"/>
        <v>1172.6</v>
      </c>
      <c r="M9" s="273">
        <f t="shared" si="3"/>
        <v>1182.1</v>
      </c>
      <c r="N9" s="274">
        <f t="shared" si="3"/>
        <v>1191.1999999999998</v>
      </c>
      <c r="O9" s="273">
        <f t="shared" si="3"/>
        <v>1200.6999999999998</v>
      </c>
      <c r="P9" s="273">
        <f t="shared" si="3"/>
        <v>1200.6999999999998</v>
      </c>
      <c r="Q9" s="273">
        <f t="shared" si="3"/>
        <v>1200.6999999999998</v>
      </c>
      <c r="R9" s="275">
        <f>E8+R8</f>
        <v>1200.7</v>
      </c>
      <c r="S9" s="340"/>
      <c r="T9" s="341"/>
      <c r="U9" s="344"/>
    </row>
    <row r="10" spans="1:21" ht="18" customHeight="1">
      <c r="A10" s="345">
        <v>6</v>
      </c>
      <c r="B10" s="347" t="s">
        <v>701</v>
      </c>
      <c r="C10" s="349" t="s">
        <v>702</v>
      </c>
      <c r="D10" s="351">
        <f>IF(COUNT(R11),RANK(R11,R$3:R$17),"")</f>
        <v>5</v>
      </c>
      <c r="E10" s="276">
        <v>1107</v>
      </c>
      <c r="F10" s="277">
        <v>10.5</v>
      </c>
      <c r="G10" s="278">
        <v>7.1</v>
      </c>
      <c r="H10" s="279">
        <v>9.6</v>
      </c>
      <c r="I10" s="278">
        <v>9.6</v>
      </c>
      <c r="J10" s="279">
        <v>6.7</v>
      </c>
      <c r="K10" s="278">
        <v>10.3</v>
      </c>
      <c r="L10" s="279">
        <v>7.9</v>
      </c>
      <c r="M10" s="278">
        <v>8.6</v>
      </c>
      <c r="N10" s="279">
        <v>9.6</v>
      </c>
      <c r="O10" s="278">
        <v>8.2</v>
      </c>
      <c r="P10" s="278"/>
      <c r="Q10" s="278"/>
      <c r="R10" s="280">
        <f>SUM(F10:O10)</f>
        <v>88.10000000000001</v>
      </c>
      <c r="S10" s="339"/>
      <c r="T10" s="339"/>
      <c r="U10" s="343">
        <f>IF(COUNT(R11),RANK(R11,R$3:R$17),"")</f>
        <v>5</v>
      </c>
    </row>
    <row r="11" spans="1:21" ht="18" customHeight="1" thickBot="1">
      <c r="A11" s="346"/>
      <c r="B11" s="348"/>
      <c r="C11" s="350"/>
      <c r="D11" s="352"/>
      <c r="E11" s="271"/>
      <c r="F11" s="272">
        <f>E10+F10</f>
        <v>1117.5</v>
      </c>
      <c r="G11" s="273">
        <f aca="true" t="shared" si="4" ref="G11:Q11">F11+G10</f>
        <v>1124.6</v>
      </c>
      <c r="H11" s="274">
        <f t="shared" si="4"/>
        <v>1134.1999999999998</v>
      </c>
      <c r="I11" s="273">
        <f t="shared" si="4"/>
        <v>1143.7999999999997</v>
      </c>
      <c r="J11" s="274">
        <f t="shared" si="4"/>
        <v>1150.4999999999998</v>
      </c>
      <c r="K11" s="273">
        <f t="shared" si="4"/>
        <v>1160.7999999999997</v>
      </c>
      <c r="L11" s="274">
        <f t="shared" si="4"/>
        <v>1168.6999999999998</v>
      </c>
      <c r="M11" s="273">
        <f t="shared" si="4"/>
        <v>1177.2999999999997</v>
      </c>
      <c r="N11" s="274">
        <f t="shared" si="4"/>
        <v>1186.8999999999996</v>
      </c>
      <c r="O11" s="273">
        <f t="shared" si="4"/>
        <v>1195.0999999999997</v>
      </c>
      <c r="P11" s="273">
        <f t="shared" si="4"/>
        <v>1195.0999999999997</v>
      </c>
      <c r="Q11" s="273">
        <f t="shared" si="4"/>
        <v>1195.0999999999997</v>
      </c>
      <c r="R11" s="275">
        <f>E10+R10</f>
        <v>1195.1</v>
      </c>
      <c r="S11" s="340"/>
      <c r="T11" s="341"/>
      <c r="U11" s="344"/>
    </row>
    <row r="12" spans="1:21" ht="18" customHeight="1">
      <c r="A12" s="345">
        <v>7</v>
      </c>
      <c r="B12" s="347" t="s">
        <v>703</v>
      </c>
      <c r="C12" s="349" t="s">
        <v>698</v>
      </c>
      <c r="D12" s="351">
        <f>IF(COUNT(R13),RANK(R13,R$3:R$17),"")</f>
        <v>6</v>
      </c>
      <c r="E12" s="276">
        <v>1103</v>
      </c>
      <c r="F12" s="277">
        <v>7.9</v>
      </c>
      <c r="G12" s="278">
        <v>7.4</v>
      </c>
      <c r="H12" s="279">
        <v>9.7</v>
      </c>
      <c r="I12" s="278">
        <v>8.6</v>
      </c>
      <c r="J12" s="279">
        <v>7.7</v>
      </c>
      <c r="K12" s="278">
        <v>9.4</v>
      </c>
      <c r="L12" s="279">
        <v>9.6</v>
      </c>
      <c r="M12" s="278">
        <v>9.5</v>
      </c>
      <c r="N12" s="279">
        <v>10.5</v>
      </c>
      <c r="O12" s="278">
        <v>8.8</v>
      </c>
      <c r="P12" s="278"/>
      <c r="Q12" s="278"/>
      <c r="R12" s="280">
        <f>SUM(F12:O12)</f>
        <v>89.10000000000001</v>
      </c>
      <c r="S12" s="339"/>
      <c r="T12" s="339"/>
      <c r="U12" s="343">
        <f>IF(COUNT(R13),RANK(R13,R$3:R$17),"")</f>
        <v>6</v>
      </c>
    </row>
    <row r="13" spans="1:21" ht="18" customHeight="1" thickBot="1">
      <c r="A13" s="346"/>
      <c r="B13" s="348"/>
      <c r="C13" s="350"/>
      <c r="D13" s="352"/>
      <c r="E13" s="271"/>
      <c r="F13" s="272">
        <f>E12+F12</f>
        <v>1110.9</v>
      </c>
      <c r="G13" s="273">
        <f aca="true" t="shared" si="5" ref="G13:Q13">F13+G12</f>
        <v>1118.3000000000002</v>
      </c>
      <c r="H13" s="274">
        <f t="shared" si="5"/>
        <v>1128.0000000000002</v>
      </c>
      <c r="I13" s="273">
        <f t="shared" si="5"/>
        <v>1136.6000000000001</v>
      </c>
      <c r="J13" s="274">
        <f t="shared" si="5"/>
        <v>1144.3000000000002</v>
      </c>
      <c r="K13" s="273">
        <f t="shared" si="5"/>
        <v>1153.7000000000003</v>
      </c>
      <c r="L13" s="274">
        <f t="shared" si="5"/>
        <v>1163.3000000000002</v>
      </c>
      <c r="M13" s="273">
        <f t="shared" si="5"/>
        <v>1172.8000000000002</v>
      </c>
      <c r="N13" s="274">
        <f t="shared" si="5"/>
        <v>1183.3000000000002</v>
      </c>
      <c r="O13" s="273">
        <f t="shared" si="5"/>
        <v>1192.1000000000001</v>
      </c>
      <c r="P13" s="273">
        <f t="shared" si="5"/>
        <v>1192.1000000000001</v>
      </c>
      <c r="Q13" s="273">
        <f t="shared" si="5"/>
        <v>1192.1000000000001</v>
      </c>
      <c r="R13" s="275">
        <f>E12+R12</f>
        <v>1192.1</v>
      </c>
      <c r="S13" s="340"/>
      <c r="T13" s="341"/>
      <c r="U13" s="344"/>
    </row>
    <row r="14" spans="1:21" ht="18" customHeight="1">
      <c r="A14" s="345">
        <v>4</v>
      </c>
      <c r="B14" s="347" t="s">
        <v>704</v>
      </c>
      <c r="C14" s="353" t="s">
        <v>698</v>
      </c>
      <c r="D14" s="351">
        <f>IF(COUNT(R15),RANK(R15,R$3:R$17),"")</f>
        <v>7</v>
      </c>
      <c r="E14" s="276">
        <v>1110</v>
      </c>
      <c r="F14" s="277">
        <v>9.8</v>
      </c>
      <c r="G14" s="278">
        <v>8.1</v>
      </c>
      <c r="H14" s="279">
        <v>6.1</v>
      </c>
      <c r="I14" s="278">
        <v>7.6</v>
      </c>
      <c r="J14" s="279">
        <v>7</v>
      </c>
      <c r="K14" s="278">
        <v>9.1</v>
      </c>
      <c r="L14" s="279">
        <v>7.9</v>
      </c>
      <c r="M14" s="278">
        <v>10.3</v>
      </c>
      <c r="N14" s="279">
        <v>6.9</v>
      </c>
      <c r="O14" s="278">
        <v>8.2</v>
      </c>
      <c r="P14" s="278"/>
      <c r="Q14" s="278"/>
      <c r="R14" s="280">
        <f>SUM(F14:O14)</f>
        <v>81.00000000000001</v>
      </c>
      <c r="S14" s="339"/>
      <c r="T14" s="339"/>
      <c r="U14" s="343">
        <f>IF(COUNT(R15),RANK(R15,R$3:R$17),"")</f>
        <v>7</v>
      </c>
    </row>
    <row r="15" spans="1:21" ht="18" customHeight="1" thickBot="1">
      <c r="A15" s="346"/>
      <c r="B15" s="348"/>
      <c r="C15" s="354"/>
      <c r="D15" s="352"/>
      <c r="E15" s="271"/>
      <c r="F15" s="272">
        <f>E14+F14</f>
        <v>1119.8</v>
      </c>
      <c r="G15" s="273">
        <f aca="true" t="shared" si="6" ref="G15:Q15">F15+G14</f>
        <v>1127.8999999999999</v>
      </c>
      <c r="H15" s="274">
        <f t="shared" si="6"/>
        <v>1133.9999999999998</v>
      </c>
      <c r="I15" s="273">
        <f t="shared" si="6"/>
        <v>1141.5999999999997</v>
      </c>
      <c r="J15" s="274">
        <f t="shared" si="6"/>
        <v>1148.5999999999997</v>
      </c>
      <c r="K15" s="273">
        <f t="shared" si="6"/>
        <v>1157.6999999999996</v>
      </c>
      <c r="L15" s="274">
        <f t="shared" si="6"/>
        <v>1165.5999999999997</v>
      </c>
      <c r="M15" s="273">
        <f t="shared" si="6"/>
        <v>1175.8999999999996</v>
      </c>
      <c r="N15" s="274">
        <f t="shared" si="6"/>
        <v>1182.7999999999997</v>
      </c>
      <c r="O15" s="273">
        <f t="shared" si="6"/>
        <v>1190.9999999999998</v>
      </c>
      <c r="P15" s="273">
        <f t="shared" si="6"/>
        <v>1190.9999999999998</v>
      </c>
      <c r="Q15" s="273">
        <f t="shared" si="6"/>
        <v>1190.9999999999998</v>
      </c>
      <c r="R15" s="275">
        <f>E14+R14</f>
        <v>1191</v>
      </c>
      <c r="S15" s="340"/>
      <c r="T15" s="341"/>
      <c r="U15" s="344"/>
    </row>
    <row r="16" spans="1:21" ht="18" customHeight="1">
      <c r="A16" s="345">
        <v>8</v>
      </c>
      <c r="B16" s="347" t="s">
        <v>705</v>
      </c>
      <c r="C16" s="349" t="s">
        <v>702</v>
      </c>
      <c r="D16" s="351">
        <f>IF(COUNT(R17),RANK(R17,R$3:R$17),"")</f>
        <v>8</v>
      </c>
      <c r="E16" s="276">
        <v>1099</v>
      </c>
      <c r="F16" s="277">
        <v>9.1</v>
      </c>
      <c r="G16" s="278">
        <v>8.7</v>
      </c>
      <c r="H16" s="279">
        <v>7</v>
      </c>
      <c r="I16" s="278">
        <v>7.3</v>
      </c>
      <c r="J16" s="279">
        <v>4.6</v>
      </c>
      <c r="K16" s="278">
        <v>10.4</v>
      </c>
      <c r="L16" s="279">
        <v>8.3</v>
      </c>
      <c r="M16" s="278">
        <v>9.2</v>
      </c>
      <c r="N16" s="279">
        <v>8.3</v>
      </c>
      <c r="O16" s="278">
        <v>9.7</v>
      </c>
      <c r="P16" s="278"/>
      <c r="Q16" s="278"/>
      <c r="R16" s="280">
        <f>SUM(F16:O16)</f>
        <v>82.6</v>
      </c>
      <c r="S16" s="339"/>
      <c r="T16" s="339"/>
      <c r="U16" s="343">
        <f>IF(COUNT(R17),RANK(R17,R$3:R$17),"")</f>
        <v>8</v>
      </c>
    </row>
    <row r="17" spans="1:21" ht="18" customHeight="1" thickBot="1">
      <c r="A17" s="346"/>
      <c r="B17" s="348"/>
      <c r="C17" s="350"/>
      <c r="D17" s="352"/>
      <c r="E17" s="271"/>
      <c r="F17" s="272">
        <f>E16+F16</f>
        <v>1108.1</v>
      </c>
      <c r="G17" s="273">
        <f aca="true" t="shared" si="7" ref="G17:Q17">F17+G16</f>
        <v>1116.8</v>
      </c>
      <c r="H17" s="274">
        <f t="shared" si="7"/>
        <v>1123.8</v>
      </c>
      <c r="I17" s="273">
        <f t="shared" si="7"/>
        <v>1131.1</v>
      </c>
      <c r="J17" s="274">
        <f t="shared" si="7"/>
        <v>1135.6999999999998</v>
      </c>
      <c r="K17" s="273">
        <f t="shared" si="7"/>
        <v>1146.1</v>
      </c>
      <c r="L17" s="274">
        <f t="shared" si="7"/>
        <v>1154.3999999999999</v>
      </c>
      <c r="M17" s="273">
        <f t="shared" si="7"/>
        <v>1163.6</v>
      </c>
      <c r="N17" s="274">
        <f t="shared" si="7"/>
        <v>1171.8999999999999</v>
      </c>
      <c r="O17" s="273">
        <f t="shared" si="7"/>
        <v>1181.6</v>
      </c>
      <c r="P17" s="273">
        <f t="shared" si="7"/>
        <v>1181.6</v>
      </c>
      <c r="Q17" s="273">
        <f t="shared" si="7"/>
        <v>1181.6</v>
      </c>
      <c r="R17" s="275">
        <f>E16+R16</f>
        <v>1181.6</v>
      </c>
      <c r="S17" s="340"/>
      <c r="T17" s="341"/>
      <c r="U17" s="344"/>
    </row>
    <row r="19" spans="7:9" ht="13.5">
      <c r="G19" s="265" t="s">
        <v>706</v>
      </c>
      <c r="H19" s="265" t="s">
        <v>707</v>
      </c>
      <c r="I19" s="281" t="s">
        <v>708</v>
      </c>
    </row>
    <row r="20" spans="7:9" ht="13.5">
      <c r="G20" s="265" t="s">
        <v>709</v>
      </c>
      <c r="H20" s="265" t="s">
        <v>710</v>
      </c>
      <c r="I20" s="281" t="s">
        <v>711</v>
      </c>
    </row>
    <row r="21" ht="13.5">
      <c r="I21" s="281" t="s">
        <v>712</v>
      </c>
    </row>
    <row r="22" ht="13.5">
      <c r="I22" s="281" t="s">
        <v>713</v>
      </c>
    </row>
  </sheetData>
  <sheetProtection/>
  <mergeCells count="56">
    <mergeCell ref="U2:U3"/>
    <mergeCell ref="A4:A5"/>
    <mergeCell ref="B4:B5"/>
    <mergeCell ref="C4:C5"/>
    <mergeCell ref="D4:D5"/>
    <mergeCell ref="U4:U5"/>
    <mergeCell ref="A2:A3"/>
    <mergeCell ref="B2:B3"/>
    <mergeCell ref="C2:C3"/>
    <mergeCell ref="D2:D3"/>
    <mergeCell ref="U8:U9"/>
    <mergeCell ref="A14:A15"/>
    <mergeCell ref="B14:B15"/>
    <mergeCell ref="C14:C15"/>
    <mergeCell ref="D14:D15"/>
    <mergeCell ref="U14:U15"/>
    <mergeCell ref="A8:A9"/>
    <mergeCell ref="B8:B9"/>
    <mergeCell ref="C8:C9"/>
    <mergeCell ref="D8:D9"/>
    <mergeCell ref="U6:U7"/>
    <mergeCell ref="A10:A11"/>
    <mergeCell ref="B10:B11"/>
    <mergeCell ref="C10:C11"/>
    <mergeCell ref="D10:D11"/>
    <mergeCell ref="U10:U11"/>
    <mergeCell ref="A6:A7"/>
    <mergeCell ref="B6:B7"/>
    <mergeCell ref="C6:C7"/>
    <mergeCell ref="D6:D7"/>
    <mergeCell ref="U12:U13"/>
    <mergeCell ref="A16:A17"/>
    <mergeCell ref="B16:B17"/>
    <mergeCell ref="C16:C17"/>
    <mergeCell ref="D16:D17"/>
    <mergeCell ref="U16:U17"/>
    <mergeCell ref="A12:A13"/>
    <mergeCell ref="B12:B13"/>
    <mergeCell ref="C12:C13"/>
    <mergeCell ref="D12:D13"/>
    <mergeCell ref="S8:S9"/>
    <mergeCell ref="T8:T9"/>
    <mergeCell ref="S12:S13"/>
    <mergeCell ref="T12:T13"/>
    <mergeCell ref="S2:S3"/>
    <mergeCell ref="T2:T3"/>
    <mergeCell ref="S4:S5"/>
    <mergeCell ref="T4:T5"/>
    <mergeCell ref="S6:S7"/>
    <mergeCell ref="T6:T7"/>
    <mergeCell ref="S16:S17"/>
    <mergeCell ref="T16:T17"/>
    <mergeCell ref="S14:S15"/>
    <mergeCell ref="T14:T15"/>
    <mergeCell ref="S10:S11"/>
    <mergeCell ref="T10:T11"/>
  </mergeCells>
  <conditionalFormatting sqref="F16:O16 F12:O12 F10:O10 F6:O6 F2:O2 F4:O4 F8:O8 F14:O14 S2:T17">
    <cfRule type="cellIs" priority="1" dxfId="35" operator="greaterThanOrEqual" stopIfTrue="1">
      <formula>10</formula>
    </cfRule>
  </conditionalFormatting>
  <conditionalFormatting sqref="U2:U17 D2:D17">
    <cfRule type="cellIs" priority="2" dxfId="32" operator="equal" stopIfTrue="1">
      <formula>1</formula>
    </cfRule>
    <cfRule type="cellIs" priority="3" dxfId="33" operator="equal" stopIfTrue="1">
      <formula>2</formula>
    </cfRule>
    <cfRule type="cellIs" priority="4" dxfId="34" operator="equal" stopIfTrue="1">
      <formula>3</formula>
    </cfRule>
  </conditionalFormatting>
  <printOptions/>
  <pageMargins left="0.787" right="0.787" top="0.984" bottom="0.984" header="0.512" footer="0.512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V21" sqref="V21"/>
    </sheetView>
  </sheetViews>
  <sheetFormatPr defaultColWidth="10.625" defaultRowHeight="13.5"/>
  <cols>
    <col min="1" max="1" width="3.625" style="265" customWidth="1"/>
    <col min="2" max="2" width="15.625" style="265" customWidth="1"/>
    <col min="3" max="3" width="11.25390625" style="265" bestFit="1" customWidth="1"/>
    <col min="4" max="4" width="5.50390625" style="265" customWidth="1"/>
    <col min="5" max="15" width="5.625" style="265" customWidth="1"/>
    <col min="16" max="17" width="5.625" style="265" hidden="1" customWidth="1"/>
    <col min="18" max="20" width="6.875" style="265" customWidth="1"/>
    <col min="21" max="21" width="5.50390625" style="265" customWidth="1"/>
    <col min="22" max="16384" width="10.625" style="265" customWidth="1"/>
  </cols>
  <sheetData>
    <row r="1" spans="1:21" ht="21" customHeight="1" thickBot="1">
      <c r="A1" s="254"/>
      <c r="B1" s="255" t="s">
        <v>2</v>
      </c>
      <c r="C1" s="256" t="s">
        <v>693</v>
      </c>
      <c r="D1" s="257" t="s">
        <v>264</v>
      </c>
      <c r="E1" s="258" t="s">
        <v>686</v>
      </c>
      <c r="F1" s="259">
        <v>1</v>
      </c>
      <c r="G1" s="260">
        <v>2</v>
      </c>
      <c r="H1" s="261">
        <v>3</v>
      </c>
      <c r="I1" s="260">
        <v>4</v>
      </c>
      <c r="J1" s="261">
        <v>5</v>
      </c>
      <c r="K1" s="260">
        <v>6</v>
      </c>
      <c r="L1" s="261">
        <v>7</v>
      </c>
      <c r="M1" s="260">
        <v>8</v>
      </c>
      <c r="N1" s="261">
        <v>9</v>
      </c>
      <c r="O1" s="260">
        <v>10</v>
      </c>
      <c r="P1" s="260" t="s">
        <v>687</v>
      </c>
      <c r="Q1" s="260" t="s">
        <v>688</v>
      </c>
      <c r="R1" s="262" t="s">
        <v>694</v>
      </c>
      <c r="S1" s="263" t="s">
        <v>695</v>
      </c>
      <c r="T1" s="263" t="s">
        <v>696</v>
      </c>
      <c r="U1" s="264" t="s">
        <v>264</v>
      </c>
    </row>
    <row r="2" spans="1:21" ht="18" customHeight="1" thickTop="1">
      <c r="A2" s="345">
        <v>3</v>
      </c>
      <c r="B2" s="347" t="s">
        <v>28</v>
      </c>
      <c r="C2" s="349" t="s">
        <v>14</v>
      </c>
      <c r="D2" s="351">
        <v>1</v>
      </c>
      <c r="E2" s="276">
        <v>565</v>
      </c>
      <c r="F2" s="277">
        <v>9.7</v>
      </c>
      <c r="G2" s="278">
        <v>9.1</v>
      </c>
      <c r="H2" s="279">
        <v>9.8</v>
      </c>
      <c r="I2" s="278">
        <v>10.6</v>
      </c>
      <c r="J2" s="279">
        <v>9.8</v>
      </c>
      <c r="K2" s="278">
        <v>10.1</v>
      </c>
      <c r="L2" s="279">
        <v>10.5</v>
      </c>
      <c r="M2" s="278">
        <v>10</v>
      </c>
      <c r="N2" s="279">
        <v>10.2</v>
      </c>
      <c r="O2" s="278">
        <v>10.5</v>
      </c>
      <c r="P2" s="278"/>
      <c r="Q2" s="278"/>
      <c r="R2" s="280">
        <f>SUM(F2:O2)</f>
        <v>100.3</v>
      </c>
      <c r="S2" s="339"/>
      <c r="T2" s="339"/>
      <c r="U2" s="343">
        <v>1</v>
      </c>
    </row>
    <row r="3" spans="1:21" ht="18" customHeight="1" thickBot="1">
      <c r="A3" s="346"/>
      <c r="B3" s="348"/>
      <c r="C3" s="350"/>
      <c r="D3" s="352"/>
      <c r="E3" s="271"/>
      <c r="F3" s="272">
        <f>E2+F2</f>
        <v>574.7</v>
      </c>
      <c r="G3" s="273">
        <f aca="true" t="shared" si="0" ref="G3:Q3">F3+G2</f>
        <v>583.8000000000001</v>
      </c>
      <c r="H3" s="274">
        <f t="shared" si="0"/>
        <v>593.6</v>
      </c>
      <c r="I3" s="273">
        <f t="shared" si="0"/>
        <v>604.2</v>
      </c>
      <c r="J3" s="274">
        <f t="shared" si="0"/>
        <v>614</v>
      </c>
      <c r="K3" s="273">
        <f t="shared" si="0"/>
        <v>624.1</v>
      </c>
      <c r="L3" s="274">
        <f t="shared" si="0"/>
        <v>634.6</v>
      </c>
      <c r="M3" s="273">
        <f t="shared" si="0"/>
        <v>644.6</v>
      </c>
      <c r="N3" s="274">
        <f t="shared" si="0"/>
        <v>654.8000000000001</v>
      </c>
      <c r="O3" s="273">
        <f t="shared" si="0"/>
        <v>665.3000000000001</v>
      </c>
      <c r="P3" s="273">
        <f t="shared" si="0"/>
        <v>665.3000000000001</v>
      </c>
      <c r="Q3" s="273">
        <f t="shared" si="0"/>
        <v>665.3000000000001</v>
      </c>
      <c r="R3" s="275">
        <f>E2+R2</f>
        <v>665.3</v>
      </c>
      <c r="S3" s="340"/>
      <c r="T3" s="341"/>
      <c r="U3" s="344"/>
    </row>
    <row r="4" spans="1:21" ht="18" customHeight="1">
      <c r="A4" s="345">
        <v>4</v>
      </c>
      <c r="B4" s="347" t="s">
        <v>243</v>
      </c>
      <c r="C4" s="353" t="s">
        <v>228</v>
      </c>
      <c r="D4" s="351">
        <v>2</v>
      </c>
      <c r="E4" s="276">
        <v>563</v>
      </c>
      <c r="F4" s="277">
        <v>10.2</v>
      </c>
      <c r="G4" s="278">
        <v>9.5</v>
      </c>
      <c r="H4" s="279">
        <v>10</v>
      </c>
      <c r="I4" s="278">
        <v>9.1</v>
      </c>
      <c r="J4" s="279">
        <v>9.9</v>
      </c>
      <c r="K4" s="278">
        <v>9.7</v>
      </c>
      <c r="L4" s="279">
        <v>9.4</v>
      </c>
      <c r="M4" s="278">
        <v>9.5</v>
      </c>
      <c r="N4" s="279">
        <v>10.1</v>
      </c>
      <c r="O4" s="278">
        <v>10.3</v>
      </c>
      <c r="P4" s="278"/>
      <c r="Q4" s="278"/>
      <c r="R4" s="280">
        <f>SUM(F4:O4)</f>
        <v>97.69999999999999</v>
      </c>
      <c r="S4" s="339"/>
      <c r="T4" s="339"/>
      <c r="U4" s="343">
        <v>2</v>
      </c>
    </row>
    <row r="5" spans="1:21" ht="18" customHeight="1" thickBot="1">
      <c r="A5" s="346"/>
      <c r="B5" s="348"/>
      <c r="C5" s="354"/>
      <c r="D5" s="352"/>
      <c r="E5" s="271"/>
      <c r="F5" s="272">
        <f>E4+F4</f>
        <v>573.2</v>
      </c>
      <c r="G5" s="273">
        <f aca="true" t="shared" si="1" ref="G5:Q5">F5+G4</f>
        <v>582.7</v>
      </c>
      <c r="H5" s="274">
        <f t="shared" si="1"/>
        <v>592.7</v>
      </c>
      <c r="I5" s="273">
        <f t="shared" si="1"/>
        <v>601.8000000000001</v>
      </c>
      <c r="J5" s="274">
        <f t="shared" si="1"/>
        <v>611.7</v>
      </c>
      <c r="K5" s="273">
        <f t="shared" si="1"/>
        <v>621.4000000000001</v>
      </c>
      <c r="L5" s="274">
        <f t="shared" si="1"/>
        <v>630.8000000000001</v>
      </c>
      <c r="M5" s="273">
        <f t="shared" si="1"/>
        <v>640.3000000000001</v>
      </c>
      <c r="N5" s="274">
        <f t="shared" si="1"/>
        <v>650.4000000000001</v>
      </c>
      <c r="O5" s="273">
        <f t="shared" si="1"/>
        <v>660.7</v>
      </c>
      <c r="P5" s="273">
        <f t="shared" si="1"/>
        <v>660.7</v>
      </c>
      <c r="Q5" s="273">
        <f t="shared" si="1"/>
        <v>660.7</v>
      </c>
      <c r="R5" s="275">
        <f>E4+R4</f>
        <v>660.7</v>
      </c>
      <c r="S5" s="340"/>
      <c r="T5" s="341"/>
      <c r="U5" s="344"/>
    </row>
    <row r="6" spans="1:21" ht="18" customHeight="1">
      <c r="A6" s="345">
        <v>5</v>
      </c>
      <c r="B6" s="347" t="s">
        <v>714</v>
      </c>
      <c r="C6" s="349" t="s">
        <v>14</v>
      </c>
      <c r="D6" s="351">
        <v>3</v>
      </c>
      <c r="E6" s="276">
        <v>561</v>
      </c>
      <c r="F6" s="277">
        <v>10.4</v>
      </c>
      <c r="G6" s="278">
        <v>9.1</v>
      </c>
      <c r="H6" s="279">
        <v>10.4</v>
      </c>
      <c r="I6" s="278">
        <v>9.4</v>
      </c>
      <c r="J6" s="279">
        <v>9.7</v>
      </c>
      <c r="K6" s="278">
        <v>10.7</v>
      </c>
      <c r="L6" s="279">
        <v>9.3</v>
      </c>
      <c r="M6" s="278">
        <v>9.3</v>
      </c>
      <c r="N6" s="279">
        <v>9.9</v>
      </c>
      <c r="O6" s="278">
        <v>9.7</v>
      </c>
      <c r="P6" s="278"/>
      <c r="Q6" s="278"/>
      <c r="R6" s="280">
        <f>SUM(F6:O6)</f>
        <v>97.9</v>
      </c>
      <c r="S6" s="339"/>
      <c r="T6" s="339"/>
      <c r="U6" s="343">
        <v>3</v>
      </c>
    </row>
    <row r="7" spans="1:21" ht="18" customHeight="1" thickBot="1">
      <c r="A7" s="346"/>
      <c r="B7" s="348"/>
      <c r="C7" s="350"/>
      <c r="D7" s="352"/>
      <c r="E7" s="271"/>
      <c r="F7" s="272">
        <f>E6+F6</f>
        <v>571.4</v>
      </c>
      <c r="G7" s="273">
        <f aca="true" t="shared" si="2" ref="G7:Q7">F7+G6</f>
        <v>580.5</v>
      </c>
      <c r="H7" s="274">
        <f t="shared" si="2"/>
        <v>590.9</v>
      </c>
      <c r="I7" s="273">
        <f t="shared" si="2"/>
        <v>600.3</v>
      </c>
      <c r="J7" s="274">
        <f t="shared" si="2"/>
        <v>610</v>
      </c>
      <c r="K7" s="273">
        <f t="shared" si="2"/>
        <v>620.7</v>
      </c>
      <c r="L7" s="274">
        <f t="shared" si="2"/>
        <v>630</v>
      </c>
      <c r="M7" s="273">
        <f t="shared" si="2"/>
        <v>639.3</v>
      </c>
      <c r="N7" s="274">
        <f t="shared" si="2"/>
        <v>649.1999999999999</v>
      </c>
      <c r="O7" s="273">
        <f t="shared" si="2"/>
        <v>658.9</v>
      </c>
      <c r="P7" s="273">
        <f t="shared" si="2"/>
        <v>658.9</v>
      </c>
      <c r="Q7" s="273">
        <f t="shared" si="2"/>
        <v>658.9</v>
      </c>
      <c r="R7" s="275">
        <f>E6+R6</f>
        <v>658.9</v>
      </c>
      <c r="S7" s="340"/>
      <c r="T7" s="341"/>
      <c r="U7" s="344"/>
    </row>
    <row r="8" spans="1:21" ht="18" customHeight="1" thickTop="1">
      <c r="A8" s="358">
        <v>1</v>
      </c>
      <c r="B8" s="361" t="s">
        <v>715</v>
      </c>
      <c r="C8" s="362" t="s">
        <v>228</v>
      </c>
      <c r="D8" s="351">
        <v>4</v>
      </c>
      <c r="E8" s="266">
        <v>568</v>
      </c>
      <c r="F8" s="267">
        <v>8.6</v>
      </c>
      <c r="G8" s="268">
        <v>7.6</v>
      </c>
      <c r="H8" s="269">
        <v>9.3</v>
      </c>
      <c r="I8" s="268">
        <v>10.1</v>
      </c>
      <c r="J8" s="269">
        <v>9.7</v>
      </c>
      <c r="K8" s="268">
        <v>8.3</v>
      </c>
      <c r="L8" s="269">
        <v>7.7</v>
      </c>
      <c r="M8" s="268">
        <v>9.5</v>
      </c>
      <c r="N8" s="269">
        <v>9.7</v>
      </c>
      <c r="O8" s="268">
        <v>9.9</v>
      </c>
      <c r="P8" s="268"/>
      <c r="Q8" s="268"/>
      <c r="R8" s="270">
        <f>SUM(F8:O8)</f>
        <v>90.4</v>
      </c>
      <c r="S8" s="342"/>
      <c r="T8" s="342"/>
      <c r="U8" s="355">
        <v>4</v>
      </c>
    </row>
    <row r="9" spans="1:21" ht="18" customHeight="1" thickBot="1">
      <c r="A9" s="346"/>
      <c r="B9" s="348"/>
      <c r="C9" s="350"/>
      <c r="D9" s="352"/>
      <c r="E9" s="271"/>
      <c r="F9" s="272">
        <f>E8+F8</f>
        <v>576.6</v>
      </c>
      <c r="G9" s="273">
        <f aca="true" t="shared" si="3" ref="G9:Q9">F9+G8</f>
        <v>584.2</v>
      </c>
      <c r="H9" s="274">
        <f t="shared" si="3"/>
        <v>593.5</v>
      </c>
      <c r="I9" s="273">
        <f t="shared" si="3"/>
        <v>603.6</v>
      </c>
      <c r="J9" s="274">
        <f t="shared" si="3"/>
        <v>613.3000000000001</v>
      </c>
      <c r="K9" s="273">
        <f t="shared" si="3"/>
        <v>621.6</v>
      </c>
      <c r="L9" s="274">
        <f t="shared" si="3"/>
        <v>629.3000000000001</v>
      </c>
      <c r="M9" s="273">
        <f t="shared" si="3"/>
        <v>638.8000000000001</v>
      </c>
      <c r="N9" s="274">
        <f t="shared" si="3"/>
        <v>648.5000000000001</v>
      </c>
      <c r="O9" s="273">
        <f t="shared" si="3"/>
        <v>658.4000000000001</v>
      </c>
      <c r="P9" s="273">
        <f t="shared" si="3"/>
        <v>658.4000000000001</v>
      </c>
      <c r="Q9" s="273">
        <f t="shared" si="3"/>
        <v>658.4000000000001</v>
      </c>
      <c r="R9" s="275">
        <f>E8+R8</f>
        <v>658.4</v>
      </c>
      <c r="S9" s="341"/>
      <c r="T9" s="341"/>
      <c r="U9" s="344"/>
    </row>
    <row r="10" spans="1:21" ht="18" customHeight="1">
      <c r="A10" s="345">
        <v>2</v>
      </c>
      <c r="B10" s="347" t="s">
        <v>716</v>
      </c>
      <c r="C10" s="349" t="s">
        <v>14</v>
      </c>
      <c r="D10" s="351">
        <v>5</v>
      </c>
      <c r="E10" s="276">
        <v>566</v>
      </c>
      <c r="F10" s="277">
        <v>6.8</v>
      </c>
      <c r="G10" s="278">
        <v>6.8</v>
      </c>
      <c r="H10" s="279">
        <v>9.2</v>
      </c>
      <c r="I10" s="278">
        <v>10.2</v>
      </c>
      <c r="J10" s="279">
        <v>9.2</v>
      </c>
      <c r="K10" s="278">
        <v>9.7</v>
      </c>
      <c r="L10" s="279">
        <v>9.1</v>
      </c>
      <c r="M10" s="278">
        <v>8.1</v>
      </c>
      <c r="N10" s="279">
        <v>8.9</v>
      </c>
      <c r="O10" s="278">
        <v>10</v>
      </c>
      <c r="P10" s="278"/>
      <c r="Q10" s="278"/>
      <c r="R10" s="280">
        <f>SUM(F10:O10)</f>
        <v>88.00000000000001</v>
      </c>
      <c r="S10" s="339"/>
      <c r="T10" s="339"/>
      <c r="U10" s="343">
        <v>5</v>
      </c>
    </row>
    <row r="11" spans="1:21" ht="18" customHeight="1" thickBot="1">
      <c r="A11" s="346"/>
      <c r="B11" s="348"/>
      <c r="C11" s="350"/>
      <c r="D11" s="352"/>
      <c r="E11" s="271"/>
      <c r="F11" s="272">
        <f>E10+F10</f>
        <v>572.8</v>
      </c>
      <c r="G11" s="273">
        <f aca="true" t="shared" si="4" ref="G11:Q11">F11+G10</f>
        <v>579.5999999999999</v>
      </c>
      <c r="H11" s="274">
        <f t="shared" si="4"/>
        <v>588.8</v>
      </c>
      <c r="I11" s="273">
        <f t="shared" si="4"/>
        <v>599</v>
      </c>
      <c r="J11" s="274">
        <f t="shared" si="4"/>
        <v>608.2</v>
      </c>
      <c r="K11" s="273">
        <f t="shared" si="4"/>
        <v>617.9000000000001</v>
      </c>
      <c r="L11" s="274">
        <f t="shared" si="4"/>
        <v>627.0000000000001</v>
      </c>
      <c r="M11" s="273">
        <f t="shared" si="4"/>
        <v>635.1000000000001</v>
      </c>
      <c r="N11" s="274">
        <f t="shared" si="4"/>
        <v>644.0000000000001</v>
      </c>
      <c r="O11" s="273">
        <f t="shared" si="4"/>
        <v>654.0000000000001</v>
      </c>
      <c r="P11" s="273">
        <f t="shared" si="4"/>
        <v>654.0000000000001</v>
      </c>
      <c r="Q11" s="273">
        <f t="shared" si="4"/>
        <v>654.0000000000001</v>
      </c>
      <c r="R11" s="275">
        <f>E10+R10</f>
        <v>654</v>
      </c>
      <c r="S11" s="340"/>
      <c r="T11" s="341"/>
      <c r="U11" s="344"/>
    </row>
    <row r="12" spans="1:21" ht="18" customHeight="1">
      <c r="A12" s="345">
        <v>6</v>
      </c>
      <c r="B12" s="347" t="s">
        <v>717</v>
      </c>
      <c r="C12" s="349" t="s">
        <v>170</v>
      </c>
      <c r="D12" s="351">
        <v>6</v>
      </c>
      <c r="E12" s="276">
        <v>561</v>
      </c>
      <c r="F12" s="277">
        <v>10.1</v>
      </c>
      <c r="G12" s="278">
        <v>9</v>
      </c>
      <c r="H12" s="279">
        <v>9.8</v>
      </c>
      <c r="I12" s="278">
        <v>8.3</v>
      </c>
      <c r="J12" s="279">
        <v>8.8</v>
      </c>
      <c r="K12" s="278">
        <v>9.2</v>
      </c>
      <c r="L12" s="279">
        <v>10.6</v>
      </c>
      <c r="M12" s="278">
        <v>7.7</v>
      </c>
      <c r="N12" s="279">
        <v>8.9</v>
      </c>
      <c r="O12" s="278">
        <v>10.3</v>
      </c>
      <c r="P12" s="278"/>
      <c r="Q12" s="278"/>
      <c r="R12" s="280">
        <f>SUM(F12:O12)</f>
        <v>92.7</v>
      </c>
      <c r="S12" s="339"/>
      <c r="T12" s="339"/>
      <c r="U12" s="343">
        <v>6</v>
      </c>
    </row>
    <row r="13" spans="1:21" ht="18" customHeight="1" thickBot="1">
      <c r="A13" s="346"/>
      <c r="B13" s="348"/>
      <c r="C13" s="350"/>
      <c r="D13" s="352"/>
      <c r="E13" s="271"/>
      <c r="F13" s="272">
        <f>E12+F12</f>
        <v>571.1</v>
      </c>
      <c r="G13" s="273">
        <f aca="true" t="shared" si="5" ref="G13:Q13">F13+G12</f>
        <v>580.1</v>
      </c>
      <c r="H13" s="274">
        <f t="shared" si="5"/>
        <v>589.9</v>
      </c>
      <c r="I13" s="273">
        <f t="shared" si="5"/>
        <v>598.1999999999999</v>
      </c>
      <c r="J13" s="274">
        <f t="shared" si="5"/>
        <v>606.9999999999999</v>
      </c>
      <c r="K13" s="273">
        <f t="shared" si="5"/>
        <v>616.1999999999999</v>
      </c>
      <c r="L13" s="274">
        <f t="shared" si="5"/>
        <v>626.8</v>
      </c>
      <c r="M13" s="273">
        <f t="shared" si="5"/>
        <v>634.5</v>
      </c>
      <c r="N13" s="274">
        <f t="shared" si="5"/>
        <v>643.4</v>
      </c>
      <c r="O13" s="273">
        <f t="shared" si="5"/>
        <v>653.6999999999999</v>
      </c>
      <c r="P13" s="273">
        <f t="shared" si="5"/>
        <v>653.6999999999999</v>
      </c>
      <c r="Q13" s="273">
        <f t="shared" si="5"/>
        <v>653.6999999999999</v>
      </c>
      <c r="R13" s="275">
        <f>E12+R12</f>
        <v>653.7</v>
      </c>
      <c r="S13" s="340"/>
      <c r="T13" s="341"/>
      <c r="U13" s="344"/>
    </row>
    <row r="14" spans="1:21" ht="18" customHeight="1">
      <c r="A14" s="345">
        <v>7</v>
      </c>
      <c r="B14" s="347" t="s">
        <v>183</v>
      </c>
      <c r="C14" s="349" t="s">
        <v>170</v>
      </c>
      <c r="D14" s="351">
        <v>7</v>
      </c>
      <c r="E14" s="276">
        <v>560</v>
      </c>
      <c r="F14" s="277">
        <v>9.3</v>
      </c>
      <c r="G14" s="278">
        <v>9.5</v>
      </c>
      <c r="H14" s="279">
        <v>7.7</v>
      </c>
      <c r="I14" s="278">
        <v>8.4</v>
      </c>
      <c r="J14" s="279">
        <v>9.1</v>
      </c>
      <c r="K14" s="278">
        <v>7.7</v>
      </c>
      <c r="L14" s="279">
        <v>9.8</v>
      </c>
      <c r="M14" s="278">
        <v>9.4</v>
      </c>
      <c r="N14" s="279">
        <v>9.7</v>
      </c>
      <c r="O14" s="278">
        <v>9.5</v>
      </c>
      <c r="P14" s="278"/>
      <c r="Q14" s="278"/>
      <c r="R14" s="280">
        <f>SUM(F14:O14)</f>
        <v>90.10000000000001</v>
      </c>
      <c r="S14" s="339"/>
      <c r="T14" s="339"/>
      <c r="U14" s="343">
        <v>7</v>
      </c>
    </row>
    <row r="15" spans="1:21" ht="18" customHeight="1" thickBot="1">
      <c r="A15" s="346"/>
      <c r="B15" s="348"/>
      <c r="C15" s="350"/>
      <c r="D15" s="352"/>
      <c r="E15" s="271"/>
      <c r="F15" s="272">
        <f>E14+F14</f>
        <v>569.3</v>
      </c>
      <c r="G15" s="273">
        <f aca="true" t="shared" si="6" ref="G15:Q15">F15+G14</f>
        <v>578.8</v>
      </c>
      <c r="H15" s="274">
        <f t="shared" si="6"/>
        <v>586.5</v>
      </c>
      <c r="I15" s="273">
        <f t="shared" si="6"/>
        <v>594.9</v>
      </c>
      <c r="J15" s="274">
        <f t="shared" si="6"/>
        <v>604</v>
      </c>
      <c r="K15" s="273">
        <f t="shared" si="6"/>
        <v>611.7</v>
      </c>
      <c r="L15" s="274">
        <f t="shared" si="6"/>
        <v>621.5</v>
      </c>
      <c r="M15" s="273">
        <f t="shared" si="6"/>
        <v>630.9</v>
      </c>
      <c r="N15" s="274">
        <f t="shared" si="6"/>
        <v>640.6</v>
      </c>
      <c r="O15" s="273">
        <f t="shared" si="6"/>
        <v>650.1</v>
      </c>
      <c r="P15" s="273">
        <f t="shared" si="6"/>
        <v>650.1</v>
      </c>
      <c r="Q15" s="273">
        <f t="shared" si="6"/>
        <v>650.1</v>
      </c>
      <c r="R15" s="275">
        <f>E14+R14</f>
        <v>650.1</v>
      </c>
      <c r="S15" s="340"/>
      <c r="T15" s="341"/>
      <c r="U15" s="344"/>
    </row>
    <row r="16" spans="1:21" ht="18" customHeight="1">
      <c r="A16" s="345">
        <v>8</v>
      </c>
      <c r="B16" s="347" t="s">
        <v>718</v>
      </c>
      <c r="C16" s="349" t="s">
        <v>170</v>
      </c>
      <c r="D16" s="351">
        <v>8</v>
      </c>
      <c r="E16" s="276">
        <v>551</v>
      </c>
      <c r="F16" s="277">
        <v>9.6</v>
      </c>
      <c r="G16" s="278">
        <v>10.4</v>
      </c>
      <c r="H16" s="279">
        <v>10.1</v>
      </c>
      <c r="I16" s="278">
        <v>9.6</v>
      </c>
      <c r="J16" s="279">
        <v>9.2</v>
      </c>
      <c r="K16" s="278">
        <v>9.4</v>
      </c>
      <c r="L16" s="279">
        <v>9</v>
      </c>
      <c r="M16" s="278">
        <v>10.4</v>
      </c>
      <c r="N16" s="279">
        <v>8.8</v>
      </c>
      <c r="O16" s="278">
        <v>9.4</v>
      </c>
      <c r="P16" s="278"/>
      <c r="Q16" s="278"/>
      <c r="R16" s="280">
        <f>SUM(F16:O16)</f>
        <v>95.90000000000002</v>
      </c>
      <c r="S16" s="339"/>
      <c r="T16" s="339"/>
      <c r="U16" s="343">
        <v>8</v>
      </c>
    </row>
    <row r="17" spans="1:21" ht="18" customHeight="1" thickBot="1">
      <c r="A17" s="346"/>
      <c r="B17" s="348"/>
      <c r="C17" s="350"/>
      <c r="D17" s="352"/>
      <c r="E17" s="271"/>
      <c r="F17" s="272">
        <f>E16+F16</f>
        <v>560.6</v>
      </c>
      <c r="G17" s="273">
        <f aca="true" t="shared" si="7" ref="G17:Q17">F17+G16</f>
        <v>571</v>
      </c>
      <c r="H17" s="274">
        <f t="shared" si="7"/>
        <v>581.1</v>
      </c>
      <c r="I17" s="273">
        <f t="shared" si="7"/>
        <v>590.7</v>
      </c>
      <c r="J17" s="274">
        <f t="shared" si="7"/>
        <v>599.9000000000001</v>
      </c>
      <c r="K17" s="273">
        <f t="shared" si="7"/>
        <v>609.3000000000001</v>
      </c>
      <c r="L17" s="274">
        <f t="shared" si="7"/>
        <v>618.3000000000001</v>
      </c>
      <c r="M17" s="273">
        <f t="shared" si="7"/>
        <v>628.7</v>
      </c>
      <c r="N17" s="274">
        <f t="shared" si="7"/>
        <v>637.5</v>
      </c>
      <c r="O17" s="273">
        <f t="shared" si="7"/>
        <v>646.9</v>
      </c>
      <c r="P17" s="273">
        <f t="shared" si="7"/>
        <v>646.9</v>
      </c>
      <c r="Q17" s="273">
        <f t="shared" si="7"/>
        <v>646.9</v>
      </c>
      <c r="R17" s="275">
        <f>E16+R16</f>
        <v>646.9</v>
      </c>
      <c r="S17" s="340"/>
      <c r="T17" s="341"/>
      <c r="U17" s="344"/>
    </row>
    <row r="19" spans="7:9" ht="13.5">
      <c r="G19" s="265" t="s">
        <v>706</v>
      </c>
      <c r="H19" s="265" t="s">
        <v>719</v>
      </c>
      <c r="I19" s="281" t="s">
        <v>708</v>
      </c>
    </row>
    <row r="20" spans="7:9" ht="13.5">
      <c r="G20" s="265" t="s">
        <v>709</v>
      </c>
      <c r="H20" s="265" t="s">
        <v>710</v>
      </c>
      <c r="I20" s="281" t="s">
        <v>711</v>
      </c>
    </row>
    <row r="21" ht="13.5">
      <c r="I21" s="281" t="s">
        <v>712</v>
      </c>
    </row>
    <row r="22" ht="13.5">
      <c r="I22" s="281" t="s">
        <v>713</v>
      </c>
    </row>
  </sheetData>
  <sheetProtection/>
  <mergeCells count="56">
    <mergeCell ref="S16:S17"/>
    <mergeCell ref="T16:T17"/>
    <mergeCell ref="S4:S5"/>
    <mergeCell ref="T4:T5"/>
    <mergeCell ref="S6:S7"/>
    <mergeCell ref="T6:T7"/>
    <mergeCell ref="S12:S13"/>
    <mergeCell ref="T12:T13"/>
    <mergeCell ref="S2:S3"/>
    <mergeCell ref="T2:T3"/>
    <mergeCell ref="S14:S15"/>
    <mergeCell ref="T14:T15"/>
    <mergeCell ref="S8:S9"/>
    <mergeCell ref="T8:T9"/>
    <mergeCell ref="S10:S11"/>
    <mergeCell ref="T10:T11"/>
    <mergeCell ref="U14:U15"/>
    <mergeCell ref="A16:A17"/>
    <mergeCell ref="B16:B17"/>
    <mergeCell ref="C16:C17"/>
    <mergeCell ref="D16:D17"/>
    <mergeCell ref="U16:U17"/>
    <mergeCell ref="A14:A15"/>
    <mergeCell ref="B14:B15"/>
    <mergeCell ref="C14:C15"/>
    <mergeCell ref="D14:D15"/>
    <mergeCell ref="U6:U7"/>
    <mergeCell ref="A12:A13"/>
    <mergeCell ref="B12:B13"/>
    <mergeCell ref="C12:C13"/>
    <mergeCell ref="D12:D13"/>
    <mergeCell ref="U12:U13"/>
    <mergeCell ref="A6:A7"/>
    <mergeCell ref="B6:B7"/>
    <mergeCell ref="C6:C7"/>
    <mergeCell ref="D6:D7"/>
    <mergeCell ref="U2:U3"/>
    <mergeCell ref="A4:A5"/>
    <mergeCell ref="B4:B5"/>
    <mergeCell ref="C4:C5"/>
    <mergeCell ref="D4:D5"/>
    <mergeCell ref="U4:U5"/>
    <mergeCell ref="A2:A3"/>
    <mergeCell ref="B2:B3"/>
    <mergeCell ref="C2:C3"/>
    <mergeCell ref="D2:D3"/>
    <mergeCell ref="U8:U9"/>
    <mergeCell ref="A10:A11"/>
    <mergeCell ref="B10:B11"/>
    <mergeCell ref="C10:C11"/>
    <mergeCell ref="D10:D11"/>
    <mergeCell ref="U10:U11"/>
    <mergeCell ref="A8:A9"/>
    <mergeCell ref="B8:B9"/>
    <mergeCell ref="C8:C9"/>
    <mergeCell ref="D8:D9"/>
  </mergeCells>
  <conditionalFormatting sqref="F12:O12 F14:O14 F16:O16 F6:O6 F4:O4 F2:O2 F8:O8 F10:O10 S2:T17">
    <cfRule type="cellIs" priority="1" dxfId="35" operator="greaterThanOrEqual" stopIfTrue="1">
      <formula>10</formula>
    </cfRule>
  </conditionalFormatting>
  <conditionalFormatting sqref="D2:D17 U2:U17">
    <cfRule type="cellIs" priority="2" dxfId="32" operator="equal" stopIfTrue="1">
      <formula>1</formula>
    </cfRule>
    <cfRule type="cellIs" priority="3" dxfId="33" operator="equal" stopIfTrue="1">
      <formula>2</formula>
    </cfRule>
    <cfRule type="cellIs" priority="4" dxfId="34" operator="equal" stopIfTrue="1">
      <formula>3</formula>
    </cfRule>
  </conditionalFormatting>
  <printOptions/>
  <pageMargins left="0.787" right="0.787" top="0.984" bottom="0.984" header="0.512" footer="0.512"/>
  <pageSetup orientation="landscape" paperSize="9" r:id="rId1"/>
  <headerFooter alignWithMargins="0">
    <oddHeader>&amp;L&amp;F&amp;C&amp;A</oddHeader>
    <oddFooter>&amp;C本部公認審判員　荒木 俊輔&amp;R本部公認審判員　加藤 理香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C18" sqref="C18"/>
    </sheetView>
  </sheetViews>
  <sheetFormatPr defaultColWidth="10.625" defaultRowHeight="13.5"/>
  <cols>
    <col min="1" max="1" width="3.50390625" style="265" customWidth="1"/>
    <col min="2" max="2" width="15.625" style="265" customWidth="1"/>
    <col min="3" max="3" width="10.50390625" style="265" bestFit="1" customWidth="1"/>
    <col min="4" max="4" width="5.50390625" style="265" customWidth="1"/>
    <col min="5" max="15" width="5.625" style="265" customWidth="1"/>
    <col min="16" max="17" width="5.625" style="265" hidden="1" customWidth="1"/>
    <col min="18" max="20" width="6.875" style="265" customWidth="1"/>
    <col min="21" max="21" width="5.50390625" style="265" customWidth="1"/>
    <col min="22" max="16384" width="10.625" style="265" customWidth="1"/>
  </cols>
  <sheetData>
    <row r="1" spans="1:21" ht="21" customHeight="1" thickBot="1">
      <c r="A1" s="254" t="s">
        <v>720</v>
      </c>
      <c r="B1" s="255" t="s">
        <v>2</v>
      </c>
      <c r="C1" s="256" t="s">
        <v>693</v>
      </c>
      <c r="D1" s="257" t="s">
        <v>264</v>
      </c>
      <c r="E1" s="258" t="s">
        <v>686</v>
      </c>
      <c r="F1" s="259">
        <v>1</v>
      </c>
      <c r="G1" s="260">
        <v>2</v>
      </c>
      <c r="H1" s="261">
        <v>3</v>
      </c>
      <c r="I1" s="260">
        <v>4</v>
      </c>
      <c r="J1" s="261">
        <v>5</v>
      </c>
      <c r="K1" s="260">
        <v>6</v>
      </c>
      <c r="L1" s="261">
        <v>7</v>
      </c>
      <c r="M1" s="260">
        <v>8</v>
      </c>
      <c r="N1" s="261">
        <v>9</v>
      </c>
      <c r="O1" s="260">
        <v>10</v>
      </c>
      <c r="P1" s="260" t="s">
        <v>687</v>
      </c>
      <c r="Q1" s="260" t="s">
        <v>688</v>
      </c>
      <c r="R1" s="262" t="s">
        <v>694</v>
      </c>
      <c r="S1" s="263" t="s">
        <v>695</v>
      </c>
      <c r="T1" s="263" t="s">
        <v>696</v>
      </c>
      <c r="U1" s="264" t="s">
        <v>264</v>
      </c>
    </row>
    <row r="2" spans="1:21" ht="18" customHeight="1" thickTop="1">
      <c r="A2" s="358">
        <v>1</v>
      </c>
      <c r="B2" s="361" t="s">
        <v>721</v>
      </c>
      <c r="C2" s="362" t="s">
        <v>170</v>
      </c>
      <c r="D2" s="351">
        <f>IF(COUNT(R3),RANK(R3,R$3:R$17),"")</f>
        <v>1</v>
      </c>
      <c r="E2" s="266">
        <v>589</v>
      </c>
      <c r="F2" s="267">
        <v>10.4</v>
      </c>
      <c r="G2" s="268">
        <v>10.4</v>
      </c>
      <c r="H2" s="269">
        <v>10.5</v>
      </c>
      <c r="I2" s="268">
        <v>10.1</v>
      </c>
      <c r="J2" s="269">
        <v>10.3</v>
      </c>
      <c r="K2" s="268">
        <v>10.3</v>
      </c>
      <c r="L2" s="269">
        <v>9.6</v>
      </c>
      <c r="M2" s="268">
        <v>10.3</v>
      </c>
      <c r="N2" s="269">
        <v>10.1</v>
      </c>
      <c r="O2" s="268">
        <v>10.4</v>
      </c>
      <c r="P2" s="268"/>
      <c r="Q2" s="268"/>
      <c r="R2" s="270">
        <f>SUM(F2:O2)</f>
        <v>102.39999999999999</v>
      </c>
      <c r="S2" s="342"/>
      <c r="T2" s="342"/>
      <c r="U2" s="355">
        <f>IF(COUNT(R3),RANK(R3,R$3:R$17),"")</f>
        <v>1</v>
      </c>
    </row>
    <row r="3" spans="1:21" ht="18" customHeight="1" thickBot="1">
      <c r="A3" s="346"/>
      <c r="B3" s="348"/>
      <c r="C3" s="350"/>
      <c r="D3" s="352"/>
      <c r="E3" s="271"/>
      <c r="F3" s="272">
        <f>E2+F2</f>
        <v>599.4</v>
      </c>
      <c r="G3" s="273">
        <f aca="true" t="shared" si="0" ref="G3:Q3">F3+G2</f>
        <v>609.8</v>
      </c>
      <c r="H3" s="274">
        <f t="shared" si="0"/>
        <v>620.3</v>
      </c>
      <c r="I3" s="273">
        <f t="shared" si="0"/>
        <v>630.4</v>
      </c>
      <c r="J3" s="274">
        <f t="shared" si="0"/>
        <v>640.6999999999999</v>
      </c>
      <c r="K3" s="273">
        <f t="shared" si="0"/>
        <v>650.9999999999999</v>
      </c>
      <c r="L3" s="274">
        <f t="shared" si="0"/>
        <v>660.5999999999999</v>
      </c>
      <c r="M3" s="273">
        <f t="shared" si="0"/>
        <v>670.8999999999999</v>
      </c>
      <c r="N3" s="274">
        <f t="shared" si="0"/>
        <v>680.9999999999999</v>
      </c>
      <c r="O3" s="273">
        <f t="shared" si="0"/>
        <v>691.3999999999999</v>
      </c>
      <c r="P3" s="273">
        <f t="shared" si="0"/>
        <v>691.3999999999999</v>
      </c>
      <c r="Q3" s="273">
        <f t="shared" si="0"/>
        <v>691.3999999999999</v>
      </c>
      <c r="R3" s="275">
        <f>E2+R2</f>
        <v>691.4</v>
      </c>
      <c r="S3" s="341"/>
      <c r="T3" s="341"/>
      <c r="U3" s="344"/>
    </row>
    <row r="4" spans="1:21" ht="18" customHeight="1">
      <c r="A4" s="345">
        <v>2</v>
      </c>
      <c r="B4" s="347" t="s">
        <v>722</v>
      </c>
      <c r="C4" s="349" t="s">
        <v>228</v>
      </c>
      <c r="D4" s="351">
        <f>IF(COUNT(R5),RANK(R5,R$3:R$17),"")</f>
        <v>2</v>
      </c>
      <c r="E4" s="276">
        <v>584</v>
      </c>
      <c r="F4" s="277">
        <v>9.9</v>
      </c>
      <c r="G4" s="278">
        <v>9.4</v>
      </c>
      <c r="H4" s="279">
        <v>10.9</v>
      </c>
      <c r="I4" s="278">
        <v>10.2</v>
      </c>
      <c r="J4" s="279">
        <v>8.3</v>
      </c>
      <c r="K4" s="278">
        <v>9.4</v>
      </c>
      <c r="L4" s="279">
        <v>10.7</v>
      </c>
      <c r="M4" s="278">
        <v>10</v>
      </c>
      <c r="N4" s="279">
        <v>10.6</v>
      </c>
      <c r="O4" s="278">
        <v>9.9</v>
      </c>
      <c r="P4" s="278"/>
      <c r="Q4" s="278"/>
      <c r="R4" s="280">
        <f>SUM(F4:O4)</f>
        <v>99.3</v>
      </c>
      <c r="S4" s="339"/>
      <c r="T4" s="339"/>
      <c r="U4" s="343">
        <f>IF(COUNT(R5),RANK(R5,R$3:R$17),"")</f>
        <v>2</v>
      </c>
    </row>
    <row r="5" spans="1:21" ht="18" customHeight="1" thickBot="1">
      <c r="A5" s="346"/>
      <c r="B5" s="348"/>
      <c r="C5" s="350"/>
      <c r="D5" s="352"/>
      <c r="E5" s="271"/>
      <c r="F5" s="272">
        <f>E4+F4</f>
        <v>593.9</v>
      </c>
      <c r="G5" s="273">
        <f aca="true" t="shared" si="1" ref="G5:Q5">F5+G4</f>
        <v>603.3</v>
      </c>
      <c r="H5" s="274">
        <f t="shared" si="1"/>
        <v>614.1999999999999</v>
      </c>
      <c r="I5" s="273">
        <f t="shared" si="1"/>
        <v>624.4</v>
      </c>
      <c r="J5" s="274">
        <f t="shared" si="1"/>
        <v>632.6999999999999</v>
      </c>
      <c r="K5" s="273">
        <f t="shared" si="1"/>
        <v>642.0999999999999</v>
      </c>
      <c r="L5" s="274">
        <f t="shared" si="1"/>
        <v>652.8</v>
      </c>
      <c r="M5" s="273">
        <f t="shared" si="1"/>
        <v>662.8</v>
      </c>
      <c r="N5" s="274">
        <f t="shared" si="1"/>
        <v>673.4</v>
      </c>
      <c r="O5" s="273">
        <f t="shared" si="1"/>
        <v>683.3</v>
      </c>
      <c r="P5" s="273">
        <f t="shared" si="1"/>
        <v>683.3</v>
      </c>
      <c r="Q5" s="273">
        <f t="shared" si="1"/>
        <v>683.3</v>
      </c>
      <c r="R5" s="275">
        <f>E4+R4</f>
        <v>683.3</v>
      </c>
      <c r="S5" s="340"/>
      <c r="T5" s="341"/>
      <c r="U5" s="344"/>
    </row>
    <row r="6" spans="1:21" ht="18" customHeight="1">
      <c r="A6" s="345">
        <v>3</v>
      </c>
      <c r="B6" s="347" t="s">
        <v>723</v>
      </c>
      <c r="C6" s="349" t="s">
        <v>170</v>
      </c>
      <c r="D6" s="351">
        <f>IF(COUNT(R7),RANK(R7,R$3:R$17),"")</f>
        <v>3</v>
      </c>
      <c r="E6" s="276">
        <v>582</v>
      </c>
      <c r="F6" s="277">
        <v>9.4</v>
      </c>
      <c r="G6" s="278">
        <v>9.7</v>
      </c>
      <c r="H6" s="279">
        <v>9.4</v>
      </c>
      <c r="I6" s="278">
        <v>10.2</v>
      </c>
      <c r="J6" s="279">
        <v>10.3</v>
      </c>
      <c r="K6" s="278">
        <v>10</v>
      </c>
      <c r="L6" s="279">
        <v>9.8</v>
      </c>
      <c r="M6" s="278">
        <v>9.3</v>
      </c>
      <c r="N6" s="279">
        <v>10.5</v>
      </c>
      <c r="O6" s="278">
        <v>9.9</v>
      </c>
      <c r="P6" s="278"/>
      <c r="Q6" s="278"/>
      <c r="R6" s="280">
        <f>SUM(F6:O6)</f>
        <v>98.5</v>
      </c>
      <c r="S6" s="339"/>
      <c r="T6" s="339"/>
      <c r="U6" s="343">
        <f>IF(COUNT(R7),RANK(R7,R$3:R$17),"")</f>
        <v>3</v>
      </c>
    </row>
    <row r="7" spans="1:21" ht="18" customHeight="1" thickBot="1">
      <c r="A7" s="346"/>
      <c r="B7" s="348"/>
      <c r="C7" s="350"/>
      <c r="D7" s="352"/>
      <c r="E7" s="271"/>
      <c r="F7" s="272">
        <f>E6+F6</f>
        <v>591.4</v>
      </c>
      <c r="G7" s="273">
        <f aca="true" t="shared" si="2" ref="G7:Q7">F7+G6</f>
        <v>601.1</v>
      </c>
      <c r="H7" s="274">
        <f t="shared" si="2"/>
        <v>610.5</v>
      </c>
      <c r="I7" s="273">
        <f t="shared" si="2"/>
        <v>620.7</v>
      </c>
      <c r="J7" s="274">
        <f t="shared" si="2"/>
        <v>631</v>
      </c>
      <c r="K7" s="273">
        <f t="shared" si="2"/>
        <v>641</v>
      </c>
      <c r="L7" s="274">
        <f t="shared" si="2"/>
        <v>650.8</v>
      </c>
      <c r="M7" s="273">
        <f t="shared" si="2"/>
        <v>660.0999999999999</v>
      </c>
      <c r="N7" s="274">
        <f t="shared" si="2"/>
        <v>670.5999999999999</v>
      </c>
      <c r="O7" s="273">
        <f t="shared" si="2"/>
        <v>680.4999999999999</v>
      </c>
      <c r="P7" s="273">
        <f t="shared" si="2"/>
        <v>680.4999999999999</v>
      </c>
      <c r="Q7" s="273">
        <f t="shared" si="2"/>
        <v>680.4999999999999</v>
      </c>
      <c r="R7" s="275">
        <f>E6+R6</f>
        <v>680.5</v>
      </c>
      <c r="S7" s="340"/>
      <c r="T7" s="341"/>
      <c r="U7" s="344"/>
    </row>
    <row r="8" spans="1:21" ht="18" customHeight="1">
      <c r="A8" s="345">
        <v>4</v>
      </c>
      <c r="B8" s="347" t="s">
        <v>724</v>
      </c>
      <c r="C8" s="353" t="s">
        <v>228</v>
      </c>
      <c r="D8" s="351">
        <f>IF(COUNT(R9),RANK(R9,R$3:R$17),"")</f>
        <v>5</v>
      </c>
      <c r="E8" s="276">
        <v>581</v>
      </c>
      <c r="F8" s="277">
        <v>9.8</v>
      </c>
      <c r="G8" s="278">
        <v>9.3</v>
      </c>
      <c r="H8" s="279">
        <v>9.7</v>
      </c>
      <c r="I8" s="278">
        <v>10.7</v>
      </c>
      <c r="J8" s="279">
        <v>9.5</v>
      </c>
      <c r="K8" s="278">
        <v>9.5</v>
      </c>
      <c r="L8" s="279">
        <v>9.9</v>
      </c>
      <c r="M8" s="278">
        <v>8.9</v>
      </c>
      <c r="N8" s="279">
        <v>10.3</v>
      </c>
      <c r="O8" s="278">
        <v>9.9</v>
      </c>
      <c r="P8" s="278"/>
      <c r="Q8" s="278"/>
      <c r="R8" s="280">
        <f>SUM(F8:O8)</f>
        <v>97.50000000000001</v>
      </c>
      <c r="S8" s="339"/>
      <c r="T8" s="339"/>
      <c r="U8" s="343">
        <f>IF(COUNT(R9),RANK(R9,R$3:R$17),"")</f>
        <v>5</v>
      </c>
    </row>
    <row r="9" spans="1:21" ht="18" customHeight="1" thickBot="1">
      <c r="A9" s="346"/>
      <c r="B9" s="348"/>
      <c r="C9" s="354"/>
      <c r="D9" s="352"/>
      <c r="E9" s="271"/>
      <c r="F9" s="272">
        <f>E8+F8</f>
        <v>590.8</v>
      </c>
      <c r="G9" s="273">
        <f aca="true" t="shared" si="3" ref="G9:Q9">F9+G8</f>
        <v>600.0999999999999</v>
      </c>
      <c r="H9" s="274">
        <f t="shared" si="3"/>
        <v>609.8</v>
      </c>
      <c r="I9" s="273">
        <f t="shared" si="3"/>
        <v>620.5</v>
      </c>
      <c r="J9" s="274">
        <f t="shared" si="3"/>
        <v>630</v>
      </c>
      <c r="K9" s="273">
        <f t="shared" si="3"/>
        <v>639.5</v>
      </c>
      <c r="L9" s="274">
        <f t="shared" si="3"/>
        <v>649.4</v>
      </c>
      <c r="M9" s="273">
        <f t="shared" si="3"/>
        <v>658.3</v>
      </c>
      <c r="N9" s="274">
        <f t="shared" si="3"/>
        <v>668.5999999999999</v>
      </c>
      <c r="O9" s="273">
        <f t="shared" si="3"/>
        <v>678.4999999999999</v>
      </c>
      <c r="P9" s="273">
        <f t="shared" si="3"/>
        <v>678.4999999999999</v>
      </c>
      <c r="Q9" s="273">
        <f t="shared" si="3"/>
        <v>678.4999999999999</v>
      </c>
      <c r="R9" s="275">
        <f>E8+R8</f>
        <v>678.5</v>
      </c>
      <c r="S9" s="340"/>
      <c r="T9" s="341"/>
      <c r="U9" s="344"/>
    </row>
    <row r="10" spans="1:21" ht="18" customHeight="1">
      <c r="A10" s="345">
        <v>5</v>
      </c>
      <c r="B10" s="347" t="s">
        <v>183</v>
      </c>
      <c r="C10" s="349" t="s">
        <v>170</v>
      </c>
      <c r="D10" s="351">
        <f>IF(COUNT(R11),RANK(R11,R$3:R$17),"")</f>
        <v>7</v>
      </c>
      <c r="E10" s="276">
        <v>580</v>
      </c>
      <c r="F10" s="277">
        <v>9.6</v>
      </c>
      <c r="G10" s="278">
        <v>10</v>
      </c>
      <c r="H10" s="279">
        <v>9.4</v>
      </c>
      <c r="I10" s="278">
        <v>9.5</v>
      </c>
      <c r="J10" s="279">
        <v>9.5</v>
      </c>
      <c r="K10" s="278">
        <v>10.2</v>
      </c>
      <c r="L10" s="279">
        <v>9.6</v>
      </c>
      <c r="M10" s="278">
        <v>10.1</v>
      </c>
      <c r="N10" s="279">
        <v>10</v>
      </c>
      <c r="O10" s="278">
        <v>9.7</v>
      </c>
      <c r="P10" s="278"/>
      <c r="Q10" s="278"/>
      <c r="R10" s="280">
        <f>SUM(F10:O10)</f>
        <v>97.6</v>
      </c>
      <c r="S10" s="339"/>
      <c r="T10" s="339"/>
      <c r="U10" s="343">
        <f>IF(COUNT(R11),RANK(R11,R$3:R$17),"")</f>
        <v>7</v>
      </c>
    </row>
    <row r="11" spans="1:21" ht="18" customHeight="1" thickBot="1">
      <c r="A11" s="346"/>
      <c r="B11" s="348"/>
      <c r="C11" s="350"/>
      <c r="D11" s="352"/>
      <c r="E11" s="271"/>
      <c r="F11" s="272">
        <f>E10+F10</f>
        <v>589.6</v>
      </c>
      <c r="G11" s="273">
        <f aca="true" t="shared" si="4" ref="G11:Q11">F11+G10</f>
        <v>599.6</v>
      </c>
      <c r="H11" s="274">
        <f t="shared" si="4"/>
        <v>609</v>
      </c>
      <c r="I11" s="273">
        <f t="shared" si="4"/>
        <v>618.5</v>
      </c>
      <c r="J11" s="274">
        <f t="shared" si="4"/>
        <v>628</v>
      </c>
      <c r="K11" s="273">
        <f t="shared" si="4"/>
        <v>638.2</v>
      </c>
      <c r="L11" s="274">
        <f t="shared" si="4"/>
        <v>647.8000000000001</v>
      </c>
      <c r="M11" s="273">
        <f t="shared" si="4"/>
        <v>657.9000000000001</v>
      </c>
      <c r="N11" s="274">
        <f t="shared" si="4"/>
        <v>667.9000000000001</v>
      </c>
      <c r="O11" s="273">
        <f t="shared" si="4"/>
        <v>677.6000000000001</v>
      </c>
      <c r="P11" s="273">
        <f t="shared" si="4"/>
        <v>677.6000000000001</v>
      </c>
      <c r="Q11" s="273">
        <f t="shared" si="4"/>
        <v>677.6000000000001</v>
      </c>
      <c r="R11" s="275">
        <f>E10+R10</f>
        <v>677.6</v>
      </c>
      <c r="S11" s="340"/>
      <c r="T11" s="341"/>
      <c r="U11" s="344"/>
    </row>
    <row r="12" spans="1:21" ht="18" customHeight="1">
      <c r="A12" s="345">
        <v>6</v>
      </c>
      <c r="B12" s="347" t="s">
        <v>718</v>
      </c>
      <c r="C12" s="349" t="s">
        <v>170</v>
      </c>
      <c r="D12" s="351">
        <f>IF(COUNT(R13),RANK(R13,R$3:R$17),"")</f>
        <v>4</v>
      </c>
      <c r="E12" s="276">
        <v>579</v>
      </c>
      <c r="F12" s="277">
        <v>10</v>
      </c>
      <c r="G12" s="278">
        <v>9</v>
      </c>
      <c r="H12" s="279">
        <v>10.7</v>
      </c>
      <c r="I12" s="278">
        <v>10.6</v>
      </c>
      <c r="J12" s="279">
        <v>9.9</v>
      </c>
      <c r="K12" s="278">
        <v>9.6</v>
      </c>
      <c r="L12" s="279">
        <v>10.4</v>
      </c>
      <c r="M12" s="278">
        <v>9.8</v>
      </c>
      <c r="N12" s="279">
        <v>10.6</v>
      </c>
      <c r="O12" s="278">
        <v>10.2</v>
      </c>
      <c r="P12" s="278"/>
      <c r="Q12" s="278"/>
      <c r="R12" s="280">
        <f>SUM(F12:O12)</f>
        <v>100.8</v>
      </c>
      <c r="S12" s="339"/>
      <c r="T12" s="339"/>
      <c r="U12" s="343">
        <f>IF(COUNT(R13),RANK(R13,R$3:R$17),"")</f>
        <v>4</v>
      </c>
    </row>
    <row r="13" spans="1:21" ht="18" customHeight="1" thickBot="1">
      <c r="A13" s="346"/>
      <c r="B13" s="348"/>
      <c r="C13" s="350"/>
      <c r="D13" s="352"/>
      <c r="E13" s="271"/>
      <c r="F13" s="272">
        <f>E12+F12</f>
        <v>589</v>
      </c>
      <c r="G13" s="273">
        <f aca="true" t="shared" si="5" ref="G13:Q13">F13+G12</f>
        <v>598</v>
      </c>
      <c r="H13" s="274">
        <f t="shared" si="5"/>
        <v>608.7</v>
      </c>
      <c r="I13" s="273">
        <f t="shared" si="5"/>
        <v>619.3000000000001</v>
      </c>
      <c r="J13" s="274">
        <f t="shared" si="5"/>
        <v>629.2</v>
      </c>
      <c r="K13" s="273">
        <f t="shared" si="5"/>
        <v>638.8000000000001</v>
      </c>
      <c r="L13" s="274">
        <f t="shared" si="5"/>
        <v>649.2</v>
      </c>
      <c r="M13" s="273">
        <f t="shared" si="5"/>
        <v>659</v>
      </c>
      <c r="N13" s="274">
        <f t="shared" si="5"/>
        <v>669.6</v>
      </c>
      <c r="O13" s="273">
        <f t="shared" si="5"/>
        <v>679.8000000000001</v>
      </c>
      <c r="P13" s="273">
        <f t="shared" si="5"/>
        <v>679.8000000000001</v>
      </c>
      <c r="Q13" s="273">
        <f t="shared" si="5"/>
        <v>679.8000000000001</v>
      </c>
      <c r="R13" s="275">
        <f>E12+R12</f>
        <v>679.8</v>
      </c>
      <c r="S13" s="340"/>
      <c r="T13" s="341"/>
      <c r="U13" s="344"/>
    </row>
    <row r="14" spans="1:21" ht="18" customHeight="1">
      <c r="A14" s="345">
        <v>7</v>
      </c>
      <c r="B14" s="347" t="s">
        <v>717</v>
      </c>
      <c r="C14" s="349" t="s">
        <v>170</v>
      </c>
      <c r="D14" s="351">
        <f>IF(COUNT(R15),RANK(R15,R$3:R$17),"")</f>
        <v>6</v>
      </c>
      <c r="E14" s="276">
        <v>579</v>
      </c>
      <c r="F14" s="277">
        <v>10.4</v>
      </c>
      <c r="G14" s="278">
        <v>9.9</v>
      </c>
      <c r="H14" s="279">
        <v>10</v>
      </c>
      <c r="I14" s="278">
        <v>8.3</v>
      </c>
      <c r="J14" s="279">
        <v>9.7</v>
      </c>
      <c r="K14" s="278">
        <v>10.6</v>
      </c>
      <c r="L14" s="279">
        <v>9.9</v>
      </c>
      <c r="M14" s="278">
        <v>9.7</v>
      </c>
      <c r="N14" s="279">
        <v>10.4</v>
      </c>
      <c r="O14" s="278">
        <v>10.2</v>
      </c>
      <c r="P14" s="278"/>
      <c r="Q14" s="278"/>
      <c r="R14" s="280">
        <f>SUM(F14:O14)</f>
        <v>99.10000000000001</v>
      </c>
      <c r="S14" s="339"/>
      <c r="T14" s="339"/>
      <c r="U14" s="343">
        <f>IF(COUNT(R15),RANK(R15,R$3:R$17),"")</f>
        <v>6</v>
      </c>
    </row>
    <row r="15" spans="1:21" ht="18" customHeight="1" thickBot="1">
      <c r="A15" s="346"/>
      <c r="B15" s="348"/>
      <c r="C15" s="350"/>
      <c r="D15" s="352"/>
      <c r="E15" s="271"/>
      <c r="F15" s="272">
        <f>E14+F14</f>
        <v>589.4</v>
      </c>
      <c r="G15" s="273">
        <f aca="true" t="shared" si="6" ref="G15:Q15">F15+G14</f>
        <v>599.3</v>
      </c>
      <c r="H15" s="274">
        <f t="shared" si="6"/>
        <v>609.3</v>
      </c>
      <c r="I15" s="273">
        <f t="shared" si="6"/>
        <v>617.5999999999999</v>
      </c>
      <c r="J15" s="274">
        <f t="shared" si="6"/>
        <v>627.3</v>
      </c>
      <c r="K15" s="273">
        <f t="shared" si="6"/>
        <v>637.9</v>
      </c>
      <c r="L15" s="274">
        <f t="shared" si="6"/>
        <v>647.8</v>
      </c>
      <c r="M15" s="273">
        <f t="shared" si="6"/>
        <v>657.5</v>
      </c>
      <c r="N15" s="274">
        <f t="shared" si="6"/>
        <v>667.9</v>
      </c>
      <c r="O15" s="273">
        <f t="shared" si="6"/>
        <v>678.1</v>
      </c>
      <c r="P15" s="273">
        <f t="shared" si="6"/>
        <v>678.1</v>
      </c>
      <c r="Q15" s="273">
        <f t="shared" si="6"/>
        <v>678.1</v>
      </c>
      <c r="R15" s="275">
        <f>E14+R14</f>
        <v>678.1</v>
      </c>
      <c r="S15" s="340"/>
      <c r="T15" s="341"/>
      <c r="U15" s="344"/>
    </row>
    <row r="16" spans="1:21" ht="18" customHeight="1">
      <c r="A16" s="345">
        <v>8</v>
      </c>
      <c r="B16" s="347" t="s">
        <v>21</v>
      </c>
      <c r="C16" s="349" t="s">
        <v>14</v>
      </c>
      <c r="D16" s="351">
        <f>IF(COUNT(R17),RANK(R17,R$3:R$17),"")</f>
        <v>8</v>
      </c>
      <c r="E16" s="276">
        <v>578</v>
      </c>
      <c r="F16" s="277">
        <v>10</v>
      </c>
      <c r="G16" s="278">
        <v>10.3</v>
      </c>
      <c r="H16" s="279">
        <v>9.7</v>
      </c>
      <c r="I16" s="278">
        <v>9.3</v>
      </c>
      <c r="J16" s="279">
        <v>10.2</v>
      </c>
      <c r="K16" s="278">
        <v>9.5</v>
      </c>
      <c r="L16" s="279">
        <v>9.5</v>
      </c>
      <c r="M16" s="278">
        <v>9.9</v>
      </c>
      <c r="N16" s="279">
        <v>10.4</v>
      </c>
      <c r="O16" s="278">
        <v>9.6</v>
      </c>
      <c r="P16" s="278"/>
      <c r="Q16" s="278"/>
      <c r="R16" s="280">
        <f>SUM(F16:O16)</f>
        <v>98.4</v>
      </c>
      <c r="S16" s="339"/>
      <c r="T16" s="339"/>
      <c r="U16" s="343">
        <f>IF(COUNT(R17),RANK(R17,R$3:R$17),"")</f>
        <v>8</v>
      </c>
    </row>
    <row r="17" spans="1:21" ht="18" customHeight="1" thickBot="1">
      <c r="A17" s="346"/>
      <c r="B17" s="348"/>
      <c r="C17" s="350"/>
      <c r="D17" s="352"/>
      <c r="E17" s="271"/>
      <c r="F17" s="272">
        <f>E16+F16</f>
        <v>588</v>
      </c>
      <c r="G17" s="273">
        <f aca="true" t="shared" si="7" ref="G17:Q17">F17+G16</f>
        <v>598.3</v>
      </c>
      <c r="H17" s="274">
        <f t="shared" si="7"/>
        <v>608</v>
      </c>
      <c r="I17" s="273">
        <f t="shared" si="7"/>
        <v>617.3</v>
      </c>
      <c r="J17" s="274">
        <f t="shared" si="7"/>
        <v>627.5</v>
      </c>
      <c r="K17" s="273">
        <f t="shared" si="7"/>
        <v>637</v>
      </c>
      <c r="L17" s="274">
        <f t="shared" si="7"/>
        <v>646.5</v>
      </c>
      <c r="M17" s="273">
        <f t="shared" si="7"/>
        <v>656.4</v>
      </c>
      <c r="N17" s="274">
        <f t="shared" si="7"/>
        <v>666.8</v>
      </c>
      <c r="O17" s="273">
        <f t="shared" si="7"/>
        <v>676.4</v>
      </c>
      <c r="P17" s="273">
        <f t="shared" si="7"/>
        <v>676.4</v>
      </c>
      <c r="Q17" s="273">
        <f t="shared" si="7"/>
        <v>676.4</v>
      </c>
      <c r="R17" s="275">
        <f>E16+R16</f>
        <v>676.4</v>
      </c>
      <c r="S17" s="340"/>
      <c r="T17" s="341"/>
      <c r="U17" s="344"/>
    </row>
    <row r="19" spans="7:9" ht="13.5">
      <c r="G19" s="265" t="s">
        <v>706</v>
      </c>
      <c r="H19" s="265" t="s">
        <v>725</v>
      </c>
      <c r="I19" s="281" t="s">
        <v>708</v>
      </c>
    </row>
    <row r="20" spans="7:9" ht="13.5">
      <c r="G20" s="265" t="s">
        <v>709</v>
      </c>
      <c r="H20" s="265" t="s">
        <v>710</v>
      </c>
      <c r="I20" s="281" t="s">
        <v>711</v>
      </c>
    </row>
    <row r="21" ht="13.5">
      <c r="I21" s="281" t="s">
        <v>712</v>
      </c>
    </row>
    <row r="22" ht="13.5">
      <c r="I22" s="281" t="s">
        <v>713</v>
      </c>
    </row>
  </sheetData>
  <sheetProtection/>
  <mergeCells count="56">
    <mergeCell ref="T16:T17"/>
    <mergeCell ref="U16:U17"/>
    <mergeCell ref="T10:T11"/>
    <mergeCell ref="U10:U11"/>
    <mergeCell ref="T12:T13"/>
    <mergeCell ref="U12:U13"/>
    <mergeCell ref="T14:T15"/>
    <mergeCell ref="U14:U15"/>
    <mergeCell ref="T6:T7"/>
    <mergeCell ref="U6:U7"/>
    <mergeCell ref="T8:T9"/>
    <mergeCell ref="U8:U9"/>
    <mergeCell ref="T2:T3"/>
    <mergeCell ref="U2:U3"/>
    <mergeCell ref="T4:T5"/>
    <mergeCell ref="U4:U5"/>
    <mergeCell ref="D10:D11"/>
    <mergeCell ref="D12:D13"/>
    <mergeCell ref="D14:D15"/>
    <mergeCell ref="D16:D17"/>
    <mergeCell ref="D2:D3"/>
    <mergeCell ref="D4:D5"/>
    <mergeCell ref="D6:D7"/>
    <mergeCell ref="D8:D9"/>
    <mergeCell ref="A2:A3"/>
    <mergeCell ref="A4:A5"/>
    <mergeCell ref="A6:A7"/>
    <mergeCell ref="A8:A9"/>
    <mergeCell ref="A10:A11"/>
    <mergeCell ref="A12:A13"/>
    <mergeCell ref="A14:A15"/>
    <mergeCell ref="A16:A17"/>
    <mergeCell ref="B2:B3"/>
    <mergeCell ref="B4:B5"/>
    <mergeCell ref="B6:B7"/>
    <mergeCell ref="B8:B9"/>
    <mergeCell ref="B10:B11"/>
    <mergeCell ref="B12:B13"/>
    <mergeCell ref="B14:B15"/>
    <mergeCell ref="B16:B17"/>
    <mergeCell ref="C2:C3"/>
    <mergeCell ref="C4:C5"/>
    <mergeCell ref="C6:C7"/>
    <mergeCell ref="C8:C9"/>
    <mergeCell ref="C10:C11"/>
    <mergeCell ref="C12:C13"/>
    <mergeCell ref="C14:C15"/>
    <mergeCell ref="C16:C17"/>
    <mergeCell ref="S2:S3"/>
    <mergeCell ref="S4:S5"/>
    <mergeCell ref="S6:S7"/>
    <mergeCell ref="S8:S9"/>
    <mergeCell ref="S10:S11"/>
    <mergeCell ref="S12:S13"/>
    <mergeCell ref="S14:S15"/>
    <mergeCell ref="S16:S17"/>
  </mergeCells>
  <conditionalFormatting sqref="D2:D17 U2:U17">
    <cfRule type="cellIs" priority="1" dxfId="32" operator="equal" stopIfTrue="1">
      <formula>1</formula>
    </cfRule>
    <cfRule type="cellIs" priority="2" dxfId="33" operator="equal" stopIfTrue="1">
      <formula>2</formula>
    </cfRule>
    <cfRule type="cellIs" priority="3" dxfId="34" operator="equal" stopIfTrue="1">
      <formula>3</formula>
    </cfRule>
  </conditionalFormatting>
  <conditionalFormatting sqref="F2:O2 F4:O4 F6:O6 F8:O8 F10:O10 F12:O12 F14:O14 F16:O16 S2:T17">
    <cfRule type="cellIs" priority="4" dxfId="35" operator="greaterThanOrEqual" stopIfTrue="1">
      <formula>10</formula>
    </cfRule>
  </conditionalFormatting>
  <conditionalFormatting sqref="D2:D17 U2:U17">
    <cfRule type="cellIs" priority="5" dxfId="32" operator="equal" stopIfTrue="1">
      <formula>1</formula>
    </cfRule>
    <cfRule type="cellIs" priority="6" dxfId="33" operator="equal" stopIfTrue="1">
      <formula>2</formula>
    </cfRule>
    <cfRule type="cellIs" priority="7" dxfId="34" operator="equal" stopIfTrue="1">
      <formula>3</formula>
    </cfRule>
  </conditionalFormatting>
  <conditionalFormatting sqref="F2:O2 F4:O4 F6:O6 F8:O8 F10:O10 F12:O12 F14:O14 F16:O16 S2:T17">
    <cfRule type="cellIs" priority="8" dxfId="35" operator="greaterThanOrEqual" stopIfTrue="1">
      <formula>10</formula>
    </cfRule>
  </conditionalFormatting>
  <printOptions/>
  <pageMargins left="0.787" right="0.787" top="0.984" bottom="0.984" header="0.512" footer="0.512"/>
  <pageSetup orientation="landscape" paperSize="9" r:id="rId1"/>
  <headerFooter alignWithMargins="0">
    <oddHeader>&amp;L&amp;F&amp;C&amp;A</oddHeader>
    <oddFooter>&amp;C地方公認審判員  松岡 友彦&amp;R地方公認審判員  蟹江 智文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139"/>
  <sheetViews>
    <sheetView zoomScalePageLayoutView="0" workbookViewId="0" topLeftCell="A1">
      <selection activeCell="A30" sqref="A30"/>
    </sheetView>
  </sheetViews>
  <sheetFormatPr defaultColWidth="9.00390625" defaultRowHeight="13.5"/>
  <cols>
    <col min="1" max="2" width="4.125" style="1" customWidth="1"/>
    <col min="3" max="3" width="13.625" style="1" customWidth="1"/>
    <col min="4" max="4" width="17.25390625" style="1" bestFit="1" customWidth="1"/>
    <col min="5" max="10" width="4.875" style="1" bestFit="1" customWidth="1"/>
    <col min="11" max="11" width="6.75390625" style="1" bestFit="1" customWidth="1"/>
    <col min="12" max="12" width="6.00390625" style="1" bestFit="1" customWidth="1"/>
    <col min="13" max="13" width="12.375" style="1" bestFit="1" customWidth="1"/>
    <col min="14" max="16384" width="9.00390625" style="1" customWidth="1"/>
  </cols>
  <sheetData>
    <row r="1" spans="1:13" ht="14.25">
      <c r="A1" s="8" t="s">
        <v>0</v>
      </c>
      <c r="B1" s="8" t="s">
        <v>1</v>
      </c>
      <c r="C1" s="8" t="s">
        <v>11</v>
      </c>
      <c r="D1" s="24" t="s">
        <v>3</v>
      </c>
      <c r="E1" s="29" t="s">
        <v>5</v>
      </c>
      <c r="F1" s="29" t="s">
        <v>6</v>
      </c>
      <c r="G1" s="29" t="s">
        <v>291</v>
      </c>
      <c r="H1" s="29" t="s">
        <v>292</v>
      </c>
      <c r="I1" s="29" t="s">
        <v>293</v>
      </c>
      <c r="J1" s="29" t="s">
        <v>294</v>
      </c>
      <c r="K1" s="29" t="s">
        <v>263</v>
      </c>
      <c r="L1" s="29" t="s">
        <v>264</v>
      </c>
      <c r="M1" s="29" t="s">
        <v>265</v>
      </c>
    </row>
    <row r="2" spans="1:13" ht="13.5">
      <c r="A2" s="50">
        <v>12</v>
      </c>
      <c r="B2" s="50">
        <v>2</v>
      </c>
      <c r="C2" s="71" t="s">
        <v>142</v>
      </c>
      <c r="D2" s="113" t="s">
        <v>135</v>
      </c>
      <c r="E2" s="13">
        <v>85</v>
      </c>
      <c r="F2" s="13">
        <v>87</v>
      </c>
      <c r="G2" s="13">
        <v>80</v>
      </c>
      <c r="H2" s="13">
        <v>79</v>
      </c>
      <c r="I2" s="13">
        <v>84</v>
      </c>
      <c r="J2" s="13">
        <v>76</v>
      </c>
      <c r="K2" s="12">
        <f aca="true" t="shared" si="0" ref="K2:K33">SUM(E2:J2)</f>
        <v>491</v>
      </c>
      <c r="L2" s="12">
        <v>1</v>
      </c>
      <c r="M2" s="13"/>
    </row>
    <row r="3" spans="1:13" ht="13.5">
      <c r="A3" s="50">
        <v>9</v>
      </c>
      <c r="B3" s="50">
        <v>2</v>
      </c>
      <c r="C3" s="71" t="s">
        <v>140</v>
      </c>
      <c r="D3" s="113" t="s">
        <v>135</v>
      </c>
      <c r="E3" s="13">
        <v>76</v>
      </c>
      <c r="F3" s="13">
        <v>81</v>
      </c>
      <c r="G3" s="13">
        <v>80</v>
      </c>
      <c r="H3" s="13">
        <v>81</v>
      </c>
      <c r="I3" s="13">
        <v>78</v>
      </c>
      <c r="J3" s="13">
        <v>84</v>
      </c>
      <c r="K3" s="12">
        <f t="shared" si="0"/>
        <v>480</v>
      </c>
      <c r="L3" s="12">
        <v>2</v>
      </c>
      <c r="M3" s="13"/>
    </row>
    <row r="4" spans="1:13" ht="13.5">
      <c r="A4" s="2">
        <v>8</v>
      </c>
      <c r="B4" s="2">
        <v>11</v>
      </c>
      <c r="C4" s="2" t="s">
        <v>297</v>
      </c>
      <c r="D4" s="26" t="s">
        <v>298</v>
      </c>
      <c r="E4" s="13">
        <v>72</v>
      </c>
      <c r="F4" s="13">
        <v>73</v>
      </c>
      <c r="G4" s="13">
        <v>81</v>
      </c>
      <c r="H4" s="13">
        <v>83</v>
      </c>
      <c r="I4" s="13">
        <v>74</v>
      </c>
      <c r="J4" s="13">
        <v>76</v>
      </c>
      <c r="K4" s="12">
        <f t="shared" si="0"/>
        <v>459</v>
      </c>
      <c r="L4" s="12">
        <v>3</v>
      </c>
      <c r="M4" s="22" t="s">
        <v>742</v>
      </c>
    </row>
    <row r="5" spans="1:13" ht="13.5">
      <c r="A5" s="50">
        <v>14</v>
      </c>
      <c r="B5" s="50">
        <v>2</v>
      </c>
      <c r="C5" s="71" t="s">
        <v>144</v>
      </c>
      <c r="D5" s="48" t="s">
        <v>135</v>
      </c>
      <c r="E5" s="13">
        <v>78</v>
      </c>
      <c r="F5" s="13">
        <v>81</v>
      </c>
      <c r="G5" s="13">
        <v>75</v>
      </c>
      <c r="H5" s="13">
        <v>78</v>
      </c>
      <c r="I5" s="13">
        <v>72</v>
      </c>
      <c r="J5" s="13">
        <v>75</v>
      </c>
      <c r="K5" s="12">
        <f t="shared" si="0"/>
        <v>459</v>
      </c>
      <c r="L5" s="12">
        <v>4</v>
      </c>
      <c r="M5" s="22" t="s">
        <v>678</v>
      </c>
    </row>
    <row r="6" spans="1:13" ht="13.5">
      <c r="A6" s="2">
        <v>8</v>
      </c>
      <c r="B6" s="2">
        <v>5</v>
      </c>
      <c r="C6" s="14" t="s">
        <v>313</v>
      </c>
      <c r="D6" s="26" t="s">
        <v>306</v>
      </c>
      <c r="E6" s="13">
        <v>69</v>
      </c>
      <c r="F6" s="13">
        <v>85</v>
      </c>
      <c r="G6" s="13">
        <v>73</v>
      </c>
      <c r="H6" s="13">
        <v>84</v>
      </c>
      <c r="I6" s="13">
        <v>77</v>
      </c>
      <c r="J6" s="13">
        <v>70</v>
      </c>
      <c r="K6" s="12">
        <f t="shared" si="0"/>
        <v>458</v>
      </c>
      <c r="L6" s="12">
        <v>5</v>
      </c>
      <c r="M6" s="13"/>
    </row>
    <row r="7" spans="1:13" ht="13.5">
      <c r="A7" s="2">
        <v>5</v>
      </c>
      <c r="B7" s="2">
        <v>8</v>
      </c>
      <c r="C7" s="14" t="s">
        <v>231</v>
      </c>
      <c r="D7" s="26" t="s">
        <v>228</v>
      </c>
      <c r="E7" s="13">
        <v>77</v>
      </c>
      <c r="F7" s="13">
        <v>80</v>
      </c>
      <c r="G7" s="13">
        <v>65</v>
      </c>
      <c r="H7" s="13">
        <v>83</v>
      </c>
      <c r="I7" s="13">
        <v>75</v>
      </c>
      <c r="J7" s="13">
        <v>77</v>
      </c>
      <c r="K7" s="12">
        <f t="shared" si="0"/>
        <v>457</v>
      </c>
      <c r="L7" s="12">
        <v>6</v>
      </c>
      <c r="M7" s="13"/>
    </row>
    <row r="8" spans="1:13" ht="13.5">
      <c r="A8" s="2">
        <v>11</v>
      </c>
      <c r="B8" s="2">
        <v>6</v>
      </c>
      <c r="C8" s="14" t="s">
        <v>45</v>
      </c>
      <c r="D8" s="26" t="s">
        <v>14</v>
      </c>
      <c r="E8" s="13">
        <v>74</v>
      </c>
      <c r="F8" s="13">
        <v>68</v>
      </c>
      <c r="G8" s="13">
        <v>72</v>
      </c>
      <c r="H8" s="13">
        <v>81</v>
      </c>
      <c r="I8" s="13">
        <v>81</v>
      </c>
      <c r="J8" s="13">
        <v>74</v>
      </c>
      <c r="K8" s="12">
        <f t="shared" si="0"/>
        <v>450</v>
      </c>
      <c r="L8" s="12">
        <v>7</v>
      </c>
      <c r="M8" s="13"/>
    </row>
    <row r="9" spans="1:13" ht="13.5">
      <c r="A9" s="2">
        <v>10</v>
      </c>
      <c r="B9" s="2">
        <v>4</v>
      </c>
      <c r="C9" s="14" t="s">
        <v>215</v>
      </c>
      <c r="D9" s="26" t="s">
        <v>199</v>
      </c>
      <c r="E9" s="13">
        <v>74</v>
      </c>
      <c r="F9" s="13">
        <v>69</v>
      </c>
      <c r="G9" s="13">
        <v>78</v>
      </c>
      <c r="H9" s="13">
        <v>75</v>
      </c>
      <c r="I9" s="13">
        <v>72</v>
      </c>
      <c r="J9" s="13">
        <v>77</v>
      </c>
      <c r="K9" s="12">
        <f t="shared" si="0"/>
        <v>445</v>
      </c>
      <c r="L9" s="12">
        <v>8</v>
      </c>
      <c r="M9" s="13"/>
    </row>
    <row r="10" spans="1:13" ht="13.5">
      <c r="A10" s="2">
        <v>1</v>
      </c>
      <c r="B10" s="2">
        <v>4</v>
      </c>
      <c r="C10" s="14" t="s">
        <v>198</v>
      </c>
      <c r="D10" s="26" t="s">
        <v>199</v>
      </c>
      <c r="E10" s="13">
        <v>71</v>
      </c>
      <c r="F10" s="13">
        <v>73</v>
      </c>
      <c r="G10" s="13">
        <v>74</v>
      </c>
      <c r="H10" s="13">
        <v>73</v>
      </c>
      <c r="I10" s="13">
        <v>71</v>
      </c>
      <c r="J10" s="13">
        <v>80</v>
      </c>
      <c r="K10" s="12">
        <f t="shared" si="0"/>
        <v>442</v>
      </c>
      <c r="L10" s="12">
        <v>9</v>
      </c>
      <c r="M10" s="13"/>
    </row>
    <row r="11" spans="1:13" ht="13.5">
      <c r="A11" s="2">
        <v>10</v>
      </c>
      <c r="B11" s="2">
        <v>8</v>
      </c>
      <c r="C11" s="14" t="s">
        <v>129</v>
      </c>
      <c r="D11" s="26" t="s">
        <v>112</v>
      </c>
      <c r="E11" s="13">
        <v>69</v>
      </c>
      <c r="F11" s="13">
        <v>68</v>
      </c>
      <c r="G11" s="13">
        <v>72</v>
      </c>
      <c r="H11" s="13">
        <v>82</v>
      </c>
      <c r="I11" s="13">
        <v>76</v>
      </c>
      <c r="J11" s="13">
        <v>72</v>
      </c>
      <c r="K11" s="12">
        <f t="shared" si="0"/>
        <v>439</v>
      </c>
      <c r="L11" s="12">
        <v>10</v>
      </c>
      <c r="M11" s="13"/>
    </row>
    <row r="12" spans="1:13" ht="13.5">
      <c r="A12" s="2">
        <v>10</v>
      </c>
      <c r="B12" s="2">
        <v>9</v>
      </c>
      <c r="C12" s="14" t="s">
        <v>234</v>
      </c>
      <c r="D12" s="26" t="s">
        <v>228</v>
      </c>
      <c r="E12" s="13">
        <v>82</v>
      </c>
      <c r="F12" s="13">
        <v>68</v>
      </c>
      <c r="G12" s="13">
        <v>66</v>
      </c>
      <c r="H12" s="13">
        <v>76</v>
      </c>
      <c r="I12" s="13">
        <v>67</v>
      </c>
      <c r="J12" s="13">
        <v>79</v>
      </c>
      <c r="K12" s="12">
        <f t="shared" si="0"/>
        <v>438</v>
      </c>
      <c r="L12" s="12">
        <v>11</v>
      </c>
      <c r="M12" s="13"/>
    </row>
    <row r="13" spans="1:13" ht="13.5">
      <c r="A13" s="2">
        <v>14</v>
      </c>
      <c r="B13" s="2">
        <v>10</v>
      </c>
      <c r="C13" s="2" t="s">
        <v>50</v>
      </c>
      <c r="D13" s="26" t="s">
        <v>14</v>
      </c>
      <c r="E13" s="13">
        <v>66</v>
      </c>
      <c r="F13" s="13">
        <v>77</v>
      </c>
      <c r="G13" s="13">
        <v>70</v>
      </c>
      <c r="H13" s="13">
        <v>71</v>
      </c>
      <c r="I13" s="13">
        <v>70</v>
      </c>
      <c r="J13" s="13">
        <v>81</v>
      </c>
      <c r="K13" s="12">
        <f t="shared" si="0"/>
        <v>435</v>
      </c>
      <c r="L13" s="12">
        <v>12</v>
      </c>
      <c r="M13" s="13"/>
    </row>
    <row r="14" spans="1:13" ht="13.5">
      <c r="A14" s="2">
        <v>2</v>
      </c>
      <c r="B14" s="2">
        <v>13</v>
      </c>
      <c r="C14" s="2" t="s">
        <v>251</v>
      </c>
      <c r="D14" s="26" t="s">
        <v>228</v>
      </c>
      <c r="E14" s="13">
        <v>62</v>
      </c>
      <c r="F14" s="13">
        <v>81</v>
      </c>
      <c r="G14" s="13">
        <v>65</v>
      </c>
      <c r="H14" s="13">
        <v>75</v>
      </c>
      <c r="I14" s="13">
        <v>77</v>
      </c>
      <c r="J14" s="13">
        <v>72</v>
      </c>
      <c r="K14" s="12">
        <f t="shared" si="0"/>
        <v>432</v>
      </c>
      <c r="L14" s="12">
        <v>13</v>
      </c>
      <c r="M14" s="13"/>
    </row>
    <row r="15" spans="1:13" ht="13.5">
      <c r="A15" s="2">
        <v>6</v>
      </c>
      <c r="B15" s="2">
        <v>8</v>
      </c>
      <c r="C15" s="2" t="s">
        <v>124</v>
      </c>
      <c r="D15" s="26" t="s">
        <v>112</v>
      </c>
      <c r="E15" s="13">
        <v>74</v>
      </c>
      <c r="F15" s="13">
        <v>67</v>
      </c>
      <c r="G15" s="13">
        <v>66</v>
      </c>
      <c r="H15" s="13">
        <v>78</v>
      </c>
      <c r="I15" s="13">
        <v>74</v>
      </c>
      <c r="J15" s="13">
        <v>68</v>
      </c>
      <c r="K15" s="12">
        <f t="shared" si="0"/>
        <v>427</v>
      </c>
      <c r="L15" s="12">
        <v>14</v>
      </c>
      <c r="M15" s="13"/>
    </row>
    <row r="16" spans="1:13" ht="13.5">
      <c r="A16" s="2">
        <v>13</v>
      </c>
      <c r="B16" s="2">
        <v>5</v>
      </c>
      <c r="C16" s="2" t="s">
        <v>253</v>
      </c>
      <c r="D16" s="26" t="s">
        <v>228</v>
      </c>
      <c r="E16" s="13">
        <v>72</v>
      </c>
      <c r="F16" s="13">
        <v>64</v>
      </c>
      <c r="G16" s="13">
        <v>69</v>
      </c>
      <c r="H16" s="13">
        <v>69</v>
      </c>
      <c r="I16" s="13">
        <v>73</v>
      </c>
      <c r="J16" s="13">
        <v>79</v>
      </c>
      <c r="K16" s="12">
        <f t="shared" si="0"/>
        <v>426</v>
      </c>
      <c r="L16" s="12">
        <v>15</v>
      </c>
      <c r="M16" s="22" t="s">
        <v>676</v>
      </c>
    </row>
    <row r="17" spans="1:13" ht="13.5">
      <c r="A17" s="2">
        <v>11</v>
      </c>
      <c r="B17" s="2">
        <v>4</v>
      </c>
      <c r="C17" s="14" t="s">
        <v>216</v>
      </c>
      <c r="D17" s="26" t="s">
        <v>199</v>
      </c>
      <c r="E17" s="13">
        <v>67</v>
      </c>
      <c r="F17" s="13">
        <v>75</v>
      </c>
      <c r="G17" s="13">
        <v>67</v>
      </c>
      <c r="H17" s="13">
        <v>67</v>
      </c>
      <c r="I17" s="13">
        <v>75</v>
      </c>
      <c r="J17" s="13">
        <v>75</v>
      </c>
      <c r="K17" s="12">
        <f t="shared" si="0"/>
        <v>426</v>
      </c>
      <c r="L17" s="12">
        <v>16</v>
      </c>
      <c r="M17" s="22" t="s">
        <v>678</v>
      </c>
    </row>
    <row r="18" spans="1:13" ht="13.5">
      <c r="A18" s="2">
        <v>15</v>
      </c>
      <c r="B18" s="2">
        <v>6</v>
      </c>
      <c r="C18" s="2" t="s">
        <v>51</v>
      </c>
      <c r="D18" s="26" t="s">
        <v>14</v>
      </c>
      <c r="E18" s="13">
        <v>69</v>
      </c>
      <c r="F18" s="13">
        <v>64</v>
      </c>
      <c r="G18" s="13">
        <v>66</v>
      </c>
      <c r="H18" s="13">
        <v>75</v>
      </c>
      <c r="I18" s="13">
        <v>76</v>
      </c>
      <c r="J18" s="13">
        <v>74</v>
      </c>
      <c r="K18" s="12">
        <f t="shared" si="0"/>
        <v>424</v>
      </c>
      <c r="L18" s="12">
        <v>17</v>
      </c>
      <c r="M18" s="22" t="s">
        <v>743</v>
      </c>
    </row>
    <row r="19" spans="1:13" ht="13.5">
      <c r="A19" s="2">
        <v>4</v>
      </c>
      <c r="B19" s="2">
        <v>11</v>
      </c>
      <c r="C19" s="14" t="s">
        <v>156</v>
      </c>
      <c r="D19" s="26" t="s">
        <v>157</v>
      </c>
      <c r="E19" s="13">
        <v>75</v>
      </c>
      <c r="F19" s="13">
        <v>63</v>
      </c>
      <c r="G19" s="13">
        <v>69</v>
      </c>
      <c r="H19" s="13">
        <v>79</v>
      </c>
      <c r="I19" s="13">
        <v>64</v>
      </c>
      <c r="J19" s="13">
        <v>74</v>
      </c>
      <c r="K19" s="12">
        <f t="shared" si="0"/>
        <v>424</v>
      </c>
      <c r="L19" s="12">
        <v>18</v>
      </c>
      <c r="M19" s="22" t="s">
        <v>744</v>
      </c>
    </row>
    <row r="20" spans="1:13" ht="13.5">
      <c r="A20" s="2">
        <v>8</v>
      </c>
      <c r="B20" s="2">
        <v>2</v>
      </c>
      <c r="C20" s="14" t="s">
        <v>126</v>
      </c>
      <c r="D20" s="26" t="s">
        <v>112</v>
      </c>
      <c r="E20" s="13">
        <v>70</v>
      </c>
      <c r="F20" s="13">
        <v>72</v>
      </c>
      <c r="G20" s="13">
        <v>69</v>
      </c>
      <c r="H20" s="13">
        <v>68</v>
      </c>
      <c r="I20" s="13">
        <v>81</v>
      </c>
      <c r="J20" s="13">
        <v>64</v>
      </c>
      <c r="K20" s="12">
        <f t="shared" si="0"/>
        <v>424</v>
      </c>
      <c r="L20" s="12">
        <v>19</v>
      </c>
      <c r="M20" s="22" t="s">
        <v>745</v>
      </c>
    </row>
    <row r="21" spans="1:13" ht="13.5">
      <c r="A21" s="2">
        <v>12</v>
      </c>
      <c r="B21" s="2">
        <v>5</v>
      </c>
      <c r="C21" s="14" t="s">
        <v>316</v>
      </c>
      <c r="D21" s="26" t="s">
        <v>306</v>
      </c>
      <c r="E21" s="13">
        <v>69</v>
      </c>
      <c r="F21" s="13">
        <v>71</v>
      </c>
      <c r="G21" s="13">
        <v>73</v>
      </c>
      <c r="H21" s="13">
        <v>67</v>
      </c>
      <c r="I21" s="13">
        <v>76</v>
      </c>
      <c r="J21" s="13">
        <v>67</v>
      </c>
      <c r="K21" s="12">
        <f t="shared" si="0"/>
        <v>423</v>
      </c>
      <c r="L21" s="12">
        <v>20</v>
      </c>
      <c r="M21" s="13"/>
    </row>
    <row r="22" spans="1:13" ht="13.5">
      <c r="A22" s="2">
        <v>1</v>
      </c>
      <c r="B22" s="2">
        <v>11</v>
      </c>
      <c r="C22" s="14" t="s">
        <v>39</v>
      </c>
      <c r="D22" s="26" t="s">
        <v>14</v>
      </c>
      <c r="E22" s="13">
        <v>62</v>
      </c>
      <c r="F22" s="13">
        <v>70</v>
      </c>
      <c r="G22" s="13">
        <v>73</v>
      </c>
      <c r="H22" s="13">
        <v>77</v>
      </c>
      <c r="I22" s="13">
        <v>67</v>
      </c>
      <c r="J22" s="13">
        <v>70</v>
      </c>
      <c r="K22" s="12">
        <f t="shared" si="0"/>
        <v>419</v>
      </c>
      <c r="L22" s="12">
        <v>21</v>
      </c>
      <c r="M22" s="13"/>
    </row>
    <row r="23" spans="1:13" ht="13.5">
      <c r="A23" s="2">
        <v>15</v>
      </c>
      <c r="B23" s="2">
        <v>5</v>
      </c>
      <c r="C23" s="14" t="s">
        <v>317</v>
      </c>
      <c r="D23" s="26" t="s">
        <v>306</v>
      </c>
      <c r="E23" s="13">
        <v>72</v>
      </c>
      <c r="F23" s="13">
        <v>78</v>
      </c>
      <c r="G23" s="13">
        <v>70</v>
      </c>
      <c r="H23" s="13">
        <v>58</v>
      </c>
      <c r="I23" s="13">
        <v>60</v>
      </c>
      <c r="J23" s="13">
        <v>70</v>
      </c>
      <c r="K23" s="12">
        <f t="shared" si="0"/>
        <v>408</v>
      </c>
      <c r="L23" s="12">
        <v>22</v>
      </c>
      <c r="M23" s="13"/>
    </row>
    <row r="24" spans="1:13" ht="13.5">
      <c r="A24" s="2">
        <v>13</v>
      </c>
      <c r="B24" s="2">
        <v>8</v>
      </c>
      <c r="C24" s="14" t="s">
        <v>132</v>
      </c>
      <c r="D24" s="26" t="s">
        <v>112</v>
      </c>
      <c r="E24" s="13">
        <v>64</v>
      </c>
      <c r="F24" s="13">
        <v>56</v>
      </c>
      <c r="G24" s="13">
        <v>67</v>
      </c>
      <c r="H24" s="13">
        <v>68</v>
      </c>
      <c r="I24" s="13">
        <v>77</v>
      </c>
      <c r="J24" s="13">
        <v>73</v>
      </c>
      <c r="K24" s="12">
        <f t="shared" si="0"/>
        <v>405</v>
      </c>
      <c r="L24" s="12">
        <v>23</v>
      </c>
      <c r="M24" s="13"/>
    </row>
    <row r="25" spans="1:13" ht="13.5">
      <c r="A25" s="2">
        <v>2</v>
      </c>
      <c r="B25" s="2">
        <v>5</v>
      </c>
      <c r="C25" s="14" t="s">
        <v>250</v>
      </c>
      <c r="D25" s="26" t="s">
        <v>228</v>
      </c>
      <c r="E25" s="13">
        <v>58</v>
      </c>
      <c r="F25" s="13">
        <v>70</v>
      </c>
      <c r="G25" s="13">
        <v>62</v>
      </c>
      <c r="H25" s="13">
        <v>75</v>
      </c>
      <c r="I25" s="13">
        <v>69</v>
      </c>
      <c r="J25" s="13">
        <v>69</v>
      </c>
      <c r="K25" s="12">
        <f t="shared" si="0"/>
        <v>403</v>
      </c>
      <c r="L25" s="12">
        <v>24</v>
      </c>
      <c r="M25" s="13"/>
    </row>
    <row r="26" spans="1:13" ht="13.5">
      <c r="A26" s="2">
        <v>4</v>
      </c>
      <c r="B26" s="2">
        <v>3</v>
      </c>
      <c r="C26" s="14" t="s">
        <v>83</v>
      </c>
      <c r="D26" s="26" t="s">
        <v>54</v>
      </c>
      <c r="E26" s="13">
        <v>58</v>
      </c>
      <c r="F26" s="13">
        <v>73</v>
      </c>
      <c r="G26" s="13">
        <v>64</v>
      </c>
      <c r="H26" s="13">
        <v>57</v>
      </c>
      <c r="I26" s="13">
        <v>80</v>
      </c>
      <c r="J26" s="13">
        <v>70</v>
      </c>
      <c r="K26" s="12">
        <f t="shared" si="0"/>
        <v>402</v>
      </c>
      <c r="L26" s="12">
        <v>25</v>
      </c>
      <c r="M26" s="13"/>
    </row>
    <row r="27" spans="1:13" ht="13.5">
      <c r="A27" s="2">
        <v>3</v>
      </c>
      <c r="B27" s="2">
        <v>8</v>
      </c>
      <c r="C27" s="2" t="s">
        <v>40</v>
      </c>
      <c r="D27" s="26" t="s">
        <v>14</v>
      </c>
      <c r="E27" s="13">
        <v>73</v>
      </c>
      <c r="F27" s="13">
        <v>69</v>
      </c>
      <c r="G27" s="13">
        <v>71</v>
      </c>
      <c r="H27" s="13">
        <v>70</v>
      </c>
      <c r="I27" s="13">
        <v>59</v>
      </c>
      <c r="J27" s="13">
        <v>59</v>
      </c>
      <c r="K27" s="12">
        <f t="shared" si="0"/>
        <v>401</v>
      </c>
      <c r="L27" s="12">
        <v>26</v>
      </c>
      <c r="M27" s="13"/>
    </row>
    <row r="28" spans="1:13" ht="13.5">
      <c r="A28" s="2">
        <v>8</v>
      </c>
      <c r="B28" s="2">
        <v>4</v>
      </c>
      <c r="C28" s="2" t="s">
        <v>212</v>
      </c>
      <c r="D28" s="26" t="s">
        <v>199</v>
      </c>
      <c r="E28" s="13">
        <v>69</v>
      </c>
      <c r="F28" s="13">
        <v>57</v>
      </c>
      <c r="G28" s="13">
        <v>62</v>
      </c>
      <c r="H28" s="13">
        <v>69</v>
      </c>
      <c r="I28" s="13">
        <v>70</v>
      </c>
      <c r="J28" s="13">
        <v>73</v>
      </c>
      <c r="K28" s="12">
        <f t="shared" si="0"/>
        <v>400</v>
      </c>
      <c r="L28" s="12">
        <v>27</v>
      </c>
      <c r="M28" s="13"/>
    </row>
    <row r="29" spans="1:13" ht="13.5">
      <c r="A29" s="2">
        <v>1</v>
      </c>
      <c r="B29" s="2">
        <v>12</v>
      </c>
      <c r="C29" s="2" t="s">
        <v>249</v>
      </c>
      <c r="D29" s="2" t="s">
        <v>228</v>
      </c>
      <c r="E29" s="13">
        <v>68</v>
      </c>
      <c r="F29" s="13">
        <v>68</v>
      </c>
      <c r="G29" s="13">
        <v>71</v>
      </c>
      <c r="H29" s="13">
        <v>65</v>
      </c>
      <c r="I29" s="13">
        <v>56</v>
      </c>
      <c r="J29" s="13">
        <v>71</v>
      </c>
      <c r="K29" s="12">
        <f t="shared" si="0"/>
        <v>399</v>
      </c>
      <c r="L29" s="12">
        <v>28</v>
      </c>
      <c r="M29" s="13"/>
    </row>
    <row r="30" spans="1:13" ht="13.5">
      <c r="A30" s="2">
        <v>8</v>
      </c>
      <c r="B30" s="2">
        <v>6</v>
      </c>
      <c r="C30" s="2" t="s">
        <v>15</v>
      </c>
      <c r="D30" s="26" t="s">
        <v>14</v>
      </c>
      <c r="E30" s="13">
        <v>63</v>
      </c>
      <c r="F30" s="13">
        <v>63</v>
      </c>
      <c r="G30" s="13">
        <v>65</v>
      </c>
      <c r="H30" s="13">
        <v>70</v>
      </c>
      <c r="I30" s="13">
        <v>70</v>
      </c>
      <c r="J30" s="13">
        <v>61</v>
      </c>
      <c r="K30" s="12">
        <f t="shared" si="0"/>
        <v>392</v>
      </c>
      <c r="L30" s="12">
        <v>29</v>
      </c>
      <c r="M30" s="13"/>
    </row>
    <row r="31" spans="1:13" ht="13.5">
      <c r="A31" s="2">
        <v>8</v>
      </c>
      <c r="B31" s="2">
        <v>10</v>
      </c>
      <c r="C31" s="2" t="s">
        <v>89</v>
      </c>
      <c r="D31" s="26" t="s">
        <v>82</v>
      </c>
      <c r="E31" s="13">
        <v>65</v>
      </c>
      <c r="F31" s="13">
        <v>62</v>
      </c>
      <c r="G31" s="13">
        <v>58</v>
      </c>
      <c r="H31" s="13">
        <v>60</v>
      </c>
      <c r="I31" s="13">
        <v>61</v>
      </c>
      <c r="J31" s="13">
        <v>69</v>
      </c>
      <c r="K31" s="12">
        <f t="shared" si="0"/>
        <v>375</v>
      </c>
      <c r="L31" s="12">
        <v>30</v>
      </c>
      <c r="M31" s="13"/>
    </row>
    <row r="32" spans="1:13" ht="13.5">
      <c r="A32" s="2">
        <v>10</v>
      </c>
      <c r="B32" s="2">
        <v>2</v>
      </c>
      <c r="C32" s="14" t="s">
        <v>160</v>
      </c>
      <c r="D32" s="26" t="s">
        <v>157</v>
      </c>
      <c r="E32" s="13">
        <v>62</v>
      </c>
      <c r="F32" s="13">
        <v>52</v>
      </c>
      <c r="G32" s="13">
        <v>63</v>
      </c>
      <c r="H32" s="13">
        <v>59</v>
      </c>
      <c r="I32" s="13">
        <v>64</v>
      </c>
      <c r="J32" s="13">
        <v>69</v>
      </c>
      <c r="K32" s="12">
        <f t="shared" si="0"/>
        <v>369</v>
      </c>
      <c r="L32" s="12">
        <v>31</v>
      </c>
      <c r="M32" s="13"/>
    </row>
    <row r="33" spans="1:13" ht="13.5">
      <c r="A33" s="2">
        <v>12</v>
      </c>
      <c r="B33" s="2">
        <v>7</v>
      </c>
      <c r="C33" s="22" t="s">
        <v>173</v>
      </c>
      <c r="D33" s="26" t="s">
        <v>170</v>
      </c>
      <c r="E33" s="13">
        <v>60</v>
      </c>
      <c r="F33" s="13">
        <v>65</v>
      </c>
      <c r="G33" s="13">
        <v>53</v>
      </c>
      <c r="H33" s="13">
        <v>68</v>
      </c>
      <c r="I33" s="13">
        <v>61</v>
      </c>
      <c r="J33" s="13">
        <v>58</v>
      </c>
      <c r="K33" s="12">
        <f t="shared" si="0"/>
        <v>365</v>
      </c>
      <c r="L33" s="12">
        <v>32</v>
      </c>
      <c r="M33" s="13"/>
    </row>
    <row r="34" spans="1:13" ht="13.5">
      <c r="A34" s="32">
        <v>4</v>
      </c>
      <c r="B34" s="32">
        <v>2</v>
      </c>
      <c r="C34" s="33" t="s">
        <v>137</v>
      </c>
      <c r="D34" s="112" t="s">
        <v>135</v>
      </c>
      <c r="E34" s="13">
        <v>69</v>
      </c>
      <c r="F34" s="13">
        <v>66</v>
      </c>
      <c r="G34" s="13">
        <v>54</v>
      </c>
      <c r="H34" s="13">
        <v>61</v>
      </c>
      <c r="I34" s="13">
        <v>71</v>
      </c>
      <c r="J34" s="13">
        <v>42</v>
      </c>
      <c r="K34" s="12">
        <f aca="true" t="shared" si="1" ref="K34:K65">SUM(E34:J34)</f>
        <v>363</v>
      </c>
      <c r="L34" s="12">
        <v>33</v>
      </c>
      <c r="M34" s="13"/>
    </row>
    <row r="35" spans="1:13" ht="13.5">
      <c r="A35" s="2">
        <v>14</v>
      </c>
      <c r="B35" s="2">
        <v>6</v>
      </c>
      <c r="C35" s="14" t="s">
        <v>17</v>
      </c>
      <c r="D35" s="26" t="s">
        <v>14</v>
      </c>
      <c r="E35" s="13">
        <v>61</v>
      </c>
      <c r="F35" s="13">
        <v>60</v>
      </c>
      <c r="G35" s="13">
        <v>61</v>
      </c>
      <c r="H35" s="13">
        <v>67</v>
      </c>
      <c r="I35" s="13">
        <v>52</v>
      </c>
      <c r="J35" s="13">
        <v>58</v>
      </c>
      <c r="K35" s="12">
        <f t="shared" si="1"/>
        <v>359</v>
      </c>
      <c r="L35" s="12">
        <v>34</v>
      </c>
      <c r="M35" s="13"/>
    </row>
    <row r="36" spans="1:13" ht="13.5">
      <c r="A36" s="2">
        <v>13</v>
      </c>
      <c r="B36" s="2">
        <v>10</v>
      </c>
      <c r="C36" s="2" t="s">
        <v>48</v>
      </c>
      <c r="D36" s="26" t="s">
        <v>14</v>
      </c>
      <c r="E36" s="13">
        <v>63</v>
      </c>
      <c r="F36" s="13">
        <v>71</v>
      </c>
      <c r="G36" s="13">
        <v>66</v>
      </c>
      <c r="H36" s="13">
        <v>57</v>
      </c>
      <c r="I36" s="13">
        <v>51</v>
      </c>
      <c r="J36" s="13">
        <v>50</v>
      </c>
      <c r="K36" s="12">
        <f t="shared" si="1"/>
        <v>358</v>
      </c>
      <c r="L36" s="12">
        <v>35</v>
      </c>
      <c r="M36" s="22" t="s">
        <v>746</v>
      </c>
    </row>
    <row r="37" spans="1:13" ht="13.5">
      <c r="A37" s="2">
        <v>13</v>
      </c>
      <c r="B37" s="2">
        <v>6</v>
      </c>
      <c r="C37" s="2" t="s">
        <v>47</v>
      </c>
      <c r="D37" s="26" t="s">
        <v>14</v>
      </c>
      <c r="E37" s="13">
        <v>69</v>
      </c>
      <c r="F37" s="13">
        <v>57</v>
      </c>
      <c r="G37" s="13">
        <v>64</v>
      </c>
      <c r="H37" s="13">
        <v>71</v>
      </c>
      <c r="I37" s="13">
        <v>54</v>
      </c>
      <c r="J37" s="13">
        <v>43</v>
      </c>
      <c r="K37" s="12">
        <f t="shared" si="1"/>
        <v>358</v>
      </c>
      <c r="L37" s="12">
        <v>36</v>
      </c>
      <c r="M37" s="22" t="s">
        <v>747</v>
      </c>
    </row>
    <row r="38" spans="1:13" ht="13.5">
      <c r="A38" s="2">
        <v>6</v>
      </c>
      <c r="B38" s="2">
        <v>4</v>
      </c>
      <c r="C38" s="2" t="s">
        <v>208</v>
      </c>
      <c r="D38" s="26" t="s">
        <v>199</v>
      </c>
      <c r="E38" s="13">
        <v>59</v>
      </c>
      <c r="F38" s="13">
        <v>53</v>
      </c>
      <c r="G38" s="13">
        <v>57</v>
      </c>
      <c r="H38" s="13">
        <v>65</v>
      </c>
      <c r="I38" s="13">
        <v>48</v>
      </c>
      <c r="J38" s="13">
        <v>68</v>
      </c>
      <c r="K38" s="12">
        <f t="shared" si="1"/>
        <v>350</v>
      </c>
      <c r="L38" s="12">
        <v>37</v>
      </c>
      <c r="M38" s="22" t="s">
        <v>748</v>
      </c>
    </row>
    <row r="39" spans="1:13" ht="13.5">
      <c r="A39" s="2">
        <v>7</v>
      </c>
      <c r="B39" s="2">
        <v>6</v>
      </c>
      <c r="C39" s="2" t="s">
        <v>43</v>
      </c>
      <c r="D39" s="26" t="s">
        <v>14</v>
      </c>
      <c r="E39" s="13">
        <v>44</v>
      </c>
      <c r="F39" s="13">
        <v>55</v>
      </c>
      <c r="G39" s="13">
        <v>67</v>
      </c>
      <c r="H39" s="13">
        <v>61</v>
      </c>
      <c r="I39" s="13">
        <v>67</v>
      </c>
      <c r="J39" s="13">
        <v>56</v>
      </c>
      <c r="K39" s="12">
        <f t="shared" si="1"/>
        <v>350</v>
      </c>
      <c r="L39" s="12">
        <v>38</v>
      </c>
      <c r="M39" s="22" t="s">
        <v>749</v>
      </c>
    </row>
    <row r="40" spans="1:13" ht="13.5">
      <c r="A40" s="2">
        <v>3</v>
      </c>
      <c r="B40" s="2">
        <v>4</v>
      </c>
      <c r="C40" s="2" t="s">
        <v>203</v>
      </c>
      <c r="D40" s="26" t="s">
        <v>199</v>
      </c>
      <c r="E40" s="13">
        <v>71</v>
      </c>
      <c r="F40" s="13">
        <v>61</v>
      </c>
      <c r="G40" s="13">
        <v>70</v>
      </c>
      <c r="H40" s="13">
        <v>44</v>
      </c>
      <c r="I40" s="13">
        <v>60</v>
      </c>
      <c r="J40" s="13">
        <v>39</v>
      </c>
      <c r="K40" s="12">
        <f t="shared" si="1"/>
        <v>345</v>
      </c>
      <c r="L40" s="12">
        <v>39</v>
      </c>
      <c r="M40" s="13"/>
    </row>
    <row r="41" spans="1:13" ht="13.5">
      <c r="A41" s="2">
        <v>6</v>
      </c>
      <c r="B41" s="2">
        <v>9</v>
      </c>
      <c r="C41" s="14" t="s">
        <v>87</v>
      </c>
      <c r="D41" s="26" t="s">
        <v>54</v>
      </c>
      <c r="E41" s="13">
        <v>52</v>
      </c>
      <c r="F41" s="13">
        <v>55</v>
      </c>
      <c r="G41" s="13">
        <v>56</v>
      </c>
      <c r="H41" s="13">
        <v>57</v>
      </c>
      <c r="I41" s="13">
        <v>65</v>
      </c>
      <c r="J41" s="13">
        <v>59</v>
      </c>
      <c r="K41" s="12">
        <f t="shared" si="1"/>
        <v>344</v>
      </c>
      <c r="L41" s="12">
        <v>40</v>
      </c>
      <c r="M41" s="13"/>
    </row>
    <row r="42" spans="1:13" ht="13.5">
      <c r="A42" s="2">
        <v>8</v>
      </c>
      <c r="B42" s="2">
        <v>3</v>
      </c>
      <c r="C42" s="14" t="s">
        <v>56</v>
      </c>
      <c r="D42" s="2" t="s">
        <v>54</v>
      </c>
      <c r="E42" s="13">
        <v>68</v>
      </c>
      <c r="F42" s="13">
        <v>56</v>
      </c>
      <c r="G42" s="13">
        <v>58</v>
      </c>
      <c r="H42" s="13">
        <v>69</v>
      </c>
      <c r="I42" s="13">
        <v>43</v>
      </c>
      <c r="J42" s="13">
        <v>49</v>
      </c>
      <c r="K42" s="12">
        <f t="shared" si="1"/>
        <v>343</v>
      </c>
      <c r="L42" s="12">
        <v>41</v>
      </c>
      <c r="M42" s="22" t="s">
        <v>750</v>
      </c>
    </row>
    <row r="43" spans="1:13" ht="13.5">
      <c r="A43" s="16">
        <v>10</v>
      </c>
      <c r="B43" s="16">
        <v>6</v>
      </c>
      <c r="C43" s="16" t="s">
        <v>21</v>
      </c>
      <c r="D43" s="26" t="s">
        <v>14</v>
      </c>
      <c r="E43" s="13">
        <v>60</v>
      </c>
      <c r="F43" s="13">
        <v>55</v>
      </c>
      <c r="G43" s="13">
        <v>68</v>
      </c>
      <c r="H43" s="13">
        <v>58</v>
      </c>
      <c r="I43" s="13">
        <v>60</v>
      </c>
      <c r="J43" s="13">
        <v>42</v>
      </c>
      <c r="K43" s="12">
        <f t="shared" si="1"/>
        <v>343</v>
      </c>
      <c r="L43" s="12">
        <v>42</v>
      </c>
      <c r="M43" s="22" t="s">
        <v>751</v>
      </c>
    </row>
    <row r="44" spans="1:13" ht="13.5">
      <c r="A44" s="18">
        <v>2</v>
      </c>
      <c r="B44" s="18">
        <v>7</v>
      </c>
      <c r="C44" s="52" t="s">
        <v>189</v>
      </c>
      <c r="D44" s="55" t="s">
        <v>170</v>
      </c>
      <c r="E44" s="13">
        <v>59</v>
      </c>
      <c r="F44" s="13">
        <v>56</v>
      </c>
      <c r="G44" s="13">
        <v>62</v>
      </c>
      <c r="H44" s="13">
        <v>54</v>
      </c>
      <c r="I44" s="13">
        <v>49</v>
      </c>
      <c r="J44" s="13">
        <v>62</v>
      </c>
      <c r="K44" s="12">
        <f t="shared" si="1"/>
        <v>342</v>
      </c>
      <c r="L44" s="12">
        <v>43</v>
      </c>
      <c r="M44" s="13"/>
    </row>
    <row r="45" spans="1:13" ht="13.5">
      <c r="A45" s="18">
        <v>3</v>
      </c>
      <c r="B45" s="18">
        <v>6</v>
      </c>
      <c r="C45" s="18" t="s">
        <v>492</v>
      </c>
      <c r="D45" s="55" t="s">
        <v>14</v>
      </c>
      <c r="E45" s="13">
        <v>62</v>
      </c>
      <c r="F45" s="13">
        <v>57</v>
      </c>
      <c r="G45" s="13">
        <v>63</v>
      </c>
      <c r="H45" s="13">
        <v>50</v>
      </c>
      <c r="I45" s="13">
        <v>48</v>
      </c>
      <c r="J45" s="13">
        <v>59</v>
      </c>
      <c r="K45" s="12">
        <f t="shared" si="1"/>
        <v>339</v>
      </c>
      <c r="L45" s="12">
        <v>44</v>
      </c>
      <c r="M45" s="13"/>
    </row>
    <row r="46" spans="1:13" ht="13.5">
      <c r="A46" s="18">
        <v>9</v>
      </c>
      <c r="B46" s="18">
        <v>9</v>
      </c>
      <c r="C46" s="18" t="s">
        <v>91</v>
      </c>
      <c r="D46" s="55" t="s">
        <v>54</v>
      </c>
      <c r="E46" s="13">
        <v>46</v>
      </c>
      <c r="F46" s="13">
        <v>58</v>
      </c>
      <c r="G46" s="13">
        <v>62</v>
      </c>
      <c r="H46" s="13">
        <v>67</v>
      </c>
      <c r="I46" s="13">
        <v>56</v>
      </c>
      <c r="J46" s="13">
        <v>48</v>
      </c>
      <c r="K46" s="12">
        <f t="shared" si="1"/>
        <v>337</v>
      </c>
      <c r="L46" s="12">
        <v>45</v>
      </c>
      <c r="M46" s="13"/>
    </row>
    <row r="47" spans="1:15" ht="13.5">
      <c r="A47" s="21">
        <v>13</v>
      </c>
      <c r="B47" s="21">
        <v>2</v>
      </c>
      <c r="C47" s="21" t="s">
        <v>143</v>
      </c>
      <c r="D47" s="211" t="s">
        <v>135</v>
      </c>
      <c r="E47" s="13">
        <v>61</v>
      </c>
      <c r="F47" s="13">
        <v>55</v>
      </c>
      <c r="G47" s="13">
        <v>56</v>
      </c>
      <c r="H47" s="13">
        <v>48</v>
      </c>
      <c r="I47" s="13">
        <v>48</v>
      </c>
      <c r="J47" s="13">
        <v>68</v>
      </c>
      <c r="K47" s="12">
        <f t="shared" si="1"/>
        <v>336</v>
      </c>
      <c r="L47" s="12">
        <v>46</v>
      </c>
      <c r="M47" s="22" t="s">
        <v>748</v>
      </c>
      <c r="O47" s="4"/>
    </row>
    <row r="48" spans="1:13" ht="13.5">
      <c r="A48" s="18">
        <v>7</v>
      </c>
      <c r="B48" s="18">
        <v>4</v>
      </c>
      <c r="C48" s="18" t="s">
        <v>210</v>
      </c>
      <c r="D48" s="55" t="s">
        <v>199</v>
      </c>
      <c r="E48" s="13">
        <v>63</v>
      </c>
      <c r="F48" s="13">
        <v>59</v>
      </c>
      <c r="G48" s="13">
        <v>50</v>
      </c>
      <c r="H48" s="13">
        <v>62</v>
      </c>
      <c r="I48" s="13">
        <v>50</v>
      </c>
      <c r="J48" s="13">
        <v>52</v>
      </c>
      <c r="K48" s="12">
        <f t="shared" si="1"/>
        <v>336</v>
      </c>
      <c r="L48" s="12">
        <v>47</v>
      </c>
      <c r="M48" s="22" t="s">
        <v>752</v>
      </c>
    </row>
    <row r="49" spans="1:13" ht="13.5">
      <c r="A49" s="18">
        <v>9</v>
      </c>
      <c r="B49" s="18">
        <v>6</v>
      </c>
      <c r="C49" s="18" t="s">
        <v>44</v>
      </c>
      <c r="D49" s="55" t="s">
        <v>14</v>
      </c>
      <c r="E49" s="13">
        <v>55</v>
      </c>
      <c r="F49" s="13">
        <v>45</v>
      </c>
      <c r="G49" s="13">
        <v>64</v>
      </c>
      <c r="H49" s="13">
        <v>64</v>
      </c>
      <c r="I49" s="13">
        <v>47</v>
      </c>
      <c r="J49" s="13">
        <v>58</v>
      </c>
      <c r="K49" s="12">
        <f t="shared" si="1"/>
        <v>333</v>
      </c>
      <c r="L49" s="12">
        <v>48</v>
      </c>
      <c r="M49" s="13"/>
    </row>
    <row r="50" spans="1:13" ht="13.5">
      <c r="A50" s="19">
        <v>1</v>
      </c>
      <c r="B50" s="19">
        <v>2</v>
      </c>
      <c r="C50" s="92" t="s">
        <v>134</v>
      </c>
      <c r="D50" s="315" t="s">
        <v>135</v>
      </c>
      <c r="E50" s="10">
        <v>60</v>
      </c>
      <c r="F50" s="10">
        <v>63</v>
      </c>
      <c r="G50" s="10">
        <v>54</v>
      </c>
      <c r="H50" s="10">
        <v>48</v>
      </c>
      <c r="I50" s="10">
        <v>58</v>
      </c>
      <c r="J50" s="10">
        <v>45</v>
      </c>
      <c r="K50" s="12">
        <f t="shared" si="1"/>
        <v>328</v>
      </c>
      <c r="L50" s="12">
        <v>49</v>
      </c>
      <c r="M50" s="12"/>
    </row>
    <row r="51" spans="1:13" ht="13.5">
      <c r="A51" s="18">
        <v>1</v>
      </c>
      <c r="B51" s="18">
        <v>10</v>
      </c>
      <c r="C51" s="18" t="s">
        <v>201</v>
      </c>
      <c r="D51" s="55" t="s">
        <v>199</v>
      </c>
      <c r="E51" s="13">
        <v>51</v>
      </c>
      <c r="F51" s="13">
        <v>45</v>
      </c>
      <c r="G51" s="13">
        <v>73</v>
      </c>
      <c r="H51" s="13">
        <v>39</v>
      </c>
      <c r="I51" s="13">
        <v>52</v>
      </c>
      <c r="J51" s="13">
        <v>67</v>
      </c>
      <c r="K51" s="12">
        <f t="shared" si="1"/>
        <v>327</v>
      </c>
      <c r="L51" s="12">
        <v>50</v>
      </c>
      <c r="M51" s="13"/>
    </row>
    <row r="52" spans="1:13" ht="13.5">
      <c r="A52" s="2">
        <v>3</v>
      </c>
      <c r="B52" s="2">
        <v>10</v>
      </c>
      <c r="C52" s="2" t="s">
        <v>81</v>
      </c>
      <c r="D52" s="26" t="s">
        <v>82</v>
      </c>
      <c r="E52" s="13">
        <v>53</v>
      </c>
      <c r="F52" s="13">
        <v>51</v>
      </c>
      <c r="G52" s="13">
        <v>71</v>
      </c>
      <c r="H52" s="13">
        <v>59</v>
      </c>
      <c r="I52" s="13">
        <v>38</v>
      </c>
      <c r="J52" s="13">
        <v>54</v>
      </c>
      <c r="K52" s="12">
        <f t="shared" si="1"/>
        <v>326</v>
      </c>
      <c r="L52" s="12">
        <v>51</v>
      </c>
      <c r="M52" s="13"/>
    </row>
    <row r="53" spans="1:13" ht="13.5">
      <c r="A53" s="2">
        <v>12</v>
      </c>
      <c r="B53" s="2">
        <v>8</v>
      </c>
      <c r="C53" s="2" t="s">
        <v>131</v>
      </c>
      <c r="D53" s="26" t="s">
        <v>112</v>
      </c>
      <c r="E53" s="13">
        <v>68</v>
      </c>
      <c r="F53" s="13">
        <v>53</v>
      </c>
      <c r="G53" s="13">
        <v>49</v>
      </c>
      <c r="H53" s="13">
        <v>55</v>
      </c>
      <c r="I53" s="13">
        <v>51</v>
      </c>
      <c r="J53" s="13">
        <v>48</v>
      </c>
      <c r="K53" s="12">
        <f t="shared" si="1"/>
        <v>324</v>
      </c>
      <c r="L53" s="12">
        <v>52</v>
      </c>
      <c r="M53" s="13"/>
    </row>
    <row r="54" spans="1:13" ht="13.5">
      <c r="A54" s="2">
        <v>10</v>
      </c>
      <c r="B54" s="2">
        <v>7</v>
      </c>
      <c r="C54" s="22" t="s">
        <v>172</v>
      </c>
      <c r="D54" s="26" t="s">
        <v>170</v>
      </c>
      <c r="E54" s="13">
        <v>50</v>
      </c>
      <c r="F54" s="13">
        <v>47</v>
      </c>
      <c r="G54" s="13">
        <v>59</v>
      </c>
      <c r="H54" s="13">
        <v>47</v>
      </c>
      <c r="I54" s="13">
        <v>53</v>
      </c>
      <c r="J54" s="13">
        <v>64</v>
      </c>
      <c r="K54" s="12">
        <f t="shared" si="1"/>
        <v>320</v>
      </c>
      <c r="L54" s="12">
        <v>53</v>
      </c>
      <c r="M54" s="13"/>
    </row>
    <row r="55" spans="1:13" ht="13.5">
      <c r="A55" s="2">
        <v>15</v>
      </c>
      <c r="B55" s="2">
        <v>7</v>
      </c>
      <c r="C55" s="22" t="s">
        <v>192</v>
      </c>
      <c r="D55" s="36" t="s">
        <v>170</v>
      </c>
      <c r="E55" s="13">
        <v>55</v>
      </c>
      <c r="F55" s="13">
        <v>49</v>
      </c>
      <c r="G55" s="13">
        <v>52</v>
      </c>
      <c r="H55" s="13">
        <v>52</v>
      </c>
      <c r="I55" s="13">
        <v>56</v>
      </c>
      <c r="J55" s="13">
        <v>53</v>
      </c>
      <c r="K55" s="12">
        <f t="shared" si="1"/>
        <v>317</v>
      </c>
      <c r="L55" s="12">
        <v>54</v>
      </c>
      <c r="M55" s="13"/>
    </row>
    <row r="56" spans="1:13" ht="13.5">
      <c r="A56" s="2">
        <v>3</v>
      </c>
      <c r="B56" s="2">
        <v>11</v>
      </c>
      <c r="C56" s="14" t="s">
        <v>176</v>
      </c>
      <c r="D56" s="26" t="s">
        <v>170</v>
      </c>
      <c r="E56" s="13">
        <v>53</v>
      </c>
      <c r="F56" s="13">
        <v>71</v>
      </c>
      <c r="G56" s="13">
        <v>41</v>
      </c>
      <c r="H56" s="13">
        <v>40</v>
      </c>
      <c r="I56" s="13">
        <v>52</v>
      </c>
      <c r="J56" s="13">
        <v>59</v>
      </c>
      <c r="K56" s="12">
        <f t="shared" si="1"/>
        <v>316</v>
      </c>
      <c r="L56" s="12">
        <v>55</v>
      </c>
      <c r="M56" s="13"/>
    </row>
    <row r="57" spans="1:13" ht="13.5">
      <c r="A57" s="2">
        <v>5</v>
      </c>
      <c r="B57" s="2">
        <v>6</v>
      </c>
      <c r="C57" s="2" t="s">
        <v>41</v>
      </c>
      <c r="D57" s="26" t="s">
        <v>14</v>
      </c>
      <c r="E57" s="13">
        <v>57</v>
      </c>
      <c r="F57" s="13">
        <v>45</v>
      </c>
      <c r="G57" s="13">
        <v>50</v>
      </c>
      <c r="H57" s="13">
        <v>45</v>
      </c>
      <c r="I57" s="13">
        <v>66</v>
      </c>
      <c r="J57" s="13">
        <v>51</v>
      </c>
      <c r="K57" s="12">
        <f t="shared" si="1"/>
        <v>314</v>
      </c>
      <c r="L57" s="12">
        <v>56</v>
      </c>
      <c r="M57" s="13"/>
    </row>
    <row r="58" spans="1:13" ht="13.5">
      <c r="A58" s="2">
        <v>9</v>
      </c>
      <c r="B58" s="2">
        <v>7</v>
      </c>
      <c r="C58" s="2" t="s">
        <v>128</v>
      </c>
      <c r="D58" s="2" t="s">
        <v>112</v>
      </c>
      <c r="E58" s="13">
        <v>49</v>
      </c>
      <c r="F58" s="13">
        <v>53</v>
      </c>
      <c r="G58" s="13">
        <v>50</v>
      </c>
      <c r="H58" s="13">
        <v>61</v>
      </c>
      <c r="I58" s="13">
        <v>54</v>
      </c>
      <c r="J58" s="13">
        <v>46</v>
      </c>
      <c r="K58" s="12">
        <f t="shared" si="1"/>
        <v>313</v>
      </c>
      <c r="L58" s="12">
        <v>57</v>
      </c>
      <c r="M58" s="13"/>
    </row>
    <row r="59" spans="1:13" ht="13.5">
      <c r="A59" s="2">
        <v>2</v>
      </c>
      <c r="B59" s="2">
        <v>11</v>
      </c>
      <c r="C59" s="2" t="s">
        <v>19</v>
      </c>
      <c r="D59" s="26" t="s">
        <v>14</v>
      </c>
      <c r="E59" s="13">
        <v>56</v>
      </c>
      <c r="F59" s="13">
        <v>46</v>
      </c>
      <c r="G59" s="13">
        <v>58</v>
      </c>
      <c r="H59" s="13">
        <v>49</v>
      </c>
      <c r="I59" s="13">
        <v>52</v>
      </c>
      <c r="J59" s="13">
        <v>51</v>
      </c>
      <c r="K59" s="12">
        <f t="shared" si="1"/>
        <v>312</v>
      </c>
      <c r="L59" s="12">
        <v>58</v>
      </c>
      <c r="M59" s="13"/>
    </row>
    <row r="60" spans="1:13" ht="13.5">
      <c r="A60" s="2">
        <v>1</v>
      </c>
      <c r="B60" s="2">
        <v>6</v>
      </c>
      <c r="C60" s="2" t="s">
        <v>200</v>
      </c>
      <c r="D60" s="26" t="s">
        <v>199</v>
      </c>
      <c r="E60" s="13">
        <v>29</v>
      </c>
      <c r="F60" s="13">
        <v>42</v>
      </c>
      <c r="G60" s="13">
        <v>49</v>
      </c>
      <c r="H60" s="13">
        <v>72</v>
      </c>
      <c r="I60" s="13">
        <v>50</v>
      </c>
      <c r="J60" s="13">
        <v>67</v>
      </c>
      <c r="K60" s="12">
        <f t="shared" si="1"/>
        <v>309</v>
      </c>
      <c r="L60" s="12">
        <v>59</v>
      </c>
      <c r="M60" s="13"/>
    </row>
    <row r="61" spans="1:13" ht="13.5">
      <c r="A61" s="2">
        <v>5</v>
      </c>
      <c r="B61" s="2">
        <v>3</v>
      </c>
      <c r="C61" s="2" t="s">
        <v>84</v>
      </c>
      <c r="D61" s="26" t="s">
        <v>54</v>
      </c>
      <c r="E61" s="13">
        <v>59</v>
      </c>
      <c r="F61" s="13">
        <v>34</v>
      </c>
      <c r="G61" s="13">
        <v>44</v>
      </c>
      <c r="H61" s="13">
        <v>61</v>
      </c>
      <c r="I61" s="13">
        <v>50</v>
      </c>
      <c r="J61" s="13">
        <v>60</v>
      </c>
      <c r="K61" s="12">
        <f t="shared" si="1"/>
        <v>308</v>
      </c>
      <c r="L61" s="12">
        <v>60</v>
      </c>
      <c r="M61" s="13"/>
    </row>
    <row r="62" spans="1:13" ht="13.5">
      <c r="A62" s="32">
        <v>6</v>
      </c>
      <c r="B62" s="32">
        <v>2</v>
      </c>
      <c r="C62" s="33" t="s">
        <v>138</v>
      </c>
      <c r="D62" s="112" t="s">
        <v>135</v>
      </c>
      <c r="E62" s="13">
        <v>60</v>
      </c>
      <c r="F62" s="13">
        <v>58</v>
      </c>
      <c r="G62" s="13">
        <v>56</v>
      </c>
      <c r="H62" s="13">
        <v>58</v>
      </c>
      <c r="I62" s="13">
        <v>41</v>
      </c>
      <c r="J62" s="13">
        <v>32</v>
      </c>
      <c r="K62" s="12">
        <f t="shared" si="1"/>
        <v>305</v>
      </c>
      <c r="L62" s="12">
        <v>61</v>
      </c>
      <c r="M62" s="13"/>
    </row>
    <row r="63" spans="1:13" ht="13.5">
      <c r="A63" s="49">
        <v>9</v>
      </c>
      <c r="B63" s="49">
        <v>5</v>
      </c>
      <c r="C63" s="49" t="s">
        <v>288</v>
      </c>
      <c r="D63" s="54" t="s">
        <v>284</v>
      </c>
      <c r="E63" s="13">
        <v>55</v>
      </c>
      <c r="F63" s="13">
        <v>44</v>
      </c>
      <c r="G63" s="13">
        <v>44</v>
      </c>
      <c r="H63" s="13">
        <v>59</v>
      </c>
      <c r="I63" s="13">
        <v>49</v>
      </c>
      <c r="J63" s="13">
        <v>53</v>
      </c>
      <c r="K63" s="12">
        <f t="shared" si="1"/>
        <v>304</v>
      </c>
      <c r="L63" s="12">
        <v>62</v>
      </c>
      <c r="M63" s="13"/>
    </row>
    <row r="64" spans="1:13" ht="13.5">
      <c r="A64" s="2">
        <v>5</v>
      </c>
      <c r="B64" s="2">
        <v>9</v>
      </c>
      <c r="C64" s="2" t="s">
        <v>123</v>
      </c>
      <c r="D64" s="26" t="s">
        <v>112</v>
      </c>
      <c r="E64" s="13">
        <v>43</v>
      </c>
      <c r="F64" s="13">
        <v>49</v>
      </c>
      <c r="G64" s="13">
        <v>49</v>
      </c>
      <c r="H64" s="13">
        <v>67</v>
      </c>
      <c r="I64" s="13">
        <v>44</v>
      </c>
      <c r="J64" s="13">
        <v>51</v>
      </c>
      <c r="K64" s="12">
        <f t="shared" si="1"/>
        <v>303</v>
      </c>
      <c r="L64" s="12">
        <v>63</v>
      </c>
      <c r="M64" s="13"/>
    </row>
    <row r="65" spans="1:13" ht="13.5">
      <c r="A65" s="2">
        <v>1</v>
      </c>
      <c r="B65" s="2">
        <v>8</v>
      </c>
      <c r="C65" s="2" t="s">
        <v>120</v>
      </c>
      <c r="D65" s="26" t="s">
        <v>112</v>
      </c>
      <c r="E65" s="13">
        <v>55</v>
      </c>
      <c r="F65" s="13">
        <v>54</v>
      </c>
      <c r="G65" s="13">
        <v>47</v>
      </c>
      <c r="H65" s="13">
        <v>46</v>
      </c>
      <c r="I65" s="13">
        <v>47</v>
      </c>
      <c r="J65" s="13">
        <v>45</v>
      </c>
      <c r="K65" s="12">
        <f t="shared" si="1"/>
        <v>294</v>
      </c>
      <c r="L65" s="12">
        <v>64</v>
      </c>
      <c r="M65" s="13"/>
    </row>
    <row r="66" spans="1:13" ht="13.5">
      <c r="A66" s="2">
        <v>11</v>
      </c>
      <c r="B66" s="2">
        <v>8</v>
      </c>
      <c r="C66" s="2" t="s">
        <v>130</v>
      </c>
      <c r="D66" s="26" t="s">
        <v>112</v>
      </c>
      <c r="E66" s="13">
        <v>46</v>
      </c>
      <c r="F66" s="13">
        <v>68</v>
      </c>
      <c r="G66" s="13">
        <v>39</v>
      </c>
      <c r="H66" s="13">
        <v>47</v>
      </c>
      <c r="I66" s="13">
        <v>42</v>
      </c>
      <c r="J66" s="13">
        <v>50</v>
      </c>
      <c r="K66" s="12">
        <f aca="true" t="shared" si="2" ref="K66:K97">SUM(E66:J66)</f>
        <v>292</v>
      </c>
      <c r="L66" s="12">
        <v>65</v>
      </c>
      <c r="M66" s="13"/>
    </row>
    <row r="67" spans="1:13" ht="13.5">
      <c r="A67" s="2">
        <v>13</v>
      </c>
      <c r="B67" s="2">
        <v>9</v>
      </c>
      <c r="C67" s="2" t="s">
        <v>97</v>
      </c>
      <c r="D67" s="2" t="s">
        <v>54</v>
      </c>
      <c r="E67" s="13">
        <v>57</v>
      </c>
      <c r="F67" s="13">
        <v>58</v>
      </c>
      <c r="G67" s="13">
        <v>47</v>
      </c>
      <c r="H67" s="13">
        <v>20</v>
      </c>
      <c r="I67" s="13">
        <v>45</v>
      </c>
      <c r="J67" s="13">
        <v>58</v>
      </c>
      <c r="K67" s="12">
        <f t="shared" si="2"/>
        <v>285</v>
      </c>
      <c r="L67" s="12">
        <v>66</v>
      </c>
      <c r="M67" s="22" t="s">
        <v>753</v>
      </c>
    </row>
    <row r="68" spans="1:13" ht="13.5">
      <c r="A68" s="2">
        <v>6</v>
      </c>
      <c r="B68" s="2">
        <v>6</v>
      </c>
      <c r="C68" s="2" t="s">
        <v>42</v>
      </c>
      <c r="D68" s="26" t="s">
        <v>14</v>
      </c>
      <c r="E68" s="13">
        <v>45</v>
      </c>
      <c r="F68" s="13">
        <v>52</v>
      </c>
      <c r="G68" s="13">
        <v>50</v>
      </c>
      <c r="H68" s="13">
        <v>57</v>
      </c>
      <c r="I68" s="13">
        <v>31</v>
      </c>
      <c r="J68" s="13">
        <v>50</v>
      </c>
      <c r="K68" s="12">
        <f t="shared" si="2"/>
        <v>285</v>
      </c>
      <c r="L68" s="12">
        <v>67</v>
      </c>
      <c r="M68" s="22" t="s">
        <v>746</v>
      </c>
    </row>
    <row r="69" spans="1:13" ht="13.5">
      <c r="A69" s="2">
        <v>5</v>
      </c>
      <c r="B69" s="2">
        <v>4</v>
      </c>
      <c r="C69" s="2" t="s">
        <v>207</v>
      </c>
      <c r="D69" s="26" t="s">
        <v>199</v>
      </c>
      <c r="E69" s="13">
        <v>36</v>
      </c>
      <c r="F69" s="13">
        <v>62</v>
      </c>
      <c r="G69" s="13">
        <v>45</v>
      </c>
      <c r="H69" s="13">
        <v>36</v>
      </c>
      <c r="I69" s="13">
        <v>54</v>
      </c>
      <c r="J69" s="13">
        <v>51</v>
      </c>
      <c r="K69" s="12">
        <f t="shared" si="2"/>
        <v>284</v>
      </c>
      <c r="L69" s="12">
        <v>68</v>
      </c>
      <c r="M69" s="22" t="s">
        <v>754</v>
      </c>
    </row>
    <row r="70" spans="1:13" ht="13.5">
      <c r="A70" s="21">
        <v>15</v>
      </c>
      <c r="B70" s="21">
        <v>2</v>
      </c>
      <c r="C70" s="21" t="s">
        <v>145</v>
      </c>
      <c r="D70" s="59" t="s">
        <v>135</v>
      </c>
      <c r="E70" s="13">
        <v>48</v>
      </c>
      <c r="F70" s="13">
        <v>56</v>
      </c>
      <c r="G70" s="13">
        <v>41</v>
      </c>
      <c r="H70" s="13">
        <v>63</v>
      </c>
      <c r="I70" s="13">
        <v>50</v>
      </c>
      <c r="J70" s="13">
        <v>26</v>
      </c>
      <c r="K70" s="12">
        <f t="shared" si="2"/>
        <v>284</v>
      </c>
      <c r="L70" s="12">
        <v>69</v>
      </c>
      <c r="M70" s="22" t="s">
        <v>755</v>
      </c>
    </row>
    <row r="71" spans="1:13" ht="13.5">
      <c r="A71" s="18">
        <v>2</v>
      </c>
      <c r="B71" s="18">
        <v>6</v>
      </c>
      <c r="C71" s="18" t="s">
        <v>20</v>
      </c>
      <c r="D71" s="38" t="s">
        <v>14</v>
      </c>
      <c r="E71" s="13">
        <v>40</v>
      </c>
      <c r="F71" s="13">
        <v>62</v>
      </c>
      <c r="G71" s="13">
        <v>46</v>
      </c>
      <c r="H71" s="13">
        <v>41</v>
      </c>
      <c r="I71" s="13">
        <v>54</v>
      </c>
      <c r="J71" s="13">
        <v>38</v>
      </c>
      <c r="K71" s="12">
        <f t="shared" si="2"/>
        <v>281</v>
      </c>
      <c r="L71" s="12">
        <v>70</v>
      </c>
      <c r="M71" s="13"/>
    </row>
    <row r="72" spans="1:13" ht="13.5">
      <c r="A72" s="18">
        <v>9</v>
      </c>
      <c r="B72" s="18">
        <v>8</v>
      </c>
      <c r="C72" s="18" t="s">
        <v>214</v>
      </c>
      <c r="D72" s="38" t="s">
        <v>199</v>
      </c>
      <c r="E72" s="13">
        <v>47</v>
      </c>
      <c r="F72" s="13">
        <v>61</v>
      </c>
      <c r="G72" s="13">
        <v>29</v>
      </c>
      <c r="H72" s="13">
        <v>52</v>
      </c>
      <c r="I72" s="13">
        <v>46</v>
      </c>
      <c r="J72" s="13">
        <v>40</v>
      </c>
      <c r="K72" s="12">
        <f t="shared" si="2"/>
        <v>275</v>
      </c>
      <c r="L72" s="12">
        <v>71</v>
      </c>
      <c r="M72" s="13"/>
    </row>
    <row r="73" spans="1:13" ht="13.5">
      <c r="A73" s="18">
        <v>7</v>
      </c>
      <c r="B73" s="18">
        <v>10</v>
      </c>
      <c r="C73" s="18" t="s">
        <v>211</v>
      </c>
      <c r="D73" s="38" t="s">
        <v>199</v>
      </c>
      <c r="E73" s="13">
        <v>58</v>
      </c>
      <c r="F73" s="13">
        <v>40</v>
      </c>
      <c r="G73" s="13">
        <v>29</v>
      </c>
      <c r="H73" s="13">
        <v>34</v>
      </c>
      <c r="I73" s="13">
        <v>51</v>
      </c>
      <c r="J73" s="13">
        <v>58</v>
      </c>
      <c r="K73" s="12">
        <f t="shared" si="2"/>
        <v>270</v>
      </c>
      <c r="L73" s="12">
        <v>72</v>
      </c>
      <c r="M73" s="13"/>
    </row>
    <row r="74" spans="1:13" ht="13.5">
      <c r="A74" s="18">
        <v>5</v>
      </c>
      <c r="B74" s="18">
        <v>7</v>
      </c>
      <c r="C74" s="52" t="s">
        <v>190</v>
      </c>
      <c r="D74" s="38" t="s">
        <v>170</v>
      </c>
      <c r="E74" s="13">
        <v>39</v>
      </c>
      <c r="F74" s="13">
        <v>35</v>
      </c>
      <c r="G74" s="13">
        <v>39</v>
      </c>
      <c r="H74" s="13">
        <v>61</v>
      </c>
      <c r="I74" s="22">
        <v>40</v>
      </c>
      <c r="J74" s="13">
        <v>45</v>
      </c>
      <c r="K74" s="12">
        <f t="shared" si="2"/>
        <v>259</v>
      </c>
      <c r="L74" s="12">
        <v>73</v>
      </c>
      <c r="M74" s="13"/>
    </row>
    <row r="75" spans="1:13" ht="13.5">
      <c r="A75" s="18">
        <v>3</v>
      </c>
      <c r="B75" s="18">
        <v>7</v>
      </c>
      <c r="C75" s="18" t="s">
        <v>111</v>
      </c>
      <c r="D75" s="38" t="s">
        <v>112</v>
      </c>
      <c r="E75" s="13">
        <v>38</v>
      </c>
      <c r="F75" s="13">
        <v>36</v>
      </c>
      <c r="G75" s="13">
        <v>49</v>
      </c>
      <c r="H75" s="13">
        <v>44</v>
      </c>
      <c r="I75" s="13">
        <v>35</v>
      </c>
      <c r="J75" s="13">
        <v>52</v>
      </c>
      <c r="K75" s="12">
        <f t="shared" si="2"/>
        <v>254</v>
      </c>
      <c r="L75" s="12">
        <v>74</v>
      </c>
      <c r="M75" s="22" t="s">
        <v>752</v>
      </c>
    </row>
    <row r="76" spans="1:13" ht="13.5">
      <c r="A76" s="2">
        <v>3</v>
      </c>
      <c r="B76" s="2">
        <v>12</v>
      </c>
      <c r="C76" s="14" t="s">
        <v>165</v>
      </c>
      <c r="D76" s="2" t="s">
        <v>157</v>
      </c>
      <c r="E76" s="13">
        <v>27</v>
      </c>
      <c r="F76" s="13">
        <v>53</v>
      </c>
      <c r="G76" s="13">
        <v>55</v>
      </c>
      <c r="H76" s="13">
        <v>42</v>
      </c>
      <c r="I76" s="13">
        <v>34</v>
      </c>
      <c r="J76" s="13">
        <v>43</v>
      </c>
      <c r="K76" s="12">
        <f t="shared" si="2"/>
        <v>254</v>
      </c>
      <c r="L76" s="12">
        <v>75</v>
      </c>
      <c r="M76" s="22" t="s">
        <v>747</v>
      </c>
    </row>
    <row r="77" spans="1:13" ht="13.5">
      <c r="A77" s="18">
        <v>14</v>
      </c>
      <c r="B77" s="18">
        <v>4</v>
      </c>
      <c r="C77" s="18" t="s">
        <v>219</v>
      </c>
      <c r="D77" s="38" t="s">
        <v>199</v>
      </c>
      <c r="E77" s="13">
        <v>49</v>
      </c>
      <c r="F77" s="13">
        <v>55</v>
      </c>
      <c r="G77" s="13">
        <v>31</v>
      </c>
      <c r="H77" s="13">
        <v>44</v>
      </c>
      <c r="I77" s="13">
        <v>40</v>
      </c>
      <c r="J77" s="13">
        <v>34</v>
      </c>
      <c r="K77" s="12">
        <f t="shared" si="2"/>
        <v>253</v>
      </c>
      <c r="L77" s="12">
        <v>76</v>
      </c>
      <c r="M77" s="13"/>
    </row>
    <row r="78" spans="1:13" ht="13.5">
      <c r="A78" s="20">
        <v>7</v>
      </c>
      <c r="B78" s="20">
        <v>2</v>
      </c>
      <c r="C78" s="20" t="s">
        <v>139</v>
      </c>
      <c r="D78" s="314" t="s">
        <v>135</v>
      </c>
      <c r="E78" s="13">
        <v>63</v>
      </c>
      <c r="F78" s="13">
        <v>41</v>
      </c>
      <c r="G78" s="13">
        <v>40</v>
      </c>
      <c r="H78" s="13">
        <v>29</v>
      </c>
      <c r="I78" s="13">
        <v>41</v>
      </c>
      <c r="J78" s="13">
        <v>38</v>
      </c>
      <c r="K78" s="12">
        <f t="shared" si="2"/>
        <v>252</v>
      </c>
      <c r="L78" s="12">
        <v>77</v>
      </c>
      <c r="M78" s="13"/>
    </row>
    <row r="79" spans="1:13" ht="13.5">
      <c r="A79" s="18">
        <v>12</v>
      </c>
      <c r="B79" s="18">
        <v>3</v>
      </c>
      <c r="C79" s="18" t="s">
        <v>59</v>
      </c>
      <c r="D79" s="38" t="s">
        <v>54</v>
      </c>
      <c r="E79" s="13">
        <v>52</v>
      </c>
      <c r="F79" s="13">
        <v>30</v>
      </c>
      <c r="G79" s="13">
        <v>30</v>
      </c>
      <c r="H79" s="13">
        <v>52</v>
      </c>
      <c r="I79" s="13">
        <v>41</v>
      </c>
      <c r="J79" s="13">
        <v>46</v>
      </c>
      <c r="K79" s="12">
        <f t="shared" si="2"/>
        <v>251</v>
      </c>
      <c r="L79" s="12">
        <v>78</v>
      </c>
      <c r="M79" s="13"/>
    </row>
    <row r="80" spans="1:13" ht="13.5">
      <c r="A80" s="18">
        <v>15</v>
      </c>
      <c r="B80" s="18">
        <v>9</v>
      </c>
      <c r="C80" s="18" t="s">
        <v>101</v>
      </c>
      <c r="D80" s="38" t="s">
        <v>54</v>
      </c>
      <c r="E80" s="13">
        <v>53</v>
      </c>
      <c r="F80" s="13">
        <v>49</v>
      </c>
      <c r="G80" s="13">
        <v>38</v>
      </c>
      <c r="H80" s="13">
        <v>40</v>
      </c>
      <c r="I80" s="13">
        <v>47</v>
      </c>
      <c r="J80" s="13">
        <v>23</v>
      </c>
      <c r="K80" s="12">
        <f t="shared" si="2"/>
        <v>250</v>
      </c>
      <c r="L80" s="12">
        <v>79</v>
      </c>
      <c r="M80" s="13"/>
    </row>
    <row r="81" spans="1:13" ht="13.5">
      <c r="A81" s="18">
        <v>15</v>
      </c>
      <c r="B81" s="18">
        <v>8</v>
      </c>
      <c r="C81" s="18" t="s">
        <v>133</v>
      </c>
      <c r="D81" s="38" t="s">
        <v>112</v>
      </c>
      <c r="E81" s="13">
        <v>44</v>
      </c>
      <c r="F81" s="13">
        <v>35</v>
      </c>
      <c r="G81" s="13">
        <v>45</v>
      </c>
      <c r="H81" s="13">
        <v>44</v>
      </c>
      <c r="I81" s="13">
        <v>43</v>
      </c>
      <c r="J81" s="13">
        <v>37</v>
      </c>
      <c r="K81" s="12">
        <f t="shared" si="2"/>
        <v>248</v>
      </c>
      <c r="L81" s="12">
        <v>80</v>
      </c>
      <c r="M81" s="13"/>
    </row>
    <row r="82" spans="1:13" ht="13.5">
      <c r="A82" s="18">
        <v>2</v>
      </c>
      <c r="B82" s="18">
        <v>4</v>
      </c>
      <c r="C82" s="18" t="s">
        <v>202</v>
      </c>
      <c r="D82" s="28" t="s">
        <v>199</v>
      </c>
      <c r="E82" s="13">
        <v>35</v>
      </c>
      <c r="F82" s="13">
        <v>40</v>
      </c>
      <c r="G82" s="13">
        <v>51</v>
      </c>
      <c r="H82" s="13">
        <v>50</v>
      </c>
      <c r="I82" s="13">
        <v>35</v>
      </c>
      <c r="J82" s="13">
        <v>34</v>
      </c>
      <c r="K82" s="12">
        <f t="shared" si="2"/>
        <v>245</v>
      </c>
      <c r="L82" s="12">
        <v>81</v>
      </c>
      <c r="M82" s="22" t="s">
        <v>756</v>
      </c>
    </row>
    <row r="83" spans="1:13" ht="13.5">
      <c r="A83" s="18">
        <v>4</v>
      </c>
      <c r="B83" s="18">
        <v>10</v>
      </c>
      <c r="C83" s="18" t="s">
        <v>310</v>
      </c>
      <c r="D83" s="55" t="s">
        <v>306</v>
      </c>
      <c r="E83" s="13">
        <v>48</v>
      </c>
      <c r="F83" s="13">
        <v>26</v>
      </c>
      <c r="G83" s="13">
        <v>47</v>
      </c>
      <c r="H83" s="13">
        <v>47</v>
      </c>
      <c r="I83" s="13">
        <v>46</v>
      </c>
      <c r="J83" s="13">
        <v>31</v>
      </c>
      <c r="K83" s="12">
        <f t="shared" si="2"/>
        <v>245</v>
      </c>
      <c r="L83" s="12">
        <v>82</v>
      </c>
      <c r="M83" s="22" t="s">
        <v>757</v>
      </c>
    </row>
    <row r="84" spans="1:13" ht="13.5">
      <c r="A84" s="210">
        <v>11</v>
      </c>
      <c r="B84" s="210">
        <v>5</v>
      </c>
      <c r="C84" s="210" t="s">
        <v>315</v>
      </c>
      <c r="D84" s="26" t="s">
        <v>306</v>
      </c>
      <c r="E84" s="13">
        <v>24</v>
      </c>
      <c r="F84" s="13">
        <v>46</v>
      </c>
      <c r="G84" s="22">
        <v>30</v>
      </c>
      <c r="H84" s="13">
        <v>31</v>
      </c>
      <c r="I84" s="13">
        <v>48</v>
      </c>
      <c r="J84" s="13">
        <v>63</v>
      </c>
      <c r="K84" s="12">
        <f t="shared" si="2"/>
        <v>242</v>
      </c>
      <c r="L84" s="12">
        <v>83</v>
      </c>
      <c r="M84" s="22" t="s">
        <v>758</v>
      </c>
    </row>
    <row r="85" spans="1:13" ht="13.5">
      <c r="A85" s="2">
        <v>12</v>
      </c>
      <c r="B85" s="2">
        <v>9</v>
      </c>
      <c r="C85" s="2" t="s">
        <v>95</v>
      </c>
      <c r="D85" s="26" t="s">
        <v>54</v>
      </c>
      <c r="E85" s="13">
        <v>42</v>
      </c>
      <c r="F85" s="13">
        <v>46</v>
      </c>
      <c r="G85" s="13">
        <v>39</v>
      </c>
      <c r="H85" s="13">
        <v>22</v>
      </c>
      <c r="I85" s="13">
        <v>42</v>
      </c>
      <c r="J85" s="13">
        <v>51</v>
      </c>
      <c r="K85" s="12">
        <f t="shared" si="2"/>
        <v>242</v>
      </c>
      <c r="L85" s="12">
        <v>84</v>
      </c>
      <c r="M85" s="22" t="s">
        <v>754</v>
      </c>
    </row>
    <row r="86" spans="1:13" ht="13.5">
      <c r="A86" s="2">
        <v>2</v>
      </c>
      <c r="B86" s="2">
        <v>3</v>
      </c>
      <c r="C86" s="2" t="s">
        <v>79</v>
      </c>
      <c r="D86" s="26" t="s">
        <v>54</v>
      </c>
      <c r="E86" s="13">
        <v>41</v>
      </c>
      <c r="F86" s="13">
        <v>35</v>
      </c>
      <c r="G86" s="13">
        <v>39</v>
      </c>
      <c r="H86" s="13">
        <v>47</v>
      </c>
      <c r="I86" s="13">
        <v>38</v>
      </c>
      <c r="J86" s="13">
        <v>36</v>
      </c>
      <c r="K86" s="12">
        <f t="shared" si="2"/>
        <v>236</v>
      </c>
      <c r="L86" s="12">
        <v>85</v>
      </c>
      <c r="M86" s="13"/>
    </row>
    <row r="87" spans="1:13" ht="13.5">
      <c r="A87" s="2">
        <v>6</v>
      </c>
      <c r="B87" s="2">
        <v>5</v>
      </c>
      <c r="C87" s="2" t="s">
        <v>311</v>
      </c>
      <c r="D87" s="26" t="s">
        <v>306</v>
      </c>
      <c r="E87" s="13">
        <v>31</v>
      </c>
      <c r="F87" s="13">
        <v>44</v>
      </c>
      <c r="G87" s="13">
        <v>44</v>
      </c>
      <c r="H87" s="13">
        <v>33</v>
      </c>
      <c r="I87" s="13">
        <v>44</v>
      </c>
      <c r="J87" s="13">
        <v>38</v>
      </c>
      <c r="K87" s="12">
        <f t="shared" si="2"/>
        <v>234</v>
      </c>
      <c r="L87" s="12">
        <v>86</v>
      </c>
      <c r="M87" s="13"/>
    </row>
    <row r="88" spans="1:13" ht="13.5">
      <c r="A88" s="2">
        <v>4</v>
      </c>
      <c r="B88" s="2">
        <v>8</v>
      </c>
      <c r="C88" s="2" t="s">
        <v>205</v>
      </c>
      <c r="D88" s="26" t="s">
        <v>199</v>
      </c>
      <c r="E88" s="13">
        <v>40</v>
      </c>
      <c r="F88" s="13">
        <v>28</v>
      </c>
      <c r="G88" s="13">
        <v>59</v>
      </c>
      <c r="H88" s="13">
        <v>25</v>
      </c>
      <c r="I88" s="13">
        <v>35</v>
      </c>
      <c r="J88" s="13">
        <v>45</v>
      </c>
      <c r="K88" s="12">
        <f t="shared" si="2"/>
        <v>232</v>
      </c>
      <c r="L88" s="12">
        <v>87</v>
      </c>
      <c r="M88" s="22" t="s">
        <v>759</v>
      </c>
    </row>
    <row r="89" spans="1:13" ht="13.5">
      <c r="A89" s="2">
        <v>11</v>
      </c>
      <c r="B89" s="2">
        <v>3</v>
      </c>
      <c r="C89" s="2" t="s">
        <v>93</v>
      </c>
      <c r="D89" s="26" t="s">
        <v>54</v>
      </c>
      <c r="E89" s="13">
        <v>39</v>
      </c>
      <c r="F89" s="13">
        <v>44</v>
      </c>
      <c r="G89" s="13">
        <v>43</v>
      </c>
      <c r="H89" s="13">
        <v>45</v>
      </c>
      <c r="I89" s="13">
        <v>44</v>
      </c>
      <c r="J89" s="13">
        <v>17</v>
      </c>
      <c r="K89" s="12">
        <f t="shared" si="2"/>
        <v>232</v>
      </c>
      <c r="L89" s="12">
        <v>88</v>
      </c>
      <c r="M89" s="22" t="s">
        <v>760</v>
      </c>
    </row>
    <row r="90" spans="1:13" ht="13.5">
      <c r="A90" s="2">
        <v>4</v>
      </c>
      <c r="B90" s="2">
        <v>7</v>
      </c>
      <c r="C90" s="2" t="s">
        <v>564</v>
      </c>
      <c r="D90" s="26" t="s">
        <v>112</v>
      </c>
      <c r="E90" s="13">
        <v>40</v>
      </c>
      <c r="F90" s="13">
        <v>37</v>
      </c>
      <c r="G90" s="13">
        <v>41</v>
      </c>
      <c r="H90" s="13">
        <v>39</v>
      </c>
      <c r="I90" s="13">
        <v>47</v>
      </c>
      <c r="J90" s="13">
        <v>24</v>
      </c>
      <c r="K90" s="12">
        <f t="shared" si="2"/>
        <v>228</v>
      </c>
      <c r="L90" s="12">
        <v>89</v>
      </c>
      <c r="M90" s="13"/>
    </row>
    <row r="91" spans="1:13" ht="13.5">
      <c r="A91" s="2">
        <v>4</v>
      </c>
      <c r="B91" s="2">
        <v>5</v>
      </c>
      <c r="C91" s="2" t="s">
        <v>252</v>
      </c>
      <c r="D91" s="26" t="s">
        <v>228</v>
      </c>
      <c r="E91" s="13">
        <v>42</v>
      </c>
      <c r="F91" s="13">
        <v>31</v>
      </c>
      <c r="G91" s="13">
        <v>36</v>
      </c>
      <c r="H91" s="13">
        <v>34</v>
      </c>
      <c r="I91" s="13">
        <v>42</v>
      </c>
      <c r="J91" s="13">
        <v>42</v>
      </c>
      <c r="K91" s="12">
        <f t="shared" si="2"/>
        <v>227</v>
      </c>
      <c r="L91" s="12">
        <v>90</v>
      </c>
      <c r="M91" s="22" t="s">
        <v>751</v>
      </c>
    </row>
    <row r="92" spans="1:13" ht="13.5">
      <c r="A92" s="2">
        <v>12</v>
      </c>
      <c r="B92" s="2">
        <v>6</v>
      </c>
      <c r="C92" s="2" t="s">
        <v>46</v>
      </c>
      <c r="D92" s="26" t="s">
        <v>14</v>
      </c>
      <c r="E92" s="13">
        <v>33</v>
      </c>
      <c r="F92" s="13">
        <v>40</v>
      </c>
      <c r="G92" s="13">
        <v>58</v>
      </c>
      <c r="H92" s="13">
        <v>28</v>
      </c>
      <c r="I92" s="13">
        <v>43</v>
      </c>
      <c r="J92" s="13">
        <v>25</v>
      </c>
      <c r="K92" s="12">
        <f t="shared" si="2"/>
        <v>227</v>
      </c>
      <c r="L92" s="12">
        <v>91</v>
      </c>
      <c r="M92" s="22" t="s">
        <v>761</v>
      </c>
    </row>
    <row r="93" spans="1:13" ht="13.5">
      <c r="A93" s="32">
        <v>2</v>
      </c>
      <c r="B93" s="32">
        <v>2</v>
      </c>
      <c r="C93" s="32" t="s">
        <v>136</v>
      </c>
      <c r="D93" s="112" t="s">
        <v>135</v>
      </c>
      <c r="E93" s="13">
        <v>31</v>
      </c>
      <c r="F93" s="13">
        <v>38</v>
      </c>
      <c r="G93" s="13">
        <v>45</v>
      </c>
      <c r="H93" s="13">
        <v>30</v>
      </c>
      <c r="I93" s="13">
        <v>51</v>
      </c>
      <c r="J93" s="13">
        <v>31</v>
      </c>
      <c r="K93" s="12">
        <f t="shared" si="2"/>
        <v>226</v>
      </c>
      <c r="L93" s="12">
        <v>92</v>
      </c>
      <c r="M93" s="13"/>
    </row>
    <row r="94" spans="1:13" ht="13.5">
      <c r="A94" s="2">
        <v>9</v>
      </c>
      <c r="B94" s="2">
        <v>4</v>
      </c>
      <c r="C94" s="2" t="s">
        <v>213</v>
      </c>
      <c r="D94" s="2" t="s">
        <v>199</v>
      </c>
      <c r="E94" s="13">
        <v>36</v>
      </c>
      <c r="F94" s="13">
        <v>32</v>
      </c>
      <c r="G94" s="13">
        <v>44</v>
      </c>
      <c r="H94" s="13">
        <v>37</v>
      </c>
      <c r="I94" s="13">
        <v>41</v>
      </c>
      <c r="J94" s="13">
        <v>35</v>
      </c>
      <c r="K94" s="12">
        <f t="shared" si="2"/>
        <v>225</v>
      </c>
      <c r="L94" s="12">
        <v>93</v>
      </c>
      <c r="M94" s="13"/>
    </row>
    <row r="95" spans="1:13" ht="13.5">
      <c r="A95" s="49">
        <v>7</v>
      </c>
      <c r="B95" s="49">
        <v>7</v>
      </c>
      <c r="C95" s="51" t="s">
        <v>286</v>
      </c>
      <c r="D95" s="54" t="s">
        <v>284</v>
      </c>
      <c r="E95" s="13">
        <v>50</v>
      </c>
      <c r="F95" s="13">
        <v>38</v>
      </c>
      <c r="G95" s="13">
        <v>42</v>
      </c>
      <c r="H95" s="13">
        <v>35</v>
      </c>
      <c r="I95" s="13">
        <v>36</v>
      </c>
      <c r="J95" s="13">
        <v>20</v>
      </c>
      <c r="K95" s="12">
        <f t="shared" si="2"/>
        <v>221</v>
      </c>
      <c r="L95" s="12">
        <v>94</v>
      </c>
      <c r="M95" s="13"/>
    </row>
    <row r="96" spans="1:13" ht="13.5">
      <c r="A96" s="2">
        <v>13</v>
      </c>
      <c r="B96" s="2">
        <v>4</v>
      </c>
      <c r="C96" s="2" t="s">
        <v>218</v>
      </c>
      <c r="D96" s="26" t="s">
        <v>199</v>
      </c>
      <c r="E96" s="13">
        <v>38</v>
      </c>
      <c r="F96" s="13">
        <v>52</v>
      </c>
      <c r="G96" s="13">
        <v>36</v>
      </c>
      <c r="H96" s="13">
        <v>31</v>
      </c>
      <c r="I96" s="13">
        <v>24</v>
      </c>
      <c r="J96" s="13">
        <v>38</v>
      </c>
      <c r="K96" s="12">
        <f t="shared" si="2"/>
        <v>219</v>
      </c>
      <c r="L96" s="12">
        <v>95</v>
      </c>
      <c r="M96" s="22" t="s">
        <v>762</v>
      </c>
    </row>
    <row r="97" spans="1:13" ht="13.5">
      <c r="A97" s="2">
        <v>2</v>
      </c>
      <c r="B97" s="2">
        <v>8</v>
      </c>
      <c r="C97" s="2" t="s">
        <v>121</v>
      </c>
      <c r="D97" s="26" t="s">
        <v>112</v>
      </c>
      <c r="E97" s="13">
        <v>17</v>
      </c>
      <c r="F97" s="13">
        <v>41</v>
      </c>
      <c r="G97" s="13">
        <v>38</v>
      </c>
      <c r="H97" s="13">
        <v>42</v>
      </c>
      <c r="I97" s="13">
        <v>44</v>
      </c>
      <c r="J97" s="13">
        <v>37</v>
      </c>
      <c r="K97" s="12">
        <f t="shared" si="2"/>
        <v>219</v>
      </c>
      <c r="L97" s="12">
        <v>96</v>
      </c>
      <c r="M97" s="22" t="s">
        <v>763</v>
      </c>
    </row>
    <row r="98" spans="1:13" ht="13.5">
      <c r="A98" s="2">
        <v>9</v>
      </c>
      <c r="B98" s="2">
        <v>3</v>
      </c>
      <c r="C98" s="2" t="s">
        <v>90</v>
      </c>
      <c r="D98" s="26" t="s">
        <v>54</v>
      </c>
      <c r="E98" s="13">
        <v>34</v>
      </c>
      <c r="F98" s="13">
        <v>55</v>
      </c>
      <c r="G98" s="13">
        <v>27</v>
      </c>
      <c r="H98" s="13">
        <v>28</v>
      </c>
      <c r="I98" s="13">
        <v>34</v>
      </c>
      <c r="J98" s="13">
        <v>32</v>
      </c>
      <c r="K98" s="12">
        <f aca="true" t="shared" si="3" ref="K98:K129">SUM(E98:J98)</f>
        <v>210</v>
      </c>
      <c r="L98" s="12">
        <v>97</v>
      </c>
      <c r="M98" s="13"/>
    </row>
    <row r="99" spans="1:13" ht="13.5">
      <c r="A99" s="49">
        <v>11</v>
      </c>
      <c r="B99" s="49">
        <v>7</v>
      </c>
      <c r="C99" s="49" t="s">
        <v>289</v>
      </c>
      <c r="D99" s="54" t="s">
        <v>284</v>
      </c>
      <c r="E99" s="13">
        <v>14</v>
      </c>
      <c r="F99" s="13">
        <v>28</v>
      </c>
      <c r="G99" s="13">
        <v>30</v>
      </c>
      <c r="H99" s="13">
        <v>39</v>
      </c>
      <c r="I99" s="13">
        <v>48</v>
      </c>
      <c r="J99" s="13">
        <v>48</v>
      </c>
      <c r="K99" s="12">
        <f t="shared" si="3"/>
        <v>207</v>
      </c>
      <c r="L99" s="12">
        <v>98</v>
      </c>
      <c r="M99" s="13"/>
    </row>
    <row r="100" spans="1:13" ht="13.5">
      <c r="A100" s="2">
        <v>5</v>
      </c>
      <c r="B100" s="2">
        <v>2</v>
      </c>
      <c r="C100" s="2" t="s">
        <v>122</v>
      </c>
      <c r="D100" s="26" t="s">
        <v>112</v>
      </c>
      <c r="E100" s="13">
        <v>33</v>
      </c>
      <c r="F100" s="13">
        <v>28</v>
      </c>
      <c r="G100" s="13">
        <v>33</v>
      </c>
      <c r="H100" s="13">
        <v>47</v>
      </c>
      <c r="I100" s="13">
        <v>25</v>
      </c>
      <c r="J100" s="13">
        <v>40</v>
      </c>
      <c r="K100" s="12">
        <f t="shared" si="3"/>
        <v>206</v>
      </c>
      <c r="L100" s="12">
        <v>99</v>
      </c>
      <c r="M100" s="22" t="s">
        <v>764</v>
      </c>
    </row>
    <row r="101" spans="1:13" ht="13.5">
      <c r="A101" s="2">
        <v>4</v>
      </c>
      <c r="B101" s="2">
        <v>4</v>
      </c>
      <c r="C101" s="2" t="s">
        <v>204</v>
      </c>
      <c r="D101" s="26" t="s">
        <v>199</v>
      </c>
      <c r="E101" s="13">
        <v>34</v>
      </c>
      <c r="F101" s="13">
        <v>23</v>
      </c>
      <c r="G101" s="13">
        <v>44</v>
      </c>
      <c r="H101" s="13">
        <v>28</v>
      </c>
      <c r="I101" s="13">
        <v>44</v>
      </c>
      <c r="J101" s="13">
        <v>33</v>
      </c>
      <c r="K101" s="12">
        <f t="shared" si="3"/>
        <v>206</v>
      </c>
      <c r="L101" s="12">
        <v>100</v>
      </c>
      <c r="M101" s="22" t="s">
        <v>765</v>
      </c>
    </row>
    <row r="102" spans="1:13" ht="13.5">
      <c r="A102" s="2">
        <v>12</v>
      </c>
      <c r="B102" s="2">
        <v>4</v>
      </c>
      <c r="C102" s="2" t="s">
        <v>217</v>
      </c>
      <c r="D102" s="2" t="s">
        <v>199</v>
      </c>
      <c r="E102" s="13">
        <v>38</v>
      </c>
      <c r="F102" s="13">
        <v>17</v>
      </c>
      <c r="G102" s="13">
        <v>55</v>
      </c>
      <c r="H102" s="13">
        <v>20</v>
      </c>
      <c r="I102" s="13">
        <v>46</v>
      </c>
      <c r="J102" s="13">
        <v>30</v>
      </c>
      <c r="K102" s="12">
        <f t="shared" si="3"/>
        <v>206</v>
      </c>
      <c r="L102" s="12">
        <v>101</v>
      </c>
      <c r="M102" s="22" t="s">
        <v>766</v>
      </c>
    </row>
    <row r="103" spans="1:13" ht="13.5">
      <c r="A103" s="2">
        <v>8</v>
      </c>
      <c r="B103" s="2">
        <v>8</v>
      </c>
      <c r="C103" s="2" t="s">
        <v>127</v>
      </c>
      <c r="D103" s="26" t="s">
        <v>112</v>
      </c>
      <c r="E103" s="13">
        <v>42</v>
      </c>
      <c r="F103" s="13">
        <v>36</v>
      </c>
      <c r="G103" s="13">
        <v>41</v>
      </c>
      <c r="H103" s="13">
        <v>27</v>
      </c>
      <c r="I103" s="13">
        <v>27</v>
      </c>
      <c r="J103" s="13">
        <v>31</v>
      </c>
      <c r="K103" s="12">
        <f t="shared" si="3"/>
        <v>204</v>
      </c>
      <c r="L103" s="12">
        <v>102</v>
      </c>
      <c r="M103" s="13"/>
    </row>
    <row r="104" spans="1:13" ht="13.5">
      <c r="A104" s="50">
        <v>11</v>
      </c>
      <c r="B104" s="50">
        <v>2</v>
      </c>
      <c r="C104" s="50" t="s">
        <v>141</v>
      </c>
      <c r="D104" s="113" t="s">
        <v>135</v>
      </c>
      <c r="E104" s="13">
        <v>18</v>
      </c>
      <c r="F104" s="13">
        <v>38</v>
      </c>
      <c r="G104" s="13">
        <v>36</v>
      </c>
      <c r="H104" s="13">
        <v>46</v>
      </c>
      <c r="I104" s="13">
        <v>31</v>
      </c>
      <c r="J104" s="13">
        <v>33</v>
      </c>
      <c r="K104" s="12">
        <f t="shared" si="3"/>
        <v>202</v>
      </c>
      <c r="L104" s="12">
        <v>103</v>
      </c>
      <c r="M104" s="13"/>
    </row>
    <row r="105" spans="1:13" ht="13.5">
      <c r="A105" s="2">
        <v>10</v>
      </c>
      <c r="B105" s="2">
        <v>5</v>
      </c>
      <c r="C105" s="2" t="s">
        <v>314</v>
      </c>
      <c r="D105" s="26" t="s">
        <v>306</v>
      </c>
      <c r="E105" s="13">
        <v>38</v>
      </c>
      <c r="F105" s="13">
        <v>30</v>
      </c>
      <c r="G105" s="13">
        <v>12</v>
      </c>
      <c r="H105" s="13">
        <v>47</v>
      </c>
      <c r="I105" s="13">
        <v>29</v>
      </c>
      <c r="J105" s="13">
        <v>40</v>
      </c>
      <c r="K105" s="12">
        <f t="shared" si="3"/>
        <v>196</v>
      </c>
      <c r="L105" s="12">
        <v>104</v>
      </c>
      <c r="M105" s="13"/>
    </row>
    <row r="106" spans="1:13" ht="13.5">
      <c r="A106" s="2">
        <v>6</v>
      </c>
      <c r="B106" s="2">
        <v>10</v>
      </c>
      <c r="C106" s="2" t="s">
        <v>209</v>
      </c>
      <c r="D106" s="26" t="s">
        <v>199</v>
      </c>
      <c r="E106" s="13">
        <v>19</v>
      </c>
      <c r="F106" s="13">
        <v>18</v>
      </c>
      <c r="G106" s="13">
        <v>22</v>
      </c>
      <c r="H106" s="13">
        <v>31</v>
      </c>
      <c r="I106" s="13">
        <v>56</v>
      </c>
      <c r="J106" s="13">
        <v>44</v>
      </c>
      <c r="K106" s="12">
        <f t="shared" si="3"/>
        <v>190</v>
      </c>
      <c r="L106" s="12">
        <v>105</v>
      </c>
      <c r="M106" s="13"/>
    </row>
    <row r="107" spans="1:13" ht="13.5">
      <c r="A107" s="2">
        <v>7</v>
      </c>
      <c r="B107" s="2">
        <v>5</v>
      </c>
      <c r="C107" s="2" t="s">
        <v>312</v>
      </c>
      <c r="D107" s="26" t="s">
        <v>306</v>
      </c>
      <c r="E107" s="13">
        <v>25</v>
      </c>
      <c r="F107" s="13">
        <v>23</v>
      </c>
      <c r="G107" s="13">
        <v>26</v>
      </c>
      <c r="H107" s="13">
        <v>28</v>
      </c>
      <c r="I107" s="13">
        <v>23</v>
      </c>
      <c r="J107" s="13">
        <v>56</v>
      </c>
      <c r="K107" s="12">
        <f t="shared" si="3"/>
        <v>181</v>
      </c>
      <c r="L107" s="12">
        <v>106</v>
      </c>
      <c r="M107" s="13"/>
    </row>
    <row r="108" spans="1:13" ht="13.5">
      <c r="A108" s="2">
        <v>14</v>
      </c>
      <c r="B108" s="2">
        <v>5</v>
      </c>
      <c r="C108" s="2" t="s">
        <v>308</v>
      </c>
      <c r="D108" s="26" t="s">
        <v>306</v>
      </c>
      <c r="E108" s="13">
        <v>29</v>
      </c>
      <c r="F108" s="13">
        <v>19</v>
      </c>
      <c r="G108" s="13">
        <v>39</v>
      </c>
      <c r="H108" s="13">
        <v>36</v>
      </c>
      <c r="I108" s="13">
        <v>35</v>
      </c>
      <c r="J108" s="13">
        <v>22</v>
      </c>
      <c r="K108" s="12">
        <f t="shared" si="3"/>
        <v>180</v>
      </c>
      <c r="L108" s="12">
        <v>107</v>
      </c>
      <c r="M108" s="13"/>
    </row>
    <row r="109" spans="1:13" ht="13.5">
      <c r="A109" s="2">
        <v>1</v>
      </c>
      <c r="B109" s="2">
        <v>5</v>
      </c>
      <c r="C109" s="2" t="s">
        <v>307</v>
      </c>
      <c r="D109" s="26" t="s">
        <v>306</v>
      </c>
      <c r="E109" s="13">
        <v>39</v>
      </c>
      <c r="F109" s="13">
        <v>26</v>
      </c>
      <c r="G109" s="13">
        <v>22</v>
      </c>
      <c r="H109" s="13">
        <v>26</v>
      </c>
      <c r="I109" s="13">
        <v>34</v>
      </c>
      <c r="J109" s="13">
        <v>30</v>
      </c>
      <c r="K109" s="12">
        <f t="shared" si="3"/>
        <v>177</v>
      </c>
      <c r="L109" s="12">
        <v>108</v>
      </c>
      <c r="M109" s="22" t="s">
        <v>766</v>
      </c>
    </row>
    <row r="110" spans="1:13" ht="13.5">
      <c r="A110" s="2">
        <v>8</v>
      </c>
      <c r="B110" s="2">
        <v>7</v>
      </c>
      <c r="C110" s="22" t="s">
        <v>169</v>
      </c>
      <c r="D110" s="2" t="s">
        <v>170</v>
      </c>
      <c r="E110" s="13">
        <v>27</v>
      </c>
      <c r="F110" s="13">
        <v>28</v>
      </c>
      <c r="G110" s="13">
        <v>35</v>
      </c>
      <c r="H110" s="13">
        <v>35</v>
      </c>
      <c r="I110" s="13">
        <v>32</v>
      </c>
      <c r="J110" s="13">
        <v>20</v>
      </c>
      <c r="K110" s="12">
        <f t="shared" si="3"/>
        <v>177</v>
      </c>
      <c r="L110" s="12">
        <v>109</v>
      </c>
      <c r="M110" s="22" t="s">
        <v>767</v>
      </c>
    </row>
    <row r="111" spans="1:13" ht="13.5">
      <c r="A111" s="2">
        <v>5</v>
      </c>
      <c r="B111" s="2">
        <v>10</v>
      </c>
      <c r="C111" s="2" t="s">
        <v>85</v>
      </c>
      <c r="D111" s="26" t="s">
        <v>54</v>
      </c>
      <c r="E111" s="13">
        <v>36</v>
      </c>
      <c r="F111" s="13">
        <v>20</v>
      </c>
      <c r="G111" s="13">
        <v>22</v>
      </c>
      <c r="H111" s="13">
        <v>35</v>
      </c>
      <c r="I111" s="13">
        <v>24</v>
      </c>
      <c r="J111" s="13">
        <v>37</v>
      </c>
      <c r="K111" s="12">
        <f t="shared" si="3"/>
        <v>174</v>
      </c>
      <c r="L111" s="12">
        <v>110</v>
      </c>
      <c r="M111" s="13"/>
    </row>
    <row r="112" spans="1:13" ht="13.5">
      <c r="A112" s="2">
        <v>4</v>
      </c>
      <c r="B112" s="2">
        <v>6</v>
      </c>
      <c r="C112" s="2" t="s">
        <v>37</v>
      </c>
      <c r="D112" s="26" t="s">
        <v>14</v>
      </c>
      <c r="E112" s="13">
        <v>26</v>
      </c>
      <c r="F112" s="13">
        <v>18</v>
      </c>
      <c r="G112" s="13">
        <v>20</v>
      </c>
      <c r="H112" s="13">
        <v>47</v>
      </c>
      <c r="I112" s="13">
        <v>35</v>
      </c>
      <c r="J112" s="13">
        <v>14</v>
      </c>
      <c r="K112" s="12">
        <f t="shared" si="3"/>
        <v>160</v>
      </c>
      <c r="L112" s="12">
        <v>111</v>
      </c>
      <c r="M112" s="13"/>
    </row>
    <row r="113" spans="1:13" ht="13.5">
      <c r="A113" s="2">
        <v>14</v>
      </c>
      <c r="B113" s="2">
        <v>3</v>
      </c>
      <c r="C113" s="2" t="s">
        <v>98</v>
      </c>
      <c r="D113" s="26" t="s">
        <v>54</v>
      </c>
      <c r="E113" s="13">
        <v>14</v>
      </c>
      <c r="F113" s="13">
        <v>30</v>
      </c>
      <c r="G113" s="13">
        <v>18</v>
      </c>
      <c r="H113" s="13">
        <v>38</v>
      </c>
      <c r="I113" s="13">
        <v>21</v>
      </c>
      <c r="J113" s="13">
        <v>31</v>
      </c>
      <c r="K113" s="12">
        <f t="shared" si="3"/>
        <v>152</v>
      </c>
      <c r="L113" s="12">
        <v>112</v>
      </c>
      <c r="M113" s="13"/>
    </row>
    <row r="114" spans="1:13" ht="13.5">
      <c r="A114" s="2">
        <v>3</v>
      </c>
      <c r="B114" s="2">
        <v>3</v>
      </c>
      <c r="C114" s="2" t="s">
        <v>80</v>
      </c>
      <c r="D114" s="26" t="s">
        <v>54</v>
      </c>
      <c r="E114" s="13">
        <v>32</v>
      </c>
      <c r="F114" s="13">
        <v>23</v>
      </c>
      <c r="G114" s="13">
        <v>43</v>
      </c>
      <c r="H114" s="13">
        <v>4</v>
      </c>
      <c r="I114" s="13">
        <v>25</v>
      </c>
      <c r="J114" s="13">
        <v>24</v>
      </c>
      <c r="K114" s="12">
        <f t="shared" si="3"/>
        <v>151</v>
      </c>
      <c r="L114" s="12">
        <v>113</v>
      </c>
      <c r="M114" s="13"/>
    </row>
    <row r="115" spans="1:13" ht="13.5">
      <c r="A115" s="2">
        <v>6</v>
      </c>
      <c r="B115" s="2">
        <v>7</v>
      </c>
      <c r="C115" s="14" t="s">
        <v>191</v>
      </c>
      <c r="D115" s="26" t="s">
        <v>170</v>
      </c>
      <c r="E115" s="13">
        <v>39</v>
      </c>
      <c r="F115" s="13">
        <v>16</v>
      </c>
      <c r="G115" s="13">
        <v>23</v>
      </c>
      <c r="H115" s="13">
        <v>16</v>
      </c>
      <c r="I115" s="13">
        <v>19</v>
      </c>
      <c r="J115" s="13">
        <v>36</v>
      </c>
      <c r="K115" s="12">
        <f t="shared" si="3"/>
        <v>149</v>
      </c>
      <c r="L115" s="12">
        <v>114</v>
      </c>
      <c r="M115" s="13"/>
    </row>
    <row r="116" spans="1:13" ht="13.5">
      <c r="A116" s="2">
        <v>14</v>
      </c>
      <c r="B116" s="2">
        <v>8</v>
      </c>
      <c r="C116" s="2" t="s">
        <v>168</v>
      </c>
      <c r="D116" s="26" t="s">
        <v>157</v>
      </c>
      <c r="E116" s="13">
        <v>19</v>
      </c>
      <c r="F116" s="13">
        <v>15</v>
      </c>
      <c r="G116" s="13">
        <v>38</v>
      </c>
      <c r="H116" s="13">
        <v>9</v>
      </c>
      <c r="I116" s="13">
        <v>23</v>
      </c>
      <c r="J116" s="13">
        <v>37</v>
      </c>
      <c r="K116" s="12">
        <f t="shared" si="3"/>
        <v>141</v>
      </c>
      <c r="L116" s="12">
        <v>115</v>
      </c>
      <c r="M116" s="13"/>
    </row>
    <row r="117" spans="1:13" ht="13.5">
      <c r="A117" s="2">
        <v>1</v>
      </c>
      <c r="B117" s="2">
        <v>7</v>
      </c>
      <c r="C117" s="14" t="s">
        <v>188</v>
      </c>
      <c r="D117" s="36" t="s">
        <v>170</v>
      </c>
      <c r="E117" s="13">
        <v>35</v>
      </c>
      <c r="F117" s="13">
        <v>17</v>
      </c>
      <c r="G117" s="13">
        <v>28</v>
      </c>
      <c r="H117" s="13">
        <v>10</v>
      </c>
      <c r="I117" s="13">
        <v>17</v>
      </c>
      <c r="J117" s="13">
        <v>23</v>
      </c>
      <c r="K117" s="12">
        <f t="shared" si="3"/>
        <v>130</v>
      </c>
      <c r="L117" s="12">
        <v>116</v>
      </c>
      <c r="M117" s="13"/>
    </row>
    <row r="118" spans="1:13" ht="13.5">
      <c r="A118" s="2">
        <v>15</v>
      </c>
      <c r="B118" s="2">
        <v>4</v>
      </c>
      <c r="C118" s="2" t="s">
        <v>220</v>
      </c>
      <c r="D118" s="26" t="s">
        <v>199</v>
      </c>
      <c r="E118" s="13">
        <v>21</v>
      </c>
      <c r="F118" s="13">
        <v>8</v>
      </c>
      <c r="G118" s="13">
        <v>25</v>
      </c>
      <c r="H118" s="13">
        <v>36</v>
      </c>
      <c r="I118" s="13">
        <v>26</v>
      </c>
      <c r="J118" s="13">
        <v>7</v>
      </c>
      <c r="K118" s="12">
        <f t="shared" si="3"/>
        <v>123</v>
      </c>
      <c r="L118" s="12">
        <v>117</v>
      </c>
      <c r="M118" s="13"/>
    </row>
    <row r="119" spans="1:13" ht="13.5">
      <c r="A119" s="2">
        <v>7</v>
      </c>
      <c r="B119" s="2">
        <v>3</v>
      </c>
      <c r="C119" s="2" t="s">
        <v>88</v>
      </c>
      <c r="D119" s="26" t="s">
        <v>54</v>
      </c>
      <c r="E119" s="13">
        <v>29</v>
      </c>
      <c r="F119" s="13">
        <v>11</v>
      </c>
      <c r="G119" s="13">
        <v>14</v>
      </c>
      <c r="H119" s="13">
        <v>24</v>
      </c>
      <c r="I119" s="13">
        <v>30</v>
      </c>
      <c r="J119" s="13">
        <v>13</v>
      </c>
      <c r="K119" s="12">
        <f t="shared" si="3"/>
        <v>121</v>
      </c>
      <c r="L119" s="12">
        <v>118</v>
      </c>
      <c r="M119" s="13"/>
    </row>
    <row r="120" spans="1:13" ht="13.5">
      <c r="A120" s="2">
        <v>7</v>
      </c>
      <c r="B120" s="2">
        <v>8</v>
      </c>
      <c r="C120" s="2" t="s">
        <v>125</v>
      </c>
      <c r="D120" s="26" t="s">
        <v>112</v>
      </c>
      <c r="E120" s="13">
        <v>10</v>
      </c>
      <c r="F120" s="13">
        <v>10</v>
      </c>
      <c r="G120" s="13">
        <v>21</v>
      </c>
      <c r="H120" s="13">
        <v>39</v>
      </c>
      <c r="I120" s="13">
        <v>22</v>
      </c>
      <c r="J120" s="13">
        <v>15</v>
      </c>
      <c r="K120" s="12">
        <f t="shared" si="3"/>
        <v>117</v>
      </c>
      <c r="L120" s="12">
        <v>119</v>
      </c>
      <c r="M120" s="13"/>
    </row>
    <row r="121" spans="1:13" ht="13.5">
      <c r="A121" s="2">
        <v>4</v>
      </c>
      <c r="B121" s="2">
        <v>12</v>
      </c>
      <c r="C121" s="2" t="s">
        <v>206</v>
      </c>
      <c r="D121" s="26" t="s">
        <v>199</v>
      </c>
      <c r="E121" s="13">
        <v>12</v>
      </c>
      <c r="F121" s="13">
        <v>6</v>
      </c>
      <c r="G121" s="13">
        <v>29</v>
      </c>
      <c r="H121" s="13">
        <v>11</v>
      </c>
      <c r="I121" s="13">
        <v>31</v>
      </c>
      <c r="J121" s="13">
        <v>24</v>
      </c>
      <c r="K121" s="12">
        <f t="shared" si="3"/>
        <v>113</v>
      </c>
      <c r="L121" s="12">
        <v>120</v>
      </c>
      <c r="M121" s="13"/>
    </row>
    <row r="122" spans="1:13" ht="13.5">
      <c r="A122" s="2">
        <v>11</v>
      </c>
      <c r="B122" s="2">
        <v>9</v>
      </c>
      <c r="C122" s="2" t="s">
        <v>94</v>
      </c>
      <c r="D122" s="26" t="s">
        <v>54</v>
      </c>
      <c r="E122" s="13">
        <v>9</v>
      </c>
      <c r="F122" s="13">
        <v>6</v>
      </c>
      <c r="G122" s="13">
        <v>25</v>
      </c>
      <c r="H122" s="13">
        <v>19</v>
      </c>
      <c r="I122" s="13">
        <v>10</v>
      </c>
      <c r="J122" s="13">
        <v>35</v>
      </c>
      <c r="K122" s="12">
        <f t="shared" si="3"/>
        <v>104</v>
      </c>
      <c r="L122" s="12">
        <v>121</v>
      </c>
      <c r="M122" s="13"/>
    </row>
    <row r="123" spans="1:13" ht="13.5">
      <c r="A123" s="2">
        <v>15</v>
      </c>
      <c r="B123" s="2">
        <v>3</v>
      </c>
      <c r="C123" s="2" t="s">
        <v>100</v>
      </c>
      <c r="D123" s="26" t="s">
        <v>54</v>
      </c>
      <c r="E123" s="13">
        <v>0</v>
      </c>
      <c r="F123" s="13">
        <v>17</v>
      </c>
      <c r="G123" s="13">
        <v>20</v>
      </c>
      <c r="H123" s="13">
        <v>19</v>
      </c>
      <c r="I123" s="13">
        <v>11</v>
      </c>
      <c r="J123" s="13">
        <v>22</v>
      </c>
      <c r="K123" s="12">
        <f t="shared" si="3"/>
        <v>89</v>
      </c>
      <c r="L123" s="12">
        <v>122</v>
      </c>
      <c r="M123" s="13"/>
    </row>
    <row r="124" spans="1:13" ht="13.5">
      <c r="A124" s="2">
        <v>6</v>
      </c>
      <c r="B124" s="2">
        <v>3</v>
      </c>
      <c r="C124" s="2" t="s">
        <v>86</v>
      </c>
      <c r="D124" s="26" t="s">
        <v>54</v>
      </c>
      <c r="E124" s="13">
        <v>14</v>
      </c>
      <c r="F124" s="13">
        <v>17</v>
      </c>
      <c r="G124" s="13">
        <v>11</v>
      </c>
      <c r="H124" s="13">
        <v>9</v>
      </c>
      <c r="I124" s="13">
        <v>12</v>
      </c>
      <c r="J124" s="13">
        <v>25</v>
      </c>
      <c r="K124" s="12">
        <f t="shared" si="3"/>
        <v>88</v>
      </c>
      <c r="L124" s="12">
        <v>123</v>
      </c>
      <c r="M124" s="13"/>
    </row>
    <row r="125" spans="1:13" ht="13.5">
      <c r="A125" s="2">
        <v>4</v>
      </c>
      <c r="B125" s="2">
        <v>9</v>
      </c>
      <c r="C125" s="2" t="s">
        <v>53</v>
      </c>
      <c r="D125" s="26" t="s">
        <v>54</v>
      </c>
      <c r="E125" s="13">
        <v>10</v>
      </c>
      <c r="F125" s="13">
        <v>1</v>
      </c>
      <c r="G125" s="13">
        <v>5</v>
      </c>
      <c r="H125" s="13">
        <v>22</v>
      </c>
      <c r="I125" s="13">
        <v>11</v>
      </c>
      <c r="J125" s="13">
        <v>22</v>
      </c>
      <c r="K125" s="12">
        <f t="shared" si="3"/>
        <v>71</v>
      </c>
      <c r="L125" s="12">
        <v>124</v>
      </c>
      <c r="M125" s="13"/>
    </row>
    <row r="126" spans="1:13" ht="13.5">
      <c r="A126" s="2">
        <v>3</v>
      </c>
      <c r="B126" s="2">
        <v>9</v>
      </c>
      <c r="C126" s="2" t="s">
        <v>309</v>
      </c>
      <c r="D126" s="26" t="s">
        <v>306</v>
      </c>
      <c r="E126" s="13">
        <v>21</v>
      </c>
      <c r="F126" s="13">
        <v>32</v>
      </c>
      <c r="G126" s="13">
        <v>8</v>
      </c>
      <c r="H126" s="13">
        <v>0</v>
      </c>
      <c r="I126" s="13">
        <v>0</v>
      </c>
      <c r="J126" s="13">
        <v>0</v>
      </c>
      <c r="K126" s="12">
        <f t="shared" si="3"/>
        <v>61</v>
      </c>
      <c r="L126" s="12">
        <v>125</v>
      </c>
      <c r="M126" s="13"/>
    </row>
    <row r="127" spans="1:13" ht="13.5">
      <c r="A127" s="2">
        <v>1</v>
      </c>
      <c r="B127" s="2">
        <v>9</v>
      </c>
      <c r="C127" s="2" t="s">
        <v>78</v>
      </c>
      <c r="D127" s="2" t="s">
        <v>54</v>
      </c>
      <c r="E127" s="13">
        <v>3</v>
      </c>
      <c r="F127" s="13">
        <v>10</v>
      </c>
      <c r="G127" s="13">
        <v>0</v>
      </c>
      <c r="H127" s="13">
        <v>15</v>
      </c>
      <c r="I127" s="13">
        <v>15</v>
      </c>
      <c r="J127" s="13">
        <v>13</v>
      </c>
      <c r="K127" s="12">
        <f t="shared" si="3"/>
        <v>56</v>
      </c>
      <c r="L127" s="12">
        <v>126</v>
      </c>
      <c r="M127" s="13"/>
    </row>
    <row r="128" spans="1:13" ht="13.5">
      <c r="A128" s="2">
        <v>4</v>
      </c>
      <c r="B128" s="2">
        <v>13</v>
      </c>
      <c r="C128" s="2" t="s">
        <v>167</v>
      </c>
      <c r="D128" s="26" t="s">
        <v>157</v>
      </c>
      <c r="E128" s="13">
        <v>17</v>
      </c>
      <c r="F128" s="13">
        <v>7</v>
      </c>
      <c r="G128" s="13">
        <v>9</v>
      </c>
      <c r="H128" s="13">
        <v>0</v>
      </c>
      <c r="I128" s="13">
        <v>0</v>
      </c>
      <c r="J128" s="13">
        <v>0</v>
      </c>
      <c r="K128" s="12">
        <f t="shared" si="3"/>
        <v>33</v>
      </c>
      <c r="L128" s="12">
        <v>127</v>
      </c>
      <c r="M128" s="13"/>
    </row>
    <row r="129" spans="1:13" ht="13.5">
      <c r="A129" s="2">
        <v>1</v>
      </c>
      <c r="B129" s="2">
        <v>3</v>
      </c>
      <c r="C129" s="2" t="s">
        <v>77</v>
      </c>
      <c r="D129" s="26" t="s">
        <v>54</v>
      </c>
      <c r="E129" s="13"/>
      <c r="F129" s="2" t="s">
        <v>339</v>
      </c>
      <c r="G129" s="13"/>
      <c r="H129" s="2"/>
      <c r="I129" s="22" t="s">
        <v>340</v>
      </c>
      <c r="J129" s="13"/>
      <c r="K129" s="12">
        <f t="shared" si="3"/>
        <v>0</v>
      </c>
      <c r="L129" s="12">
        <f aca="true" t="shared" si="4" ref="L129:L139">RANK(K129,K$2:K$139)</f>
        <v>128</v>
      </c>
      <c r="M129" s="13"/>
    </row>
    <row r="130" spans="1:13" ht="13.5">
      <c r="A130" s="2">
        <v>1</v>
      </c>
      <c r="B130" s="2">
        <v>13</v>
      </c>
      <c r="C130" s="2" t="s">
        <v>164</v>
      </c>
      <c r="D130" s="26" t="s">
        <v>157</v>
      </c>
      <c r="E130" s="13"/>
      <c r="F130" s="2" t="s">
        <v>339</v>
      </c>
      <c r="G130" s="13"/>
      <c r="H130" s="2"/>
      <c r="I130" s="22" t="s">
        <v>340</v>
      </c>
      <c r="J130" s="13"/>
      <c r="K130" s="12">
        <f>SUM(E130:J130)</f>
        <v>0</v>
      </c>
      <c r="L130" s="12">
        <f t="shared" si="4"/>
        <v>128</v>
      </c>
      <c r="M130" s="13"/>
    </row>
    <row r="131" spans="1:13" ht="13.5">
      <c r="A131" s="18">
        <v>3</v>
      </c>
      <c r="B131" s="18">
        <v>13</v>
      </c>
      <c r="C131" s="18" t="s">
        <v>166</v>
      </c>
      <c r="D131" s="38" t="s">
        <v>157</v>
      </c>
      <c r="E131" s="13"/>
      <c r="F131" s="2" t="s">
        <v>339</v>
      </c>
      <c r="G131" s="13"/>
      <c r="H131" s="2"/>
      <c r="I131" s="22" t="s">
        <v>340</v>
      </c>
      <c r="J131" s="13"/>
      <c r="K131" s="12">
        <f>SUM(E131:J131)</f>
        <v>0</v>
      </c>
      <c r="L131" s="12">
        <f t="shared" si="4"/>
        <v>128</v>
      </c>
      <c r="M131" s="13"/>
    </row>
    <row r="132" spans="1:13" ht="13.5">
      <c r="A132" s="49">
        <v>5</v>
      </c>
      <c r="B132" s="49">
        <v>5</v>
      </c>
      <c r="C132" s="51" t="s">
        <v>285</v>
      </c>
      <c r="D132" s="54" t="s">
        <v>284</v>
      </c>
      <c r="E132" s="13"/>
      <c r="F132" s="22" t="s">
        <v>339</v>
      </c>
      <c r="G132" s="13"/>
      <c r="H132" s="13"/>
      <c r="I132" s="22" t="s">
        <v>340</v>
      </c>
      <c r="J132" s="13"/>
      <c r="K132" s="12">
        <f>SUM(E132:J132)</f>
        <v>0</v>
      </c>
      <c r="L132" s="12">
        <f t="shared" si="4"/>
        <v>128</v>
      </c>
      <c r="M132" s="13"/>
    </row>
    <row r="133" spans="1:13" ht="13.5">
      <c r="A133" s="18">
        <v>7</v>
      </c>
      <c r="B133" s="18">
        <v>9</v>
      </c>
      <c r="C133" s="18" t="s">
        <v>69</v>
      </c>
      <c r="D133" s="38" t="s">
        <v>54</v>
      </c>
      <c r="E133" s="13"/>
      <c r="F133" s="22" t="s">
        <v>339</v>
      </c>
      <c r="G133" s="13"/>
      <c r="H133" s="13"/>
      <c r="I133" s="22" t="s">
        <v>340</v>
      </c>
      <c r="J133" s="13"/>
      <c r="K133" s="12">
        <f>SUM(E133:J133)</f>
        <v>0</v>
      </c>
      <c r="L133" s="12">
        <f t="shared" si="4"/>
        <v>128</v>
      </c>
      <c r="M133" s="13"/>
    </row>
    <row r="134" spans="1:13" ht="13.5">
      <c r="A134" s="18">
        <v>13</v>
      </c>
      <c r="B134" s="18">
        <v>3</v>
      </c>
      <c r="C134" s="18" t="s">
        <v>96</v>
      </c>
      <c r="D134" s="38" t="s">
        <v>54</v>
      </c>
      <c r="E134" s="13"/>
      <c r="F134" s="2" t="s">
        <v>339</v>
      </c>
      <c r="G134" s="13"/>
      <c r="H134" s="13"/>
      <c r="I134" s="2" t="s">
        <v>340</v>
      </c>
      <c r="J134" s="13"/>
      <c r="K134" s="12">
        <f>SUM(E134:J134)</f>
        <v>0</v>
      </c>
      <c r="L134" s="12">
        <f t="shared" si="4"/>
        <v>128</v>
      </c>
      <c r="M134" s="13"/>
    </row>
    <row r="135" spans="1:13" ht="13.5">
      <c r="A135" s="45">
        <v>13</v>
      </c>
      <c r="B135" s="45">
        <v>7</v>
      </c>
      <c r="C135" s="45" t="s">
        <v>290</v>
      </c>
      <c r="D135" s="57" t="s">
        <v>284</v>
      </c>
      <c r="E135" s="13"/>
      <c r="F135" s="2" t="s">
        <v>339</v>
      </c>
      <c r="G135" s="13"/>
      <c r="H135" s="13"/>
      <c r="I135" s="2" t="s">
        <v>340</v>
      </c>
      <c r="J135" s="13"/>
      <c r="K135" s="12">
        <f>SUM(E135:J135)</f>
        <v>0</v>
      </c>
      <c r="L135" s="12">
        <f t="shared" si="4"/>
        <v>128</v>
      </c>
      <c r="M135" s="13"/>
    </row>
    <row r="136" spans="1:13" ht="13.5">
      <c r="A136" s="2">
        <v>14</v>
      </c>
      <c r="B136" s="2">
        <v>9</v>
      </c>
      <c r="C136" s="2" t="s">
        <v>99</v>
      </c>
      <c r="D136" s="2" t="s">
        <v>54</v>
      </c>
      <c r="E136" s="13"/>
      <c r="F136" s="22" t="s">
        <v>339</v>
      </c>
      <c r="G136" s="13"/>
      <c r="H136" s="13"/>
      <c r="I136" s="22" t="s">
        <v>340</v>
      </c>
      <c r="J136" s="13"/>
      <c r="K136" s="12">
        <f>SUM(E136:J136)</f>
        <v>0</v>
      </c>
      <c r="L136" s="12">
        <f t="shared" si="4"/>
        <v>128</v>
      </c>
      <c r="M136" s="13"/>
    </row>
    <row r="137" spans="1:13" ht="13.5">
      <c r="A137" s="45">
        <v>2</v>
      </c>
      <c r="B137" s="45">
        <v>9</v>
      </c>
      <c r="C137" s="47" t="s">
        <v>283</v>
      </c>
      <c r="D137" s="57" t="s">
        <v>284</v>
      </c>
      <c r="E137" s="13"/>
      <c r="F137" s="22" t="s">
        <v>560</v>
      </c>
      <c r="G137" s="13"/>
      <c r="H137" s="13"/>
      <c r="I137" s="22" t="s">
        <v>561</v>
      </c>
      <c r="J137" s="13"/>
      <c r="K137" s="12">
        <f>SUM(E137:J137)</f>
        <v>0</v>
      </c>
      <c r="L137" s="12">
        <f t="shared" si="4"/>
        <v>128</v>
      </c>
      <c r="M137" s="13"/>
    </row>
    <row r="138" spans="1:13" ht="13.5">
      <c r="A138" s="46">
        <v>8</v>
      </c>
      <c r="B138" s="46">
        <v>9</v>
      </c>
      <c r="C138" s="46" t="s">
        <v>287</v>
      </c>
      <c r="D138" s="57" t="s">
        <v>284</v>
      </c>
      <c r="E138" s="13"/>
      <c r="F138" s="2" t="s">
        <v>560</v>
      </c>
      <c r="G138" s="13"/>
      <c r="H138" s="13"/>
      <c r="I138" s="2" t="s">
        <v>561</v>
      </c>
      <c r="J138" s="13"/>
      <c r="K138" s="12">
        <f>SUM(E138:J138)</f>
        <v>0</v>
      </c>
      <c r="L138" s="12">
        <f t="shared" si="4"/>
        <v>128</v>
      </c>
      <c r="M138" s="13"/>
    </row>
    <row r="139" spans="1:13" ht="13.5">
      <c r="A139" s="18">
        <v>10</v>
      </c>
      <c r="B139" s="18">
        <v>3</v>
      </c>
      <c r="C139" s="18" t="s">
        <v>92</v>
      </c>
      <c r="D139" s="38" t="s">
        <v>54</v>
      </c>
      <c r="E139" s="13"/>
      <c r="F139" s="2" t="s">
        <v>560</v>
      </c>
      <c r="G139" s="13"/>
      <c r="H139" s="13"/>
      <c r="I139" s="2" t="s">
        <v>561</v>
      </c>
      <c r="J139" s="13"/>
      <c r="K139" s="12">
        <f>SUM(E139:J139)</f>
        <v>0</v>
      </c>
      <c r="L139" s="12">
        <f t="shared" si="4"/>
        <v>128</v>
      </c>
      <c r="M139" s="13"/>
    </row>
  </sheetData>
  <sheetProtection/>
  <printOptions/>
  <pageMargins left="0.787" right="0.787" top="0.984" bottom="0.984" header="0.512" footer="0.512"/>
  <pageSetup orientation="portrait" paperSize="9" scale="91" r:id="rId1"/>
  <headerFooter alignWithMargins="0">
    <oddHeader>&amp;L&amp;F&amp;C&amp;A</oddHeader>
    <oddFooter>&amp;C本部公認審判員　荒木 俊輔&amp;R本部公認審判員　加藤 理香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K4" sqref="K4"/>
    </sheetView>
  </sheetViews>
  <sheetFormatPr defaultColWidth="9.00390625" defaultRowHeight="13.5"/>
  <cols>
    <col min="1" max="2" width="4.125" style="1" customWidth="1"/>
    <col min="3" max="3" width="13.625" style="1" customWidth="1"/>
    <col min="4" max="4" width="15.125" style="1" bestFit="1" customWidth="1"/>
    <col min="5" max="8" width="4.875" style="1" bestFit="1" customWidth="1"/>
    <col min="9" max="9" width="6.75390625" style="1" bestFit="1" customWidth="1"/>
    <col min="10" max="10" width="6.00390625" style="1" bestFit="1" customWidth="1"/>
    <col min="11" max="11" width="6.625" style="1" bestFit="1" customWidth="1"/>
    <col min="12" max="16384" width="9.00390625" style="1" customWidth="1"/>
  </cols>
  <sheetData>
    <row r="1" spans="1:11" ht="14.25">
      <c r="A1" s="8" t="s">
        <v>0</v>
      </c>
      <c r="B1" s="8" t="s">
        <v>1</v>
      </c>
      <c r="C1" s="8" t="s">
        <v>11</v>
      </c>
      <c r="D1" s="24" t="s">
        <v>3</v>
      </c>
      <c r="E1" s="29" t="s">
        <v>5</v>
      </c>
      <c r="F1" s="29" t="s">
        <v>6</v>
      </c>
      <c r="G1" s="29" t="s">
        <v>291</v>
      </c>
      <c r="H1" s="29" t="s">
        <v>292</v>
      </c>
      <c r="I1" s="29" t="s">
        <v>263</v>
      </c>
      <c r="J1" s="29" t="s">
        <v>264</v>
      </c>
      <c r="K1" s="29" t="s">
        <v>265</v>
      </c>
    </row>
    <row r="2" spans="1:11" ht="13.5">
      <c r="A2" s="2" t="s">
        <v>223</v>
      </c>
      <c r="B2" s="2">
        <v>9</v>
      </c>
      <c r="C2" s="2" t="s">
        <v>224</v>
      </c>
      <c r="D2" s="26" t="s">
        <v>225</v>
      </c>
      <c r="E2" s="13">
        <v>82</v>
      </c>
      <c r="F2" s="13">
        <v>76</v>
      </c>
      <c r="G2" s="13">
        <v>66</v>
      </c>
      <c r="H2" s="13">
        <v>61</v>
      </c>
      <c r="I2" s="60">
        <f aca="true" t="shared" si="0" ref="I2:I37">SUM(E2:H2)</f>
        <v>285</v>
      </c>
      <c r="J2" s="60">
        <v>1</v>
      </c>
      <c r="K2" s="13"/>
    </row>
    <row r="3" spans="1:11" ht="13.5">
      <c r="A3" s="2" t="s">
        <v>303</v>
      </c>
      <c r="B3" s="2">
        <v>5</v>
      </c>
      <c r="C3" s="14" t="s">
        <v>237</v>
      </c>
      <c r="D3" s="26" t="s">
        <v>228</v>
      </c>
      <c r="E3" s="13">
        <v>75</v>
      </c>
      <c r="F3" s="13">
        <v>71</v>
      </c>
      <c r="G3" s="13">
        <v>63</v>
      </c>
      <c r="H3" s="13">
        <v>75</v>
      </c>
      <c r="I3" s="60">
        <f t="shared" si="0"/>
        <v>284</v>
      </c>
      <c r="J3" s="60">
        <v>2</v>
      </c>
      <c r="K3" s="13"/>
    </row>
    <row r="4" spans="1:11" ht="13.5">
      <c r="A4" s="50" t="s">
        <v>276</v>
      </c>
      <c r="B4" s="50">
        <v>10</v>
      </c>
      <c r="C4" s="71" t="s">
        <v>151</v>
      </c>
      <c r="D4" s="58" t="s">
        <v>135</v>
      </c>
      <c r="E4" s="13">
        <v>74</v>
      </c>
      <c r="F4" s="13">
        <v>64</v>
      </c>
      <c r="G4" s="13">
        <v>74</v>
      </c>
      <c r="H4" s="13">
        <v>68</v>
      </c>
      <c r="I4" s="60">
        <f t="shared" si="0"/>
        <v>280</v>
      </c>
      <c r="J4" s="60">
        <v>3</v>
      </c>
      <c r="K4" s="13"/>
    </row>
    <row r="5" spans="1:11" ht="13.5">
      <c r="A5" s="2" t="s">
        <v>276</v>
      </c>
      <c r="B5" s="2">
        <v>6</v>
      </c>
      <c r="C5" s="14" t="s">
        <v>30</v>
      </c>
      <c r="D5" s="2" t="s">
        <v>14</v>
      </c>
      <c r="E5" s="13">
        <v>65</v>
      </c>
      <c r="F5" s="13">
        <v>60</v>
      </c>
      <c r="G5" s="13">
        <v>65</v>
      </c>
      <c r="H5" s="13">
        <v>70</v>
      </c>
      <c r="I5" s="60">
        <f t="shared" si="0"/>
        <v>260</v>
      </c>
      <c r="J5" s="60">
        <v>4</v>
      </c>
      <c r="K5" s="13"/>
    </row>
    <row r="6" spans="1:11" ht="13.5">
      <c r="A6" s="2" t="s">
        <v>300</v>
      </c>
      <c r="B6" s="2">
        <v>2</v>
      </c>
      <c r="C6" s="22" t="s">
        <v>194</v>
      </c>
      <c r="D6" s="36" t="s">
        <v>170</v>
      </c>
      <c r="E6" s="13">
        <v>66</v>
      </c>
      <c r="F6" s="13">
        <v>69</v>
      </c>
      <c r="G6" s="13">
        <v>76</v>
      </c>
      <c r="H6" s="13">
        <v>46</v>
      </c>
      <c r="I6" s="60">
        <f t="shared" si="0"/>
        <v>257</v>
      </c>
      <c r="J6" s="60">
        <v>5</v>
      </c>
      <c r="K6" s="13"/>
    </row>
    <row r="7" spans="1:11" ht="13.5">
      <c r="A7" s="2" t="s">
        <v>109</v>
      </c>
      <c r="B7" s="2">
        <v>6</v>
      </c>
      <c r="C7" s="22" t="s">
        <v>559</v>
      </c>
      <c r="D7" s="26" t="s">
        <v>306</v>
      </c>
      <c r="E7" s="13">
        <v>54</v>
      </c>
      <c r="F7" s="13">
        <v>65</v>
      </c>
      <c r="G7" s="13">
        <v>69</v>
      </c>
      <c r="H7" s="13">
        <v>68</v>
      </c>
      <c r="I7" s="60">
        <f t="shared" si="0"/>
        <v>256</v>
      </c>
      <c r="J7" s="60">
        <v>6</v>
      </c>
      <c r="K7" s="13"/>
    </row>
    <row r="8" spans="1:11" ht="13.5">
      <c r="A8" s="2" t="s">
        <v>300</v>
      </c>
      <c r="B8" s="2">
        <v>6</v>
      </c>
      <c r="C8" s="2" t="s">
        <v>318</v>
      </c>
      <c r="D8" s="26" t="s">
        <v>306</v>
      </c>
      <c r="E8" s="13">
        <v>53</v>
      </c>
      <c r="F8" s="13">
        <v>55</v>
      </c>
      <c r="G8" s="13">
        <v>66</v>
      </c>
      <c r="H8" s="13">
        <v>65</v>
      </c>
      <c r="I8" s="60">
        <f t="shared" si="0"/>
        <v>239</v>
      </c>
      <c r="J8" s="60">
        <v>7</v>
      </c>
      <c r="K8" s="13"/>
    </row>
    <row r="9" spans="1:11" ht="13.5">
      <c r="A9" s="2" t="s">
        <v>276</v>
      </c>
      <c r="B9" s="2">
        <v>8</v>
      </c>
      <c r="C9" s="14" t="s">
        <v>278</v>
      </c>
      <c r="D9" s="26" t="s">
        <v>199</v>
      </c>
      <c r="E9" s="13">
        <v>54</v>
      </c>
      <c r="F9" s="13">
        <v>55</v>
      </c>
      <c r="G9" s="13">
        <v>55</v>
      </c>
      <c r="H9" s="13">
        <v>66</v>
      </c>
      <c r="I9" s="60">
        <f t="shared" si="0"/>
        <v>230</v>
      </c>
      <c r="J9" s="60">
        <v>8</v>
      </c>
      <c r="K9" s="22" t="s">
        <v>613</v>
      </c>
    </row>
    <row r="10" spans="1:11" ht="13.5">
      <c r="A10" s="22" t="s">
        <v>103</v>
      </c>
      <c r="B10" s="2">
        <v>2</v>
      </c>
      <c r="C10" s="14" t="s">
        <v>179</v>
      </c>
      <c r="D10" s="36" t="s">
        <v>170</v>
      </c>
      <c r="E10" s="13">
        <v>62</v>
      </c>
      <c r="F10" s="13">
        <v>55</v>
      </c>
      <c r="G10" s="13">
        <v>61</v>
      </c>
      <c r="H10" s="13">
        <v>52</v>
      </c>
      <c r="I10" s="60">
        <f t="shared" si="0"/>
        <v>230</v>
      </c>
      <c r="J10" s="60">
        <v>9</v>
      </c>
      <c r="K10" s="22" t="s">
        <v>614</v>
      </c>
    </row>
    <row r="11" spans="1:11" ht="13.5">
      <c r="A11" s="19" t="s">
        <v>148</v>
      </c>
      <c r="B11" s="19">
        <v>10</v>
      </c>
      <c r="C11" s="73" t="s">
        <v>149</v>
      </c>
      <c r="D11" s="61" t="s">
        <v>135</v>
      </c>
      <c r="E11" s="13">
        <v>38</v>
      </c>
      <c r="F11" s="13">
        <v>48</v>
      </c>
      <c r="G11" s="13">
        <v>62</v>
      </c>
      <c r="H11" s="13">
        <v>80</v>
      </c>
      <c r="I11" s="60">
        <f t="shared" si="0"/>
        <v>228</v>
      </c>
      <c r="J11" s="60">
        <v>10</v>
      </c>
      <c r="K11" s="13"/>
    </row>
    <row r="12" spans="1:11" ht="13.5">
      <c r="A12" s="18" t="s">
        <v>272</v>
      </c>
      <c r="B12" s="18">
        <v>12</v>
      </c>
      <c r="C12" s="34" t="s">
        <v>274</v>
      </c>
      <c r="D12" s="38" t="s">
        <v>199</v>
      </c>
      <c r="E12" s="13">
        <v>56</v>
      </c>
      <c r="F12" s="13">
        <v>70</v>
      </c>
      <c r="G12" s="13">
        <v>62</v>
      </c>
      <c r="H12" s="13">
        <v>38</v>
      </c>
      <c r="I12" s="60">
        <f t="shared" si="0"/>
        <v>226</v>
      </c>
      <c r="J12" s="60">
        <v>11</v>
      </c>
      <c r="K12" s="13"/>
    </row>
    <row r="13" spans="1:11" ht="13.5">
      <c r="A13" s="18" t="s">
        <v>303</v>
      </c>
      <c r="B13" s="18">
        <v>7</v>
      </c>
      <c r="C13" s="34" t="s">
        <v>195</v>
      </c>
      <c r="D13" s="56" t="s">
        <v>170</v>
      </c>
      <c r="E13" s="13">
        <v>48</v>
      </c>
      <c r="F13" s="13">
        <v>42</v>
      </c>
      <c r="G13" s="13">
        <v>63</v>
      </c>
      <c r="H13" s="13">
        <v>57</v>
      </c>
      <c r="I13" s="60">
        <f t="shared" si="0"/>
        <v>210</v>
      </c>
      <c r="J13" s="60">
        <v>12</v>
      </c>
      <c r="K13" s="13"/>
    </row>
    <row r="14" spans="1:11" ht="13.5">
      <c r="A14" s="18" t="s">
        <v>109</v>
      </c>
      <c r="B14" s="18">
        <v>5</v>
      </c>
      <c r="C14" s="18" t="s">
        <v>242</v>
      </c>
      <c r="D14" s="38" t="s">
        <v>228</v>
      </c>
      <c r="E14" s="13">
        <v>48</v>
      </c>
      <c r="F14" s="13">
        <v>47</v>
      </c>
      <c r="G14" s="13">
        <v>47</v>
      </c>
      <c r="H14" s="13">
        <v>62</v>
      </c>
      <c r="I14" s="60">
        <f t="shared" si="0"/>
        <v>204</v>
      </c>
      <c r="J14" s="60">
        <v>13</v>
      </c>
      <c r="K14" s="13"/>
    </row>
    <row r="15" spans="1:11" ht="13.5">
      <c r="A15" s="18" t="s">
        <v>272</v>
      </c>
      <c r="B15" s="18">
        <v>8</v>
      </c>
      <c r="C15" s="18" t="s">
        <v>281</v>
      </c>
      <c r="D15" s="38" t="s">
        <v>199</v>
      </c>
      <c r="E15" s="13">
        <v>43</v>
      </c>
      <c r="F15" s="13">
        <v>49</v>
      </c>
      <c r="G15" s="13">
        <v>62</v>
      </c>
      <c r="H15" s="13">
        <v>37</v>
      </c>
      <c r="I15" s="60">
        <f t="shared" si="0"/>
        <v>191</v>
      </c>
      <c r="J15" s="60">
        <v>14</v>
      </c>
      <c r="K15" s="13"/>
    </row>
    <row r="16" spans="1:11" ht="13.5">
      <c r="A16" s="18" t="s">
        <v>254</v>
      </c>
      <c r="B16" s="18">
        <v>5</v>
      </c>
      <c r="C16" s="34" t="s">
        <v>255</v>
      </c>
      <c r="D16" s="38" t="s">
        <v>228</v>
      </c>
      <c r="E16" s="13">
        <v>54</v>
      </c>
      <c r="F16" s="13">
        <v>31</v>
      </c>
      <c r="G16" s="13">
        <v>50</v>
      </c>
      <c r="H16" s="13">
        <v>55</v>
      </c>
      <c r="I16" s="60">
        <f t="shared" si="0"/>
        <v>190</v>
      </c>
      <c r="J16" s="60">
        <v>15</v>
      </c>
      <c r="K16" s="13"/>
    </row>
    <row r="17" spans="1:11" ht="13.5">
      <c r="A17" s="2" t="s">
        <v>303</v>
      </c>
      <c r="B17" s="2">
        <v>6</v>
      </c>
      <c r="C17" s="14" t="s">
        <v>108</v>
      </c>
      <c r="D17" s="26" t="s">
        <v>54</v>
      </c>
      <c r="E17" s="13">
        <v>41</v>
      </c>
      <c r="F17" s="13">
        <v>31</v>
      </c>
      <c r="G17" s="13">
        <v>39</v>
      </c>
      <c r="H17" s="13">
        <v>76</v>
      </c>
      <c r="I17" s="60">
        <f t="shared" si="0"/>
        <v>187</v>
      </c>
      <c r="J17" s="60">
        <v>16</v>
      </c>
      <c r="K17" s="13"/>
    </row>
    <row r="18" spans="1:11" ht="13.5">
      <c r="A18" s="2" t="s">
        <v>300</v>
      </c>
      <c r="B18" s="2">
        <v>9</v>
      </c>
      <c r="C18" s="2" t="s">
        <v>107</v>
      </c>
      <c r="D18" s="26" t="s">
        <v>66</v>
      </c>
      <c r="E18" s="13">
        <v>41</v>
      </c>
      <c r="F18" s="13">
        <v>51</v>
      </c>
      <c r="G18" s="13">
        <v>38</v>
      </c>
      <c r="H18" s="13">
        <v>45</v>
      </c>
      <c r="I18" s="60">
        <f t="shared" si="0"/>
        <v>175</v>
      </c>
      <c r="J18" s="60">
        <v>17</v>
      </c>
      <c r="K18" s="13"/>
    </row>
    <row r="19" spans="1:11" ht="13.5">
      <c r="A19" s="2" t="s">
        <v>300</v>
      </c>
      <c r="B19" s="2">
        <v>4</v>
      </c>
      <c r="C19" s="2" t="s">
        <v>279</v>
      </c>
      <c r="D19" s="26" t="s">
        <v>199</v>
      </c>
      <c r="E19" s="13">
        <v>47</v>
      </c>
      <c r="F19" s="13">
        <v>38</v>
      </c>
      <c r="G19" s="13">
        <v>45</v>
      </c>
      <c r="H19" s="13">
        <v>43</v>
      </c>
      <c r="I19" s="60">
        <f t="shared" si="0"/>
        <v>173</v>
      </c>
      <c r="J19" s="60">
        <v>18</v>
      </c>
      <c r="K19" s="22" t="s">
        <v>615</v>
      </c>
    </row>
    <row r="20" spans="1:11" ht="13.5">
      <c r="A20" s="2" t="s">
        <v>272</v>
      </c>
      <c r="B20" s="2">
        <v>13</v>
      </c>
      <c r="C20" s="2" t="s">
        <v>275</v>
      </c>
      <c r="D20" s="26" t="s">
        <v>199</v>
      </c>
      <c r="E20" s="13">
        <v>43</v>
      </c>
      <c r="F20" s="13">
        <v>43</v>
      </c>
      <c r="G20" s="13">
        <v>45</v>
      </c>
      <c r="H20" s="13">
        <v>42</v>
      </c>
      <c r="I20" s="60">
        <f t="shared" si="0"/>
        <v>173</v>
      </c>
      <c r="J20" s="60">
        <v>19</v>
      </c>
      <c r="K20" s="22" t="s">
        <v>616</v>
      </c>
    </row>
    <row r="21" spans="1:11" ht="13.5">
      <c r="A21" s="2" t="s">
        <v>300</v>
      </c>
      <c r="B21" s="2">
        <v>5</v>
      </c>
      <c r="C21" s="14" t="s">
        <v>256</v>
      </c>
      <c r="D21" s="26" t="s">
        <v>228</v>
      </c>
      <c r="E21" s="13">
        <v>46</v>
      </c>
      <c r="F21" s="13">
        <v>41</v>
      </c>
      <c r="G21" s="13">
        <v>41</v>
      </c>
      <c r="H21" s="13">
        <v>44</v>
      </c>
      <c r="I21" s="60">
        <f t="shared" si="0"/>
        <v>172</v>
      </c>
      <c r="J21" s="60">
        <v>20</v>
      </c>
      <c r="K21" s="13"/>
    </row>
    <row r="22" spans="1:11" ht="13.5">
      <c r="A22" s="2" t="s">
        <v>301</v>
      </c>
      <c r="B22" s="2">
        <v>10</v>
      </c>
      <c r="C22" s="14" t="s">
        <v>26</v>
      </c>
      <c r="D22" s="26" t="s">
        <v>14</v>
      </c>
      <c r="E22" s="13">
        <v>24</v>
      </c>
      <c r="F22" s="13">
        <v>36</v>
      </c>
      <c r="G22" s="13">
        <v>45</v>
      </c>
      <c r="H22" s="13">
        <v>38</v>
      </c>
      <c r="I22" s="60">
        <f t="shared" si="0"/>
        <v>143</v>
      </c>
      <c r="J22" s="60">
        <v>21</v>
      </c>
      <c r="K22" s="13"/>
    </row>
    <row r="23" spans="1:11" ht="13.5">
      <c r="A23" s="2" t="s">
        <v>302</v>
      </c>
      <c r="B23" s="2">
        <v>9</v>
      </c>
      <c r="C23" s="14" t="s">
        <v>28</v>
      </c>
      <c r="D23" s="26" t="s">
        <v>14</v>
      </c>
      <c r="E23" s="13">
        <v>34</v>
      </c>
      <c r="F23" s="13">
        <v>43</v>
      </c>
      <c r="G23" s="13">
        <v>27</v>
      </c>
      <c r="H23" s="13">
        <v>37</v>
      </c>
      <c r="I23" s="60">
        <f t="shared" si="0"/>
        <v>141</v>
      </c>
      <c r="J23" s="60">
        <v>22</v>
      </c>
      <c r="K23" s="13"/>
    </row>
    <row r="24" spans="1:11" ht="13.5">
      <c r="A24" s="2" t="s">
        <v>254</v>
      </c>
      <c r="B24" s="2">
        <v>4</v>
      </c>
      <c r="C24" s="14" t="s">
        <v>277</v>
      </c>
      <c r="D24" s="26" t="s">
        <v>199</v>
      </c>
      <c r="E24" s="13">
        <v>51</v>
      </c>
      <c r="F24" s="13">
        <v>17</v>
      </c>
      <c r="G24" s="13">
        <v>25</v>
      </c>
      <c r="H24" s="13">
        <v>39</v>
      </c>
      <c r="I24" s="60">
        <f t="shared" si="0"/>
        <v>132</v>
      </c>
      <c r="J24" s="60">
        <v>23</v>
      </c>
      <c r="K24" s="13"/>
    </row>
    <row r="25" spans="1:11" ht="13.5">
      <c r="A25" s="2" t="s">
        <v>300</v>
      </c>
      <c r="B25" s="2">
        <v>7</v>
      </c>
      <c r="C25" s="14" t="s">
        <v>106</v>
      </c>
      <c r="D25" s="26" t="s">
        <v>54</v>
      </c>
      <c r="E25" s="13">
        <v>21</v>
      </c>
      <c r="F25" s="13">
        <v>35</v>
      </c>
      <c r="G25" s="13">
        <v>33</v>
      </c>
      <c r="H25" s="13">
        <v>40</v>
      </c>
      <c r="I25" s="60">
        <f t="shared" si="0"/>
        <v>129</v>
      </c>
      <c r="J25" s="60">
        <v>24</v>
      </c>
      <c r="K25" s="13"/>
    </row>
    <row r="26" spans="1:11" ht="13.5">
      <c r="A26" s="33" t="s">
        <v>103</v>
      </c>
      <c r="B26" s="33">
        <v>3</v>
      </c>
      <c r="C26" s="72" t="s">
        <v>150</v>
      </c>
      <c r="D26" s="33" t="s">
        <v>135</v>
      </c>
      <c r="E26" s="13">
        <v>33</v>
      </c>
      <c r="F26" s="13">
        <v>24</v>
      </c>
      <c r="G26" s="13">
        <v>46</v>
      </c>
      <c r="H26" s="13">
        <v>21</v>
      </c>
      <c r="I26" s="60">
        <f t="shared" si="0"/>
        <v>124</v>
      </c>
      <c r="J26" s="60">
        <v>25</v>
      </c>
      <c r="K26" s="13"/>
    </row>
    <row r="27" spans="1:11" ht="13.5">
      <c r="A27" s="2" t="s">
        <v>102</v>
      </c>
      <c r="B27" s="2">
        <v>7</v>
      </c>
      <c r="C27" s="14" t="s">
        <v>60</v>
      </c>
      <c r="D27" s="26" t="s">
        <v>54</v>
      </c>
      <c r="E27" s="13">
        <v>33</v>
      </c>
      <c r="F27" s="13">
        <v>30</v>
      </c>
      <c r="G27" s="13">
        <v>25</v>
      </c>
      <c r="H27" s="13">
        <v>35</v>
      </c>
      <c r="I27" s="60">
        <f t="shared" si="0"/>
        <v>123</v>
      </c>
      <c r="J27" s="60">
        <v>26</v>
      </c>
      <c r="K27" s="13"/>
    </row>
    <row r="28" spans="1:11" ht="13.5">
      <c r="A28" s="2" t="s">
        <v>300</v>
      </c>
      <c r="B28" s="2">
        <v>8</v>
      </c>
      <c r="C28" s="2" t="s">
        <v>280</v>
      </c>
      <c r="D28" s="26" t="s">
        <v>199</v>
      </c>
      <c r="E28" s="13">
        <v>25</v>
      </c>
      <c r="F28" s="13">
        <v>25</v>
      </c>
      <c r="G28" s="13">
        <v>21</v>
      </c>
      <c r="H28" s="13">
        <v>44</v>
      </c>
      <c r="I28" s="60">
        <f t="shared" si="0"/>
        <v>115</v>
      </c>
      <c r="J28" s="60">
        <v>27</v>
      </c>
      <c r="K28" s="13"/>
    </row>
    <row r="29" spans="1:11" ht="13.5">
      <c r="A29" s="33" t="s">
        <v>109</v>
      </c>
      <c r="B29" s="33">
        <v>3</v>
      </c>
      <c r="C29" s="32" t="s">
        <v>147</v>
      </c>
      <c r="D29" s="37" t="s">
        <v>135</v>
      </c>
      <c r="E29" s="10">
        <v>39</v>
      </c>
      <c r="F29" s="10">
        <v>26</v>
      </c>
      <c r="G29" s="10">
        <v>14</v>
      </c>
      <c r="H29" s="10">
        <v>20</v>
      </c>
      <c r="I29" s="60">
        <f t="shared" si="0"/>
        <v>99</v>
      </c>
      <c r="J29" s="60">
        <v>28</v>
      </c>
      <c r="K29" s="30"/>
    </row>
    <row r="30" spans="1:11" ht="13.5">
      <c r="A30" s="32" t="s">
        <v>302</v>
      </c>
      <c r="B30" s="32">
        <v>3</v>
      </c>
      <c r="C30" s="33" t="s">
        <v>153</v>
      </c>
      <c r="D30" s="37" t="s">
        <v>135</v>
      </c>
      <c r="E30" s="13">
        <v>6</v>
      </c>
      <c r="F30" s="13">
        <v>28</v>
      </c>
      <c r="G30" s="13">
        <v>14</v>
      </c>
      <c r="H30" s="13">
        <v>47</v>
      </c>
      <c r="I30" s="60">
        <f t="shared" si="0"/>
        <v>95</v>
      </c>
      <c r="J30" s="60">
        <v>29</v>
      </c>
      <c r="K30" s="13"/>
    </row>
    <row r="31" spans="1:11" ht="13.5">
      <c r="A31" s="2" t="s">
        <v>303</v>
      </c>
      <c r="B31" s="2">
        <v>4</v>
      </c>
      <c r="C31" s="2" t="s">
        <v>273</v>
      </c>
      <c r="D31" s="26" t="s">
        <v>199</v>
      </c>
      <c r="E31" s="13">
        <v>35</v>
      </c>
      <c r="F31" s="13">
        <v>19</v>
      </c>
      <c r="G31" s="13">
        <v>14</v>
      </c>
      <c r="H31" s="13">
        <v>20</v>
      </c>
      <c r="I31" s="60">
        <f t="shared" si="0"/>
        <v>88</v>
      </c>
      <c r="J31" s="60">
        <v>30</v>
      </c>
      <c r="K31" s="13"/>
    </row>
    <row r="32" spans="1:11" ht="13.5">
      <c r="A32" s="2" t="s">
        <v>303</v>
      </c>
      <c r="B32" s="2">
        <v>8</v>
      </c>
      <c r="C32" s="2" t="s">
        <v>282</v>
      </c>
      <c r="D32" s="26" t="s">
        <v>199</v>
      </c>
      <c r="E32" s="13">
        <v>6</v>
      </c>
      <c r="F32" s="13">
        <v>17</v>
      </c>
      <c r="G32" s="13">
        <v>24</v>
      </c>
      <c r="H32" s="13">
        <v>20</v>
      </c>
      <c r="I32" s="60">
        <f t="shared" si="0"/>
        <v>67</v>
      </c>
      <c r="J32" s="60">
        <v>31</v>
      </c>
      <c r="K32" s="13"/>
    </row>
    <row r="33" spans="1:11" ht="13.5">
      <c r="A33" s="2" t="s">
        <v>102</v>
      </c>
      <c r="B33" s="2">
        <v>4</v>
      </c>
      <c r="C33" s="2" t="s">
        <v>271</v>
      </c>
      <c r="D33" s="26" t="s">
        <v>199</v>
      </c>
      <c r="E33" s="13">
        <v>5</v>
      </c>
      <c r="F33" s="13">
        <v>17</v>
      </c>
      <c r="G33" s="13">
        <v>16</v>
      </c>
      <c r="H33" s="13">
        <v>20</v>
      </c>
      <c r="I33" s="60">
        <f t="shared" si="0"/>
        <v>58</v>
      </c>
      <c r="J33" s="60">
        <v>32</v>
      </c>
      <c r="K33" s="22" t="s">
        <v>617</v>
      </c>
    </row>
    <row r="34" spans="1:11" ht="13.5">
      <c r="A34" s="2" t="s">
        <v>276</v>
      </c>
      <c r="B34" s="2">
        <v>7</v>
      </c>
      <c r="C34" s="2" t="s">
        <v>104</v>
      </c>
      <c r="D34" s="26" t="s">
        <v>54</v>
      </c>
      <c r="E34" s="13">
        <v>8</v>
      </c>
      <c r="F34" s="13">
        <v>12</v>
      </c>
      <c r="G34" s="13">
        <v>24</v>
      </c>
      <c r="H34" s="13">
        <v>14</v>
      </c>
      <c r="I34" s="60">
        <f t="shared" si="0"/>
        <v>58</v>
      </c>
      <c r="J34" s="60">
        <v>33</v>
      </c>
      <c r="K34" s="22" t="s">
        <v>618</v>
      </c>
    </row>
    <row r="35" spans="1:11" ht="13.5">
      <c r="A35" s="2" t="s">
        <v>276</v>
      </c>
      <c r="B35" s="2">
        <v>9</v>
      </c>
      <c r="C35" s="2" t="s">
        <v>226</v>
      </c>
      <c r="D35" s="26" t="s">
        <v>225</v>
      </c>
      <c r="E35" s="13">
        <v>28</v>
      </c>
      <c r="F35" s="13">
        <v>13</v>
      </c>
      <c r="G35" s="13">
        <v>9</v>
      </c>
      <c r="H35" s="13">
        <v>0</v>
      </c>
      <c r="I35" s="60">
        <f t="shared" si="0"/>
        <v>50</v>
      </c>
      <c r="J35" s="60">
        <v>34</v>
      </c>
      <c r="K35" s="13"/>
    </row>
    <row r="36" spans="1:11" ht="13.5">
      <c r="A36" s="32" t="s">
        <v>301</v>
      </c>
      <c r="B36" s="32">
        <v>3</v>
      </c>
      <c r="C36" s="33" t="s">
        <v>152</v>
      </c>
      <c r="D36" s="37" t="s">
        <v>135</v>
      </c>
      <c r="E36" s="13">
        <v>8</v>
      </c>
      <c r="F36" s="13">
        <v>32</v>
      </c>
      <c r="G36" s="13">
        <v>8</v>
      </c>
      <c r="H36" s="13">
        <v>0</v>
      </c>
      <c r="I36" s="60">
        <f t="shared" si="0"/>
        <v>48</v>
      </c>
      <c r="J36" s="60">
        <v>35</v>
      </c>
      <c r="K36" s="13"/>
    </row>
    <row r="37" spans="1:11" ht="13.5">
      <c r="A37" s="22" t="s">
        <v>102</v>
      </c>
      <c r="B37" s="2">
        <v>11</v>
      </c>
      <c r="C37" s="14" t="s">
        <v>193</v>
      </c>
      <c r="D37" s="36" t="s">
        <v>170</v>
      </c>
      <c r="E37" s="13">
        <v>16</v>
      </c>
      <c r="F37" s="13">
        <v>23</v>
      </c>
      <c r="G37" s="13">
        <v>7</v>
      </c>
      <c r="H37" s="13">
        <v>0</v>
      </c>
      <c r="I37" s="60">
        <f t="shared" si="0"/>
        <v>46</v>
      </c>
      <c r="J37" s="60">
        <v>36</v>
      </c>
      <c r="K37" s="13"/>
    </row>
  </sheetData>
  <sheetProtection/>
  <printOptions/>
  <pageMargins left="0.787" right="0.787" top="0.984" bottom="0.984" header="0.512" footer="0.512"/>
  <pageSetup orientation="portrait" paperSize="9" r:id="rId1"/>
  <headerFooter alignWithMargins="0">
    <oddHeader>&amp;L&amp;F&amp;C&amp;A</oddHeader>
    <oddFooter>&amp;C本部公認審判員　荒木 俊輔&amp;R本部公認審判員　加藤 理香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M50"/>
  <sheetViews>
    <sheetView zoomScalePageLayoutView="0" workbookViewId="0" topLeftCell="A31">
      <selection activeCell="A60" sqref="A60"/>
    </sheetView>
  </sheetViews>
  <sheetFormatPr defaultColWidth="9.00390625" defaultRowHeight="13.5"/>
  <cols>
    <col min="1" max="1" width="12.625" style="0" customWidth="1"/>
    <col min="2" max="3" width="4.125" style="0" customWidth="1"/>
    <col min="4" max="4" width="12.625" style="0" customWidth="1"/>
    <col min="5" max="10" width="4.125" style="0" bestFit="1" customWidth="1"/>
    <col min="11" max="12" width="7.50390625" style="0" bestFit="1" customWidth="1"/>
    <col min="13" max="13" width="6.00390625" style="0" bestFit="1" customWidth="1"/>
  </cols>
  <sheetData>
    <row r="2" spans="1:13" ht="14.25">
      <c r="A2" s="8" t="s">
        <v>4</v>
      </c>
      <c r="B2" s="8" t="s">
        <v>0</v>
      </c>
      <c r="C2" s="8" t="s">
        <v>1</v>
      </c>
      <c r="D2" s="8" t="s">
        <v>2</v>
      </c>
      <c r="E2" s="82" t="s">
        <v>332</v>
      </c>
      <c r="F2" s="82" t="s">
        <v>333</v>
      </c>
      <c r="G2" s="82" t="s">
        <v>334</v>
      </c>
      <c r="H2" s="82" t="s">
        <v>335</v>
      </c>
      <c r="I2" s="82" t="s">
        <v>336</v>
      </c>
      <c r="J2" s="82" t="s">
        <v>337</v>
      </c>
      <c r="K2" s="83" t="s">
        <v>329</v>
      </c>
      <c r="L2" s="83" t="s">
        <v>330</v>
      </c>
      <c r="M2" s="84" t="s">
        <v>264</v>
      </c>
    </row>
    <row r="3" spans="1:13" ht="13.5">
      <c r="A3" s="6"/>
      <c r="B3" s="48">
        <v>9</v>
      </c>
      <c r="C3" s="48">
        <v>2</v>
      </c>
      <c r="D3" s="50" t="s">
        <v>140</v>
      </c>
      <c r="E3" s="13">
        <v>76</v>
      </c>
      <c r="F3" s="13">
        <v>81</v>
      </c>
      <c r="G3" s="13">
        <v>80</v>
      </c>
      <c r="H3" s="13">
        <v>81</v>
      </c>
      <c r="I3" s="13">
        <v>78</v>
      </c>
      <c r="J3" s="13">
        <v>84</v>
      </c>
      <c r="K3" s="86">
        <f>SUM(E3:J3)</f>
        <v>480</v>
      </c>
      <c r="L3" s="87"/>
      <c r="M3" s="88"/>
    </row>
    <row r="4" spans="1:13" ht="14.25">
      <c r="A4" s="9" t="s">
        <v>135</v>
      </c>
      <c r="B4" s="48">
        <v>12</v>
      </c>
      <c r="C4" s="48">
        <v>2</v>
      </c>
      <c r="D4" s="50" t="s">
        <v>142</v>
      </c>
      <c r="E4" s="13">
        <v>85</v>
      </c>
      <c r="F4" s="13">
        <v>87</v>
      </c>
      <c r="G4" s="13">
        <v>80</v>
      </c>
      <c r="H4" s="13">
        <v>79</v>
      </c>
      <c r="I4" s="13">
        <v>84</v>
      </c>
      <c r="J4" s="13">
        <v>76</v>
      </c>
      <c r="K4" s="86">
        <f>SUM(E4:J4)</f>
        <v>491</v>
      </c>
      <c r="L4" s="75"/>
      <c r="M4" s="89"/>
    </row>
    <row r="5" spans="1:13" ht="13.5">
      <c r="A5" s="7"/>
      <c r="B5" s="48">
        <v>14</v>
      </c>
      <c r="C5" s="48">
        <v>2</v>
      </c>
      <c r="D5" s="50" t="s">
        <v>144</v>
      </c>
      <c r="E5" s="13">
        <v>78</v>
      </c>
      <c r="F5" s="13">
        <v>81</v>
      </c>
      <c r="G5" s="13">
        <v>75</v>
      </c>
      <c r="H5" s="13">
        <v>78</v>
      </c>
      <c r="I5" s="13">
        <v>72</v>
      </c>
      <c r="J5" s="13">
        <v>75</v>
      </c>
      <c r="K5" s="86">
        <f>SUM(E5:J5)</f>
        <v>459</v>
      </c>
      <c r="L5" s="91">
        <f>SUM(K3:K5)</f>
        <v>1430</v>
      </c>
      <c r="M5" s="12">
        <f>IF(COUNT(L$30:L$51),RANK(L5,L$3:L$101),"")</f>
        <v>1</v>
      </c>
    </row>
    <row r="7" spans="1:13" ht="14.25">
      <c r="A7" s="8" t="s">
        <v>4</v>
      </c>
      <c r="B7" s="8" t="s">
        <v>0</v>
      </c>
      <c r="C7" s="8" t="s">
        <v>1</v>
      </c>
      <c r="D7" s="8" t="s">
        <v>2</v>
      </c>
      <c r="E7" s="82" t="s">
        <v>332</v>
      </c>
      <c r="F7" s="82" t="s">
        <v>333</v>
      </c>
      <c r="G7" s="82" t="s">
        <v>334</v>
      </c>
      <c r="H7" s="82" t="s">
        <v>335</v>
      </c>
      <c r="I7" s="82" t="s">
        <v>336</v>
      </c>
      <c r="J7" s="82" t="s">
        <v>337</v>
      </c>
      <c r="K7" s="83" t="s">
        <v>329</v>
      </c>
      <c r="L7" s="83" t="s">
        <v>330</v>
      </c>
      <c r="M7" s="84" t="s">
        <v>264</v>
      </c>
    </row>
    <row r="8" spans="1:13" ht="13.5">
      <c r="A8" s="70"/>
      <c r="B8" s="2">
        <v>1</v>
      </c>
      <c r="C8" s="2">
        <v>4</v>
      </c>
      <c r="D8" s="2" t="s">
        <v>198</v>
      </c>
      <c r="E8" s="13">
        <v>71</v>
      </c>
      <c r="F8" s="13">
        <v>73</v>
      </c>
      <c r="G8" s="13">
        <v>74</v>
      </c>
      <c r="H8" s="13">
        <v>73</v>
      </c>
      <c r="I8" s="13">
        <v>71</v>
      </c>
      <c r="J8" s="13">
        <v>80</v>
      </c>
      <c r="K8" s="86">
        <f>SUM(E8:J8)</f>
        <v>442</v>
      </c>
      <c r="L8" s="87"/>
      <c r="M8" s="88"/>
    </row>
    <row r="9" spans="1:13" ht="13.5">
      <c r="A9" s="63" t="s">
        <v>199</v>
      </c>
      <c r="B9" s="2">
        <v>10</v>
      </c>
      <c r="C9" s="2">
        <v>4</v>
      </c>
      <c r="D9" s="2" t="s">
        <v>215</v>
      </c>
      <c r="E9" s="13">
        <v>74</v>
      </c>
      <c r="F9" s="13">
        <v>69</v>
      </c>
      <c r="G9" s="13">
        <v>78</v>
      </c>
      <c r="H9" s="13">
        <v>75</v>
      </c>
      <c r="I9" s="13">
        <v>72</v>
      </c>
      <c r="J9" s="13">
        <v>77</v>
      </c>
      <c r="K9" s="86">
        <f>SUM(E9:J9)</f>
        <v>445</v>
      </c>
      <c r="L9" s="75"/>
      <c r="M9" s="89"/>
    </row>
    <row r="10" spans="1:13" ht="13.5">
      <c r="A10" s="64"/>
      <c r="B10" s="2">
        <v>11</v>
      </c>
      <c r="C10" s="2">
        <v>4</v>
      </c>
      <c r="D10" s="2" t="s">
        <v>216</v>
      </c>
      <c r="E10" s="13">
        <v>67</v>
      </c>
      <c r="F10" s="13">
        <v>75</v>
      </c>
      <c r="G10" s="13">
        <v>67</v>
      </c>
      <c r="H10" s="13">
        <v>67</v>
      </c>
      <c r="I10" s="13">
        <v>75</v>
      </c>
      <c r="J10" s="13">
        <v>75</v>
      </c>
      <c r="K10" s="86">
        <f>SUM(E10:J10)</f>
        <v>426</v>
      </c>
      <c r="L10" s="91">
        <f>SUM(K8:K10)</f>
        <v>1313</v>
      </c>
      <c r="M10" s="12">
        <f>IF(COUNT(L$30:L$51),RANK(L10,L$3:L$101),"")</f>
        <v>2</v>
      </c>
    </row>
    <row r="11" ht="13.5">
      <c r="A11" s="64"/>
    </row>
    <row r="12" spans="1:13" ht="14.25">
      <c r="A12" s="8" t="s">
        <v>4</v>
      </c>
      <c r="B12" s="8" t="s">
        <v>0</v>
      </c>
      <c r="C12" s="8" t="s">
        <v>1</v>
      </c>
      <c r="D12" s="8" t="s">
        <v>2</v>
      </c>
      <c r="E12" s="82" t="s">
        <v>332</v>
      </c>
      <c r="F12" s="82" t="s">
        <v>333</v>
      </c>
      <c r="G12" s="82" t="s">
        <v>334</v>
      </c>
      <c r="H12" s="82" t="s">
        <v>335</v>
      </c>
      <c r="I12" s="82" t="s">
        <v>336</v>
      </c>
      <c r="J12" s="82" t="s">
        <v>337</v>
      </c>
      <c r="K12" s="83" t="s">
        <v>329</v>
      </c>
      <c r="L12" s="83" t="s">
        <v>330</v>
      </c>
      <c r="M12" s="84" t="s">
        <v>264</v>
      </c>
    </row>
    <row r="13" spans="1:13" ht="13.5">
      <c r="A13" s="6"/>
      <c r="B13" s="2">
        <v>2</v>
      </c>
      <c r="C13" s="2">
        <v>5</v>
      </c>
      <c r="D13" s="2" t="s">
        <v>250</v>
      </c>
      <c r="E13" s="13">
        <v>58</v>
      </c>
      <c r="F13" s="13">
        <v>70</v>
      </c>
      <c r="G13" s="13">
        <v>62</v>
      </c>
      <c r="H13" s="13">
        <v>75</v>
      </c>
      <c r="I13" s="13">
        <v>69</v>
      </c>
      <c r="J13" s="13">
        <v>69</v>
      </c>
      <c r="K13" s="86">
        <f>SUM(E13:J13)</f>
        <v>403</v>
      </c>
      <c r="L13" s="87"/>
      <c r="M13" s="88"/>
    </row>
    <row r="14" spans="1:13" ht="14.25">
      <c r="A14" s="9" t="s">
        <v>228</v>
      </c>
      <c r="B14" s="2">
        <v>5</v>
      </c>
      <c r="C14" s="2">
        <v>8</v>
      </c>
      <c r="D14" s="2" t="s">
        <v>231</v>
      </c>
      <c r="E14" s="13">
        <v>77</v>
      </c>
      <c r="F14" s="13">
        <v>80</v>
      </c>
      <c r="G14" s="13">
        <v>65</v>
      </c>
      <c r="H14" s="13">
        <v>83</v>
      </c>
      <c r="I14" s="13">
        <v>75</v>
      </c>
      <c r="J14" s="13">
        <v>77</v>
      </c>
      <c r="K14" s="86">
        <f>SUM(E14:J14)</f>
        <v>457</v>
      </c>
      <c r="L14" s="75"/>
      <c r="M14" s="89"/>
    </row>
    <row r="15" spans="1:13" ht="13.5">
      <c r="A15" s="7"/>
      <c r="B15" s="2">
        <v>10</v>
      </c>
      <c r="C15" s="2">
        <v>9</v>
      </c>
      <c r="D15" s="2" t="s">
        <v>234</v>
      </c>
      <c r="E15" s="13">
        <v>82</v>
      </c>
      <c r="F15" s="13">
        <v>68</v>
      </c>
      <c r="G15" s="13">
        <v>66</v>
      </c>
      <c r="H15" s="13">
        <v>76</v>
      </c>
      <c r="I15" s="13">
        <v>67</v>
      </c>
      <c r="J15" s="13">
        <v>79</v>
      </c>
      <c r="K15" s="86">
        <f>SUM(E15:J15)</f>
        <v>438</v>
      </c>
      <c r="L15" s="91">
        <f>SUM(K13:K15)</f>
        <v>1298</v>
      </c>
      <c r="M15" s="12">
        <f>IF(COUNT(L$30:L$51),RANK(L15,L$3:L$101),"")</f>
        <v>3</v>
      </c>
    </row>
    <row r="17" spans="1:13" ht="14.25">
      <c r="A17" s="8" t="s">
        <v>4</v>
      </c>
      <c r="B17" s="8" t="s">
        <v>0</v>
      </c>
      <c r="C17" s="8" t="s">
        <v>1</v>
      </c>
      <c r="D17" s="8" t="s">
        <v>2</v>
      </c>
      <c r="E17" s="82" t="s">
        <v>332</v>
      </c>
      <c r="F17" s="82" t="s">
        <v>333</v>
      </c>
      <c r="G17" s="82" t="s">
        <v>334</v>
      </c>
      <c r="H17" s="82" t="s">
        <v>335</v>
      </c>
      <c r="I17" s="82" t="s">
        <v>336</v>
      </c>
      <c r="J17" s="82" t="s">
        <v>337</v>
      </c>
      <c r="K17" s="83" t="s">
        <v>329</v>
      </c>
      <c r="L17" s="83" t="s">
        <v>330</v>
      </c>
      <c r="M17" s="84" t="s">
        <v>264</v>
      </c>
    </row>
    <row r="18" spans="1:13" ht="13.5">
      <c r="A18" s="69"/>
      <c r="B18" s="2">
        <v>8</v>
      </c>
      <c r="C18" s="2">
        <v>5</v>
      </c>
      <c r="D18" s="2" t="s">
        <v>313</v>
      </c>
      <c r="E18" s="13">
        <v>69</v>
      </c>
      <c r="F18" s="13">
        <v>85</v>
      </c>
      <c r="G18" s="13">
        <v>73</v>
      </c>
      <c r="H18" s="13">
        <v>84</v>
      </c>
      <c r="I18" s="13">
        <v>77</v>
      </c>
      <c r="J18" s="13">
        <v>70</v>
      </c>
      <c r="K18" s="86">
        <f>SUM(E18:J18)</f>
        <v>458</v>
      </c>
      <c r="L18" s="87"/>
      <c r="M18" s="88"/>
    </row>
    <row r="19" spans="1:13" ht="14.25">
      <c r="A19" s="9" t="s">
        <v>306</v>
      </c>
      <c r="B19" s="2">
        <v>12</v>
      </c>
      <c r="C19" s="2">
        <v>5</v>
      </c>
      <c r="D19" s="2" t="s">
        <v>316</v>
      </c>
      <c r="E19" s="13">
        <v>69</v>
      </c>
      <c r="F19" s="13">
        <v>71</v>
      </c>
      <c r="G19" s="13">
        <v>73</v>
      </c>
      <c r="H19" s="13">
        <v>67</v>
      </c>
      <c r="I19" s="13">
        <v>76</v>
      </c>
      <c r="J19" s="13">
        <v>67</v>
      </c>
      <c r="K19" s="86">
        <f>SUM(E19:J19)</f>
        <v>423</v>
      </c>
      <c r="L19" s="75"/>
      <c r="M19" s="89"/>
    </row>
    <row r="20" spans="1:13" ht="13.5">
      <c r="A20" s="68"/>
      <c r="B20" s="2">
        <v>15</v>
      </c>
      <c r="C20" s="2">
        <v>5</v>
      </c>
      <c r="D20" s="2" t="s">
        <v>317</v>
      </c>
      <c r="E20" s="13">
        <v>72</v>
      </c>
      <c r="F20" s="13">
        <v>78</v>
      </c>
      <c r="G20" s="13">
        <v>70</v>
      </c>
      <c r="H20" s="13">
        <v>58</v>
      </c>
      <c r="I20" s="13">
        <v>60</v>
      </c>
      <c r="J20" s="13">
        <v>70</v>
      </c>
      <c r="K20" s="86">
        <f>SUM(E20:J20)</f>
        <v>408</v>
      </c>
      <c r="L20" s="91">
        <f>SUM(K18:K20)</f>
        <v>1289</v>
      </c>
      <c r="M20" s="12">
        <f>IF(COUNT(L$30:L$51),RANK(L20,L$3:L$101),"")</f>
        <v>4</v>
      </c>
    </row>
    <row r="22" spans="1:13" ht="14.25">
      <c r="A22" s="8" t="s">
        <v>4</v>
      </c>
      <c r="B22" s="8" t="s">
        <v>0</v>
      </c>
      <c r="C22" s="8" t="s">
        <v>1</v>
      </c>
      <c r="D22" s="8" t="s">
        <v>2</v>
      </c>
      <c r="E22" s="82" t="s">
        <v>332</v>
      </c>
      <c r="F22" s="82" t="s">
        <v>333</v>
      </c>
      <c r="G22" s="82" t="s">
        <v>334</v>
      </c>
      <c r="H22" s="82" t="s">
        <v>335</v>
      </c>
      <c r="I22" s="82" t="s">
        <v>336</v>
      </c>
      <c r="J22" s="82" t="s">
        <v>337</v>
      </c>
      <c r="K22" s="83" t="s">
        <v>329</v>
      </c>
      <c r="L22" s="83" t="s">
        <v>330</v>
      </c>
      <c r="M22" s="84" t="s">
        <v>264</v>
      </c>
    </row>
    <row r="23" spans="1:13" ht="13.5">
      <c r="A23" s="6"/>
      <c r="B23" s="2">
        <v>8</v>
      </c>
      <c r="C23" s="2">
        <v>2</v>
      </c>
      <c r="D23" s="2" t="s">
        <v>126</v>
      </c>
      <c r="E23" s="13">
        <v>70</v>
      </c>
      <c r="F23" s="13">
        <v>72</v>
      </c>
      <c r="G23" s="13">
        <v>69</v>
      </c>
      <c r="H23" s="13">
        <v>68</v>
      </c>
      <c r="I23" s="13">
        <v>81</v>
      </c>
      <c r="J23" s="13">
        <v>64</v>
      </c>
      <c r="K23" s="86">
        <f>SUM(E23:J23)</f>
        <v>424</v>
      </c>
      <c r="L23" s="87"/>
      <c r="M23" s="88"/>
    </row>
    <row r="24" spans="1:13" ht="14.25">
      <c r="A24" s="9" t="s">
        <v>112</v>
      </c>
      <c r="B24" s="2">
        <v>10</v>
      </c>
      <c r="C24" s="2">
        <v>8</v>
      </c>
      <c r="D24" s="2" t="s">
        <v>129</v>
      </c>
      <c r="E24" s="13">
        <v>69</v>
      </c>
      <c r="F24" s="13">
        <v>68</v>
      </c>
      <c r="G24" s="13">
        <v>72</v>
      </c>
      <c r="H24" s="13">
        <v>82</v>
      </c>
      <c r="I24" s="13">
        <v>76</v>
      </c>
      <c r="J24" s="13">
        <v>72</v>
      </c>
      <c r="K24" s="86">
        <f>SUM(E24:J24)</f>
        <v>439</v>
      </c>
      <c r="L24" s="75"/>
      <c r="M24" s="89"/>
    </row>
    <row r="25" spans="1:13" ht="13.5">
      <c r="A25" s="7"/>
      <c r="B25" s="2">
        <v>13</v>
      </c>
      <c r="C25" s="2">
        <v>8</v>
      </c>
      <c r="D25" s="2" t="s">
        <v>132</v>
      </c>
      <c r="E25" s="13">
        <v>64</v>
      </c>
      <c r="F25" s="13">
        <v>56</v>
      </c>
      <c r="G25" s="13">
        <v>67</v>
      </c>
      <c r="H25" s="13">
        <v>68</v>
      </c>
      <c r="I25" s="13">
        <v>77</v>
      </c>
      <c r="J25" s="13">
        <v>73</v>
      </c>
      <c r="K25" s="86">
        <f>SUM(E25:J25)</f>
        <v>405</v>
      </c>
      <c r="L25" s="91">
        <f>SUM(K23:K25)</f>
        <v>1268</v>
      </c>
      <c r="M25" s="12">
        <f>IF(COUNT(L$30:L$51),RANK(L25,L$3:L$101),"")</f>
        <v>5</v>
      </c>
    </row>
    <row r="27" spans="1:13" ht="14.25">
      <c r="A27" s="8" t="s">
        <v>4</v>
      </c>
      <c r="B27" s="8" t="s">
        <v>0</v>
      </c>
      <c r="C27" s="8" t="s">
        <v>1</v>
      </c>
      <c r="D27" s="8" t="s">
        <v>2</v>
      </c>
      <c r="E27" s="82" t="s">
        <v>332</v>
      </c>
      <c r="F27" s="82" t="s">
        <v>333</v>
      </c>
      <c r="G27" s="82" t="s">
        <v>334</v>
      </c>
      <c r="H27" s="82" t="s">
        <v>335</v>
      </c>
      <c r="I27" s="82" t="s">
        <v>336</v>
      </c>
      <c r="J27" s="82" t="s">
        <v>337</v>
      </c>
      <c r="K27" s="83" t="s">
        <v>329</v>
      </c>
      <c r="L27" s="83" t="s">
        <v>330</v>
      </c>
      <c r="M27" s="84" t="s">
        <v>264</v>
      </c>
    </row>
    <row r="28" spans="1:13" ht="13.5">
      <c r="A28" s="6"/>
      <c r="B28" s="2">
        <v>1</v>
      </c>
      <c r="C28" s="2">
        <v>11</v>
      </c>
      <c r="D28" s="2" t="s">
        <v>39</v>
      </c>
      <c r="E28" s="13">
        <v>62</v>
      </c>
      <c r="F28" s="13">
        <v>70</v>
      </c>
      <c r="G28" s="13">
        <v>73</v>
      </c>
      <c r="H28" s="13">
        <v>77</v>
      </c>
      <c r="I28" s="13">
        <v>67</v>
      </c>
      <c r="J28" s="13">
        <v>70</v>
      </c>
      <c r="K28" s="86">
        <f>SUM(E28:J28)</f>
        <v>419</v>
      </c>
      <c r="L28" s="87"/>
      <c r="M28" s="88"/>
    </row>
    <row r="29" spans="1:13" ht="14.25">
      <c r="A29" s="9" t="s">
        <v>14</v>
      </c>
      <c r="B29" s="2">
        <v>3</v>
      </c>
      <c r="C29" s="2">
        <v>6</v>
      </c>
      <c r="D29" s="2" t="s">
        <v>17</v>
      </c>
      <c r="E29" s="13">
        <v>62</v>
      </c>
      <c r="F29" s="13">
        <v>57</v>
      </c>
      <c r="G29" s="13">
        <v>63</v>
      </c>
      <c r="H29" s="13">
        <v>50</v>
      </c>
      <c r="I29" s="13">
        <v>48</v>
      </c>
      <c r="J29" s="13">
        <v>59</v>
      </c>
      <c r="K29" s="86">
        <f>SUM(E29:J29)</f>
        <v>339</v>
      </c>
      <c r="L29" s="75"/>
      <c r="M29" s="89"/>
    </row>
    <row r="30" spans="1:13" ht="13.5">
      <c r="A30" s="7"/>
      <c r="B30" s="2">
        <v>11</v>
      </c>
      <c r="C30" s="2">
        <v>6</v>
      </c>
      <c r="D30" s="2" t="s">
        <v>45</v>
      </c>
      <c r="E30" s="13">
        <v>74</v>
      </c>
      <c r="F30" s="13">
        <v>68</v>
      </c>
      <c r="G30" s="13">
        <v>72</v>
      </c>
      <c r="H30" s="13">
        <v>81</v>
      </c>
      <c r="I30" s="13">
        <v>81</v>
      </c>
      <c r="J30" s="13">
        <v>74</v>
      </c>
      <c r="K30" s="86">
        <f>SUM(E30:J30)</f>
        <v>450</v>
      </c>
      <c r="L30" s="91">
        <f>SUM(K28:K30)</f>
        <v>1208</v>
      </c>
      <c r="M30" s="12">
        <f>IF(COUNT(L$30:L$51),RANK(L30,L$3:L$101),"")</f>
        <v>6</v>
      </c>
    </row>
    <row r="32" spans="1:13" ht="14.25">
      <c r="A32" s="8" t="s">
        <v>4</v>
      </c>
      <c r="B32" s="8" t="s">
        <v>0</v>
      </c>
      <c r="C32" s="8" t="s">
        <v>1</v>
      </c>
      <c r="D32" s="8" t="s">
        <v>2</v>
      </c>
      <c r="E32" s="82" t="s">
        <v>332</v>
      </c>
      <c r="F32" s="82" t="s">
        <v>333</v>
      </c>
      <c r="G32" s="82" t="s">
        <v>334</v>
      </c>
      <c r="H32" s="82" t="s">
        <v>335</v>
      </c>
      <c r="I32" s="82" t="s">
        <v>336</v>
      </c>
      <c r="J32" s="82" t="s">
        <v>337</v>
      </c>
      <c r="K32" s="83" t="s">
        <v>329</v>
      </c>
      <c r="L32" s="83" t="s">
        <v>330</v>
      </c>
      <c r="M32" s="84" t="s">
        <v>264</v>
      </c>
    </row>
    <row r="33" spans="1:13" ht="13.5">
      <c r="A33" s="6"/>
      <c r="B33" s="2">
        <v>4</v>
      </c>
      <c r="C33" s="2">
        <v>3</v>
      </c>
      <c r="D33" s="2" t="s">
        <v>83</v>
      </c>
      <c r="E33" s="13">
        <v>58</v>
      </c>
      <c r="F33" s="13">
        <v>73</v>
      </c>
      <c r="G33" s="13">
        <v>64</v>
      </c>
      <c r="H33" s="13">
        <v>57</v>
      </c>
      <c r="I33" s="13">
        <v>80</v>
      </c>
      <c r="J33" s="13">
        <v>70</v>
      </c>
      <c r="K33" s="86">
        <f>SUM(E33:J33)</f>
        <v>402</v>
      </c>
      <c r="L33" s="87"/>
      <c r="M33" s="88"/>
    </row>
    <row r="34" spans="1:13" ht="14.25">
      <c r="A34" s="9" t="s">
        <v>54</v>
      </c>
      <c r="B34" s="2">
        <v>6</v>
      </c>
      <c r="C34" s="2">
        <v>9</v>
      </c>
      <c r="D34" s="2" t="s">
        <v>87</v>
      </c>
      <c r="E34" s="13">
        <v>52</v>
      </c>
      <c r="F34" s="13">
        <v>55</v>
      </c>
      <c r="G34" s="13">
        <v>56</v>
      </c>
      <c r="H34" s="13">
        <v>57</v>
      </c>
      <c r="I34" s="13">
        <v>65</v>
      </c>
      <c r="J34" s="13">
        <v>59</v>
      </c>
      <c r="K34" s="86">
        <f>SUM(E34:J34)</f>
        <v>344</v>
      </c>
      <c r="L34" s="75"/>
      <c r="M34" s="89"/>
    </row>
    <row r="35" spans="1:13" ht="13.5">
      <c r="A35" s="7"/>
      <c r="B35" s="2">
        <v>8</v>
      </c>
      <c r="C35" s="2">
        <v>3</v>
      </c>
      <c r="D35" s="2" t="s">
        <v>56</v>
      </c>
      <c r="E35" s="13">
        <v>68</v>
      </c>
      <c r="F35" s="13">
        <v>56</v>
      </c>
      <c r="G35" s="13">
        <v>58</v>
      </c>
      <c r="H35" s="13">
        <v>69</v>
      </c>
      <c r="I35" s="13">
        <v>43</v>
      </c>
      <c r="J35" s="13">
        <v>49</v>
      </c>
      <c r="K35" s="86">
        <f>SUM(E35:J35)</f>
        <v>343</v>
      </c>
      <c r="L35" s="91">
        <f>SUM(K33:K35)</f>
        <v>1089</v>
      </c>
      <c r="M35" s="12">
        <f>IF(COUNT(L$30:L$51),RANK(L35,L$3:L$101),"")</f>
        <v>7</v>
      </c>
    </row>
    <row r="37" spans="1:13" ht="14.25">
      <c r="A37" s="8" t="s">
        <v>4</v>
      </c>
      <c r="B37" s="8" t="s">
        <v>0</v>
      </c>
      <c r="C37" s="8" t="s">
        <v>1</v>
      </c>
      <c r="D37" s="8" t="s">
        <v>2</v>
      </c>
      <c r="E37" s="82" t="s">
        <v>332</v>
      </c>
      <c r="F37" s="82" t="s">
        <v>333</v>
      </c>
      <c r="G37" s="82" t="s">
        <v>334</v>
      </c>
      <c r="H37" s="82" t="s">
        <v>335</v>
      </c>
      <c r="I37" s="82" t="s">
        <v>336</v>
      </c>
      <c r="J37" s="82" t="s">
        <v>337</v>
      </c>
      <c r="K37" s="83" t="s">
        <v>329</v>
      </c>
      <c r="L37" s="83" t="s">
        <v>330</v>
      </c>
      <c r="M37" s="84" t="s">
        <v>264</v>
      </c>
    </row>
    <row r="38" spans="1:13" ht="13.5">
      <c r="A38" s="6"/>
      <c r="B38" s="2">
        <v>3</v>
      </c>
      <c r="C38" s="2">
        <v>12</v>
      </c>
      <c r="D38" s="2" t="s">
        <v>165</v>
      </c>
      <c r="E38" s="13">
        <v>27</v>
      </c>
      <c r="F38" s="13">
        <v>53</v>
      </c>
      <c r="G38" s="13">
        <v>55</v>
      </c>
      <c r="H38" s="13">
        <v>42</v>
      </c>
      <c r="I38" s="13">
        <v>34</v>
      </c>
      <c r="J38" s="13">
        <v>43</v>
      </c>
      <c r="K38" s="86">
        <f>SUM(E38:J38)</f>
        <v>254</v>
      </c>
      <c r="L38" s="87"/>
      <c r="M38" s="88"/>
    </row>
    <row r="39" spans="1:13" ht="14.25">
      <c r="A39" s="9" t="s">
        <v>157</v>
      </c>
      <c r="B39" s="2">
        <v>4</v>
      </c>
      <c r="C39" s="2">
        <v>11</v>
      </c>
      <c r="D39" s="2" t="s">
        <v>156</v>
      </c>
      <c r="E39" s="13">
        <v>75</v>
      </c>
      <c r="F39" s="13">
        <v>63</v>
      </c>
      <c r="G39" s="13">
        <v>69</v>
      </c>
      <c r="H39" s="13">
        <v>79</v>
      </c>
      <c r="I39" s="13">
        <v>64</v>
      </c>
      <c r="J39" s="13">
        <v>74</v>
      </c>
      <c r="K39" s="86">
        <f>SUM(E39:J39)</f>
        <v>424</v>
      </c>
      <c r="L39" s="75"/>
      <c r="M39" s="89"/>
    </row>
    <row r="40" spans="1:13" ht="13.5">
      <c r="A40" s="7"/>
      <c r="B40" s="2">
        <v>10</v>
      </c>
      <c r="C40" s="2">
        <v>2</v>
      </c>
      <c r="D40" s="2" t="s">
        <v>160</v>
      </c>
      <c r="E40" s="13">
        <v>62</v>
      </c>
      <c r="F40" s="13">
        <v>52</v>
      </c>
      <c r="G40" s="13">
        <v>63</v>
      </c>
      <c r="H40" s="13">
        <v>59</v>
      </c>
      <c r="I40" s="13">
        <v>64</v>
      </c>
      <c r="J40" s="13">
        <v>69</v>
      </c>
      <c r="K40" s="86">
        <f>SUM(E40:J40)</f>
        <v>369</v>
      </c>
      <c r="L40" s="91">
        <f>SUM(K38:K40)</f>
        <v>1047</v>
      </c>
      <c r="M40" s="12">
        <f>IF(COUNT(L$30:L$51),RANK(L40,L$3:L$101),"")</f>
        <v>8</v>
      </c>
    </row>
    <row r="42" spans="1:13" ht="14.25">
      <c r="A42" s="8" t="s">
        <v>4</v>
      </c>
      <c r="B42" s="8" t="s">
        <v>0</v>
      </c>
      <c r="C42" s="8" t="s">
        <v>1</v>
      </c>
      <c r="D42" s="8" t="s">
        <v>2</v>
      </c>
      <c r="E42" s="82" t="s">
        <v>332</v>
      </c>
      <c r="F42" s="82" t="s">
        <v>333</v>
      </c>
      <c r="G42" s="82" t="s">
        <v>334</v>
      </c>
      <c r="H42" s="82" t="s">
        <v>335</v>
      </c>
      <c r="I42" s="82" t="s">
        <v>336</v>
      </c>
      <c r="J42" s="82" t="s">
        <v>337</v>
      </c>
      <c r="K42" s="83" t="s">
        <v>329</v>
      </c>
      <c r="L42" s="83" t="s">
        <v>330</v>
      </c>
      <c r="M42" s="84" t="s">
        <v>264</v>
      </c>
    </row>
    <row r="43" spans="1:13" ht="13.5">
      <c r="A43" s="6"/>
      <c r="B43" s="2">
        <v>1</v>
      </c>
      <c r="C43" s="2">
        <v>7</v>
      </c>
      <c r="D43" s="2" t="s">
        <v>188</v>
      </c>
      <c r="E43" s="13">
        <v>35</v>
      </c>
      <c r="F43" s="13">
        <v>17</v>
      </c>
      <c r="G43" s="13">
        <v>28</v>
      </c>
      <c r="H43" s="13">
        <v>10</v>
      </c>
      <c r="I43" s="13">
        <v>17</v>
      </c>
      <c r="J43" s="13">
        <v>23</v>
      </c>
      <c r="K43" s="86">
        <f>SUM(E43:J43)</f>
        <v>130</v>
      </c>
      <c r="L43" s="87"/>
      <c r="M43" s="88"/>
    </row>
    <row r="44" spans="1:13" ht="14.25">
      <c r="A44" s="9" t="s">
        <v>170</v>
      </c>
      <c r="B44" s="2">
        <v>3</v>
      </c>
      <c r="C44" s="2">
        <v>11</v>
      </c>
      <c r="D44" s="2" t="s">
        <v>176</v>
      </c>
      <c r="E44" s="13">
        <v>53</v>
      </c>
      <c r="F44" s="13">
        <v>71</v>
      </c>
      <c r="G44" s="13">
        <v>41</v>
      </c>
      <c r="H44" s="13">
        <v>40</v>
      </c>
      <c r="I44" s="13">
        <v>52</v>
      </c>
      <c r="J44" s="13">
        <v>59</v>
      </c>
      <c r="K44" s="86">
        <f>SUM(E44:J44)</f>
        <v>316</v>
      </c>
      <c r="L44" s="75"/>
      <c r="M44" s="89"/>
    </row>
    <row r="45" spans="1:13" ht="13.5">
      <c r="A45" s="7"/>
      <c r="B45" s="2">
        <v>6</v>
      </c>
      <c r="C45" s="2">
        <v>7</v>
      </c>
      <c r="D45" s="2" t="s">
        <v>191</v>
      </c>
      <c r="E45" s="13">
        <v>39</v>
      </c>
      <c r="F45" s="13">
        <v>16</v>
      </c>
      <c r="G45" s="13">
        <v>23</v>
      </c>
      <c r="H45" s="13">
        <v>16</v>
      </c>
      <c r="I45" s="13">
        <v>19</v>
      </c>
      <c r="J45" s="13">
        <v>36</v>
      </c>
      <c r="K45" s="86">
        <f>SUM(E45:J45)</f>
        <v>149</v>
      </c>
      <c r="L45" s="91">
        <f>SUM(K43:K45)</f>
        <v>595</v>
      </c>
      <c r="M45" s="12">
        <f>IF(COUNT(L$30:L$51),RANK(L45,L$3:L$101),"")</f>
        <v>9</v>
      </c>
    </row>
    <row r="47" spans="1:13" ht="14.25">
      <c r="A47" s="19" t="s">
        <v>4</v>
      </c>
      <c r="B47" s="19" t="s">
        <v>0</v>
      </c>
      <c r="C47" s="19" t="s">
        <v>1</v>
      </c>
      <c r="D47" s="19" t="s">
        <v>2</v>
      </c>
      <c r="E47" s="82" t="s">
        <v>332</v>
      </c>
      <c r="F47" s="82" t="s">
        <v>333</v>
      </c>
      <c r="G47" s="82" t="s">
        <v>334</v>
      </c>
      <c r="H47" s="82" t="s">
        <v>335</v>
      </c>
      <c r="I47" s="82" t="s">
        <v>336</v>
      </c>
      <c r="J47" s="82" t="s">
        <v>337</v>
      </c>
      <c r="K47" s="83" t="s">
        <v>329</v>
      </c>
      <c r="L47" s="83" t="s">
        <v>330</v>
      </c>
      <c r="M47" s="84" t="s">
        <v>264</v>
      </c>
    </row>
    <row r="48" spans="1:13" ht="13.5">
      <c r="A48" s="66"/>
      <c r="B48" s="19">
        <v>2</v>
      </c>
      <c r="C48" s="19">
        <v>9</v>
      </c>
      <c r="D48" s="19" t="s">
        <v>283</v>
      </c>
      <c r="E48" s="85"/>
      <c r="F48" s="10" t="s">
        <v>560</v>
      </c>
      <c r="G48" s="11"/>
      <c r="H48" s="11"/>
      <c r="I48" s="10" t="s">
        <v>561</v>
      </c>
      <c r="J48" s="11"/>
      <c r="K48" s="86">
        <f>SUM(E48:J48)</f>
        <v>0</v>
      </c>
      <c r="L48" s="87"/>
      <c r="M48" s="88"/>
    </row>
    <row r="49" spans="1:13" ht="14.25">
      <c r="A49" s="9" t="s">
        <v>284</v>
      </c>
      <c r="B49" s="19">
        <v>5</v>
      </c>
      <c r="C49" s="19">
        <v>5</v>
      </c>
      <c r="D49" s="19" t="s">
        <v>285</v>
      </c>
      <c r="E49" s="85"/>
      <c r="F49" s="10" t="s">
        <v>339</v>
      </c>
      <c r="G49" s="11"/>
      <c r="H49" s="11"/>
      <c r="I49" s="10" t="s">
        <v>340</v>
      </c>
      <c r="J49" s="11"/>
      <c r="K49" s="86">
        <f>SUM(E49:J49)</f>
        <v>0</v>
      </c>
      <c r="L49" s="75"/>
      <c r="M49" s="89"/>
    </row>
    <row r="50" spans="1:13" ht="13.5">
      <c r="A50" s="67"/>
      <c r="B50" s="19">
        <v>7</v>
      </c>
      <c r="C50" s="19">
        <v>7</v>
      </c>
      <c r="D50" s="19" t="s">
        <v>286</v>
      </c>
      <c r="E50" s="13">
        <v>50</v>
      </c>
      <c r="F50" s="13">
        <v>38</v>
      </c>
      <c r="G50" s="13">
        <v>42</v>
      </c>
      <c r="H50" s="13">
        <v>35</v>
      </c>
      <c r="I50" s="13">
        <v>36</v>
      </c>
      <c r="J50" s="13">
        <v>20</v>
      </c>
      <c r="K50" s="86">
        <f>SUM(E50:J50)</f>
        <v>221</v>
      </c>
      <c r="L50" s="91">
        <f>SUM(K48:K50)</f>
        <v>221</v>
      </c>
      <c r="M50" s="12">
        <f>IF(COUNT(L$30:L$51),RANK(L50,L$3:L$101),"")</f>
        <v>10</v>
      </c>
    </row>
  </sheetData>
  <sheetProtection/>
  <printOptions/>
  <pageMargins left="0.787" right="0.787" top="0.984" bottom="0.984" header="0.512" footer="0.512"/>
  <pageSetup orientation="portrait" paperSize="9" r:id="rId1"/>
  <headerFooter alignWithMargins="0">
    <oddHeader>&amp;L&amp;F&amp;C&amp;A</oddHeader>
    <oddFooter>&amp;C本部公認審判員　荒木 俊輔&amp;R本部公認審判員　加藤 理香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K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125" style="0" bestFit="1" customWidth="1"/>
    <col min="2" max="3" width="6.00390625" style="0" bestFit="1" customWidth="1"/>
    <col min="4" max="4" width="11.625" style="0" bestFit="1" customWidth="1"/>
    <col min="5" max="8" width="4.875" style="0" bestFit="1" customWidth="1"/>
    <col min="9" max="10" width="7.50390625" style="0" bestFit="1" customWidth="1"/>
    <col min="11" max="11" width="6.00390625" style="0" bestFit="1" customWidth="1"/>
  </cols>
  <sheetData>
    <row r="2" spans="1:11" ht="14.25">
      <c r="A2" s="8" t="s">
        <v>4</v>
      </c>
      <c r="B2" s="8" t="s">
        <v>0</v>
      </c>
      <c r="C2" s="8" t="s">
        <v>1</v>
      </c>
      <c r="D2" s="8" t="s">
        <v>2</v>
      </c>
      <c r="E2" s="83" t="s">
        <v>338</v>
      </c>
      <c r="F2" s="83" t="s">
        <v>331</v>
      </c>
      <c r="G2" s="83" t="s">
        <v>259</v>
      </c>
      <c r="H2" s="83" t="s">
        <v>260</v>
      </c>
      <c r="I2" s="83" t="s">
        <v>329</v>
      </c>
      <c r="J2" s="83" t="s">
        <v>330</v>
      </c>
      <c r="K2" s="84" t="s">
        <v>264</v>
      </c>
    </row>
    <row r="3" spans="1:11" ht="13.5">
      <c r="A3" s="6"/>
      <c r="B3" s="2" t="s">
        <v>276</v>
      </c>
      <c r="C3" s="2">
        <v>5</v>
      </c>
      <c r="D3" s="2" t="s">
        <v>255</v>
      </c>
      <c r="E3" s="13">
        <v>54</v>
      </c>
      <c r="F3" s="13">
        <v>31</v>
      </c>
      <c r="G3" s="13">
        <v>50</v>
      </c>
      <c r="H3" s="13">
        <v>55</v>
      </c>
      <c r="I3" s="86">
        <f>SUM(E3:H3)</f>
        <v>190</v>
      </c>
      <c r="J3" s="87"/>
      <c r="K3" s="88"/>
    </row>
    <row r="4" spans="1:11" ht="14.25">
      <c r="A4" s="9" t="s">
        <v>228</v>
      </c>
      <c r="B4" s="2" t="s">
        <v>319</v>
      </c>
      <c r="C4" s="2">
        <v>5</v>
      </c>
      <c r="D4" s="2" t="s">
        <v>256</v>
      </c>
      <c r="E4" s="13">
        <v>46</v>
      </c>
      <c r="F4" s="13">
        <v>41</v>
      </c>
      <c r="G4" s="13">
        <v>41</v>
      </c>
      <c r="H4" s="13">
        <v>44</v>
      </c>
      <c r="I4" s="60">
        <f>SUM(E4:H4)</f>
        <v>172</v>
      </c>
      <c r="J4" s="75"/>
      <c r="K4" s="89"/>
    </row>
    <row r="5" spans="1:11" ht="13.5">
      <c r="A5" s="7"/>
      <c r="B5" s="2" t="s">
        <v>320</v>
      </c>
      <c r="C5" s="2">
        <v>5</v>
      </c>
      <c r="D5" s="2" t="s">
        <v>237</v>
      </c>
      <c r="E5" s="13">
        <v>75</v>
      </c>
      <c r="F5" s="13">
        <v>71</v>
      </c>
      <c r="G5" s="13">
        <v>63</v>
      </c>
      <c r="H5" s="13">
        <v>75</v>
      </c>
      <c r="I5" s="86">
        <f>SUM(E5:H5)</f>
        <v>284</v>
      </c>
      <c r="J5" s="91">
        <f>SUM(I3:I5)</f>
        <v>646</v>
      </c>
      <c r="K5" s="12">
        <f>IF(COUNT(J5),RANK(J5,J$5:J$100),"")</f>
        <v>1</v>
      </c>
    </row>
    <row r="7" spans="1:11" ht="14.25">
      <c r="A7" s="8" t="s">
        <v>4</v>
      </c>
      <c r="B7" s="8" t="s">
        <v>0</v>
      </c>
      <c r="C7" s="8" t="s">
        <v>1</v>
      </c>
      <c r="D7" s="8" t="s">
        <v>2</v>
      </c>
      <c r="E7" s="83" t="s">
        <v>338</v>
      </c>
      <c r="F7" s="83" t="s">
        <v>331</v>
      </c>
      <c r="G7" s="83" t="s">
        <v>259</v>
      </c>
      <c r="H7" s="83" t="s">
        <v>260</v>
      </c>
      <c r="I7" s="83" t="s">
        <v>329</v>
      </c>
      <c r="J7" s="83" t="s">
        <v>330</v>
      </c>
      <c r="K7" s="84" t="s">
        <v>264</v>
      </c>
    </row>
    <row r="8" spans="1:11" ht="13.5">
      <c r="A8" s="6"/>
      <c r="B8" s="33" t="s">
        <v>148</v>
      </c>
      <c r="C8" s="33">
        <v>10</v>
      </c>
      <c r="D8" s="32" t="s">
        <v>149</v>
      </c>
      <c r="E8" s="13">
        <v>38</v>
      </c>
      <c r="F8" s="13">
        <v>48</v>
      </c>
      <c r="G8" s="13">
        <v>62</v>
      </c>
      <c r="H8" s="13">
        <v>80</v>
      </c>
      <c r="I8" s="86">
        <f>SUM(E8:H8)</f>
        <v>228</v>
      </c>
      <c r="J8" s="87"/>
      <c r="K8" s="88"/>
    </row>
    <row r="9" spans="1:11" ht="14.25">
      <c r="A9" s="9" t="s">
        <v>135</v>
      </c>
      <c r="B9" s="19" t="s">
        <v>103</v>
      </c>
      <c r="C9" s="19">
        <v>3</v>
      </c>
      <c r="D9" s="20" t="s">
        <v>150</v>
      </c>
      <c r="E9" s="13">
        <v>33</v>
      </c>
      <c r="F9" s="13">
        <v>24</v>
      </c>
      <c r="G9" s="13">
        <v>46</v>
      </c>
      <c r="H9" s="13">
        <v>21</v>
      </c>
      <c r="I9" s="86">
        <f>SUM(E9:H9)</f>
        <v>124</v>
      </c>
      <c r="J9" s="75"/>
      <c r="K9" s="89"/>
    </row>
    <row r="10" spans="1:11" ht="13.5">
      <c r="A10" s="7"/>
      <c r="B10" s="50" t="s">
        <v>276</v>
      </c>
      <c r="C10" s="50">
        <v>10</v>
      </c>
      <c r="D10" s="50" t="s">
        <v>151</v>
      </c>
      <c r="E10" s="13">
        <v>74</v>
      </c>
      <c r="F10" s="13">
        <v>64</v>
      </c>
      <c r="G10" s="13">
        <v>74</v>
      </c>
      <c r="H10" s="13">
        <v>68</v>
      </c>
      <c r="I10" s="86">
        <f>SUM(E10:H10)</f>
        <v>280</v>
      </c>
      <c r="J10" s="91">
        <f>SUM(I8:I10)</f>
        <v>632</v>
      </c>
      <c r="K10" s="12">
        <f>IF(COUNT(J10),RANK(J10,J$5:J$100),"")</f>
        <v>2</v>
      </c>
    </row>
    <row r="12" spans="1:11" ht="14.25">
      <c r="A12" s="8" t="s">
        <v>4</v>
      </c>
      <c r="B12" s="8" t="s">
        <v>0</v>
      </c>
      <c r="C12" s="8" t="s">
        <v>1</v>
      </c>
      <c r="D12" s="8" t="s">
        <v>2</v>
      </c>
      <c r="E12" s="83" t="s">
        <v>338</v>
      </c>
      <c r="F12" s="83" t="s">
        <v>331</v>
      </c>
      <c r="G12" s="83" t="s">
        <v>259</v>
      </c>
      <c r="H12" s="83" t="s">
        <v>260</v>
      </c>
      <c r="I12" s="83" t="s">
        <v>329</v>
      </c>
      <c r="J12" s="83" t="s">
        <v>330</v>
      </c>
      <c r="K12" s="84" t="s">
        <v>264</v>
      </c>
    </row>
    <row r="13" spans="1:11" ht="13.5">
      <c r="A13" s="316" t="s">
        <v>199</v>
      </c>
      <c r="B13" s="2" t="s">
        <v>272</v>
      </c>
      <c r="C13" s="2">
        <v>12</v>
      </c>
      <c r="D13" s="2" t="s">
        <v>274</v>
      </c>
      <c r="E13" s="13">
        <v>56</v>
      </c>
      <c r="F13" s="13">
        <v>70</v>
      </c>
      <c r="G13" s="13">
        <v>62</v>
      </c>
      <c r="H13" s="13">
        <v>38</v>
      </c>
      <c r="I13" s="86">
        <f>SUM(E13:H13)</f>
        <v>226</v>
      </c>
      <c r="J13" s="87"/>
      <c r="K13" s="88"/>
    </row>
    <row r="14" spans="1:11" ht="13.5">
      <c r="A14" s="363"/>
      <c r="B14" s="2" t="s">
        <v>276</v>
      </c>
      <c r="C14" s="2">
        <v>4</v>
      </c>
      <c r="D14" s="2" t="s">
        <v>277</v>
      </c>
      <c r="E14" s="13">
        <v>51</v>
      </c>
      <c r="F14" s="13">
        <v>17</v>
      </c>
      <c r="G14" s="13">
        <v>25</v>
      </c>
      <c r="H14" s="13">
        <v>39</v>
      </c>
      <c r="I14" s="86">
        <f>SUM(E14:H14)</f>
        <v>132</v>
      </c>
      <c r="J14" s="75"/>
      <c r="K14" s="89"/>
    </row>
    <row r="15" spans="1:11" ht="13.5">
      <c r="A15" s="364"/>
      <c r="B15" s="2" t="s">
        <v>276</v>
      </c>
      <c r="C15" s="2">
        <v>8</v>
      </c>
      <c r="D15" s="2" t="s">
        <v>278</v>
      </c>
      <c r="E15" s="13">
        <v>54</v>
      </c>
      <c r="F15" s="13">
        <v>55</v>
      </c>
      <c r="G15" s="13">
        <v>55</v>
      </c>
      <c r="H15" s="13">
        <v>66</v>
      </c>
      <c r="I15" s="86">
        <f>SUM(E15:H15)</f>
        <v>230</v>
      </c>
      <c r="J15" s="91">
        <f>SUM(I13:I15)</f>
        <v>588</v>
      </c>
      <c r="K15" s="12">
        <f>IF(COUNT(J15),RANK(J15,J$5:J$100),"")</f>
        <v>3</v>
      </c>
    </row>
    <row r="17" spans="1:11" ht="14.25">
      <c r="A17" s="8" t="s">
        <v>4</v>
      </c>
      <c r="B17" s="8" t="s">
        <v>0</v>
      </c>
      <c r="C17" s="8" t="s">
        <v>1</v>
      </c>
      <c r="D17" s="8" t="s">
        <v>2</v>
      </c>
      <c r="E17" s="83" t="s">
        <v>338</v>
      </c>
      <c r="F17" s="83" t="s">
        <v>331</v>
      </c>
      <c r="G17" s="83" t="s">
        <v>259</v>
      </c>
      <c r="H17" s="83" t="s">
        <v>260</v>
      </c>
      <c r="I17" s="83" t="s">
        <v>329</v>
      </c>
      <c r="J17" s="83" t="s">
        <v>330</v>
      </c>
      <c r="K17" s="84" t="s">
        <v>264</v>
      </c>
    </row>
    <row r="18" spans="1:11" ht="13.5">
      <c r="A18" s="6"/>
      <c r="B18" s="16" t="s">
        <v>276</v>
      </c>
      <c r="C18" s="2">
        <v>6</v>
      </c>
      <c r="D18" s="2" t="s">
        <v>30</v>
      </c>
      <c r="E18" s="13">
        <v>65</v>
      </c>
      <c r="F18" s="13">
        <v>60</v>
      </c>
      <c r="G18" s="13">
        <v>65</v>
      </c>
      <c r="H18" s="13">
        <v>70</v>
      </c>
      <c r="I18" s="86">
        <f>SUM(E18:H18)</f>
        <v>260</v>
      </c>
      <c r="J18" s="87"/>
      <c r="K18" s="88"/>
    </row>
    <row r="19" spans="1:11" ht="14.25">
      <c r="A19" s="249" t="s">
        <v>14</v>
      </c>
      <c r="B19" s="18" t="s">
        <v>627</v>
      </c>
      <c r="C19" s="28">
        <v>9</v>
      </c>
      <c r="D19" s="2" t="s">
        <v>28</v>
      </c>
      <c r="E19" s="13">
        <v>34</v>
      </c>
      <c r="F19" s="13">
        <v>43</v>
      </c>
      <c r="G19" s="13">
        <v>27</v>
      </c>
      <c r="H19" s="13">
        <v>37</v>
      </c>
      <c r="I19" s="86">
        <f>SUM(E19:H19)</f>
        <v>141</v>
      </c>
      <c r="J19" s="75"/>
      <c r="K19" s="89"/>
    </row>
    <row r="20" spans="1:11" ht="13.5">
      <c r="A20" s="7"/>
      <c r="B20" s="210" t="s">
        <v>321</v>
      </c>
      <c r="C20" s="2">
        <v>10</v>
      </c>
      <c r="D20" s="2" t="s">
        <v>26</v>
      </c>
      <c r="E20" s="13">
        <v>24</v>
      </c>
      <c r="F20" s="13">
        <v>36</v>
      </c>
      <c r="G20" s="13">
        <v>45</v>
      </c>
      <c r="H20" s="13">
        <v>38</v>
      </c>
      <c r="I20" s="86">
        <f>SUM(E20:H20)</f>
        <v>143</v>
      </c>
      <c r="J20" s="91">
        <f>SUM(I18:I20)</f>
        <v>544</v>
      </c>
      <c r="K20" s="12">
        <f>IF(COUNT(J20),RANK(J20,J$5:J$100),"")</f>
        <v>4</v>
      </c>
    </row>
    <row r="22" spans="1:11" ht="14.25">
      <c r="A22" s="8" t="s">
        <v>4</v>
      </c>
      <c r="B22" s="8" t="s">
        <v>0</v>
      </c>
      <c r="C22" s="8" t="s">
        <v>1</v>
      </c>
      <c r="D22" s="8" t="s">
        <v>2</v>
      </c>
      <c r="E22" s="83" t="s">
        <v>338</v>
      </c>
      <c r="F22" s="83" t="s">
        <v>331</v>
      </c>
      <c r="G22" s="83" t="s">
        <v>259</v>
      </c>
      <c r="H22" s="83" t="s">
        <v>260</v>
      </c>
      <c r="I22" s="83" t="s">
        <v>329</v>
      </c>
      <c r="J22" s="83" t="s">
        <v>330</v>
      </c>
      <c r="K22" s="84" t="s">
        <v>264</v>
      </c>
    </row>
    <row r="23" spans="1:11" ht="13.5">
      <c r="A23" s="6"/>
      <c r="B23" s="22" t="s">
        <v>146</v>
      </c>
      <c r="C23" s="2">
        <v>11</v>
      </c>
      <c r="D23" s="2" t="s">
        <v>193</v>
      </c>
      <c r="E23" s="13">
        <v>16</v>
      </c>
      <c r="F23" s="13">
        <v>23</v>
      </c>
      <c r="G23" s="13">
        <v>7</v>
      </c>
      <c r="H23" s="13">
        <v>0</v>
      </c>
      <c r="I23" s="86">
        <f>SUM(E23:H23)</f>
        <v>46</v>
      </c>
      <c r="J23" s="87"/>
      <c r="K23" s="88"/>
    </row>
    <row r="24" spans="1:11" ht="14.25">
      <c r="A24" s="9" t="s">
        <v>196</v>
      </c>
      <c r="B24" s="22" t="s">
        <v>103</v>
      </c>
      <c r="C24" s="2">
        <v>2</v>
      </c>
      <c r="D24" s="2" t="s">
        <v>179</v>
      </c>
      <c r="E24" s="13">
        <v>62</v>
      </c>
      <c r="F24" s="13">
        <v>55</v>
      </c>
      <c r="G24" s="13">
        <v>61</v>
      </c>
      <c r="H24" s="13">
        <v>52</v>
      </c>
      <c r="I24" s="86">
        <f>SUM(E24:H24)</f>
        <v>230</v>
      </c>
      <c r="J24" s="75"/>
      <c r="K24" s="89"/>
    </row>
    <row r="25" spans="1:11" ht="13.5">
      <c r="A25" s="7"/>
      <c r="B25" s="22" t="s">
        <v>197</v>
      </c>
      <c r="C25" s="2">
        <v>7</v>
      </c>
      <c r="D25" s="2" t="s">
        <v>195</v>
      </c>
      <c r="E25" s="13">
        <v>48</v>
      </c>
      <c r="F25" s="13">
        <v>42</v>
      </c>
      <c r="G25" s="13">
        <v>63</v>
      </c>
      <c r="H25" s="13">
        <v>57</v>
      </c>
      <c r="I25" s="86">
        <f>SUM(E25:H25)</f>
        <v>210</v>
      </c>
      <c r="J25" s="91">
        <f>SUM(I23:I25)</f>
        <v>486</v>
      </c>
      <c r="K25" s="12">
        <f>IF(COUNT(J25),RANK(J25,J$5:J$100),"")</f>
        <v>5</v>
      </c>
    </row>
    <row r="27" spans="1:11" ht="14.25">
      <c r="A27" s="8" t="s">
        <v>4</v>
      </c>
      <c r="B27" s="8" t="s">
        <v>0</v>
      </c>
      <c r="C27" s="8" t="s">
        <v>1</v>
      </c>
      <c r="D27" s="8" t="s">
        <v>2</v>
      </c>
      <c r="E27" s="83" t="s">
        <v>338</v>
      </c>
      <c r="F27" s="83" t="s">
        <v>331</v>
      </c>
      <c r="G27" s="83" t="s">
        <v>259</v>
      </c>
      <c r="H27" s="83" t="s">
        <v>260</v>
      </c>
      <c r="I27" s="83" t="s">
        <v>329</v>
      </c>
      <c r="J27" s="83" t="s">
        <v>330</v>
      </c>
      <c r="K27" s="84" t="s">
        <v>264</v>
      </c>
    </row>
    <row r="28" spans="1:11" ht="13.5">
      <c r="A28" s="6"/>
      <c r="B28" s="2" t="s">
        <v>109</v>
      </c>
      <c r="C28" s="2">
        <v>7</v>
      </c>
      <c r="D28" s="2" t="s">
        <v>60</v>
      </c>
      <c r="E28" s="13">
        <v>33</v>
      </c>
      <c r="F28" s="13">
        <v>30</v>
      </c>
      <c r="G28" s="13">
        <v>25</v>
      </c>
      <c r="H28" s="13">
        <v>35</v>
      </c>
      <c r="I28" s="86">
        <f>SUM(E28:H28)</f>
        <v>123</v>
      </c>
      <c r="J28" s="87"/>
      <c r="K28" s="88"/>
    </row>
    <row r="29" spans="1:11" ht="14.25">
      <c r="A29" s="9" t="s">
        <v>54</v>
      </c>
      <c r="B29" s="2" t="s">
        <v>105</v>
      </c>
      <c r="C29" s="2">
        <v>7</v>
      </c>
      <c r="D29" s="2" t="s">
        <v>106</v>
      </c>
      <c r="E29" s="13">
        <v>21</v>
      </c>
      <c r="F29" s="13">
        <v>35</v>
      </c>
      <c r="G29" s="13">
        <v>33</v>
      </c>
      <c r="H29" s="13">
        <v>40</v>
      </c>
      <c r="I29" s="86">
        <f>SUM(E29:H29)</f>
        <v>129</v>
      </c>
      <c r="J29" s="75"/>
      <c r="K29" s="89"/>
    </row>
    <row r="30" spans="1:11" ht="13.5">
      <c r="A30" s="7"/>
      <c r="B30" s="2" t="s">
        <v>110</v>
      </c>
      <c r="C30" s="2">
        <v>6</v>
      </c>
      <c r="D30" s="2" t="s">
        <v>108</v>
      </c>
      <c r="E30" s="13">
        <v>41</v>
      </c>
      <c r="F30" s="13">
        <v>31</v>
      </c>
      <c r="G30" s="13">
        <v>39</v>
      </c>
      <c r="H30" s="13">
        <v>76</v>
      </c>
      <c r="I30" s="86">
        <f>SUM(E30:H30)</f>
        <v>187</v>
      </c>
      <c r="J30" s="91">
        <f>SUM(I28:I30)</f>
        <v>439</v>
      </c>
      <c r="K30" s="12">
        <f>IF(COUNT(J30),RANK(J30,J$5:J$100),"")</f>
        <v>6</v>
      </c>
    </row>
  </sheetData>
  <sheetProtection/>
  <mergeCells count="1">
    <mergeCell ref="A13:A15"/>
  </mergeCells>
  <printOptions/>
  <pageMargins left="0.787" right="0.787" top="0.984" bottom="0.984" header="0.512" footer="0.512"/>
  <pageSetup orientation="portrait" paperSize="9" r:id="rId1"/>
  <headerFooter alignWithMargins="0">
    <oddHeader>&amp;L&amp;F&amp;C&amp;A</oddHeader>
    <oddFooter>&amp;C本部公認審判員　荒木 俊輔&amp;R本部公認審判員　加藤 理香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A8" sqref="A8"/>
    </sheetView>
  </sheetViews>
  <sheetFormatPr defaultColWidth="9.00390625" defaultRowHeight="13.5"/>
  <cols>
    <col min="1" max="1" width="6.00390625" style="0" bestFit="1" customWidth="1"/>
    <col min="2" max="2" width="6.125" style="0" bestFit="1" customWidth="1"/>
    <col min="3" max="3" width="12.75390625" style="0" bestFit="1" customWidth="1"/>
    <col min="4" max="4" width="15.125" style="0" bestFit="1" customWidth="1"/>
    <col min="5" max="7" width="5.00390625" style="0" customWidth="1"/>
    <col min="8" max="8" width="5.625" style="0" customWidth="1"/>
    <col min="9" max="9" width="5.50390625" style="0" customWidth="1"/>
    <col min="10" max="10" width="5.00390625" style="0" bestFit="1" customWidth="1"/>
    <col min="11" max="11" width="18.50390625" style="0" bestFit="1" customWidth="1"/>
    <col min="12" max="13" width="6.00390625" style="0" bestFit="1" customWidth="1"/>
  </cols>
  <sheetData>
    <row r="1" spans="1:11" ht="14.25">
      <c r="A1" s="25" t="s">
        <v>0</v>
      </c>
      <c r="B1" s="25" t="s">
        <v>1</v>
      </c>
      <c r="C1" s="25" t="s">
        <v>432</v>
      </c>
      <c r="D1" s="25" t="s">
        <v>3</v>
      </c>
      <c r="E1" s="76" t="s">
        <v>5</v>
      </c>
      <c r="F1" s="76" t="s">
        <v>6</v>
      </c>
      <c r="G1" s="76" t="s">
        <v>291</v>
      </c>
      <c r="H1" s="76" t="s">
        <v>292</v>
      </c>
      <c r="I1" s="76" t="s">
        <v>263</v>
      </c>
      <c r="J1" s="76" t="s">
        <v>264</v>
      </c>
      <c r="K1" s="76" t="s">
        <v>265</v>
      </c>
    </row>
    <row r="2" spans="1:11" ht="13.5">
      <c r="A2" s="2" t="s">
        <v>447</v>
      </c>
      <c r="B2" s="2">
        <v>9</v>
      </c>
      <c r="C2" s="2" t="s">
        <v>448</v>
      </c>
      <c r="D2" s="2" t="s">
        <v>170</v>
      </c>
      <c r="E2" s="114">
        <v>99</v>
      </c>
      <c r="F2" s="114">
        <v>97</v>
      </c>
      <c r="G2" s="114">
        <v>98</v>
      </c>
      <c r="H2" s="114">
        <v>99</v>
      </c>
      <c r="I2" s="43">
        <f aca="true" t="shared" si="0" ref="I2:I33">SUM(C2:H2)</f>
        <v>393</v>
      </c>
      <c r="J2" s="44">
        <f>RANK(I2,I$2:I$63)</f>
        <v>1</v>
      </c>
      <c r="K2" s="114"/>
    </row>
    <row r="3" spans="1:11" ht="13.5">
      <c r="A3" s="2" t="s">
        <v>487</v>
      </c>
      <c r="B3" s="2">
        <v>14</v>
      </c>
      <c r="C3" s="2" t="s">
        <v>488</v>
      </c>
      <c r="D3" s="2" t="s">
        <v>298</v>
      </c>
      <c r="E3" s="114">
        <v>98</v>
      </c>
      <c r="F3" s="114">
        <v>95</v>
      </c>
      <c r="G3" s="114">
        <v>99</v>
      </c>
      <c r="H3" s="114">
        <v>98</v>
      </c>
      <c r="I3" s="43">
        <f t="shared" si="0"/>
        <v>390</v>
      </c>
      <c r="J3" s="44">
        <f>RANK(I3,I$2:I$63)</f>
        <v>2</v>
      </c>
      <c r="K3" s="114" t="s">
        <v>569</v>
      </c>
    </row>
    <row r="4" spans="1:11" ht="13.5">
      <c r="A4" s="2" t="s">
        <v>439</v>
      </c>
      <c r="B4" s="2">
        <v>10</v>
      </c>
      <c r="C4" s="22" t="s">
        <v>558</v>
      </c>
      <c r="D4" s="2" t="s">
        <v>306</v>
      </c>
      <c r="E4" s="114">
        <v>99</v>
      </c>
      <c r="F4" s="114">
        <v>96</v>
      </c>
      <c r="G4" s="114">
        <v>98</v>
      </c>
      <c r="H4" s="114">
        <v>97</v>
      </c>
      <c r="I4" s="43">
        <f t="shared" si="0"/>
        <v>390</v>
      </c>
      <c r="J4" s="44">
        <v>3</v>
      </c>
      <c r="K4" s="114" t="s">
        <v>570</v>
      </c>
    </row>
    <row r="5" spans="1:11" ht="13.5">
      <c r="A5" s="2" t="s">
        <v>455</v>
      </c>
      <c r="B5" s="2">
        <v>7</v>
      </c>
      <c r="C5" s="14" t="s">
        <v>238</v>
      </c>
      <c r="D5" s="2" t="s">
        <v>228</v>
      </c>
      <c r="E5" s="114">
        <v>96</v>
      </c>
      <c r="F5" s="114">
        <v>96</v>
      </c>
      <c r="G5" s="114">
        <v>98</v>
      </c>
      <c r="H5" s="114">
        <v>98</v>
      </c>
      <c r="I5" s="43">
        <f t="shared" si="0"/>
        <v>388</v>
      </c>
      <c r="J5" s="44">
        <f>RANK(I5,I$2:I$63)</f>
        <v>4</v>
      </c>
      <c r="K5" s="114" t="s">
        <v>569</v>
      </c>
    </row>
    <row r="6" spans="1:11" ht="13.5">
      <c r="A6" s="2" t="s">
        <v>456</v>
      </c>
      <c r="B6" s="2">
        <v>9</v>
      </c>
      <c r="C6" s="14" t="s">
        <v>457</v>
      </c>
      <c r="D6" s="2" t="s">
        <v>170</v>
      </c>
      <c r="E6" s="114">
        <v>97</v>
      </c>
      <c r="F6" s="114">
        <v>96</v>
      </c>
      <c r="G6" s="114">
        <v>98</v>
      </c>
      <c r="H6" s="114">
        <v>97</v>
      </c>
      <c r="I6" s="43">
        <f t="shared" si="0"/>
        <v>388</v>
      </c>
      <c r="J6" s="44">
        <v>5</v>
      </c>
      <c r="K6" s="114" t="s">
        <v>571</v>
      </c>
    </row>
    <row r="7" spans="1:11" ht="13.5">
      <c r="A7" s="2" t="s">
        <v>434</v>
      </c>
      <c r="B7" s="2">
        <v>9</v>
      </c>
      <c r="C7" s="14" t="s">
        <v>438</v>
      </c>
      <c r="D7" s="2" t="s">
        <v>170</v>
      </c>
      <c r="E7" s="114">
        <v>97</v>
      </c>
      <c r="F7" s="114">
        <v>98</v>
      </c>
      <c r="G7" s="114">
        <v>96</v>
      </c>
      <c r="H7" s="114">
        <v>97</v>
      </c>
      <c r="I7" s="43">
        <f t="shared" si="0"/>
        <v>388</v>
      </c>
      <c r="J7" s="44">
        <v>6</v>
      </c>
      <c r="K7" s="114" t="s">
        <v>573</v>
      </c>
    </row>
    <row r="8" spans="1:11" ht="13.5">
      <c r="A8" s="2" t="s">
        <v>446</v>
      </c>
      <c r="B8" s="2">
        <v>17</v>
      </c>
      <c r="C8" s="2" t="s">
        <v>195</v>
      </c>
      <c r="D8" s="2" t="s">
        <v>170</v>
      </c>
      <c r="E8" s="114">
        <v>95</v>
      </c>
      <c r="F8" s="114">
        <v>96</v>
      </c>
      <c r="G8" s="114">
        <v>94</v>
      </c>
      <c r="H8" s="114">
        <v>100</v>
      </c>
      <c r="I8" s="43">
        <f t="shared" si="0"/>
        <v>385</v>
      </c>
      <c r="J8" s="44">
        <f>RANK(I8,I$2:I$63)</f>
        <v>7</v>
      </c>
      <c r="K8" s="114" t="s">
        <v>574</v>
      </c>
    </row>
    <row r="9" spans="1:11" ht="13.5">
      <c r="A9" s="2" t="s">
        <v>460</v>
      </c>
      <c r="B9" s="2">
        <v>15</v>
      </c>
      <c r="C9" s="14" t="s">
        <v>25</v>
      </c>
      <c r="D9" s="2" t="s">
        <v>14</v>
      </c>
      <c r="E9" s="114">
        <v>95</v>
      </c>
      <c r="F9" s="114">
        <v>97</v>
      </c>
      <c r="G9" s="114">
        <v>98</v>
      </c>
      <c r="H9" s="114">
        <v>95</v>
      </c>
      <c r="I9" s="43">
        <f t="shared" si="0"/>
        <v>385</v>
      </c>
      <c r="J9" s="44">
        <v>8</v>
      </c>
      <c r="K9" s="114" t="s">
        <v>575</v>
      </c>
    </row>
    <row r="10" spans="1:11" ht="13.5">
      <c r="A10" s="2" t="s">
        <v>489</v>
      </c>
      <c r="B10" s="2">
        <v>10</v>
      </c>
      <c r="C10" s="2" t="s">
        <v>490</v>
      </c>
      <c r="D10" s="2" t="s">
        <v>491</v>
      </c>
      <c r="E10" s="114">
        <v>94</v>
      </c>
      <c r="F10" s="114">
        <v>95</v>
      </c>
      <c r="G10" s="114">
        <v>96</v>
      </c>
      <c r="H10" s="114">
        <v>99</v>
      </c>
      <c r="I10" s="43">
        <f t="shared" si="0"/>
        <v>384</v>
      </c>
      <c r="J10" s="44">
        <f>RANK(I10,I$2:I$63)</f>
        <v>9</v>
      </c>
      <c r="K10" s="114" t="s">
        <v>576</v>
      </c>
    </row>
    <row r="11" spans="1:11" ht="13.5">
      <c r="A11" s="2" t="s">
        <v>450</v>
      </c>
      <c r="B11" s="2">
        <v>28</v>
      </c>
      <c r="C11" s="2" t="s">
        <v>454</v>
      </c>
      <c r="D11" s="2" t="s">
        <v>14</v>
      </c>
      <c r="E11" s="114">
        <v>97</v>
      </c>
      <c r="F11" s="114">
        <v>96</v>
      </c>
      <c r="G11" s="114">
        <v>94</v>
      </c>
      <c r="H11" s="114">
        <v>97</v>
      </c>
      <c r="I11" s="43">
        <f t="shared" si="0"/>
        <v>384</v>
      </c>
      <c r="J11" s="44">
        <v>10</v>
      </c>
      <c r="K11" s="114" t="s">
        <v>570</v>
      </c>
    </row>
    <row r="12" spans="1:11" ht="13.5">
      <c r="A12" s="16" t="s">
        <v>461</v>
      </c>
      <c r="B12" s="16">
        <v>29</v>
      </c>
      <c r="C12" s="93" t="s">
        <v>185</v>
      </c>
      <c r="D12" s="16" t="s">
        <v>170</v>
      </c>
      <c r="E12" s="114">
        <v>97</v>
      </c>
      <c r="F12" s="114">
        <v>96</v>
      </c>
      <c r="G12" s="114">
        <v>96</v>
      </c>
      <c r="H12" s="114">
        <v>95</v>
      </c>
      <c r="I12" s="43">
        <f t="shared" si="0"/>
        <v>384</v>
      </c>
      <c r="J12" s="44">
        <v>11</v>
      </c>
      <c r="K12" s="114" t="s">
        <v>575</v>
      </c>
    </row>
    <row r="13" spans="1:11" ht="13.5">
      <c r="A13" s="18" t="s">
        <v>436</v>
      </c>
      <c r="B13" s="18">
        <v>29</v>
      </c>
      <c r="C13" s="18" t="s">
        <v>182</v>
      </c>
      <c r="D13" s="18" t="s">
        <v>170</v>
      </c>
      <c r="E13" s="114">
        <v>94</v>
      </c>
      <c r="F13" s="114">
        <v>96</v>
      </c>
      <c r="G13" s="114">
        <v>95</v>
      </c>
      <c r="H13" s="114">
        <v>98</v>
      </c>
      <c r="I13" s="43">
        <f t="shared" si="0"/>
        <v>383</v>
      </c>
      <c r="J13" s="44">
        <f>RANK(I13,I$2:I$63)</f>
        <v>12</v>
      </c>
      <c r="K13" s="114" t="s">
        <v>569</v>
      </c>
    </row>
    <row r="14" spans="1:11" ht="13.5">
      <c r="A14" s="18" t="s">
        <v>434</v>
      </c>
      <c r="B14" s="18">
        <v>17</v>
      </c>
      <c r="C14" s="34" t="s">
        <v>183</v>
      </c>
      <c r="D14" s="18" t="s">
        <v>170</v>
      </c>
      <c r="E14" s="114">
        <v>97</v>
      </c>
      <c r="F14" s="114">
        <v>94</v>
      </c>
      <c r="G14" s="114">
        <v>96</v>
      </c>
      <c r="H14" s="114">
        <v>96</v>
      </c>
      <c r="I14" s="43">
        <f t="shared" si="0"/>
        <v>383</v>
      </c>
      <c r="J14" s="44">
        <v>13</v>
      </c>
      <c r="K14" s="114" t="s">
        <v>577</v>
      </c>
    </row>
    <row r="15" spans="1:11" ht="13.5">
      <c r="A15" s="18" t="s">
        <v>434</v>
      </c>
      <c r="B15" s="18">
        <v>28</v>
      </c>
      <c r="C15" s="34" t="s">
        <v>29</v>
      </c>
      <c r="D15" s="18" t="s">
        <v>14</v>
      </c>
      <c r="E15" s="114">
        <v>98</v>
      </c>
      <c r="F15" s="114">
        <v>93</v>
      </c>
      <c r="G15" s="114">
        <v>96</v>
      </c>
      <c r="H15" s="114">
        <v>96</v>
      </c>
      <c r="I15" s="43">
        <f t="shared" si="0"/>
        <v>383</v>
      </c>
      <c r="J15" s="44">
        <v>14</v>
      </c>
      <c r="K15" s="114" t="s">
        <v>578</v>
      </c>
    </row>
    <row r="16" spans="1:11" ht="13.5">
      <c r="A16" s="18" t="s">
        <v>450</v>
      </c>
      <c r="B16" s="18">
        <v>15</v>
      </c>
      <c r="C16" s="18" t="s">
        <v>30</v>
      </c>
      <c r="D16" s="18" t="s">
        <v>14</v>
      </c>
      <c r="E16" s="114">
        <v>97</v>
      </c>
      <c r="F16" s="114">
        <v>96</v>
      </c>
      <c r="G16" s="114">
        <v>98</v>
      </c>
      <c r="H16" s="114">
        <v>92</v>
      </c>
      <c r="I16" s="43">
        <f t="shared" si="0"/>
        <v>383</v>
      </c>
      <c r="J16" s="44">
        <v>15</v>
      </c>
      <c r="K16" s="114" t="s">
        <v>579</v>
      </c>
    </row>
    <row r="17" spans="1:11" ht="13.5">
      <c r="A17" s="18" t="s">
        <v>435</v>
      </c>
      <c r="B17" s="18">
        <v>26</v>
      </c>
      <c r="C17" s="2" t="s">
        <v>241</v>
      </c>
      <c r="D17" s="18" t="s">
        <v>228</v>
      </c>
      <c r="E17" s="114">
        <v>92</v>
      </c>
      <c r="F17" s="114">
        <v>96</v>
      </c>
      <c r="G17" s="114">
        <v>95</v>
      </c>
      <c r="H17" s="114">
        <v>98</v>
      </c>
      <c r="I17" s="43">
        <f t="shared" si="0"/>
        <v>381</v>
      </c>
      <c r="J17" s="44">
        <f>RANK(I17,I$2:I$63)</f>
        <v>16</v>
      </c>
      <c r="K17" s="114" t="s">
        <v>580</v>
      </c>
    </row>
    <row r="18" spans="1:11" ht="13.5">
      <c r="A18" s="2" t="s">
        <v>434</v>
      </c>
      <c r="B18" s="2">
        <v>16</v>
      </c>
      <c r="C18" s="14" t="s">
        <v>442</v>
      </c>
      <c r="D18" s="2" t="s">
        <v>199</v>
      </c>
      <c r="E18" s="114">
        <v>95</v>
      </c>
      <c r="F18" s="114">
        <v>94</v>
      </c>
      <c r="G18" s="114">
        <v>94</v>
      </c>
      <c r="H18" s="114">
        <v>98</v>
      </c>
      <c r="I18" s="43">
        <f t="shared" si="0"/>
        <v>381</v>
      </c>
      <c r="J18" s="44">
        <v>17</v>
      </c>
      <c r="K18" s="114" t="s">
        <v>581</v>
      </c>
    </row>
    <row r="19" spans="1:11" ht="13.5">
      <c r="A19" s="2" t="s">
        <v>461</v>
      </c>
      <c r="B19" s="2">
        <v>16</v>
      </c>
      <c r="C19" s="14" t="s">
        <v>274</v>
      </c>
      <c r="D19" s="2" t="s">
        <v>199</v>
      </c>
      <c r="E19" s="114">
        <v>94</v>
      </c>
      <c r="F19" s="114">
        <v>94</v>
      </c>
      <c r="G19" s="114">
        <v>96</v>
      </c>
      <c r="H19" s="114">
        <v>97</v>
      </c>
      <c r="I19" s="43">
        <f t="shared" si="0"/>
        <v>381</v>
      </c>
      <c r="J19" s="44">
        <v>18</v>
      </c>
      <c r="K19" s="114" t="s">
        <v>582</v>
      </c>
    </row>
    <row r="20" spans="1:11" ht="13.5">
      <c r="A20" s="2" t="s">
        <v>435</v>
      </c>
      <c r="B20" s="2">
        <v>15</v>
      </c>
      <c r="C20" s="14" t="s">
        <v>28</v>
      </c>
      <c r="D20" s="2" t="s">
        <v>14</v>
      </c>
      <c r="E20" s="114">
        <v>96</v>
      </c>
      <c r="F20" s="114">
        <v>96</v>
      </c>
      <c r="G20" s="114">
        <v>92</v>
      </c>
      <c r="H20" s="114">
        <v>97</v>
      </c>
      <c r="I20" s="43">
        <f t="shared" si="0"/>
        <v>381</v>
      </c>
      <c r="J20" s="44">
        <v>19</v>
      </c>
      <c r="K20" s="114" t="s">
        <v>583</v>
      </c>
    </row>
    <row r="21" spans="1:11" ht="13.5">
      <c r="A21" s="2" t="s">
        <v>436</v>
      </c>
      <c r="B21" s="2">
        <v>7</v>
      </c>
      <c r="C21" s="14" t="s">
        <v>437</v>
      </c>
      <c r="D21" s="2" t="s">
        <v>228</v>
      </c>
      <c r="E21" s="114">
        <v>94</v>
      </c>
      <c r="F21" s="114">
        <v>95</v>
      </c>
      <c r="G21" s="114">
        <v>96</v>
      </c>
      <c r="H21" s="114">
        <v>96</v>
      </c>
      <c r="I21" s="43">
        <f t="shared" si="0"/>
        <v>381</v>
      </c>
      <c r="J21" s="44">
        <v>20</v>
      </c>
      <c r="K21" s="114" t="s">
        <v>584</v>
      </c>
    </row>
    <row r="22" spans="1:11" ht="13.5">
      <c r="A22" s="2" t="s">
        <v>447</v>
      </c>
      <c r="B22" s="2">
        <v>23</v>
      </c>
      <c r="C22" s="2" t="s">
        <v>180</v>
      </c>
      <c r="D22" s="2" t="s">
        <v>170</v>
      </c>
      <c r="E22" s="114">
        <v>94</v>
      </c>
      <c r="F22" s="114">
        <v>95</v>
      </c>
      <c r="G22" s="114">
        <v>98</v>
      </c>
      <c r="H22" s="114">
        <v>94</v>
      </c>
      <c r="I22" s="43">
        <f t="shared" si="0"/>
        <v>381</v>
      </c>
      <c r="J22" s="44">
        <v>21</v>
      </c>
      <c r="K22" s="114" t="s">
        <v>585</v>
      </c>
    </row>
    <row r="23" spans="1:11" ht="13.5">
      <c r="A23" s="2" t="s">
        <v>441</v>
      </c>
      <c r="B23" s="2">
        <v>12</v>
      </c>
      <c r="C23" s="34" t="s">
        <v>277</v>
      </c>
      <c r="D23" s="2" t="s">
        <v>199</v>
      </c>
      <c r="E23" s="114">
        <v>94</v>
      </c>
      <c r="F23" s="114">
        <v>99</v>
      </c>
      <c r="G23" s="114">
        <v>94</v>
      </c>
      <c r="H23" s="114">
        <v>94</v>
      </c>
      <c r="I23" s="43">
        <f t="shared" si="0"/>
        <v>381</v>
      </c>
      <c r="J23" s="44">
        <v>22</v>
      </c>
      <c r="K23" s="114" t="s">
        <v>586</v>
      </c>
    </row>
    <row r="24" spans="1:11" ht="13.5">
      <c r="A24" s="53" t="s">
        <v>446</v>
      </c>
      <c r="B24" s="53">
        <v>5</v>
      </c>
      <c r="C24" s="95" t="s">
        <v>444</v>
      </c>
      <c r="D24" s="53" t="s">
        <v>135</v>
      </c>
      <c r="E24" s="114">
        <v>94</v>
      </c>
      <c r="F24" s="114">
        <v>95</v>
      </c>
      <c r="G24" s="114">
        <v>96</v>
      </c>
      <c r="H24" s="114">
        <v>95</v>
      </c>
      <c r="I24" s="43">
        <f t="shared" si="0"/>
        <v>380</v>
      </c>
      <c r="J24" s="44">
        <f aca="true" t="shared" si="1" ref="J24:J34">RANK(I24,I$2:I$63)</f>
        <v>23</v>
      </c>
      <c r="K24" s="114"/>
    </row>
    <row r="25" spans="1:11" ht="13.5">
      <c r="A25" s="2" t="s">
        <v>445</v>
      </c>
      <c r="B25" s="2">
        <v>19</v>
      </c>
      <c r="C25" s="2" t="s">
        <v>255</v>
      </c>
      <c r="D25" s="2" t="s">
        <v>228</v>
      </c>
      <c r="E25" s="114">
        <v>96</v>
      </c>
      <c r="F25" s="114">
        <v>93</v>
      </c>
      <c r="G25" s="114">
        <v>97</v>
      </c>
      <c r="H25" s="114">
        <v>93</v>
      </c>
      <c r="I25" s="43">
        <f t="shared" si="0"/>
        <v>379</v>
      </c>
      <c r="J25" s="44">
        <f t="shared" si="1"/>
        <v>24</v>
      </c>
      <c r="K25" s="114"/>
    </row>
    <row r="26" spans="1:11" ht="13.5">
      <c r="A26" s="2" t="s">
        <v>463</v>
      </c>
      <c r="B26" s="2">
        <v>23</v>
      </c>
      <c r="C26" s="2" t="s">
        <v>179</v>
      </c>
      <c r="D26" s="2" t="s">
        <v>170</v>
      </c>
      <c r="E26" s="114">
        <v>92</v>
      </c>
      <c r="F26" s="114">
        <v>94</v>
      </c>
      <c r="G26" s="114">
        <v>95</v>
      </c>
      <c r="H26" s="114">
        <v>97</v>
      </c>
      <c r="I26" s="43">
        <f t="shared" si="0"/>
        <v>378</v>
      </c>
      <c r="J26" s="44">
        <f t="shared" si="1"/>
        <v>25</v>
      </c>
      <c r="K26" s="114"/>
    </row>
    <row r="27" spans="1:11" ht="13.5">
      <c r="A27" s="2" t="s">
        <v>435</v>
      </c>
      <c r="B27" s="2">
        <v>21</v>
      </c>
      <c r="C27" s="2" t="s">
        <v>242</v>
      </c>
      <c r="D27" s="2" t="s">
        <v>228</v>
      </c>
      <c r="E27" s="114">
        <v>95</v>
      </c>
      <c r="F27" s="114">
        <v>95</v>
      </c>
      <c r="G27" s="114">
        <v>95</v>
      </c>
      <c r="H27" s="114">
        <v>92</v>
      </c>
      <c r="I27" s="43">
        <f t="shared" si="0"/>
        <v>377</v>
      </c>
      <c r="J27" s="44">
        <f t="shared" si="1"/>
        <v>26</v>
      </c>
      <c r="K27" s="114"/>
    </row>
    <row r="28" spans="1:11" ht="13.5">
      <c r="A28" s="2" t="s">
        <v>455</v>
      </c>
      <c r="B28" s="2">
        <v>26</v>
      </c>
      <c r="C28" s="14" t="s">
        <v>237</v>
      </c>
      <c r="D28" s="2" t="s">
        <v>228</v>
      </c>
      <c r="E28" s="114">
        <v>93</v>
      </c>
      <c r="F28" s="114">
        <v>94</v>
      </c>
      <c r="G28" s="114">
        <v>97</v>
      </c>
      <c r="H28" s="114">
        <v>92</v>
      </c>
      <c r="I28" s="43">
        <f t="shared" si="0"/>
        <v>376</v>
      </c>
      <c r="J28" s="44">
        <f t="shared" si="1"/>
        <v>27</v>
      </c>
      <c r="K28" s="114"/>
    </row>
    <row r="29" spans="1:11" ht="13.5">
      <c r="A29" s="2" t="s">
        <v>368</v>
      </c>
      <c r="B29" s="2">
        <v>6</v>
      </c>
      <c r="C29" s="14" t="s">
        <v>114</v>
      </c>
      <c r="D29" s="2" t="s">
        <v>112</v>
      </c>
      <c r="E29" s="114">
        <v>92</v>
      </c>
      <c r="F29" s="114">
        <v>96</v>
      </c>
      <c r="G29" s="114">
        <v>89</v>
      </c>
      <c r="H29" s="114">
        <v>96</v>
      </c>
      <c r="I29" s="43">
        <f t="shared" si="0"/>
        <v>373</v>
      </c>
      <c r="J29" s="44">
        <f t="shared" si="1"/>
        <v>28</v>
      </c>
      <c r="K29" s="114"/>
    </row>
    <row r="30" spans="1:11" ht="13.5">
      <c r="A30" s="2" t="s">
        <v>456</v>
      </c>
      <c r="B30" s="2">
        <v>17</v>
      </c>
      <c r="C30" s="2" t="s">
        <v>194</v>
      </c>
      <c r="D30" s="2" t="s">
        <v>170</v>
      </c>
      <c r="E30" s="114">
        <v>97</v>
      </c>
      <c r="F30" s="114">
        <v>92</v>
      </c>
      <c r="G30" s="114">
        <v>92</v>
      </c>
      <c r="H30" s="114">
        <v>91</v>
      </c>
      <c r="I30" s="43">
        <f t="shared" si="0"/>
        <v>372</v>
      </c>
      <c r="J30" s="44">
        <f t="shared" si="1"/>
        <v>29</v>
      </c>
      <c r="K30" s="114"/>
    </row>
    <row r="31" spans="1:11" ht="13.5">
      <c r="A31" s="2" t="s">
        <v>455</v>
      </c>
      <c r="B31" s="2">
        <v>19</v>
      </c>
      <c r="C31" s="2" t="s">
        <v>239</v>
      </c>
      <c r="D31" s="2" t="s">
        <v>228</v>
      </c>
      <c r="E31" s="114">
        <v>93</v>
      </c>
      <c r="F31" s="114">
        <v>89</v>
      </c>
      <c r="G31" s="114">
        <v>94</v>
      </c>
      <c r="H31" s="114">
        <v>94</v>
      </c>
      <c r="I31" s="43">
        <f t="shared" si="0"/>
        <v>370</v>
      </c>
      <c r="J31" s="44">
        <f t="shared" si="1"/>
        <v>30</v>
      </c>
      <c r="K31" s="114"/>
    </row>
    <row r="32" spans="1:11" ht="13.5">
      <c r="A32" s="2" t="s">
        <v>434</v>
      </c>
      <c r="B32" s="2">
        <v>20</v>
      </c>
      <c r="C32" s="2" t="s">
        <v>60</v>
      </c>
      <c r="D32" s="2" t="s">
        <v>54</v>
      </c>
      <c r="E32" s="114">
        <v>91</v>
      </c>
      <c r="F32" s="114">
        <v>92</v>
      </c>
      <c r="G32" s="114">
        <v>91</v>
      </c>
      <c r="H32" s="114">
        <v>95</v>
      </c>
      <c r="I32" s="43">
        <f t="shared" si="0"/>
        <v>369</v>
      </c>
      <c r="J32" s="44">
        <f t="shared" si="1"/>
        <v>31</v>
      </c>
      <c r="K32" s="114"/>
    </row>
    <row r="33" spans="1:11" ht="13.5">
      <c r="A33" s="2" t="s">
        <v>435</v>
      </c>
      <c r="B33" s="2">
        <v>19</v>
      </c>
      <c r="C33" s="2" t="s">
        <v>256</v>
      </c>
      <c r="D33" s="2" t="s">
        <v>228</v>
      </c>
      <c r="E33" s="114">
        <v>90</v>
      </c>
      <c r="F33" s="114">
        <v>94</v>
      </c>
      <c r="G33" s="114">
        <v>92</v>
      </c>
      <c r="H33" s="114">
        <v>92</v>
      </c>
      <c r="I33" s="43">
        <f t="shared" si="0"/>
        <v>368</v>
      </c>
      <c r="J33" s="44">
        <f t="shared" si="1"/>
        <v>32</v>
      </c>
      <c r="K33" s="114"/>
    </row>
    <row r="34" spans="1:11" ht="13.5">
      <c r="A34" s="2" t="s">
        <v>455</v>
      </c>
      <c r="B34" s="2">
        <v>21</v>
      </c>
      <c r="C34" s="2" t="s">
        <v>107</v>
      </c>
      <c r="D34" s="2" t="s">
        <v>66</v>
      </c>
      <c r="E34" s="114">
        <v>91</v>
      </c>
      <c r="F34" s="114">
        <v>90</v>
      </c>
      <c r="G34" s="114">
        <v>91</v>
      </c>
      <c r="H34" s="114">
        <v>95</v>
      </c>
      <c r="I34" s="43">
        <f aca="true" t="shared" si="2" ref="I34:I62">SUM(C34:H34)</f>
        <v>367</v>
      </c>
      <c r="J34" s="44">
        <f t="shared" si="1"/>
        <v>33</v>
      </c>
      <c r="K34" s="114" t="s">
        <v>575</v>
      </c>
    </row>
    <row r="35" spans="1:11" ht="13.5">
      <c r="A35" s="2" t="s">
        <v>434</v>
      </c>
      <c r="B35" s="2">
        <v>23</v>
      </c>
      <c r="C35" s="2" t="s">
        <v>443</v>
      </c>
      <c r="D35" s="2" t="s">
        <v>170</v>
      </c>
      <c r="E35" s="114">
        <v>90</v>
      </c>
      <c r="F35" s="114">
        <v>90</v>
      </c>
      <c r="G35" s="114">
        <v>94</v>
      </c>
      <c r="H35" s="114">
        <v>93</v>
      </c>
      <c r="I35" s="43">
        <f t="shared" si="2"/>
        <v>367</v>
      </c>
      <c r="J35" s="44">
        <v>34</v>
      </c>
      <c r="K35" s="114" t="s">
        <v>587</v>
      </c>
    </row>
    <row r="36" spans="1:11" ht="13.5">
      <c r="A36" s="2" t="s">
        <v>445</v>
      </c>
      <c r="B36" s="2">
        <v>11</v>
      </c>
      <c r="C36" s="14" t="s">
        <v>449</v>
      </c>
      <c r="D36" s="2" t="s">
        <v>54</v>
      </c>
      <c r="E36" s="114">
        <v>93</v>
      </c>
      <c r="F36" s="114">
        <v>92</v>
      </c>
      <c r="G36" s="114">
        <v>89</v>
      </c>
      <c r="H36" s="114">
        <v>93</v>
      </c>
      <c r="I36" s="43">
        <f t="shared" si="2"/>
        <v>367</v>
      </c>
      <c r="J36" s="44">
        <v>35</v>
      </c>
      <c r="K36" s="114" t="s">
        <v>588</v>
      </c>
    </row>
    <row r="37" spans="1:11" ht="13.5">
      <c r="A37" s="2" t="s">
        <v>364</v>
      </c>
      <c r="B37" s="2">
        <v>14</v>
      </c>
      <c r="C37" s="14" t="s">
        <v>116</v>
      </c>
      <c r="D37" s="2" t="s">
        <v>112</v>
      </c>
      <c r="E37" s="114">
        <v>94</v>
      </c>
      <c r="F37" s="114">
        <v>93</v>
      </c>
      <c r="G37" s="114">
        <v>88</v>
      </c>
      <c r="H37" s="114">
        <v>92</v>
      </c>
      <c r="I37" s="43">
        <f t="shared" si="2"/>
        <v>367</v>
      </c>
      <c r="J37" s="44">
        <v>36</v>
      </c>
      <c r="K37" s="114" t="s">
        <v>579</v>
      </c>
    </row>
    <row r="38" spans="1:11" ht="13.5">
      <c r="A38" s="53" t="s">
        <v>445</v>
      </c>
      <c r="B38" s="53">
        <v>24</v>
      </c>
      <c r="C38" s="95" t="s">
        <v>453</v>
      </c>
      <c r="D38" s="99" t="s">
        <v>135</v>
      </c>
      <c r="E38" s="114">
        <v>95</v>
      </c>
      <c r="F38" s="114">
        <v>87</v>
      </c>
      <c r="G38" s="114">
        <v>91</v>
      </c>
      <c r="H38" s="114">
        <v>93</v>
      </c>
      <c r="I38" s="43">
        <f t="shared" si="2"/>
        <v>366</v>
      </c>
      <c r="J38" s="44">
        <f>RANK(I38,I$2:I$63)</f>
        <v>37</v>
      </c>
      <c r="K38" s="114"/>
    </row>
    <row r="39" spans="1:11" ht="13.5">
      <c r="A39" s="2" t="s">
        <v>445</v>
      </c>
      <c r="B39" s="2">
        <v>26</v>
      </c>
      <c r="C39" s="2" t="s">
        <v>240</v>
      </c>
      <c r="D39" s="2" t="s">
        <v>228</v>
      </c>
      <c r="E39" s="114">
        <v>91</v>
      </c>
      <c r="F39" s="114">
        <v>88</v>
      </c>
      <c r="G39" s="114">
        <v>93</v>
      </c>
      <c r="H39" s="114">
        <v>93</v>
      </c>
      <c r="I39" s="43">
        <f t="shared" si="2"/>
        <v>365</v>
      </c>
      <c r="J39" s="44">
        <f>RANK(I39,I$2:I$63)</f>
        <v>38</v>
      </c>
      <c r="K39" s="114" t="s">
        <v>589</v>
      </c>
    </row>
    <row r="40" spans="1:11" ht="13.5">
      <c r="A40" s="2" t="s">
        <v>456</v>
      </c>
      <c r="B40" s="2">
        <v>20</v>
      </c>
      <c r="C40" s="14" t="s">
        <v>462</v>
      </c>
      <c r="D40" s="2" t="s">
        <v>54</v>
      </c>
      <c r="E40" s="114">
        <v>92</v>
      </c>
      <c r="F40" s="114">
        <v>89</v>
      </c>
      <c r="G40" s="114">
        <v>92</v>
      </c>
      <c r="H40" s="114">
        <v>92</v>
      </c>
      <c r="I40" s="43">
        <f t="shared" si="2"/>
        <v>365</v>
      </c>
      <c r="J40" s="44">
        <v>39</v>
      </c>
      <c r="K40" s="114" t="s">
        <v>579</v>
      </c>
    </row>
    <row r="41" spans="1:11" ht="13.5">
      <c r="A41" s="2" t="s">
        <v>451</v>
      </c>
      <c r="B41" s="2">
        <v>29</v>
      </c>
      <c r="C41" s="2" t="s">
        <v>193</v>
      </c>
      <c r="D41" s="2" t="s">
        <v>170</v>
      </c>
      <c r="E41" s="114">
        <v>93</v>
      </c>
      <c r="F41" s="114">
        <v>86</v>
      </c>
      <c r="G41" s="114">
        <v>95</v>
      </c>
      <c r="H41" s="114">
        <v>88</v>
      </c>
      <c r="I41" s="43">
        <f t="shared" si="2"/>
        <v>362</v>
      </c>
      <c r="J41" s="44">
        <f>RANK(I41,I$2:I$63)</f>
        <v>40</v>
      </c>
      <c r="K41" s="114"/>
    </row>
    <row r="42" spans="1:11" ht="13.5">
      <c r="A42" s="2" t="s">
        <v>460</v>
      </c>
      <c r="B42" s="2">
        <v>28</v>
      </c>
      <c r="C42" s="2" t="s">
        <v>26</v>
      </c>
      <c r="D42" s="2" t="s">
        <v>14</v>
      </c>
      <c r="E42" s="114">
        <v>93</v>
      </c>
      <c r="F42" s="114">
        <v>90</v>
      </c>
      <c r="G42" s="114">
        <v>87</v>
      </c>
      <c r="H42" s="114">
        <v>91</v>
      </c>
      <c r="I42" s="43">
        <f t="shared" si="2"/>
        <v>361</v>
      </c>
      <c r="J42" s="44">
        <f>RANK(I42,I$2:I$63)</f>
        <v>41</v>
      </c>
      <c r="K42" s="114"/>
    </row>
    <row r="43" spans="1:11" ht="13.5">
      <c r="A43" s="2" t="s">
        <v>445</v>
      </c>
      <c r="B43" s="2">
        <v>21</v>
      </c>
      <c r="C43" s="2" t="s">
        <v>224</v>
      </c>
      <c r="D43" s="2" t="s">
        <v>225</v>
      </c>
      <c r="E43" s="114">
        <v>89</v>
      </c>
      <c r="F43" s="114">
        <v>89</v>
      </c>
      <c r="G43" s="114">
        <v>92</v>
      </c>
      <c r="H43" s="114">
        <v>90</v>
      </c>
      <c r="I43" s="43">
        <f t="shared" si="2"/>
        <v>360</v>
      </c>
      <c r="J43" s="44">
        <f>RANK(I43,I$2:I$63)</f>
        <v>42</v>
      </c>
      <c r="K43" s="114" t="s">
        <v>594</v>
      </c>
    </row>
    <row r="44" spans="1:11" ht="13.5">
      <c r="A44" s="2" t="s">
        <v>451</v>
      </c>
      <c r="B44" s="2">
        <v>16</v>
      </c>
      <c r="C44" s="2" t="s">
        <v>452</v>
      </c>
      <c r="D44" s="2" t="s">
        <v>199</v>
      </c>
      <c r="E44" s="114">
        <v>93</v>
      </c>
      <c r="F44" s="114">
        <v>88</v>
      </c>
      <c r="G44" s="114">
        <v>89</v>
      </c>
      <c r="H44" s="114">
        <v>90</v>
      </c>
      <c r="I44" s="43">
        <f t="shared" si="2"/>
        <v>360</v>
      </c>
      <c r="J44" s="44">
        <v>43</v>
      </c>
      <c r="K44" s="114" t="s">
        <v>590</v>
      </c>
    </row>
    <row r="45" spans="1:11" ht="13.5">
      <c r="A45" s="2" t="s">
        <v>366</v>
      </c>
      <c r="B45" s="2">
        <v>14</v>
      </c>
      <c r="C45" s="14" t="s">
        <v>295</v>
      </c>
      <c r="D45" s="2" t="s">
        <v>112</v>
      </c>
      <c r="E45" s="114">
        <v>92</v>
      </c>
      <c r="F45" s="114">
        <v>91</v>
      </c>
      <c r="G45" s="114">
        <v>88</v>
      </c>
      <c r="H45" s="114">
        <v>89</v>
      </c>
      <c r="I45" s="43">
        <f t="shared" si="2"/>
        <v>360</v>
      </c>
      <c r="J45" s="44">
        <v>44</v>
      </c>
      <c r="K45" s="114" t="s">
        <v>591</v>
      </c>
    </row>
    <row r="46" spans="1:11" ht="13.5">
      <c r="A46" s="2" t="s">
        <v>446</v>
      </c>
      <c r="B46" s="2">
        <v>27</v>
      </c>
      <c r="C46" s="2" t="s">
        <v>271</v>
      </c>
      <c r="D46" s="2" t="s">
        <v>199</v>
      </c>
      <c r="E46" s="114">
        <v>88</v>
      </c>
      <c r="F46" s="114">
        <v>90</v>
      </c>
      <c r="G46" s="114">
        <v>92</v>
      </c>
      <c r="H46" s="114">
        <v>89</v>
      </c>
      <c r="I46" s="43">
        <f t="shared" si="2"/>
        <v>359</v>
      </c>
      <c r="J46" s="44">
        <f>RANK(I46,I$2:I$63)</f>
        <v>45</v>
      </c>
      <c r="K46" s="114" t="s">
        <v>591</v>
      </c>
    </row>
    <row r="47" spans="1:11" ht="13.5">
      <c r="A47" s="2" t="s">
        <v>469</v>
      </c>
      <c r="B47" s="2">
        <v>27</v>
      </c>
      <c r="C47" s="2" t="s">
        <v>483</v>
      </c>
      <c r="D47" s="2" t="s">
        <v>484</v>
      </c>
      <c r="E47" s="114">
        <v>89</v>
      </c>
      <c r="F47" s="114">
        <v>95</v>
      </c>
      <c r="G47" s="114">
        <v>87</v>
      </c>
      <c r="H47" s="114">
        <v>88</v>
      </c>
      <c r="I47" s="43">
        <f t="shared" si="2"/>
        <v>359</v>
      </c>
      <c r="J47" s="44">
        <v>46</v>
      </c>
      <c r="K47" s="114" t="s">
        <v>592</v>
      </c>
    </row>
    <row r="48" spans="1:11" ht="13.5">
      <c r="A48" s="2" t="s">
        <v>446</v>
      </c>
      <c r="B48" s="2">
        <v>20</v>
      </c>
      <c r="C48" s="14" t="s">
        <v>108</v>
      </c>
      <c r="D48" s="2" t="s">
        <v>54</v>
      </c>
      <c r="E48" s="114">
        <v>91</v>
      </c>
      <c r="F48" s="114">
        <v>88</v>
      </c>
      <c r="G48" s="114">
        <v>92</v>
      </c>
      <c r="H48" s="114">
        <v>85</v>
      </c>
      <c r="I48" s="43">
        <f t="shared" si="2"/>
        <v>356</v>
      </c>
      <c r="J48" s="44">
        <f>RANK(I48,I$2:I$63)</f>
        <v>47</v>
      </c>
      <c r="K48" s="114"/>
    </row>
    <row r="49" spans="1:11" ht="13.5">
      <c r="A49" s="2" t="s">
        <v>445</v>
      </c>
      <c r="B49" s="2">
        <v>7</v>
      </c>
      <c r="C49" s="2" t="s">
        <v>226</v>
      </c>
      <c r="D49" s="2" t="s">
        <v>225</v>
      </c>
      <c r="E49" s="114">
        <v>89</v>
      </c>
      <c r="F49" s="114">
        <v>89</v>
      </c>
      <c r="G49" s="114">
        <v>94</v>
      </c>
      <c r="H49" s="114">
        <v>83</v>
      </c>
      <c r="I49" s="43">
        <f t="shared" si="2"/>
        <v>355</v>
      </c>
      <c r="J49" s="44">
        <f>RANK(I49,I$2:I$63)</f>
        <v>48</v>
      </c>
      <c r="K49" s="114"/>
    </row>
    <row r="50" spans="1:11" ht="13.5">
      <c r="A50" s="2" t="s">
        <v>364</v>
      </c>
      <c r="B50" s="2">
        <v>6</v>
      </c>
      <c r="C50" s="2" t="s">
        <v>365</v>
      </c>
      <c r="D50" s="2" t="s">
        <v>112</v>
      </c>
      <c r="E50" s="114">
        <v>91</v>
      </c>
      <c r="F50" s="114">
        <v>83</v>
      </c>
      <c r="G50" s="114">
        <v>89</v>
      </c>
      <c r="H50" s="114">
        <v>90</v>
      </c>
      <c r="I50" s="43">
        <f t="shared" si="2"/>
        <v>353</v>
      </c>
      <c r="J50" s="44">
        <f>RANK(I50,I$2:I$63)</f>
        <v>49</v>
      </c>
      <c r="K50" s="114" t="s">
        <v>590</v>
      </c>
    </row>
    <row r="51" spans="1:11" ht="13.5">
      <c r="A51" s="2" t="s">
        <v>433</v>
      </c>
      <c r="B51" s="2">
        <v>4</v>
      </c>
      <c r="C51" s="2" t="s">
        <v>278</v>
      </c>
      <c r="D51" s="2" t="s">
        <v>199</v>
      </c>
      <c r="E51" s="114">
        <v>85</v>
      </c>
      <c r="F51" s="114">
        <v>90</v>
      </c>
      <c r="G51" s="114">
        <v>88</v>
      </c>
      <c r="H51" s="114">
        <v>90</v>
      </c>
      <c r="I51" s="43">
        <f t="shared" si="2"/>
        <v>353</v>
      </c>
      <c r="J51" s="44">
        <v>50</v>
      </c>
      <c r="K51" s="114" t="s">
        <v>593</v>
      </c>
    </row>
    <row r="52" spans="1:11" ht="13.5">
      <c r="A52" s="53" t="s">
        <v>434</v>
      </c>
      <c r="B52" s="53">
        <v>5</v>
      </c>
      <c r="C52" s="95" t="s">
        <v>153</v>
      </c>
      <c r="D52" s="53" t="s">
        <v>135</v>
      </c>
      <c r="E52" s="114">
        <v>87</v>
      </c>
      <c r="F52" s="114">
        <v>92</v>
      </c>
      <c r="G52" s="114">
        <v>92</v>
      </c>
      <c r="H52" s="114">
        <v>81</v>
      </c>
      <c r="I52" s="43">
        <f t="shared" si="2"/>
        <v>352</v>
      </c>
      <c r="J52" s="44">
        <f aca="true" t="shared" si="3" ref="J52:J62">RANK(I52,I$2:I$63)</f>
        <v>51</v>
      </c>
      <c r="K52" s="114"/>
    </row>
    <row r="53" spans="1:11" ht="13.5">
      <c r="A53" s="2" t="s">
        <v>445</v>
      </c>
      <c r="B53" s="2">
        <v>4</v>
      </c>
      <c r="C53" s="2" t="s">
        <v>281</v>
      </c>
      <c r="D53" s="2" t="s">
        <v>199</v>
      </c>
      <c r="E53" s="114">
        <v>90</v>
      </c>
      <c r="F53" s="114">
        <v>91</v>
      </c>
      <c r="G53" s="114">
        <v>83</v>
      </c>
      <c r="H53" s="114">
        <v>80</v>
      </c>
      <c r="I53" s="43">
        <f t="shared" si="2"/>
        <v>344</v>
      </c>
      <c r="J53" s="44">
        <f t="shared" si="3"/>
        <v>52</v>
      </c>
      <c r="K53" s="114"/>
    </row>
    <row r="54" spans="1:11" ht="13.5">
      <c r="A54" s="2" t="s">
        <v>366</v>
      </c>
      <c r="B54" s="2">
        <v>6</v>
      </c>
      <c r="C54" s="2" t="s">
        <v>367</v>
      </c>
      <c r="D54" s="2" t="s">
        <v>112</v>
      </c>
      <c r="E54" s="114">
        <v>82</v>
      </c>
      <c r="F54" s="114">
        <v>88</v>
      </c>
      <c r="G54" s="114">
        <v>83</v>
      </c>
      <c r="H54" s="114">
        <v>87</v>
      </c>
      <c r="I54" s="43">
        <f t="shared" si="2"/>
        <v>340</v>
      </c>
      <c r="J54" s="44">
        <f t="shared" si="3"/>
        <v>53</v>
      </c>
      <c r="K54" s="114"/>
    </row>
    <row r="55" spans="1:11" ht="13.5">
      <c r="A55" s="2" t="s">
        <v>458</v>
      </c>
      <c r="B55" s="2">
        <v>10</v>
      </c>
      <c r="C55" s="2" t="s">
        <v>440</v>
      </c>
      <c r="D55" s="2" t="s">
        <v>306</v>
      </c>
      <c r="E55" s="114">
        <v>85</v>
      </c>
      <c r="F55" s="114">
        <v>89</v>
      </c>
      <c r="G55" s="114">
        <v>82</v>
      </c>
      <c r="H55" s="114">
        <v>83</v>
      </c>
      <c r="I55" s="43">
        <f t="shared" si="2"/>
        <v>339</v>
      </c>
      <c r="J55" s="44">
        <f t="shared" si="3"/>
        <v>54</v>
      </c>
      <c r="K55" s="114"/>
    </row>
    <row r="56" spans="1:11" ht="13.5">
      <c r="A56" s="2" t="s">
        <v>455</v>
      </c>
      <c r="B56" s="2">
        <v>4</v>
      </c>
      <c r="C56" s="2" t="s">
        <v>279</v>
      </c>
      <c r="D56" s="2" t="s">
        <v>199</v>
      </c>
      <c r="E56" s="114">
        <v>87</v>
      </c>
      <c r="F56" s="114">
        <v>84</v>
      </c>
      <c r="G56" s="114">
        <v>87</v>
      </c>
      <c r="H56" s="114">
        <v>78</v>
      </c>
      <c r="I56" s="43">
        <f t="shared" si="2"/>
        <v>336</v>
      </c>
      <c r="J56" s="44">
        <f t="shared" si="3"/>
        <v>55</v>
      </c>
      <c r="K56" s="114"/>
    </row>
    <row r="57" spans="1:11" ht="13.5">
      <c r="A57" s="2" t="s">
        <v>445</v>
      </c>
      <c r="B57" s="2">
        <v>12</v>
      </c>
      <c r="C57" s="2" t="s">
        <v>282</v>
      </c>
      <c r="D57" s="2" t="s">
        <v>199</v>
      </c>
      <c r="E57" s="114">
        <v>80</v>
      </c>
      <c r="F57" s="114">
        <v>80</v>
      </c>
      <c r="G57" s="114">
        <v>88</v>
      </c>
      <c r="H57" s="114">
        <v>76</v>
      </c>
      <c r="I57" s="43">
        <f t="shared" si="2"/>
        <v>324</v>
      </c>
      <c r="J57" s="44">
        <f t="shared" si="3"/>
        <v>56</v>
      </c>
      <c r="K57" s="114"/>
    </row>
    <row r="58" spans="1:11" ht="13.5">
      <c r="A58" s="53" t="s">
        <v>455</v>
      </c>
      <c r="B58" s="53">
        <v>24</v>
      </c>
      <c r="C58" s="99" t="s">
        <v>149</v>
      </c>
      <c r="D58" s="99" t="s">
        <v>135</v>
      </c>
      <c r="E58" s="114">
        <v>85</v>
      </c>
      <c r="F58" s="114">
        <v>75</v>
      </c>
      <c r="G58" s="114">
        <v>83</v>
      </c>
      <c r="H58" s="114">
        <v>79</v>
      </c>
      <c r="I58" s="43">
        <f t="shared" si="2"/>
        <v>322</v>
      </c>
      <c r="J58" s="44">
        <f t="shared" si="3"/>
        <v>57</v>
      </c>
      <c r="K58" s="114"/>
    </row>
    <row r="59" spans="1:11" ht="13.5">
      <c r="A59" s="53" t="s">
        <v>456</v>
      </c>
      <c r="B59" s="53">
        <v>5</v>
      </c>
      <c r="C59" s="99" t="s">
        <v>152</v>
      </c>
      <c r="D59" s="99" t="s">
        <v>135</v>
      </c>
      <c r="E59" s="114">
        <v>79</v>
      </c>
      <c r="F59" s="114">
        <v>78</v>
      </c>
      <c r="G59" s="114">
        <v>76</v>
      </c>
      <c r="H59" s="114">
        <v>80</v>
      </c>
      <c r="I59" s="43">
        <f t="shared" si="2"/>
        <v>313</v>
      </c>
      <c r="J59" s="44">
        <f t="shared" si="3"/>
        <v>58</v>
      </c>
      <c r="K59" s="114"/>
    </row>
    <row r="60" spans="1:11" ht="13.5">
      <c r="A60" s="2" t="s">
        <v>459</v>
      </c>
      <c r="B60" s="2">
        <v>12</v>
      </c>
      <c r="C60" s="2" t="s">
        <v>280</v>
      </c>
      <c r="D60" s="2" t="s">
        <v>199</v>
      </c>
      <c r="E60" s="114">
        <v>77</v>
      </c>
      <c r="F60" s="114">
        <v>85</v>
      </c>
      <c r="G60" s="114">
        <v>83</v>
      </c>
      <c r="H60" s="114">
        <v>55</v>
      </c>
      <c r="I60" s="43">
        <f t="shared" si="2"/>
        <v>300</v>
      </c>
      <c r="J60" s="44">
        <f t="shared" si="3"/>
        <v>59</v>
      </c>
      <c r="K60" s="114"/>
    </row>
    <row r="61" spans="1:11" ht="13.5">
      <c r="A61" s="53" t="s">
        <v>435</v>
      </c>
      <c r="B61" s="53">
        <v>24</v>
      </c>
      <c r="C61" s="53" t="s">
        <v>147</v>
      </c>
      <c r="D61" s="53" t="s">
        <v>135</v>
      </c>
      <c r="E61" s="114">
        <v>68</v>
      </c>
      <c r="F61" s="114">
        <v>78</v>
      </c>
      <c r="G61" s="114">
        <v>72</v>
      </c>
      <c r="H61" s="114">
        <v>70</v>
      </c>
      <c r="I61" s="43">
        <f t="shared" si="2"/>
        <v>288</v>
      </c>
      <c r="J61" s="44">
        <f t="shared" si="3"/>
        <v>60</v>
      </c>
      <c r="K61" s="114"/>
    </row>
    <row r="62" spans="1:11" ht="13.5">
      <c r="A62" s="2" t="s">
        <v>456</v>
      </c>
      <c r="B62" s="2">
        <v>27</v>
      </c>
      <c r="C62" s="2" t="s">
        <v>275</v>
      </c>
      <c r="D62" s="2" t="s">
        <v>199</v>
      </c>
      <c r="E62" s="114">
        <v>31</v>
      </c>
      <c r="F62" s="114">
        <v>55</v>
      </c>
      <c r="G62" s="114">
        <v>46</v>
      </c>
      <c r="H62" s="114">
        <v>0</v>
      </c>
      <c r="I62" s="43">
        <f t="shared" si="2"/>
        <v>132</v>
      </c>
      <c r="J62" s="44">
        <f t="shared" si="3"/>
        <v>61</v>
      </c>
      <c r="K62" s="114"/>
    </row>
    <row r="63" spans="5:11" ht="13.5">
      <c r="E63" s="115"/>
      <c r="F63" s="115"/>
      <c r="G63" s="115"/>
      <c r="H63" s="115"/>
      <c r="I63" s="115"/>
      <c r="J63" s="115"/>
      <c r="K63" s="115"/>
    </row>
  </sheetData>
  <sheetProtection/>
  <printOptions/>
  <pageMargins left="0.787" right="0.787" top="0.984" bottom="0.984" header="0.512" footer="0.512"/>
  <pageSetup orientation="portrait" paperSize="9" scale="95" r:id="rId1"/>
  <headerFooter alignWithMargins="0">
    <oddHeader>&amp;L&amp;F&amp;C&amp;A</oddHeader>
    <oddFooter>&amp;C本部公認審判員　荒木 俊輔&amp;R本部公認審判員　加藤 理香</oddFooter>
  </headerFooter>
  <rowBreaks count="1" manualBreakCount="1">
    <brk id="33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1" sqref="A1"/>
    </sheetView>
  </sheetViews>
  <sheetFormatPr defaultColWidth="10.625" defaultRowHeight="13.5"/>
  <cols>
    <col min="1" max="1" width="3.625" style="371" customWidth="1"/>
    <col min="2" max="2" width="15.625" style="371" customWidth="1"/>
    <col min="3" max="3" width="13.25390625" style="371" bestFit="1" customWidth="1"/>
    <col min="4" max="4" width="5.50390625" style="371" customWidth="1"/>
    <col min="5" max="5" width="6.25390625" style="371" bestFit="1" customWidth="1"/>
    <col min="6" max="15" width="5.625" style="371" customWidth="1"/>
    <col min="16" max="17" width="5.625" style="371" hidden="1" customWidth="1"/>
    <col min="18" max="20" width="6.875" style="371" customWidth="1"/>
    <col min="21" max="21" width="5.50390625" style="371" customWidth="1"/>
    <col min="22" max="16384" width="10.625" style="371" customWidth="1"/>
  </cols>
  <sheetData>
    <row r="1" spans="1:21" ht="21" customHeight="1" thickBot="1">
      <c r="A1" s="412" t="s">
        <v>720</v>
      </c>
      <c r="B1" s="411" t="s">
        <v>2</v>
      </c>
      <c r="C1" s="410" t="s">
        <v>693</v>
      </c>
      <c r="D1" s="409" t="s">
        <v>264</v>
      </c>
      <c r="E1" s="408" t="s">
        <v>726</v>
      </c>
      <c r="F1" s="407">
        <v>1</v>
      </c>
      <c r="G1" s="405">
        <v>2</v>
      </c>
      <c r="H1" s="406">
        <v>3</v>
      </c>
      <c r="I1" s="405">
        <v>4</v>
      </c>
      <c r="J1" s="406">
        <v>5</v>
      </c>
      <c r="K1" s="405">
        <v>6</v>
      </c>
      <c r="L1" s="406">
        <v>7</v>
      </c>
      <c r="M1" s="405">
        <v>8</v>
      </c>
      <c r="N1" s="406">
        <v>9</v>
      </c>
      <c r="O1" s="405">
        <v>10</v>
      </c>
      <c r="P1" s="405" t="s">
        <v>687</v>
      </c>
      <c r="Q1" s="405" t="s">
        <v>688</v>
      </c>
      <c r="R1" s="404" t="s">
        <v>694</v>
      </c>
      <c r="S1" s="403" t="s">
        <v>695</v>
      </c>
      <c r="T1" s="403" t="s">
        <v>696</v>
      </c>
      <c r="U1" s="402" t="s">
        <v>264</v>
      </c>
    </row>
    <row r="2" spans="1:21" ht="18" customHeight="1" thickTop="1">
      <c r="A2" s="393">
        <v>3</v>
      </c>
      <c r="B2" s="392" t="s">
        <v>297</v>
      </c>
      <c r="C2" s="391" t="s">
        <v>298</v>
      </c>
      <c r="D2" s="394">
        <v>1</v>
      </c>
      <c r="E2" s="390">
        <v>459</v>
      </c>
      <c r="F2" s="389">
        <v>8.4</v>
      </c>
      <c r="G2" s="388">
        <v>8.1</v>
      </c>
      <c r="H2" s="389">
        <v>8.1</v>
      </c>
      <c r="I2" s="388">
        <v>9.6</v>
      </c>
      <c r="J2" s="389">
        <v>7.6</v>
      </c>
      <c r="K2" s="388">
        <v>7.9</v>
      </c>
      <c r="L2" s="389">
        <v>8.8</v>
      </c>
      <c r="M2" s="388">
        <v>8.3</v>
      </c>
      <c r="N2" s="389">
        <v>10</v>
      </c>
      <c r="O2" s="388">
        <v>9.7</v>
      </c>
      <c r="P2" s="387"/>
      <c r="Q2" s="387"/>
      <c r="R2" s="386">
        <f>SUM(F2:O2)</f>
        <v>86.5</v>
      </c>
      <c r="S2" s="385"/>
      <c r="T2" s="385"/>
      <c r="U2" s="384">
        <v>1</v>
      </c>
    </row>
    <row r="3" spans="1:21" ht="18" customHeight="1" thickBot="1">
      <c r="A3" s="383"/>
      <c r="B3" s="382"/>
      <c r="C3" s="381"/>
      <c r="D3" s="373"/>
      <c r="E3" s="380"/>
      <c r="F3" s="379">
        <f>F2</f>
        <v>8.4</v>
      </c>
      <c r="G3" s="378">
        <f>F3+G2</f>
        <v>16.5</v>
      </c>
      <c r="H3" s="379">
        <f>G3+H2</f>
        <v>24.6</v>
      </c>
      <c r="I3" s="378">
        <f>H3+I2</f>
        <v>34.2</v>
      </c>
      <c r="J3" s="379">
        <f>I3+J2</f>
        <v>41.800000000000004</v>
      </c>
      <c r="K3" s="378">
        <f>J3+K2</f>
        <v>49.7</v>
      </c>
      <c r="L3" s="379">
        <f>K3+L2</f>
        <v>58.5</v>
      </c>
      <c r="M3" s="378">
        <f>L3+M2</f>
        <v>66.8</v>
      </c>
      <c r="N3" s="379">
        <f>M3+N2</f>
        <v>76.8</v>
      </c>
      <c r="O3" s="378">
        <f>N3+O2</f>
        <v>86.5</v>
      </c>
      <c r="P3" s="377">
        <f>O3+P2</f>
        <v>86.5</v>
      </c>
      <c r="Q3" s="377">
        <f>P3+Q2</f>
        <v>86.5</v>
      </c>
      <c r="R3" s="376"/>
      <c r="S3" s="375"/>
      <c r="T3" s="374"/>
      <c r="U3" s="373"/>
    </row>
    <row r="4" spans="1:21" ht="18" customHeight="1" thickTop="1">
      <c r="A4" s="401">
        <v>1</v>
      </c>
      <c r="B4" s="400" t="s">
        <v>142</v>
      </c>
      <c r="C4" s="399" t="s">
        <v>135</v>
      </c>
      <c r="D4" s="384">
        <v>2</v>
      </c>
      <c r="E4" s="398">
        <v>491</v>
      </c>
      <c r="F4" s="389">
        <v>7.5</v>
      </c>
      <c r="G4" s="388">
        <v>5.3</v>
      </c>
      <c r="H4" s="389">
        <v>7.8</v>
      </c>
      <c r="I4" s="388">
        <v>9.8</v>
      </c>
      <c r="J4" s="389">
        <v>10</v>
      </c>
      <c r="K4" s="388">
        <v>8</v>
      </c>
      <c r="L4" s="389">
        <v>8.5</v>
      </c>
      <c r="M4" s="388">
        <v>10.1</v>
      </c>
      <c r="N4" s="389">
        <v>9.5</v>
      </c>
      <c r="O4" s="388">
        <v>8</v>
      </c>
      <c r="P4" s="387"/>
      <c r="Q4" s="387"/>
      <c r="R4" s="386">
        <f>SUM(F4:O4)</f>
        <v>84.5</v>
      </c>
      <c r="S4" s="397"/>
      <c r="T4" s="397"/>
      <c r="U4" s="384">
        <v>2</v>
      </c>
    </row>
    <row r="5" spans="1:21" ht="18" customHeight="1" thickBot="1">
      <c r="A5" s="383"/>
      <c r="B5" s="382"/>
      <c r="C5" s="381"/>
      <c r="D5" s="373"/>
      <c r="E5" s="380"/>
      <c r="F5" s="379">
        <f>F4</f>
        <v>7.5</v>
      </c>
      <c r="G5" s="378">
        <f>F5+G4</f>
        <v>12.8</v>
      </c>
      <c r="H5" s="379">
        <f>G5+H4</f>
        <v>20.6</v>
      </c>
      <c r="I5" s="378">
        <f>H5+I4</f>
        <v>30.400000000000002</v>
      </c>
      <c r="J5" s="379">
        <f>I5+J4</f>
        <v>40.400000000000006</v>
      </c>
      <c r="K5" s="378">
        <f>J5+K4</f>
        <v>48.400000000000006</v>
      </c>
      <c r="L5" s="379">
        <f>K5+L4</f>
        <v>56.900000000000006</v>
      </c>
      <c r="M5" s="378">
        <f>L5+M4</f>
        <v>67</v>
      </c>
      <c r="N5" s="379">
        <f>M5+N4</f>
        <v>76.5</v>
      </c>
      <c r="O5" s="378">
        <f>N5+O4</f>
        <v>84.5</v>
      </c>
      <c r="P5" s="377">
        <f>O5+P4</f>
        <v>84.5</v>
      </c>
      <c r="Q5" s="377">
        <f>P5+Q4</f>
        <v>84.5</v>
      </c>
      <c r="R5" s="376"/>
      <c r="S5" s="374"/>
      <c r="T5" s="374"/>
      <c r="U5" s="373"/>
    </row>
    <row r="6" spans="1:21" ht="18" customHeight="1" thickTop="1">
      <c r="A6" s="393">
        <v>2</v>
      </c>
      <c r="B6" s="392" t="s">
        <v>770</v>
      </c>
      <c r="C6" s="391" t="s">
        <v>135</v>
      </c>
      <c r="D6" s="394">
        <v>3</v>
      </c>
      <c r="E6" s="390">
        <v>480</v>
      </c>
      <c r="F6" s="389">
        <v>8.3</v>
      </c>
      <c r="G6" s="388">
        <v>8.4</v>
      </c>
      <c r="H6" s="389">
        <v>9</v>
      </c>
      <c r="I6" s="388">
        <v>10.3</v>
      </c>
      <c r="J6" s="389">
        <v>5.8</v>
      </c>
      <c r="K6" s="388">
        <v>9.2</v>
      </c>
      <c r="L6" s="389">
        <v>7.6</v>
      </c>
      <c r="M6" s="388">
        <v>7.8</v>
      </c>
      <c r="N6" s="389">
        <v>8</v>
      </c>
      <c r="O6" s="388">
        <v>9.6</v>
      </c>
      <c r="P6" s="387"/>
      <c r="Q6" s="387"/>
      <c r="R6" s="386">
        <f>SUM(F6:O6)</f>
        <v>84</v>
      </c>
      <c r="S6" s="385"/>
      <c r="T6" s="385"/>
      <c r="U6" s="384">
        <v>3</v>
      </c>
    </row>
    <row r="7" spans="1:21" ht="18" customHeight="1" thickBot="1">
      <c r="A7" s="383"/>
      <c r="B7" s="382"/>
      <c r="C7" s="381"/>
      <c r="D7" s="373"/>
      <c r="E7" s="380"/>
      <c r="F7" s="379">
        <f>F6</f>
        <v>8.3</v>
      </c>
      <c r="G7" s="378">
        <f>F7+G6</f>
        <v>16.700000000000003</v>
      </c>
      <c r="H7" s="379">
        <f>G7+H6</f>
        <v>25.700000000000003</v>
      </c>
      <c r="I7" s="378">
        <f>H7+I6</f>
        <v>36</v>
      </c>
      <c r="J7" s="379">
        <f>I7+J6</f>
        <v>41.8</v>
      </c>
      <c r="K7" s="378">
        <f>J7+K6</f>
        <v>51</v>
      </c>
      <c r="L7" s="379">
        <f>K7+L6</f>
        <v>58.6</v>
      </c>
      <c r="M7" s="378">
        <f>L7+M6</f>
        <v>66.4</v>
      </c>
      <c r="N7" s="379">
        <f>M7+N6</f>
        <v>74.4</v>
      </c>
      <c r="O7" s="378">
        <f>N7+O6</f>
        <v>84</v>
      </c>
      <c r="P7" s="377">
        <f>O7+P6</f>
        <v>84</v>
      </c>
      <c r="Q7" s="377">
        <f>P7+Q6</f>
        <v>84</v>
      </c>
      <c r="R7" s="376"/>
      <c r="S7" s="375"/>
      <c r="T7" s="374"/>
      <c r="U7" s="373"/>
    </row>
    <row r="8" spans="1:21" ht="18" customHeight="1" thickTop="1">
      <c r="A8" s="393">
        <v>4</v>
      </c>
      <c r="B8" s="392" t="s">
        <v>771</v>
      </c>
      <c r="C8" s="396" t="s">
        <v>135</v>
      </c>
      <c r="D8" s="384">
        <v>4</v>
      </c>
      <c r="E8" s="390">
        <v>459</v>
      </c>
      <c r="F8" s="389">
        <v>5.2</v>
      </c>
      <c r="G8" s="388">
        <v>6.4</v>
      </c>
      <c r="H8" s="389">
        <v>7.5</v>
      </c>
      <c r="I8" s="388">
        <v>10.4</v>
      </c>
      <c r="J8" s="389">
        <v>10.4</v>
      </c>
      <c r="K8" s="388">
        <v>6.3</v>
      </c>
      <c r="L8" s="389">
        <v>8.7</v>
      </c>
      <c r="M8" s="388">
        <v>8.9</v>
      </c>
      <c r="N8" s="389">
        <v>8.5</v>
      </c>
      <c r="O8" s="388">
        <v>9.8</v>
      </c>
      <c r="P8" s="387"/>
      <c r="Q8" s="387"/>
      <c r="R8" s="386">
        <f>SUM(F8:O8)</f>
        <v>82.09999999999998</v>
      </c>
      <c r="S8" s="385"/>
      <c r="T8" s="385"/>
      <c r="U8" s="384">
        <v>4</v>
      </c>
    </row>
    <row r="9" spans="1:21" ht="18" customHeight="1" thickBot="1">
      <c r="A9" s="383"/>
      <c r="B9" s="382"/>
      <c r="C9" s="395"/>
      <c r="D9" s="373"/>
      <c r="E9" s="380"/>
      <c r="F9" s="379">
        <f>F8</f>
        <v>5.2</v>
      </c>
      <c r="G9" s="378">
        <f>F9+G8</f>
        <v>11.600000000000001</v>
      </c>
      <c r="H9" s="379">
        <f>G9+H8</f>
        <v>19.1</v>
      </c>
      <c r="I9" s="378">
        <f>H9+I8</f>
        <v>29.5</v>
      </c>
      <c r="J9" s="379">
        <f>I9+J8</f>
        <v>39.9</v>
      </c>
      <c r="K9" s="378">
        <f>J9+K8</f>
        <v>46.199999999999996</v>
      </c>
      <c r="L9" s="379">
        <f>K9+L8</f>
        <v>54.89999999999999</v>
      </c>
      <c r="M9" s="378">
        <f>L9+M8</f>
        <v>63.79999999999999</v>
      </c>
      <c r="N9" s="379">
        <f>M9+N8</f>
        <v>72.29999999999998</v>
      </c>
      <c r="O9" s="378">
        <f>N9+O8</f>
        <v>82.09999999999998</v>
      </c>
      <c r="P9" s="377">
        <f>O9+P8</f>
        <v>82.09999999999998</v>
      </c>
      <c r="Q9" s="377">
        <f>P9+Q8</f>
        <v>82.09999999999998</v>
      </c>
      <c r="R9" s="376"/>
      <c r="S9" s="375"/>
      <c r="T9" s="374"/>
      <c r="U9" s="373"/>
    </row>
    <row r="10" spans="1:21" ht="18" customHeight="1" thickTop="1">
      <c r="A10" s="393">
        <v>6</v>
      </c>
      <c r="B10" s="392" t="s">
        <v>772</v>
      </c>
      <c r="C10" s="391" t="s">
        <v>228</v>
      </c>
      <c r="D10" s="394">
        <v>5</v>
      </c>
      <c r="E10" s="390">
        <v>457</v>
      </c>
      <c r="F10" s="389">
        <v>8.6</v>
      </c>
      <c r="G10" s="388">
        <v>7.8</v>
      </c>
      <c r="H10" s="389">
        <v>10.6</v>
      </c>
      <c r="I10" s="388">
        <v>7.3</v>
      </c>
      <c r="J10" s="389">
        <v>7.4</v>
      </c>
      <c r="K10" s="388">
        <v>8.4</v>
      </c>
      <c r="L10" s="389">
        <v>7.9</v>
      </c>
      <c r="M10" s="388">
        <v>7.1</v>
      </c>
      <c r="N10" s="389">
        <v>6.8</v>
      </c>
      <c r="O10" s="388">
        <v>10.1</v>
      </c>
      <c r="P10" s="387"/>
      <c r="Q10" s="387"/>
      <c r="R10" s="386">
        <f>SUM(F10:O10)</f>
        <v>81.99999999999999</v>
      </c>
      <c r="S10" s="385"/>
      <c r="T10" s="385"/>
      <c r="U10" s="384">
        <v>5</v>
      </c>
    </row>
    <row r="11" spans="1:21" ht="18" customHeight="1" thickBot="1">
      <c r="A11" s="383"/>
      <c r="B11" s="382"/>
      <c r="C11" s="381"/>
      <c r="D11" s="373"/>
      <c r="E11" s="380"/>
      <c r="F11" s="379">
        <f>F10</f>
        <v>8.6</v>
      </c>
      <c r="G11" s="378">
        <f>F11+G10</f>
        <v>16.4</v>
      </c>
      <c r="H11" s="379">
        <f>G11+H10</f>
        <v>27</v>
      </c>
      <c r="I11" s="378">
        <f>H11+I10</f>
        <v>34.3</v>
      </c>
      <c r="J11" s="379">
        <f>I11+J10</f>
        <v>41.699999999999996</v>
      </c>
      <c r="K11" s="378">
        <f>J11+K10</f>
        <v>50.099999999999994</v>
      </c>
      <c r="L11" s="379">
        <f>K11+L10</f>
        <v>57.99999999999999</v>
      </c>
      <c r="M11" s="378">
        <f>L11+M10</f>
        <v>65.1</v>
      </c>
      <c r="N11" s="379">
        <f>M11+N10</f>
        <v>71.89999999999999</v>
      </c>
      <c r="O11" s="378">
        <f>N11+O10</f>
        <v>81.99999999999999</v>
      </c>
      <c r="P11" s="377">
        <f>O11+P10</f>
        <v>81.99999999999999</v>
      </c>
      <c r="Q11" s="377">
        <f>P11+Q10</f>
        <v>81.99999999999999</v>
      </c>
      <c r="R11" s="376"/>
      <c r="S11" s="375"/>
      <c r="T11" s="374"/>
      <c r="U11" s="373"/>
    </row>
    <row r="12" spans="1:21" ht="18" customHeight="1" thickTop="1">
      <c r="A12" s="393">
        <v>7</v>
      </c>
      <c r="B12" s="392" t="s">
        <v>45</v>
      </c>
      <c r="C12" s="391" t="s">
        <v>14</v>
      </c>
      <c r="D12" s="384">
        <v>6</v>
      </c>
      <c r="E12" s="390">
        <v>450</v>
      </c>
      <c r="F12" s="389">
        <v>7.9</v>
      </c>
      <c r="G12" s="388">
        <v>4.9</v>
      </c>
      <c r="H12" s="389">
        <v>9.2</v>
      </c>
      <c r="I12" s="388">
        <v>7.9</v>
      </c>
      <c r="J12" s="389">
        <v>6.5</v>
      </c>
      <c r="K12" s="388">
        <v>6.9</v>
      </c>
      <c r="L12" s="389">
        <v>8.3</v>
      </c>
      <c r="M12" s="388">
        <v>8.3</v>
      </c>
      <c r="N12" s="389">
        <v>9.1</v>
      </c>
      <c r="O12" s="388">
        <v>7.1</v>
      </c>
      <c r="P12" s="387"/>
      <c r="Q12" s="387"/>
      <c r="R12" s="386">
        <f>SUM(F12:O12)</f>
        <v>76.09999999999998</v>
      </c>
      <c r="S12" s="385"/>
      <c r="T12" s="385"/>
      <c r="U12" s="384">
        <v>6</v>
      </c>
    </row>
    <row r="13" spans="1:21" ht="18" customHeight="1" thickBot="1">
      <c r="A13" s="383"/>
      <c r="B13" s="382"/>
      <c r="C13" s="381"/>
      <c r="D13" s="373"/>
      <c r="E13" s="380"/>
      <c r="F13" s="379">
        <f>F12</f>
        <v>7.9</v>
      </c>
      <c r="G13" s="378">
        <f>F13+G12</f>
        <v>12.8</v>
      </c>
      <c r="H13" s="379">
        <f>G13+H12</f>
        <v>22</v>
      </c>
      <c r="I13" s="378">
        <f>H13+I12</f>
        <v>29.9</v>
      </c>
      <c r="J13" s="379">
        <f>I13+J12</f>
        <v>36.4</v>
      </c>
      <c r="K13" s="378">
        <f>J13+K12</f>
        <v>43.3</v>
      </c>
      <c r="L13" s="379">
        <f>K13+L12</f>
        <v>51.599999999999994</v>
      </c>
      <c r="M13" s="378">
        <f>L13+M12</f>
        <v>59.89999999999999</v>
      </c>
      <c r="N13" s="379">
        <f>M13+N12</f>
        <v>68.99999999999999</v>
      </c>
      <c r="O13" s="378">
        <f>N13+O12</f>
        <v>76.09999999999998</v>
      </c>
      <c r="P13" s="377">
        <f>O13+P12</f>
        <v>76.09999999999998</v>
      </c>
      <c r="Q13" s="377">
        <f>P13+Q12</f>
        <v>76.09999999999998</v>
      </c>
      <c r="R13" s="376"/>
      <c r="S13" s="375"/>
      <c r="T13" s="374"/>
      <c r="U13" s="373"/>
    </row>
    <row r="14" spans="1:21" ht="18" customHeight="1" thickTop="1">
      <c r="A14" s="393">
        <v>8</v>
      </c>
      <c r="B14" s="392" t="s">
        <v>773</v>
      </c>
      <c r="C14" s="391" t="s">
        <v>729</v>
      </c>
      <c r="D14" s="394">
        <v>7</v>
      </c>
      <c r="E14" s="390">
        <v>445</v>
      </c>
      <c r="F14" s="389">
        <v>5.8</v>
      </c>
      <c r="G14" s="388">
        <v>9.1</v>
      </c>
      <c r="H14" s="389">
        <v>7.7</v>
      </c>
      <c r="I14" s="388">
        <v>7.2</v>
      </c>
      <c r="J14" s="389">
        <v>7.8</v>
      </c>
      <c r="K14" s="388">
        <v>5.6</v>
      </c>
      <c r="L14" s="389">
        <v>9.2</v>
      </c>
      <c r="M14" s="388">
        <v>6.4</v>
      </c>
      <c r="N14" s="389">
        <v>6.1</v>
      </c>
      <c r="O14" s="388">
        <v>9.1</v>
      </c>
      <c r="P14" s="387"/>
      <c r="Q14" s="387"/>
      <c r="R14" s="386">
        <f>SUM(F14:O14)</f>
        <v>73.99999999999999</v>
      </c>
      <c r="S14" s="385"/>
      <c r="T14" s="385"/>
      <c r="U14" s="384">
        <v>7</v>
      </c>
    </row>
    <row r="15" spans="1:21" ht="18" customHeight="1" thickBot="1">
      <c r="A15" s="383"/>
      <c r="B15" s="382"/>
      <c r="C15" s="381"/>
      <c r="D15" s="373"/>
      <c r="E15" s="380"/>
      <c r="F15" s="379">
        <f>F14</f>
        <v>5.8</v>
      </c>
      <c r="G15" s="378">
        <f>F15+G14</f>
        <v>14.899999999999999</v>
      </c>
      <c r="H15" s="379">
        <f>G15+H14</f>
        <v>22.599999999999998</v>
      </c>
      <c r="I15" s="378">
        <f>H15+I14</f>
        <v>29.799999999999997</v>
      </c>
      <c r="J15" s="379">
        <f>I15+J14</f>
        <v>37.599999999999994</v>
      </c>
      <c r="K15" s="378">
        <f>J15+K14</f>
        <v>43.199999999999996</v>
      </c>
      <c r="L15" s="379">
        <f>K15+L14</f>
        <v>52.39999999999999</v>
      </c>
      <c r="M15" s="378">
        <f>L15+M14</f>
        <v>58.79999999999999</v>
      </c>
      <c r="N15" s="379">
        <f>M15+N14</f>
        <v>64.89999999999999</v>
      </c>
      <c r="O15" s="378">
        <f>N15+O14</f>
        <v>73.99999999999999</v>
      </c>
      <c r="P15" s="377">
        <f>O15+P14</f>
        <v>73.99999999999999</v>
      </c>
      <c r="Q15" s="377">
        <f>P15+Q14</f>
        <v>73.99999999999999</v>
      </c>
      <c r="R15" s="376"/>
      <c r="S15" s="375"/>
      <c r="T15" s="374"/>
      <c r="U15" s="373"/>
    </row>
    <row r="16" spans="1:21" ht="18" customHeight="1" thickTop="1">
      <c r="A16" s="393">
        <v>5</v>
      </c>
      <c r="B16" s="392" t="s">
        <v>774</v>
      </c>
      <c r="C16" s="391" t="s">
        <v>306</v>
      </c>
      <c r="D16" s="384">
        <v>8</v>
      </c>
      <c r="E16" s="390">
        <v>458</v>
      </c>
      <c r="F16" s="389">
        <v>3.6</v>
      </c>
      <c r="G16" s="388">
        <v>8.7</v>
      </c>
      <c r="H16" s="389">
        <v>7.5</v>
      </c>
      <c r="I16" s="388">
        <v>6.4</v>
      </c>
      <c r="J16" s="389">
        <v>9</v>
      </c>
      <c r="K16" s="388">
        <v>7</v>
      </c>
      <c r="L16" s="389">
        <v>6</v>
      </c>
      <c r="M16" s="388">
        <v>4.8</v>
      </c>
      <c r="N16" s="389">
        <v>10.4</v>
      </c>
      <c r="O16" s="388">
        <v>7.3</v>
      </c>
      <c r="P16" s="387"/>
      <c r="Q16" s="387"/>
      <c r="R16" s="386">
        <f>SUM(F16:O16)</f>
        <v>70.69999999999999</v>
      </c>
      <c r="S16" s="385"/>
      <c r="T16" s="385"/>
      <c r="U16" s="384">
        <v>8</v>
      </c>
    </row>
    <row r="17" spans="1:21" ht="18" customHeight="1" thickBot="1">
      <c r="A17" s="383"/>
      <c r="B17" s="382"/>
      <c r="C17" s="381"/>
      <c r="D17" s="373"/>
      <c r="E17" s="380"/>
      <c r="F17" s="379">
        <f>F16</f>
        <v>3.6</v>
      </c>
      <c r="G17" s="378">
        <f>F17+G16</f>
        <v>12.299999999999999</v>
      </c>
      <c r="H17" s="379">
        <f>G17+H16</f>
        <v>19.799999999999997</v>
      </c>
      <c r="I17" s="378">
        <f>H17+I16</f>
        <v>26.199999999999996</v>
      </c>
      <c r="J17" s="379">
        <f>I17+J16</f>
        <v>35.199999999999996</v>
      </c>
      <c r="K17" s="378">
        <f>J17+K16</f>
        <v>42.199999999999996</v>
      </c>
      <c r="L17" s="379">
        <f>K17+L16</f>
        <v>48.199999999999996</v>
      </c>
      <c r="M17" s="378">
        <f>L17+M16</f>
        <v>52.99999999999999</v>
      </c>
      <c r="N17" s="379">
        <f>M17+N16</f>
        <v>63.39999999999999</v>
      </c>
      <c r="O17" s="378">
        <f>N17+O16</f>
        <v>70.69999999999999</v>
      </c>
      <c r="P17" s="377">
        <f>O17+P16</f>
        <v>70.69999999999999</v>
      </c>
      <c r="Q17" s="377">
        <f>P17+Q16</f>
        <v>70.69999999999999</v>
      </c>
      <c r="R17" s="376"/>
      <c r="S17" s="375"/>
      <c r="T17" s="374"/>
      <c r="U17" s="373"/>
    </row>
    <row r="19" spans="7:9" ht="13.5">
      <c r="G19" s="371" t="s">
        <v>706</v>
      </c>
      <c r="H19" s="371" t="s">
        <v>707</v>
      </c>
      <c r="I19" s="372" t="s">
        <v>708</v>
      </c>
    </row>
    <row r="20" spans="7:9" ht="13.5">
      <c r="G20" s="371" t="s">
        <v>709</v>
      </c>
      <c r="H20" s="371" t="s">
        <v>707</v>
      </c>
      <c r="I20" s="372" t="s">
        <v>711</v>
      </c>
    </row>
    <row r="21" ht="13.5">
      <c r="I21" s="372" t="s">
        <v>712</v>
      </c>
    </row>
    <row r="22" ht="13.5">
      <c r="I22" s="372" t="s">
        <v>713</v>
      </c>
    </row>
  </sheetData>
  <sheetProtection/>
  <mergeCells count="64">
    <mergeCell ref="R4:R5"/>
    <mergeCell ref="R6:R7"/>
    <mergeCell ref="R2:R3"/>
    <mergeCell ref="R8:R9"/>
    <mergeCell ref="R16:R17"/>
    <mergeCell ref="R10:R11"/>
    <mergeCell ref="R12:R13"/>
    <mergeCell ref="R14:R15"/>
    <mergeCell ref="T8:T9"/>
    <mergeCell ref="U8:U9"/>
    <mergeCell ref="T16:T17"/>
    <mergeCell ref="U16:U17"/>
    <mergeCell ref="T10:T11"/>
    <mergeCell ref="U10:U11"/>
    <mergeCell ref="T12:T13"/>
    <mergeCell ref="U12:U13"/>
    <mergeCell ref="T14:T15"/>
    <mergeCell ref="U14:U15"/>
    <mergeCell ref="T4:T5"/>
    <mergeCell ref="U4:U5"/>
    <mergeCell ref="T6:T7"/>
    <mergeCell ref="U6:U7"/>
    <mergeCell ref="T2:T3"/>
    <mergeCell ref="U2:U3"/>
    <mergeCell ref="S12:S13"/>
    <mergeCell ref="A14:A15"/>
    <mergeCell ref="B14:B15"/>
    <mergeCell ref="C14:C15"/>
    <mergeCell ref="D14:D15"/>
    <mergeCell ref="S14:S15"/>
    <mergeCell ref="A12:A13"/>
    <mergeCell ref="B12:B13"/>
    <mergeCell ref="C12:C13"/>
    <mergeCell ref="D12:D13"/>
    <mergeCell ref="S16:S17"/>
    <mergeCell ref="A10:A11"/>
    <mergeCell ref="B10:B11"/>
    <mergeCell ref="C10:C11"/>
    <mergeCell ref="D10:D11"/>
    <mergeCell ref="S10:S11"/>
    <mergeCell ref="A16:A17"/>
    <mergeCell ref="B16:B17"/>
    <mergeCell ref="C16:C17"/>
    <mergeCell ref="D16:D17"/>
    <mergeCell ref="S2:S3"/>
    <mergeCell ref="A8:A9"/>
    <mergeCell ref="B8:B9"/>
    <mergeCell ref="C8:C9"/>
    <mergeCell ref="D8:D9"/>
    <mergeCell ref="S8:S9"/>
    <mergeCell ref="A2:A3"/>
    <mergeCell ref="B2:B3"/>
    <mergeCell ref="C2:C3"/>
    <mergeCell ref="D2:D3"/>
    <mergeCell ref="S4:S5"/>
    <mergeCell ref="A6:A7"/>
    <mergeCell ref="B6:B7"/>
    <mergeCell ref="C6:C7"/>
    <mergeCell ref="D6:D7"/>
    <mergeCell ref="S6:S7"/>
    <mergeCell ref="A4:A5"/>
    <mergeCell ref="B4:B5"/>
    <mergeCell ref="C4:C5"/>
    <mergeCell ref="D4:D5"/>
  </mergeCells>
  <conditionalFormatting sqref="D12:D14 D2 D16:D17 D4:D6 D8:D10 U2:U17">
    <cfRule type="cellIs" priority="2" dxfId="32" operator="equal" stopIfTrue="1">
      <formula>1</formula>
    </cfRule>
    <cfRule type="cellIs" priority="3" dxfId="33" operator="equal" stopIfTrue="1">
      <formula>2</formula>
    </cfRule>
    <cfRule type="cellIs" priority="4" dxfId="34" operator="equal" stopIfTrue="1">
      <formula>3</formula>
    </cfRule>
  </conditionalFormatting>
  <conditionalFormatting sqref="F14:O14 F12:O12 F10:O10 F8:O8 F16:O16 F2:O2 F6:O6 F4:O4 S2:T17">
    <cfRule type="cellIs" priority="1" dxfId="35" operator="greaterThanOrEqual" stopIfTrue="1">
      <formula>10</formula>
    </cfRule>
  </conditionalFormatting>
  <printOptions/>
  <pageMargins left="0.787" right="0.787" top="0.984" bottom="0.984" header="0.512" footer="0.512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1" sqref="F1"/>
    </sheetView>
  </sheetViews>
  <sheetFormatPr defaultColWidth="10.625" defaultRowHeight="13.5"/>
  <cols>
    <col min="1" max="1" width="3.625" style="265" customWidth="1"/>
    <col min="2" max="2" width="17.375" style="265" bestFit="1" customWidth="1"/>
    <col min="3" max="3" width="13.125" style="265" customWidth="1"/>
    <col min="4" max="4" width="5.50390625" style="265" customWidth="1"/>
    <col min="5" max="5" width="6.25390625" style="265" bestFit="1" customWidth="1"/>
    <col min="6" max="15" width="5.625" style="265" customWidth="1"/>
    <col min="16" max="17" width="5.625" style="265" hidden="1" customWidth="1"/>
    <col min="18" max="20" width="6.875" style="265" customWidth="1"/>
    <col min="21" max="21" width="5.50390625" style="265" customWidth="1"/>
    <col min="22" max="16384" width="10.625" style="265" customWidth="1"/>
  </cols>
  <sheetData>
    <row r="1" spans="1:21" ht="21" customHeight="1" thickBot="1">
      <c r="A1" s="254" t="s">
        <v>720</v>
      </c>
      <c r="B1" s="255" t="s">
        <v>2</v>
      </c>
      <c r="C1" s="256" t="s">
        <v>693</v>
      </c>
      <c r="D1" s="257" t="s">
        <v>264</v>
      </c>
      <c r="E1" s="258" t="s">
        <v>726</v>
      </c>
      <c r="F1" s="259">
        <v>1</v>
      </c>
      <c r="G1" s="260">
        <v>2</v>
      </c>
      <c r="H1" s="261">
        <v>3</v>
      </c>
      <c r="I1" s="260">
        <v>4</v>
      </c>
      <c r="J1" s="261">
        <v>5</v>
      </c>
      <c r="K1" s="260">
        <v>6</v>
      </c>
      <c r="L1" s="261">
        <v>7</v>
      </c>
      <c r="M1" s="260">
        <v>8</v>
      </c>
      <c r="N1" s="261">
        <v>9</v>
      </c>
      <c r="O1" s="260">
        <v>10</v>
      </c>
      <c r="P1" s="260" t="s">
        <v>687</v>
      </c>
      <c r="Q1" s="260" t="s">
        <v>688</v>
      </c>
      <c r="R1" s="262" t="s">
        <v>694</v>
      </c>
      <c r="S1" s="263" t="s">
        <v>695</v>
      </c>
      <c r="T1" s="263" t="s">
        <v>696</v>
      </c>
      <c r="U1" s="264" t="s">
        <v>264</v>
      </c>
    </row>
    <row r="2" spans="1:21" ht="18" customHeight="1" thickTop="1">
      <c r="A2" s="345">
        <v>3</v>
      </c>
      <c r="B2" s="347" t="s">
        <v>444</v>
      </c>
      <c r="C2" s="349" t="s">
        <v>135</v>
      </c>
      <c r="D2" s="343">
        <v>1</v>
      </c>
      <c r="E2" s="276">
        <v>280</v>
      </c>
      <c r="F2" s="282">
        <v>8.2</v>
      </c>
      <c r="G2" s="283">
        <v>8.7</v>
      </c>
      <c r="H2" s="282">
        <v>9.2</v>
      </c>
      <c r="I2" s="283">
        <v>9.9</v>
      </c>
      <c r="J2" s="282">
        <v>7.3</v>
      </c>
      <c r="K2" s="283">
        <v>7.6</v>
      </c>
      <c r="L2" s="282">
        <v>7.7</v>
      </c>
      <c r="M2" s="283">
        <v>8.7</v>
      </c>
      <c r="N2" s="282">
        <v>7.4</v>
      </c>
      <c r="O2" s="283">
        <v>10.5</v>
      </c>
      <c r="P2" s="268"/>
      <c r="Q2" s="268"/>
      <c r="R2" s="365">
        <f>SUM(F2:O2)</f>
        <v>85.2</v>
      </c>
      <c r="S2" s="339"/>
      <c r="T2" s="339"/>
      <c r="U2" s="355">
        <v>1</v>
      </c>
    </row>
    <row r="3" spans="1:21" ht="18" customHeight="1" thickBot="1">
      <c r="A3" s="346"/>
      <c r="B3" s="348"/>
      <c r="C3" s="350"/>
      <c r="D3" s="344"/>
      <c r="E3" s="271"/>
      <c r="F3" s="284">
        <f>F2</f>
        <v>8.2</v>
      </c>
      <c r="G3" s="285">
        <f aca="true" t="shared" si="0" ref="G3:Q3">F3+G2</f>
        <v>16.9</v>
      </c>
      <c r="H3" s="284">
        <f t="shared" si="0"/>
        <v>26.099999999999998</v>
      </c>
      <c r="I3" s="285">
        <f t="shared" si="0"/>
        <v>36</v>
      </c>
      <c r="J3" s="284">
        <f t="shared" si="0"/>
        <v>43.3</v>
      </c>
      <c r="K3" s="285">
        <f t="shared" si="0"/>
        <v>50.9</v>
      </c>
      <c r="L3" s="284">
        <f t="shared" si="0"/>
        <v>58.6</v>
      </c>
      <c r="M3" s="285">
        <f t="shared" si="0"/>
        <v>67.3</v>
      </c>
      <c r="N3" s="284">
        <f t="shared" si="0"/>
        <v>74.7</v>
      </c>
      <c r="O3" s="285">
        <f t="shared" si="0"/>
        <v>85.2</v>
      </c>
      <c r="P3" s="273">
        <f t="shared" si="0"/>
        <v>85.2</v>
      </c>
      <c r="Q3" s="273">
        <f t="shared" si="0"/>
        <v>85.2</v>
      </c>
      <c r="R3" s="366"/>
      <c r="S3" s="340"/>
      <c r="T3" s="341"/>
      <c r="U3" s="344"/>
    </row>
    <row r="4" spans="1:21" ht="18" customHeight="1" thickTop="1">
      <c r="A4" s="345">
        <v>2</v>
      </c>
      <c r="B4" s="347" t="s">
        <v>237</v>
      </c>
      <c r="C4" s="349" t="s">
        <v>228</v>
      </c>
      <c r="D4" s="343">
        <v>2</v>
      </c>
      <c r="E4" s="276">
        <v>284</v>
      </c>
      <c r="F4" s="282">
        <v>10</v>
      </c>
      <c r="G4" s="283">
        <v>9.7</v>
      </c>
      <c r="H4" s="282">
        <v>8.3</v>
      </c>
      <c r="I4" s="283">
        <v>9.5</v>
      </c>
      <c r="J4" s="282">
        <v>8.2</v>
      </c>
      <c r="K4" s="283">
        <v>3.4</v>
      </c>
      <c r="L4" s="282">
        <v>9.7</v>
      </c>
      <c r="M4" s="283">
        <v>7.6</v>
      </c>
      <c r="N4" s="282">
        <v>3.2</v>
      </c>
      <c r="O4" s="283">
        <v>8</v>
      </c>
      <c r="P4" s="268"/>
      <c r="Q4" s="268"/>
      <c r="R4" s="365">
        <f>SUM(F4:O4)</f>
        <v>77.6</v>
      </c>
      <c r="S4" s="339"/>
      <c r="T4" s="339"/>
      <c r="U4" s="355">
        <v>2</v>
      </c>
    </row>
    <row r="5" spans="1:21" ht="18" customHeight="1" thickBot="1">
      <c r="A5" s="346"/>
      <c r="B5" s="348"/>
      <c r="C5" s="350"/>
      <c r="D5" s="344"/>
      <c r="E5" s="271"/>
      <c r="F5" s="284">
        <f>F4</f>
        <v>10</v>
      </c>
      <c r="G5" s="285">
        <f aca="true" t="shared" si="1" ref="G5:Q5">F5+G4</f>
        <v>19.7</v>
      </c>
      <c r="H5" s="284">
        <f t="shared" si="1"/>
        <v>28</v>
      </c>
      <c r="I5" s="285">
        <f t="shared" si="1"/>
        <v>37.5</v>
      </c>
      <c r="J5" s="284">
        <f t="shared" si="1"/>
        <v>45.7</v>
      </c>
      <c r="K5" s="285">
        <f t="shared" si="1"/>
        <v>49.1</v>
      </c>
      <c r="L5" s="284">
        <f t="shared" si="1"/>
        <v>58.8</v>
      </c>
      <c r="M5" s="285">
        <f t="shared" si="1"/>
        <v>66.39999999999999</v>
      </c>
      <c r="N5" s="284">
        <f t="shared" si="1"/>
        <v>69.6</v>
      </c>
      <c r="O5" s="285">
        <f t="shared" si="1"/>
        <v>77.6</v>
      </c>
      <c r="P5" s="273">
        <f t="shared" si="1"/>
        <v>77.6</v>
      </c>
      <c r="Q5" s="273">
        <f t="shared" si="1"/>
        <v>77.6</v>
      </c>
      <c r="R5" s="366"/>
      <c r="S5" s="340"/>
      <c r="T5" s="341"/>
      <c r="U5" s="344"/>
    </row>
    <row r="6" spans="1:21" ht="18" customHeight="1" thickTop="1">
      <c r="A6" s="358">
        <v>1</v>
      </c>
      <c r="B6" s="361" t="s">
        <v>727</v>
      </c>
      <c r="C6" s="362" t="s">
        <v>225</v>
      </c>
      <c r="D6" s="355">
        <v>3</v>
      </c>
      <c r="E6" s="266">
        <v>285</v>
      </c>
      <c r="F6" s="282">
        <v>6.8</v>
      </c>
      <c r="G6" s="283">
        <v>9.2</v>
      </c>
      <c r="H6" s="282">
        <v>7.6</v>
      </c>
      <c r="I6" s="283">
        <v>8.1</v>
      </c>
      <c r="J6" s="282">
        <v>8.6</v>
      </c>
      <c r="K6" s="283">
        <v>7</v>
      </c>
      <c r="L6" s="282">
        <v>8.2</v>
      </c>
      <c r="M6" s="283">
        <v>4.8</v>
      </c>
      <c r="N6" s="282">
        <v>9.5</v>
      </c>
      <c r="O6" s="283">
        <v>7.4</v>
      </c>
      <c r="P6" s="268"/>
      <c r="Q6" s="268"/>
      <c r="R6" s="365">
        <f>SUM(F6:O6)</f>
        <v>77.2</v>
      </c>
      <c r="S6" s="342"/>
      <c r="T6" s="342"/>
      <c r="U6" s="355">
        <v>3</v>
      </c>
    </row>
    <row r="7" spans="1:21" ht="18" customHeight="1" thickBot="1">
      <c r="A7" s="346"/>
      <c r="B7" s="348"/>
      <c r="C7" s="350"/>
      <c r="D7" s="344"/>
      <c r="E7" s="271"/>
      <c r="F7" s="284">
        <f>F6</f>
        <v>6.8</v>
      </c>
      <c r="G7" s="285">
        <f aca="true" t="shared" si="2" ref="G7:Q7">F7+G6</f>
        <v>16</v>
      </c>
      <c r="H7" s="284">
        <f t="shared" si="2"/>
        <v>23.6</v>
      </c>
      <c r="I7" s="285">
        <f t="shared" si="2"/>
        <v>31.700000000000003</v>
      </c>
      <c r="J7" s="284">
        <f t="shared" si="2"/>
        <v>40.300000000000004</v>
      </c>
      <c r="K7" s="285">
        <f t="shared" si="2"/>
        <v>47.300000000000004</v>
      </c>
      <c r="L7" s="284">
        <f t="shared" si="2"/>
        <v>55.5</v>
      </c>
      <c r="M7" s="285">
        <f t="shared" si="2"/>
        <v>60.3</v>
      </c>
      <c r="N7" s="284">
        <f t="shared" si="2"/>
        <v>69.8</v>
      </c>
      <c r="O7" s="285">
        <f t="shared" si="2"/>
        <v>77.2</v>
      </c>
      <c r="P7" s="273">
        <f t="shared" si="2"/>
        <v>77.2</v>
      </c>
      <c r="Q7" s="273">
        <f t="shared" si="2"/>
        <v>77.2</v>
      </c>
      <c r="R7" s="366"/>
      <c r="S7" s="341"/>
      <c r="T7" s="341"/>
      <c r="U7" s="344"/>
    </row>
    <row r="8" spans="1:21" ht="18" customHeight="1" thickTop="1">
      <c r="A8" s="345">
        <v>6</v>
      </c>
      <c r="B8" s="347" t="s">
        <v>559</v>
      </c>
      <c r="C8" s="349" t="s">
        <v>306</v>
      </c>
      <c r="D8" s="343">
        <v>4</v>
      </c>
      <c r="E8" s="276">
        <v>256</v>
      </c>
      <c r="F8" s="282">
        <v>8.7</v>
      </c>
      <c r="G8" s="283">
        <v>8.9</v>
      </c>
      <c r="H8" s="282">
        <v>9.4</v>
      </c>
      <c r="I8" s="283">
        <v>6.4</v>
      </c>
      <c r="J8" s="282">
        <v>7</v>
      </c>
      <c r="K8" s="283">
        <v>6.5</v>
      </c>
      <c r="L8" s="282">
        <v>6</v>
      </c>
      <c r="M8" s="283">
        <v>6.5</v>
      </c>
      <c r="N8" s="282">
        <v>6.6</v>
      </c>
      <c r="O8" s="283">
        <v>5.5</v>
      </c>
      <c r="P8" s="268"/>
      <c r="Q8" s="268"/>
      <c r="R8" s="365">
        <f>SUM(F8:O8)</f>
        <v>71.5</v>
      </c>
      <c r="S8" s="339"/>
      <c r="T8" s="339"/>
      <c r="U8" s="355">
        <v>4</v>
      </c>
    </row>
    <row r="9" spans="1:21" ht="18" customHeight="1" thickBot="1">
      <c r="A9" s="346"/>
      <c r="B9" s="348"/>
      <c r="C9" s="350"/>
      <c r="D9" s="344"/>
      <c r="E9" s="271"/>
      <c r="F9" s="284">
        <f>F8</f>
        <v>8.7</v>
      </c>
      <c r="G9" s="285">
        <f aca="true" t="shared" si="3" ref="G9:Q9">F9+G8</f>
        <v>17.6</v>
      </c>
      <c r="H9" s="284">
        <f t="shared" si="3"/>
        <v>27</v>
      </c>
      <c r="I9" s="285">
        <f t="shared" si="3"/>
        <v>33.4</v>
      </c>
      <c r="J9" s="284">
        <f t="shared" si="3"/>
        <v>40.4</v>
      </c>
      <c r="K9" s="285">
        <f t="shared" si="3"/>
        <v>46.9</v>
      </c>
      <c r="L9" s="284">
        <f t="shared" si="3"/>
        <v>52.9</v>
      </c>
      <c r="M9" s="285">
        <f t="shared" si="3"/>
        <v>59.4</v>
      </c>
      <c r="N9" s="284">
        <f t="shared" si="3"/>
        <v>66</v>
      </c>
      <c r="O9" s="285">
        <f t="shared" si="3"/>
        <v>71.5</v>
      </c>
      <c r="P9" s="273">
        <f t="shared" si="3"/>
        <v>71.5</v>
      </c>
      <c r="Q9" s="273">
        <f t="shared" si="3"/>
        <v>71.5</v>
      </c>
      <c r="R9" s="366"/>
      <c r="S9" s="340"/>
      <c r="T9" s="341"/>
      <c r="U9" s="344"/>
    </row>
    <row r="10" spans="1:21" ht="18" customHeight="1" thickTop="1">
      <c r="A10" s="345">
        <v>7</v>
      </c>
      <c r="B10" s="347" t="s">
        <v>558</v>
      </c>
      <c r="C10" s="349" t="s">
        <v>306</v>
      </c>
      <c r="D10" s="343">
        <v>5</v>
      </c>
      <c r="E10" s="276">
        <v>239</v>
      </c>
      <c r="F10" s="282">
        <v>5.5</v>
      </c>
      <c r="G10" s="283">
        <v>10.4</v>
      </c>
      <c r="H10" s="282">
        <v>4.1</v>
      </c>
      <c r="I10" s="283">
        <v>8.1</v>
      </c>
      <c r="J10" s="282">
        <v>7.8</v>
      </c>
      <c r="K10" s="283">
        <v>5.2</v>
      </c>
      <c r="L10" s="282">
        <v>4.5</v>
      </c>
      <c r="M10" s="283">
        <v>0</v>
      </c>
      <c r="N10" s="282">
        <v>4.6</v>
      </c>
      <c r="O10" s="283">
        <v>1.5</v>
      </c>
      <c r="P10" s="268"/>
      <c r="Q10" s="268"/>
      <c r="R10" s="365">
        <f>SUM(F10:O10)</f>
        <v>51.7</v>
      </c>
      <c r="S10" s="339"/>
      <c r="T10" s="339"/>
      <c r="U10" s="355">
        <v>5</v>
      </c>
    </row>
    <row r="11" spans="1:21" ht="18" customHeight="1" thickBot="1">
      <c r="A11" s="346"/>
      <c r="B11" s="348"/>
      <c r="C11" s="350"/>
      <c r="D11" s="344"/>
      <c r="E11" s="271"/>
      <c r="F11" s="284">
        <f>F10</f>
        <v>5.5</v>
      </c>
      <c r="G11" s="285">
        <f aca="true" t="shared" si="4" ref="G11:Q11">F11+G10</f>
        <v>15.9</v>
      </c>
      <c r="H11" s="284">
        <f t="shared" si="4"/>
        <v>20</v>
      </c>
      <c r="I11" s="285">
        <f t="shared" si="4"/>
        <v>28.1</v>
      </c>
      <c r="J11" s="284">
        <f t="shared" si="4"/>
        <v>35.9</v>
      </c>
      <c r="K11" s="285">
        <f t="shared" si="4"/>
        <v>41.1</v>
      </c>
      <c r="L11" s="284">
        <f t="shared" si="4"/>
        <v>45.6</v>
      </c>
      <c r="M11" s="285">
        <f t="shared" si="4"/>
        <v>45.6</v>
      </c>
      <c r="N11" s="284">
        <f t="shared" si="4"/>
        <v>50.2</v>
      </c>
      <c r="O11" s="285">
        <f t="shared" si="4"/>
        <v>51.7</v>
      </c>
      <c r="P11" s="273">
        <f t="shared" si="4"/>
        <v>51.7</v>
      </c>
      <c r="Q11" s="273">
        <f t="shared" si="4"/>
        <v>51.7</v>
      </c>
      <c r="R11" s="366"/>
      <c r="S11" s="340"/>
      <c r="T11" s="341"/>
      <c r="U11" s="344"/>
    </row>
    <row r="12" spans="1:21" ht="18" customHeight="1" thickTop="1">
      <c r="A12" s="345">
        <v>5</v>
      </c>
      <c r="B12" s="347" t="s">
        <v>728</v>
      </c>
      <c r="C12" s="349" t="s">
        <v>170</v>
      </c>
      <c r="D12" s="343">
        <v>6</v>
      </c>
      <c r="E12" s="276">
        <v>257</v>
      </c>
      <c r="F12" s="282">
        <v>0</v>
      </c>
      <c r="G12" s="283">
        <v>6.1</v>
      </c>
      <c r="H12" s="282">
        <v>5.1</v>
      </c>
      <c r="I12" s="283">
        <v>4.2</v>
      </c>
      <c r="J12" s="282">
        <v>7.2</v>
      </c>
      <c r="K12" s="283">
        <v>0</v>
      </c>
      <c r="L12" s="282">
        <v>6.5</v>
      </c>
      <c r="M12" s="283">
        <v>7.3</v>
      </c>
      <c r="N12" s="282">
        <v>6.8</v>
      </c>
      <c r="O12" s="283">
        <v>6.1</v>
      </c>
      <c r="P12" s="268"/>
      <c r="Q12" s="268"/>
      <c r="R12" s="365">
        <f>SUM(F12:O12)</f>
        <v>49.3</v>
      </c>
      <c r="S12" s="339"/>
      <c r="T12" s="339"/>
      <c r="U12" s="355">
        <v>6</v>
      </c>
    </row>
    <row r="13" spans="1:21" ht="18" customHeight="1" thickBot="1">
      <c r="A13" s="346"/>
      <c r="B13" s="348"/>
      <c r="C13" s="350"/>
      <c r="D13" s="344"/>
      <c r="E13" s="271"/>
      <c r="F13" s="284">
        <f>F12</f>
        <v>0</v>
      </c>
      <c r="G13" s="285">
        <f aca="true" t="shared" si="5" ref="G13:Q13">F13+G12</f>
        <v>6.1</v>
      </c>
      <c r="H13" s="284">
        <f t="shared" si="5"/>
        <v>11.2</v>
      </c>
      <c r="I13" s="285">
        <f t="shared" si="5"/>
        <v>15.399999999999999</v>
      </c>
      <c r="J13" s="284">
        <f t="shared" si="5"/>
        <v>22.599999999999998</v>
      </c>
      <c r="K13" s="285">
        <f t="shared" si="5"/>
        <v>22.599999999999998</v>
      </c>
      <c r="L13" s="284">
        <f t="shared" si="5"/>
        <v>29.099999999999998</v>
      </c>
      <c r="M13" s="285">
        <f t="shared" si="5"/>
        <v>36.4</v>
      </c>
      <c r="N13" s="284">
        <f t="shared" si="5"/>
        <v>43.199999999999996</v>
      </c>
      <c r="O13" s="285">
        <f t="shared" si="5"/>
        <v>49.3</v>
      </c>
      <c r="P13" s="273">
        <f t="shared" si="5"/>
        <v>49.3</v>
      </c>
      <c r="Q13" s="273">
        <f t="shared" si="5"/>
        <v>49.3</v>
      </c>
      <c r="R13" s="366"/>
      <c r="S13" s="340"/>
      <c r="T13" s="341"/>
      <c r="U13" s="344"/>
    </row>
    <row r="14" spans="1:21" ht="18" customHeight="1" thickTop="1">
      <c r="A14" s="345">
        <v>8</v>
      </c>
      <c r="B14" s="347" t="s">
        <v>278</v>
      </c>
      <c r="C14" s="349" t="s">
        <v>729</v>
      </c>
      <c r="D14" s="343">
        <v>7</v>
      </c>
      <c r="E14" s="276">
        <v>230</v>
      </c>
      <c r="F14" s="282">
        <v>7.1</v>
      </c>
      <c r="G14" s="283">
        <v>4.3</v>
      </c>
      <c r="H14" s="282">
        <v>5.3</v>
      </c>
      <c r="I14" s="283">
        <v>0</v>
      </c>
      <c r="J14" s="282">
        <v>0</v>
      </c>
      <c r="K14" s="283">
        <v>8.4</v>
      </c>
      <c r="L14" s="282">
        <v>8.7</v>
      </c>
      <c r="M14" s="283">
        <v>2.3</v>
      </c>
      <c r="N14" s="282">
        <v>5.6</v>
      </c>
      <c r="O14" s="283">
        <v>5.9</v>
      </c>
      <c r="P14" s="268"/>
      <c r="Q14" s="268"/>
      <c r="R14" s="365">
        <f>SUM(F14:O14)</f>
        <v>47.599999999999994</v>
      </c>
      <c r="S14" s="339"/>
      <c r="T14" s="339"/>
      <c r="U14" s="355">
        <v>7</v>
      </c>
    </row>
    <row r="15" spans="1:21" ht="18" customHeight="1" thickBot="1">
      <c r="A15" s="346"/>
      <c r="B15" s="348"/>
      <c r="C15" s="350"/>
      <c r="D15" s="344"/>
      <c r="E15" s="271"/>
      <c r="F15" s="284">
        <f>F14</f>
        <v>7.1</v>
      </c>
      <c r="G15" s="285">
        <f aca="true" t="shared" si="6" ref="G15:Q15">F15+G14</f>
        <v>11.399999999999999</v>
      </c>
      <c r="H15" s="284">
        <f t="shared" si="6"/>
        <v>16.7</v>
      </c>
      <c r="I15" s="285">
        <f t="shared" si="6"/>
        <v>16.7</v>
      </c>
      <c r="J15" s="284">
        <f t="shared" si="6"/>
        <v>16.7</v>
      </c>
      <c r="K15" s="285">
        <f t="shared" si="6"/>
        <v>25.1</v>
      </c>
      <c r="L15" s="284">
        <f t="shared" si="6"/>
        <v>33.8</v>
      </c>
      <c r="M15" s="285">
        <f t="shared" si="6"/>
        <v>36.099999999999994</v>
      </c>
      <c r="N15" s="284">
        <f t="shared" si="6"/>
        <v>41.699999999999996</v>
      </c>
      <c r="O15" s="285">
        <f t="shared" si="6"/>
        <v>47.599999999999994</v>
      </c>
      <c r="P15" s="273">
        <f t="shared" si="6"/>
        <v>47.599999999999994</v>
      </c>
      <c r="Q15" s="273">
        <f t="shared" si="6"/>
        <v>47.599999999999994</v>
      </c>
      <c r="R15" s="366"/>
      <c r="S15" s="340"/>
      <c r="T15" s="341"/>
      <c r="U15" s="344"/>
    </row>
    <row r="16" spans="1:21" ht="18" customHeight="1" thickTop="1">
      <c r="A16" s="345">
        <v>4</v>
      </c>
      <c r="B16" s="347" t="s">
        <v>30</v>
      </c>
      <c r="C16" s="353" t="s">
        <v>730</v>
      </c>
      <c r="D16" s="343">
        <v>8</v>
      </c>
      <c r="E16" s="276">
        <v>260</v>
      </c>
      <c r="F16" s="282">
        <v>0</v>
      </c>
      <c r="G16" s="283">
        <v>2.5</v>
      </c>
      <c r="H16" s="282">
        <v>10.6</v>
      </c>
      <c r="I16" s="283">
        <v>6.1</v>
      </c>
      <c r="J16" s="282">
        <v>1</v>
      </c>
      <c r="K16" s="283">
        <v>7</v>
      </c>
      <c r="L16" s="282">
        <v>2.2</v>
      </c>
      <c r="M16" s="283">
        <v>4.4</v>
      </c>
      <c r="N16" s="282">
        <v>3.4</v>
      </c>
      <c r="O16" s="283">
        <v>4.8</v>
      </c>
      <c r="P16" s="268"/>
      <c r="Q16" s="268"/>
      <c r="R16" s="365">
        <f>SUM(F16:O16)</f>
        <v>41.99999999999999</v>
      </c>
      <c r="S16" s="339"/>
      <c r="T16" s="339"/>
      <c r="U16" s="355">
        <v>8</v>
      </c>
    </row>
    <row r="17" spans="1:21" ht="18" customHeight="1" thickBot="1">
      <c r="A17" s="346"/>
      <c r="B17" s="348"/>
      <c r="C17" s="354"/>
      <c r="D17" s="344"/>
      <c r="E17" s="271"/>
      <c r="F17" s="284">
        <f>F16</f>
        <v>0</v>
      </c>
      <c r="G17" s="285">
        <f aca="true" t="shared" si="7" ref="G17:Q17">F17+G16</f>
        <v>2.5</v>
      </c>
      <c r="H17" s="284">
        <f t="shared" si="7"/>
        <v>13.1</v>
      </c>
      <c r="I17" s="285">
        <f t="shared" si="7"/>
        <v>19.2</v>
      </c>
      <c r="J17" s="284">
        <f t="shared" si="7"/>
        <v>20.2</v>
      </c>
      <c r="K17" s="285">
        <f t="shared" si="7"/>
        <v>27.2</v>
      </c>
      <c r="L17" s="284">
        <f t="shared" si="7"/>
        <v>29.4</v>
      </c>
      <c r="M17" s="285">
        <f t="shared" si="7"/>
        <v>33.8</v>
      </c>
      <c r="N17" s="284">
        <f t="shared" si="7"/>
        <v>37.199999999999996</v>
      </c>
      <c r="O17" s="285">
        <f t="shared" si="7"/>
        <v>41.99999999999999</v>
      </c>
      <c r="P17" s="273">
        <f t="shared" si="7"/>
        <v>41.99999999999999</v>
      </c>
      <c r="Q17" s="273">
        <f t="shared" si="7"/>
        <v>41.99999999999999</v>
      </c>
      <c r="R17" s="366"/>
      <c r="S17" s="340"/>
      <c r="T17" s="341"/>
      <c r="U17" s="344"/>
    </row>
    <row r="19" spans="7:9" ht="13.5">
      <c r="G19" s="265" t="s">
        <v>706</v>
      </c>
      <c r="H19" s="265" t="s">
        <v>731</v>
      </c>
      <c r="I19" s="281" t="s">
        <v>708</v>
      </c>
    </row>
    <row r="20" spans="7:9" ht="13.5">
      <c r="G20" s="265" t="s">
        <v>709</v>
      </c>
      <c r="H20" s="265" t="s">
        <v>732</v>
      </c>
      <c r="I20" s="281" t="s">
        <v>711</v>
      </c>
    </row>
    <row r="21" ht="13.5">
      <c r="I21" s="281" t="s">
        <v>712</v>
      </c>
    </row>
    <row r="22" ht="13.5">
      <c r="I22" s="281" t="s">
        <v>713</v>
      </c>
    </row>
  </sheetData>
  <sheetProtection/>
  <mergeCells count="64">
    <mergeCell ref="T12:T13"/>
    <mergeCell ref="U12:U13"/>
    <mergeCell ref="R6:R7"/>
    <mergeCell ref="R4:R5"/>
    <mergeCell ref="S12:S13"/>
    <mergeCell ref="S8:S9"/>
    <mergeCell ref="S6:S7"/>
    <mergeCell ref="S4:S5"/>
    <mergeCell ref="T10:T11"/>
    <mergeCell ref="U10:U11"/>
    <mergeCell ref="R2:R3"/>
    <mergeCell ref="R16:R17"/>
    <mergeCell ref="R12:R13"/>
    <mergeCell ref="R8:R9"/>
    <mergeCell ref="R10:R11"/>
    <mergeCell ref="R14:R15"/>
    <mergeCell ref="T2:T3"/>
    <mergeCell ref="U2:U3"/>
    <mergeCell ref="T4:T5"/>
    <mergeCell ref="U4:U5"/>
    <mergeCell ref="T16:T17"/>
    <mergeCell ref="U16:U17"/>
    <mergeCell ref="T6:T7"/>
    <mergeCell ref="U6:U7"/>
    <mergeCell ref="T8:T9"/>
    <mergeCell ref="U8:U9"/>
    <mergeCell ref="T14:T15"/>
    <mergeCell ref="U14:U15"/>
    <mergeCell ref="S14:S15"/>
    <mergeCell ref="A10:A11"/>
    <mergeCell ref="B10:B11"/>
    <mergeCell ref="C10:C11"/>
    <mergeCell ref="D10:D11"/>
    <mergeCell ref="S10:S11"/>
    <mergeCell ref="A14:A15"/>
    <mergeCell ref="B14:B15"/>
    <mergeCell ref="C14:C15"/>
    <mergeCell ref="D14:D15"/>
    <mergeCell ref="A8:A9"/>
    <mergeCell ref="B8:B9"/>
    <mergeCell ref="C8:C9"/>
    <mergeCell ref="D8:D9"/>
    <mergeCell ref="A12:A13"/>
    <mergeCell ref="B12:B13"/>
    <mergeCell ref="C12:C13"/>
    <mergeCell ref="D12:D13"/>
    <mergeCell ref="S2:S3"/>
    <mergeCell ref="A16:A17"/>
    <mergeCell ref="B16:B17"/>
    <mergeCell ref="C16:C17"/>
    <mergeCell ref="D16:D17"/>
    <mergeCell ref="S16:S17"/>
    <mergeCell ref="A2:A3"/>
    <mergeCell ref="B2:B3"/>
    <mergeCell ref="C2:C3"/>
    <mergeCell ref="D2:D3"/>
    <mergeCell ref="A4:A5"/>
    <mergeCell ref="B4:B5"/>
    <mergeCell ref="C4:C5"/>
    <mergeCell ref="D4:D5"/>
    <mergeCell ref="A6:A7"/>
    <mergeCell ref="B6:B7"/>
    <mergeCell ref="C6:C7"/>
    <mergeCell ref="D6:D7"/>
  </mergeCells>
  <conditionalFormatting sqref="F14:O14 F12:O12 F10:O10 F8:O8 F16:O16 F4:O4 F2:O2 F6:O6 S2:T17">
    <cfRule type="cellIs" priority="1" dxfId="35" operator="greaterThanOrEqual" stopIfTrue="1">
      <formula>10</formula>
    </cfRule>
  </conditionalFormatting>
  <conditionalFormatting sqref="D14 D12 D10 D2 D4 D16 D6:D8 U2:U17">
    <cfRule type="cellIs" priority="2" dxfId="32" operator="equal" stopIfTrue="1">
      <formula>1</formula>
    </cfRule>
    <cfRule type="cellIs" priority="3" dxfId="33" operator="equal" stopIfTrue="1">
      <formula>2</formula>
    </cfRule>
    <cfRule type="cellIs" priority="4" dxfId="34" operator="equal" stopIfTrue="1">
      <formula>3</formula>
    </cfRule>
  </conditionalFormatting>
  <printOptions/>
  <pageMargins left="0.787" right="0.787" top="0.984" bottom="0.984" header="0.512" footer="0.512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H1" sqref="H1"/>
    </sheetView>
  </sheetViews>
  <sheetFormatPr defaultColWidth="9.00390625" defaultRowHeight="13.5"/>
  <cols>
    <col min="2" max="3" width="6.00390625" style="0" bestFit="1" customWidth="1"/>
    <col min="4" max="4" width="12.25390625" style="0" bestFit="1" customWidth="1"/>
    <col min="5" max="8" width="4.625" style="0" bestFit="1" customWidth="1"/>
    <col min="9" max="10" width="4.875" style="0" bestFit="1" customWidth="1"/>
    <col min="11" max="12" width="4.625" style="0" bestFit="1" customWidth="1"/>
    <col min="13" max="16" width="4.875" style="0" bestFit="1" customWidth="1"/>
    <col min="17" max="17" width="7.50390625" style="0" bestFit="1" customWidth="1"/>
    <col min="18" max="18" width="6.00390625" style="0" bestFit="1" customWidth="1"/>
  </cols>
  <sheetData>
    <row r="1" spans="2:18" ht="14.25" thickBot="1"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2:18" ht="24.75" thickTop="1">
      <c r="B2" s="119" t="s">
        <v>493</v>
      </c>
      <c r="C2" s="367" t="s">
        <v>170</v>
      </c>
      <c r="D2" s="368"/>
      <c r="E2" s="368"/>
      <c r="F2" s="120" t="s">
        <v>494</v>
      </c>
      <c r="G2" s="120"/>
      <c r="H2" s="120"/>
      <c r="I2" s="121">
        <f>IF(COUNT(Q2),RANK(Q2,Q$2:Q$57),"")</f>
        <v>1</v>
      </c>
      <c r="J2" s="122" t="s">
        <v>495</v>
      </c>
      <c r="K2" s="122"/>
      <c r="L2" s="122"/>
      <c r="M2" s="369" t="s">
        <v>496</v>
      </c>
      <c r="N2" s="369"/>
      <c r="O2" s="123"/>
      <c r="P2" s="123"/>
      <c r="Q2" s="124">
        <f>R5+R9+R13+R17+R21</f>
        <v>9590</v>
      </c>
      <c r="R2" s="125" t="s">
        <v>497</v>
      </c>
    </row>
    <row r="3" spans="2:18" ht="14.25">
      <c r="B3" s="126" t="s">
        <v>0</v>
      </c>
      <c r="C3" s="127" t="s">
        <v>1</v>
      </c>
      <c r="D3" s="127" t="s">
        <v>498</v>
      </c>
      <c r="E3" s="127" t="s">
        <v>5</v>
      </c>
      <c r="F3" s="127" t="s">
        <v>6</v>
      </c>
      <c r="G3" s="127" t="s">
        <v>291</v>
      </c>
      <c r="H3" s="127" t="s">
        <v>292</v>
      </c>
      <c r="I3" s="127" t="s">
        <v>293</v>
      </c>
      <c r="J3" s="128" t="s">
        <v>294</v>
      </c>
      <c r="K3" s="129"/>
      <c r="L3" s="130"/>
      <c r="M3" s="131"/>
      <c r="N3" s="131"/>
      <c r="O3" s="132"/>
      <c r="P3" s="133"/>
      <c r="Q3" s="134" t="s">
        <v>329</v>
      </c>
      <c r="R3" s="135" t="s">
        <v>499</v>
      </c>
    </row>
    <row r="4" spans="2:18" ht="13.5">
      <c r="B4" s="136">
        <v>1</v>
      </c>
      <c r="C4" s="137">
        <v>9</v>
      </c>
      <c r="D4" s="137" t="s">
        <v>175</v>
      </c>
      <c r="E4" s="114">
        <v>96</v>
      </c>
      <c r="F4" s="114">
        <v>96</v>
      </c>
      <c r="G4" s="114">
        <v>98</v>
      </c>
      <c r="H4" s="114">
        <v>97</v>
      </c>
      <c r="I4" s="114">
        <v>100</v>
      </c>
      <c r="J4" s="114">
        <v>97</v>
      </c>
      <c r="K4" s="138"/>
      <c r="L4" s="139"/>
      <c r="M4" s="140"/>
      <c r="N4" s="140"/>
      <c r="O4" s="140"/>
      <c r="P4" s="116"/>
      <c r="Q4" s="117">
        <f>SUM(E4:J4)</f>
        <v>584</v>
      </c>
      <c r="R4" s="141"/>
    </row>
    <row r="5" spans="2:18" ht="13.5">
      <c r="B5" s="136">
        <v>1</v>
      </c>
      <c r="C5" s="137">
        <v>23</v>
      </c>
      <c r="D5" s="142" t="s">
        <v>373</v>
      </c>
      <c r="E5" s="114">
        <v>97</v>
      </c>
      <c r="F5" s="114">
        <v>95</v>
      </c>
      <c r="G5" s="114">
        <v>97</v>
      </c>
      <c r="H5" s="114">
        <v>96</v>
      </c>
      <c r="I5" s="114">
        <v>94</v>
      </c>
      <c r="J5" s="114">
        <v>95</v>
      </c>
      <c r="K5" s="138"/>
      <c r="L5" s="139"/>
      <c r="M5" s="140"/>
      <c r="N5" s="140"/>
      <c r="O5" s="140"/>
      <c r="P5" s="116"/>
      <c r="Q5" s="117">
        <f>SUM(E5:J5)</f>
        <v>574</v>
      </c>
      <c r="R5" s="141">
        <f>SUM(Q4:Q6)</f>
        <v>1733</v>
      </c>
    </row>
    <row r="6" spans="2:18" ht="13.5">
      <c r="B6" s="136">
        <v>5</v>
      </c>
      <c r="C6" s="137">
        <v>23</v>
      </c>
      <c r="D6" s="142" t="s">
        <v>500</v>
      </c>
      <c r="E6" s="42">
        <v>97</v>
      </c>
      <c r="F6" s="42">
        <v>93</v>
      </c>
      <c r="G6" s="42">
        <v>98</v>
      </c>
      <c r="H6" s="42">
        <v>96</v>
      </c>
      <c r="I6" s="42">
        <v>95</v>
      </c>
      <c r="J6" s="42">
        <v>96</v>
      </c>
      <c r="K6" s="138"/>
      <c r="L6" s="139"/>
      <c r="M6" s="140"/>
      <c r="N6" s="140"/>
      <c r="O6" s="140"/>
      <c r="P6" s="116"/>
      <c r="Q6" s="117">
        <f>SUM(E6:J6)</f>
        <v>575</v>
      </c>
      <c r="R6" s="141"/>
    </row>
    <row r="7" spans="2:18" ht="14.25">
      <c r="B7" s="143" t="s">
        <v>0</v>
      </c>
      <c r="C7" s="144" t="s">
        <v>1</v>
      </c>
      <c r="D7" s="144" t="s">
        <v>501</v>
      </c>
      <c r="E7" s="144" t="s">
        <v>5</v>
      </c>
      <c r="F7" s="144" t="s">
        <v>6</v>
      </c>
      <c r="G7" s="144" t="s">
        <v>291</v>
      </c>
      <c r="H7" s="145" t="s">
        <v>292</v>
      </c>
      <c r="I7" s="146"/>
      <c r="J7" s="147"/>
      <c r="K7" s="148"/>
      <c r="L7" s="149"/>
      <c r="M7" s="149"/>
      <c r="N7" s="149"/>
      <c r="O7" s="149"/>
      <c r="P7" s="149"/>
      <c r="Q7" s="150" t="s">
        <v>502</v>
      </c>
      <c r="R7" s="151" t="s">
        <v>499</v>
      </c>
    </row>
    <row r="8" spans="2:18" ht="13.5">
      <c r="B8" s="152" t="s">
        <v>503</v>
      </c>
      <c r="C8" s="18">
        <v>9</v>
      </c>
      <c r="D8" s="18" t="s">
        <v>438</v>
      </c>
      <c r="E8" s="114">
        <v>97</v>
      </c>
      <c r="F8" s="114">
        <v>98</v>
      </c>
      <c r="G8" s="114">
        <v>96</v>
      </c>
      <c r="H8" s="114">
        <v>97</v>
      </c>
      <c r="I8" s="153"/>
      <c r="J8" s="154"/>
      <c r="K8" s="155"/>
      <c r="L8" s="156"/>
      <c r="M8" s="156"/>
      <c r="N8" s="156"/>
      <c r="O8" s="156"/>
      <c r="P8" s="156"/>
      <c r="Q8" s="157">
        <f>SUM(E8:H8)</f>
        <v>388</v>
      </c>
      <c r="R8" s="158"/>
    </row>
    <row r="9" spans="2:18" ht="13.5">
      <c r="B9" s="152" t="s">
        <v>469</v>
      </c>
      <c r="C9" s="18">
        <v>17</v>
      </c>
      <c r="D9" s="18" t="s">
        <v>183</v>
      </c>
      <c r="E9" s="114">
        <v>97</v>
      </c>
      <c r="F9" s="114">
        <v>94</v>
      </c>
      <c r="G9" s="114">
        <v>96</v>
      </c>
      <c r="H9" s="114">
        <v>96</v>
      </c>
      <c r="I9" s="153"/>
      <c r="J9" s="154"/>
      <c r="K9" s="155"/>
      <c r="L9" s="156"/>
      <c r="M9" s="156"/>
      <c r="N9" s="156"/>
      <c r="O9" s="156"/>
      <c r="P9" s="156"/>
      <c r="Q9" s="157">
        <f>SUM(E9:H9)</f>
        <v>383</v>
      </c>
      <c r="R9" s="158">
        <f>SUM(Q8:Q10)</f>
        <v>1159</v>
      </c>
    </row>
    <row r="10" spans="2:18" ht="13.5">
      <c r="B10" s="152" t="s">
        <v>477</v>
      </c>
      <c r="C10" s="18">
        <v>9</v>
      </c>
      <c r="D10" s="18" t="s">
        <v>457</v>
      </c>
      <c r="E10" s="114">
        <v>97</v>
      </c>
      <c r="F10" s="114">
        <v>96</v>
      </c>
      <c r="G10" s="114">
        <v>98</v>
      </c>
      <c r="H10" s="114">
        <v>97</v>
      </c>
      <c r="I10" s="153"/>
      <c r="J10" s="154"/>
      <c r="K10" s="155"/>
      <c r="L10" s="156"/>
      <c r="M10" s="156"/>
      <c r="N10" s="156"/>
      <c r="O10" s="156"/>
      <c r="P10" s="156"/>
      <c r="Q10" s="157">
        <f>SUM(E10:H10)</f>
        <v>388</v>
      </c>
      <c r="R10" s="158"/>
    </row>
    <row r="11" spans="2:18" ht="14.25">
      <c r="B11" s="160" t="s">
        <v>0</v>
      </c>
      <c r="C11" s="161" t="s">
        <v>1</v>
      </c>
      <c r="D11" s="161" t="s">
        <v>504</v>
      </c>
      <c r="E11" s="161" t="s">
        <v>7</v>
      </c>
      <c r="F11" s="161" t="s">
        <v>8</v>
      </c>
      <c r="G11" s="161" t="s">
        <v>505</v>
      </c>
      <c r="H11" s="161" t="s">
        <v>506</v>
      </c>
      <c r="I11" s="161" t="s">
        <v>507</v>
      </c>
      <c r="J11" s="161" t="s">
        <v>508</v>
      </c>
      <c r="K11" s="129"/>
      <c r="L11" s="130"/>
      <c r="M11" s="130"/>
      <c r="N11" s="130"/>
      <c r="O11" s="130"/>
      <c r="P11" s="162"/>
      <c r="Q11" s="163" t="s">
        <v>329</v>
      </c>
      <c r="R11" s="164" t="s">
        <v>499</v>
      </c>
    </row>
    <row r="12" spans="2:18" ht="13.5">
      <c r="B12" s="152" t="s">
        <v>509</v>
      </c>
      <c r="C12" s="18">
        <v>8</v>
      </c>
      <c r="D12" s="18" t="s">
        <v>177</v>
      </c>
      <c r="E12" s="17">
        <v>96</v>
      </c>
      <c r="F12" s="17">
        <v>99</v>
      </c>
      <c r="G12" s="17">
        <v>100</v>
      </c>
      <c r="H12" s="17">
        <v>99</v>
      </c>
      <c r="I12" s="17">
        <v>99</v>
      </c>
      <c r="J12" s="17">
        <v>96</v>
      </c>
      <c r="K12" s="138"/>
      <c r="L12" s="139"/>
      <c r="M12" s="140"/>
      <c r="N12" s="140"/>
      <c r="O12" s="140"/>
      <c r="P12" s="116"/>
      <c r="Q12" s="117">
        <f>SUM(E12:J12)</f>
        <v>589</v>
      </c>
      <c r="R12" s="141"/>
    </row>
    <row r="13" spans="2:18" ht="13.5">
      <c r="B13" s="152" t="s">
        <v>510</v>
      </c>
      <c r="C13" s="18">
        <v>12</v>
      </c>
      <c r="D13" s="18" t="s">
        <v>176</v>
      </c>
      <c r="E13" s="17">
        <v>96</v>
      </c>
      <c r="F13" s="17">
        <v>97</v>
      </c>
      <c r="G13" s="17">
        <v>96</v>
      </c>
      <c r="H13" s="17">
        <v>95</v>
      </c>
      <c r="I13" s="17">
        <v>96</v>
      </c>
      <c r="J13" s="17">
        <v>97</v>
      </c>
      <c r="K13" s="138"/>
      <c r="L13" s="139"/>
      <c r="M13" s="140"/>
      <c r="N13" s="140"/>
      <c r="O13" s="140"/>
      <c r="P13" s="116"/>
      <c r="Q13" s="117">
        <f>SUM(E13:J13)</f>
        <v>577</v>
      </c>
      <c r="R13" s="141">
        <f>SUM(Q12:Q14)</f>
        <v>1736</v>
      </c>
    </row>
    <row r="14" spans="2:18" ht="13.5">
      <c r="B14" s="152" t="s">
        <v>186</v>
      </c>
      <c r="C14" s="18">
        <v>8</v>
      </c>
      <c r="D14" s="18" t="s">
        <v>175</v>
      </c>
      <c r="E14" s="17">
        <v>94</v>
      </c>
      <c r="F14" s="17">
        <v>98</v>
      </c>
      <c r="G14" s="17">
        <v>97</v>
      </c>
      <c r="H14" s="17">
        <v>95</v>
      </c>
      <c r="I14" s="17">
        <v>90</v>
      </c>
      <c r="J14" s="17">
        <v>96</v>
      </c>
      <c r="K14" s="138"/>
      <c r="L14" s="139"/>
      <c r="M14" s="140"/>
      <c r="N14" s="140"/>
      <c r="O14" s="140"/>
      <c r="P14" s="116"/>
      <c r="Q14" s="117">
        <f>SUM(E14:J14)</f>
        <v>570</v>
      </c>
      <c r="R14" s="141"/>
    </row>
    <row r="15" spans="2:18" ht="14.25">
      <c r="B15" s="165" t="s">
        <v>0</v>
      </c>
      <c r="C15" s="150" t="s">
        <v>1</v>
      </c>
      <c r="D15" s="150" t="s">
        <v>511</v>
      </c>
      <c r="E15" s="150" t="s">
        <v>7</v>
      </c>
      <c r="F15" s="150" t="s">
        <v>8</v>
      </c>
      <c r="G15" s="150" t="s">
        <v>5</v>
      </c>
      <c r="H15" s="150" t="s">
        <v>6</v>
      </c>
      <c r="I15" s="150" t="s">
        <v>9</v>
      </c>
      <c r="J15" s="166" t="s">
        <v>10</v>
      </c>
      <c r="K15" s="146"/>
      <c r="L15" s="147"/>
      <c r="M15" s="148"/>
      <c r="N15" s="148"/>
      <c r="O15" s="148"/>
      <c r="P15" s="167"/>
      <c r="Q15" s="168" t="s">
        <v>329</v>
      </c>
      <c r="R15" s="169" t="s">
        <v>499</v>
      </c>
    </row>
    <row r="16" spans="2:18" ht="13.5">
      <c r="B16" s="152" t="s">
        <v>24</v>
      </c>
      <c r="C16" s="18">
        <v>16</v>
      </c>
      <c r="D16" s="18" t="s">
        <v>180</v>
      </c>
      <c r="E16" s="62">
        <v>97</v>
      </c>
      <c r="F16" s="62">
        <v>95</v>
      </c>
      <c r="G16" s="62">
        <v>86</v>
      </c>
      <c r="H16" s="62">
        <v>85</v>
      </c>
      <c r="I16" s="62">
        <v>81</v>
      </c>
      <c r="J16" s="62">
        <v>82</v>
      </c>
      <c r="K16" s="153"/>
      <c r="L16" s="154"/>
      <c r="M16" s="155"/>
      <c r="N16" s="155"/>
      <c r="O16" s="155"/>
      <c r="P16" s="170"/>
      <c r="Q16" s="171">
        <f>SUM(E16:J16)</f>
        <v>526</v>
      </c>
      <c r="R16" s="158"/>
    </row>
    <row r="17" spans="2:18" ht="13.5">
      <c r="B17" s="152" t="s">
        <v>181</v>
      </c>
      <c r="C17" s="18">
        <v>8</v>
      </c>
      <c r="D17" s="18" t="s">
        <v>182</v>
      </c>
      <c r="E17" s="62">
        <v>95</v>
      </c>
      <c r="F17" s="62">
        <v>96</v>
      </c>
      <c r="G17" s="62">
        <v>93</v>
      </c>
      <c r="H17" s="62">
        <v>95</v>
      </c>
      <c r="I17" s="62">
        <v>88</v>
      </c>
      <c r="J17" s="62">
        <v>94</v>
      </c>
      <c r="K17" s="153"/>
      <c r="L17" s="154"/>
      <c r="M17" s="155"/>
      <c r="N17" s="155"/>
      <c r="O17" s="155"/>
      <c r="P17" s="170"/>
      <c r="Q17" s="171">
        <f>SUM(E17:J17)</f>
        <v>561</v>
      </c>
      <c r="R17" s="158">
        <f>SUM(Q16:Q18)</f>
        <v>1647</v>
      </c>
    </row>
    <row r="18" spans="2:18" ht="13.5">
      <c r="B18" s="152" t="s">
        <v>181</v>
      </c>
      <c r="C18" s="18">
        <v>12</v>
      </c>
      <c r="D18" s="18" t="s">
        <v>183</v>
      </c>
      <c r="E18" s="62">
        <v>97</v>
      </c>
      <c r="F18" s="62">
        <v>97</v>
      </c>
      <c r="G18" s="62">
        <v>84</v>
      </c>
      <c r="H18" s="62">
        <v>89</v>
      </c>
      <c r="I18" s="62">
        <v>95</v>
      </c>
      <c r="J18" s="62">
        <v>98</v>
      </c>
      <c r="K18" s="172"/>
      <c r="L18" s="173"/>
      <c r="M18" s="174"/>
      <c r="N18" s="174"/>
      <c r="O18" s="174"/>
      <c r="P18" s="175"/>
      <c r="Q18" s="171">
        <f>SUM(E18:J18)</f>
        <v>560</v>
      </c>
      <c r="R18" s="158"/>
    </row>
    <row r="19" spans="2:18" ht="14.25">
      <c r="B19" s="160" t="s">
        <v>0</v>
      </c>
      <c r="C19" s="161" t="s">
        <v>1</v>
      </c>
      <c r="D19" s="161" t="s">
        <v>512</v>
      </c>
      <c r="E19" s="161" t="s">
        <v>7</v>
      </c>
      <c r="F19" s="161" t="s">
        <v>8</v>
      </c>
      <c r="G19" s="161" t="s">
        <v>325</v>
      </c>
      <c r="H19" s="161" t="s">
        <v>326</v>
      </c>
      <c r="I19" s="161" t="s">
        <v>5</v>
      </c>
      <c r="J19" s="161" t="s">
        <v>6</v>
      </c>
      <c r="K19" s="127" t="s">
        <v>327</v>
      </c>
      <c r="L19" s="127" t="s">
        <v>328</v>
      </c>
      <c r="M19" s="127" t="s">
        <v>9</v>
      </c>
      <c r="N19" s="127" t="s">
        <v>10</v>
      </c>
      <c r="O19" s="127" t="s">
        <v>513</v>
      </c>
      <c r="P19" s="127" t="s">
        <v>514</v>
      </c>
      <c r="Q19" s="161" t="s">
        <v>329</v>
      </c>
      <c r="R19" s="164" t="s">
        <v>499</v>
      </c>
    </row>
    <row r="20" spans="2:18" ht="13.5">
      <c r="B20" s="152" t="s">
        <v>18</v>
      </c>
      <c r="C20" s="18">
        <v>4</v>
      </c>
      <c r="D20" s="18" t="s">
        <v>174</v>
      </c>
      <c r="E20" s="215">
        <v>97</v>
      </c>
      <c r="F20" s="215">
        <v>98</v>
      </c>
      <c r="G20" s="215">
        <v>99</v>
      </c>
      <c r="H20" s="215">
        <v>96</v>
      </c>
      <c r="I20" s="215">
        <v>85</v>
      </c>
      <c r="J20" s="215">
        <v>83</v>
      </c>
      <c r="K20" s="215">
        <v>95</v>
      </c>
      <c r="L20" s="215">
        <v>89</v>
      </c>
      <c r="M20" s="215">
        <v>95</v>
      </c>
      <c r="N20" s="215">
        <v>96</v>
      </c>
      <c r="O20" s="215">
        <v>92</v>
      </c>
      <c r="P20" s="215">
        <v>93</v>
      </c>
      <c r="Q20" s="137">
        <f>SUM(E20:P20)</f>
        <v>1118</v>
      </c>
      <c r="R20" s="141"/>
    </row>
    <row r="21" spans="2:18" ht="13.5">
      <c r="B21" s="152" t="s">
        <v>515</v>
      </c>
      <c r="C21" s="18">
        <v>8</v>
      </c>
      <c r="D21" s="18" t="s">
        <v>175</v>
      </c>
      <c r="E21" s="215">
        <v>96</v>
      </c>
      <c r="F21" s="215">
        <v>98</v>
      </c>
      <c r="G21" s="215">
        <v>98</v>
      </c>
      <c r="H21" s="215">
        <v>96</v>
      </c>
      <c r="I21" s="215">
        <v>91</v>
      </c>
      <c r="J21" s="215">
        <v>91</v>
      </c>
      <c r="K21" s="215">
        <v>91</v>
      </c>
      <c r="L21" s="215">
        <v>92</v>
      </c>
      <c r="M21" s="215">
        <v>91</v>
      </c>
      <c r="N21" s="215">
        <v>89</v>
      </c>
      <c r="O21" s="215">
        <v>86</v>
      </c>
      <c r="P21" s="215">
        <v>89</v>
      </c>
      <c r="Q21" s="137">
        <f>SUM(E21:P21)</f>
        <v>1108</v>
      </c>
      <c r="R21" s="141">
        <f>SUM(Q20:Q22)</f>
        <v>3315</v>
      </c>
    </row>
    <row r="22" spans="2:18" ht="14.25" thickBot="1">
      <c r="B22" s="176" t="s">
        <v>187</v>
      </c>
      <c r="C22" s="177">
        <v>12</v>
      </c>
      <c r="D22" s="177" t="s">
        <v>176</v>
      </c>
      <c r="E22" s="242">
        <v>96</v>
      </c>
      <c r="F22" s="243">
        <v>98</v>
      </c>
      <c r="G22" s="243">
        <v>96</v>
      </c>
      <c r="H22" s="243">
        <v>99</v>
      </c>
      <c r="I22" s="243">
        <v>93</v>
      </c>
      <c r="J22" s="243">
        <v>77</v>
      </c>
      <c r="K22" s="243">
        <v>82</v>
      </c>
      <c r="L22" s="243">
        <v>89</v>
      </c>
      <c r="M22" s="243">
        <v>90</v>
      </c>
      <c r="N22" s="243">
        <v>92</v>
      </c>
      <c r="O22" s="243">
        <v>90</v>
      </c>
      <c r="P22" s="243">
        <v>87</v>
      </c>
      <c r="Q22" s="179">
        <f>SUM(E22:P22)</f>
        <v>1089</v>
      </c>
      <c r="R22" s="180"/>
    </row>
    <row r="23" spans="2:18" ht="14.25" thickTop="1"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</row>
    <row r="24" spans="2:18" ht="14.25" thickBot="1">
      <c r="B24" s="244"/>
      <c r="C24" s="244"/>
      <c r="D24" s="244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</row>
    <row r="25" spans="2:18" ht="24.75" thickTop="1">
      <c r="B25" s="119" t="s">
        <v>493</v>
      </c>
      <c r="C25" s="367" t="s">
        <v>14</v>
      </c>
      <c r="D25" s="368"/>
      <c r="E25" s="368"/>
      <c r="F25" s="120" t="s">
        <v>494</v>
      </c>
      <c r="G25" s="120"/>
      <c r="H25" s="120"/>
      <c r="I25" s="121">
        <f>IF(COUNT(Q25),RANK(Q25,Q$2:Q$57),"")</f>
        <v>2</v>
      </c>
      <c r="J25" s="122" t="s">
        <v>495</v>
      </c>
      <c r="K25" s="122"/>
      <c r="L25" s="122"/>
      <c r="M25" s="369" t="s">
        <v>496</v>
      </c>
      <c r="N25" s="369"/>
      <c r="O25" s="123"/>
      <c r="P25" s="123"/>
      <c r="Q25" s="124">
        <f>R28+R32+R36+R40+R44</f>
        <v>9549</v>
      </c>
      <c r="R25" s="125" t="s">
        <v>497</v>
      </c>
    </row>
    <row r="26" spans="2:18" ht="14.25">
      <c r="B26" s="126" t="s">
        <v>0</v>
      </c>
      <c r="C26" s="127" t="s">
        <v>1</v>
      </c>
      <c r="D26" s="127" t="s">
        <v>498</v>
      </c>
      <c r="E26" s="127" t="s">
        <v>5</v>
      </c>
      <c r="F26" s="127" t="s">
        <v>6</v>
      </c>
      <c r="G26" s="127" t="s">
        <v>291</v>
      </c>
      <c r="H26" s="127" t="s">
        <v>292</v>
      </c>
      <c r="I26" s="127" t="s">
        <v>293</v>
      </c>
      <c r="J26" s="128" t="s">
        <v>294</v>
      </c>
      <c r="K26" s="129"/>
      <c r="L26" s="130"/>
      <c r="M26" s="131"/>
      <c r="N26" s="131"/>
      <c r="O26" s="132"/>
      <c r="P26" s="133"/>
      <c r="Q26" s="134" t="s">
        <v>329</v>
      </c>
      <c r="R26" s="135" t="s">
        <v>499</v>
      </c>
    </row>
    <row r="27" spans="2:18" ht="13.5">
      <c r="B27" s="214">
        <v>2</v>
      </c>
      <c r="C27" s="2">
        <v>7</v>
      </c>
      <c r="D27" s="2" t="s">
        <v>44</v>
      </c>
      <c r="E27" s="42">
        <v>97</v>
      </c>
      <c r="F27" s="42">
        <v>92</v>
      </c>
      <c r="G27" s="42">
        <v>94</v>
      </c>
      <c r="H27" s="42">
        <v>95</v>
      </c>
      <c r="I27" s="42">
        <v>97</v>
      </c>
      <c r="J27" s="42">
        <v>97</v>
      </c>
      <c r="K27" s="138"/>
      <c r="L27" s="139"/>
      <c r="M27" s="140"/>
      <c r="N27" s="140"/>
      <c r="O27" s="140"/>
      <c r="P27" s="116"/>
      <c r="Q27" s="117">
        <f>SUM(E27:J27)</f>
        <v>572</v>
      </c>
      <c r="R27" s="141"/>
    </row>
    <row r="28" spans="2:18" ht="13.5">
      <c r="B28" s="136">
        <v>7</v>
      </c>
      <c r="C28" s="2">
        <v>7</v>
      </c>
      <c r="D28" s="2" t="s">
        <v>15</v>
      </c>
      <c r="E28" s="42">
        <v>97</v>
      </c>
      <c r="F28" s="42">
        <v>96</v>
      </c>
      <c r="G28" s="42">
        <v>97</v>
      </c>
      <c r="H28" s="42">
        <v>97</v>
      </c>
      <c r="I28" s="42">
        <v>96</v>
      </c>
      <c r="J28" s="42">
        <v>96</v>
      </c>
      <c r="K28" s="138"/>
      <c r="L28" s="139"/>
      <c r="M28" s="140"/>
      <c r="N28" s="140"/>
      <c r="O28" s="140"/>
      <c r="P28" s="116"/>
      <c r="Q28" s="117">
        <f>SUM(E28:J28)</f>
        <v>579</v>
      </c>
      <c r="R28" s="141">
        <f>SUM(Q27:Q29)</f>
        <v>1720</v>
      </c>
    </row>
    <row r="29" spans="2:18" ht="13.5">
      <c r="B29" s="136">
        <v>7</v>
      </c>
      <c r="C29" s="2">
        <v>15</v>
      </c>
      <c r="D29" s="2" t="s">
        <v>411</v>
      </c>
      <c r="E29" s="42">
        <v>90</v>
      </c>
      <c r="F29" s="42">
        <v>94</v>
      </c>
      <c r="G29" s="42">
        <v>96</v>
      </c>
      <c r="H29" s="42">
        <v>96</v>
      </c>
      <c r="I29" s="42">
        <v>97</v>
      </c>
      <c r="J29" s="42">
        <v>96</v>
      </c>
      <c r="K29" s="138"/>
      <c r="L29" s="139"/>
      <c r="M29" s="140"/>
      <c r="N29" s="140"/>
      <c r="O29" s="140"/>
      <c r="P29" s="116"/>
      <c r="Q29" s="117">
        <f>SUM(E29:J29)</f>
        <v>569</v>
      </c>
      <c r="R29" s="141"/>
    </row>
    <row r="30" spans="2:18" ht="14.25">
      <c r="B30" s="143" t="s">
        <v>0</v>
      </c>
      <c r="C30" s="144" t="s">
        <v>1</v>
      </c>
      <c r="D30" s="144" t="s">
        <v>527</v>
      </c>
      <c r="E30" s="144" t="s">
        <v>5</v>
      </c>
      <c r="F30" s="144" t="s">
        <v>6</v>
      </c>
      <c r="G30" s="144" t="s">
        <v>291</v>
      </c>
      <c r="H30" s="145" t="s">
        <v>292</v>
      </c>
      <c r="I30" s="146"/>
      <c r="J30" s="147"/>
      <c r="K30" s="148"/>
      <c r="L30" s="148"/>
      <c r="M30" s="148"/>
      <c r="N30" s="148"/>
      <c r="O30" s="148"/>
      <c r="P30" s="148"/>
      <c r="Q30" s="150" t="s">
        <v>528</v>
      </c>
      <c r="R30" s="151" t="s">
        <v>499</v>
      </c>
    </row>
    <row r="31" spans="2:18" ht="14.25">
      <c r="B31" s="187" t="s">
        <v>529</v>
      </c>
      <c r="C31" s="2">
        <v>15</v>
      </c>
      <c r="D31" s="2" t="s">
        <v>28</v>
      </c>
      <c r="E31" s="114">
        <v>96</v>
      </c>
      <c r="F31" s="114">
        <v>96</v>
      </c>
      <c r="G31" s="114">
        <v>92</v>
      </c>
      <c r="H31" s="114">
        <v>97</v>
      </c>
      <c r="I31" s="153"/>
      <c r="J31" s="154"/>
      <c r="K31" s="155"/>
      <c r="L31" s="155"/>
      <c r="M31" s="155"/>
      <c r="N31" s="155"/>
      <c r="O31" s="155"/>
      <c r="P31" s="155"/>
      <c r="Q31" s="157">
        <f>SUM(E31:H31)</f>
        <v>381</v>
      </c>
      <c r="R31" s="158"/>
    </row>
    <row r="32" spans="2:18" ht="14.25">
      <c r="B32" s="187" t="s">
        <v>530</v>
      </c>
      <c r="C32" s="2">
        <v>28</v>
      </c>
      <c r="D32" s="2" t="s">
        <v>29</v>
      </c>
      <c r="E32" s="114">
        <v>98</v>
      </c>
      <c r="F32" s="114">
        <v>93</v>
      </c>
      <c r="G32" s="114">
        <v>96</v>
      </c>
      <c r="H32" s="114">
        <v>96</v>
      </c>
      <c r="I32" s="153"/>
      <c r="J32" s="154"/>
      <c r="K32" s="155"/>
      <c r="L32" s="155"/>
      <c r="M32" s="155"/>
      <c r="N32" s="155"/>
      <c r="O32" s="155"/>
      <c r="P32" s="155"/>
      <c r="Q32" s="157">
        <f>SUM(E32:H32)</f>
        <v>383</v>
      </c>
      <c r="R32" s="158">
        <f>SUM(Q31:Q33)</f>
        <v>1149</v>
      </c>
    </row>
    <row r="33" spans="2:18" ht="14.25">
      <c r="B33" s="187" t="s">
        <v>531</v>
      </c>
      <c r="C33" s="2">
        <v>15</v>
      </c>
      <c r="D33" s="2" t="s">
        <v>25</v>
      </c>
      <c r="E33" s="114">
        <v>95</v>
      </c>
      <c r="F33" s="114">
        <v>97</v>
      </c>
      <c r="G33" s="114">
        <v>98</v>
      </c>
      <c r="H33" s="114">
        <v>95</v>
      </c>
      <c r="I33" s="153"/>
      <c r="J33" s="154"/>
      <c r="K33" s="155"/>
      <c r="L33" s="155"/>
      <c r="M33" s="155"/>
      <c r="N33" s="155"/>
      <c r="O33" s="155"/>
      <c r="P33" s="155"/>
      <c r="Q33" s="157">
        <f>SUM(E33:H33)</f>
        <v>385</v>
      </c>
      <c r="R33" s="158"/>
    </row>
    <row r="34" spans="2:18" ht="14.25">
      <c r="B34" s="160" t="s">
        <v>0</v>
      </c>
      <c r="C34" s="161" t="s">
        <v>1</v>
      </c>
      <c r="D34" s="161" t="s">
        <v>532</v>
      </c>
      <c r="E34" s="161" t="s">
        <v>7</v>
      </c>
      <c r="F34" s="161" t="s">
        <v>8</v>
      </c>
      <c r="G34" s="161" t="s">
        <v>325</v>
      </c>
      <c r="H34" s="161" t="s">
        <v>326</v>
      </c>
      <c r="I34" s="161" t="s">
        <v>533</v>
      </c>
      <c r="J34" s="161" t="s">
        <v>534</v>
      </c>
      <c r="K34" s="129"/>
      <c r="L34" s="130"/>
      <c r="M34" s="130"/>
      <c r="N34" s="130"/>
      <c r="O34" s="130"/>
      <c r="P34" s="162"/>
      <c r="Q34" s="163" t="s">
        <v>329</v>
      </c>
      <c r="R34" s="164" t="s">
        <v>499</v>
      </c>
    </row>
    <row r="35" spans="2:18" ht="13.5">
      <c r="B35" s="136" t="s">
        <v>31</v>
      </c>
      <c r="C35" s="2">
        <v>18</v>
      </c>
      <c r="D35" s="2" t="s">
        <v>21</v>
      </c>
      <c r="E35" s="17">
        <v>94</v>
      </c>
      <c r="F35" s="17">
        <v>97</v>
      </c>
      <c r="G35" s="17">
        <v>97</v>
      </c>
      <c r="H35" s="17">
        <v>97</v>
      </c>
      <c r="I35" s="17">
        <v>96</v>
      </c>
      <c r="J35" s="17">
        <v>97</v>
      </c>
      <c r="K35" s="138"/>
      <c r="L35" s="139"/>
      <c r="M35" s="140"/>
      <c r="N35" s="140"/>
      <c r="O35" s="140"/>
      <c r="P35" s="116"/>
      <c r="Q35" s="117">
        <f>SUM(E35:J35)</f>
        <v>578</v>
      </c>
      <c r="R35" s="141"/>
    </row>
    <row r="36" spans="2:18" ht="13.5">
      <c r="B36" s="136" t="s">
        <v>535</v>
      </c>
      <c r="C36" s="2">
        <v>13</v>
      </c>
      <c r="D36" s="2" t="s">
        <v>15</v>
      </c>
      <c r="E36" s="17">
        <v>97</v>
      </c>
      <c r="F36" s="17">
        <v>96</v>
      </c>
      <c r="G36" s="17">
        <v>95</v>
      </c>
      <c r="H36" s="17">
        <v>90</v>
      </c>
      <c r="I36" s="17">
        <v>97</v>
      </c>
      <c r="J36" s="17">
        <v>98</v>
      </c>
      <c r="K36" s="138"/>
      <c r="L36" s="139"/>
      <c r="M36" s="140"/>
      <c r="N36" s="140"/>
      <c r="O36" s="140"/>
      <c r="P36" s="116"/>
      <c r="Q36" s="117">
        <f>SUM(E36:J36)</f>
        <v>573</v>
      </c>
      <c r="R36" s="141">
        <f>SUM(Q35:Q37)</f>
        <v>1727</v>
      </c>
    </row>
    <row r="37" spans="2:18" ht="13.5">
      <c r="B37" s="136" t="s">
        <v>536</v>
      </c>
      <c r="C37" s="2">
        <v>6</v>
      </c>
      <c r="D37" s="2" t="s">
        <v>19</v>
      </c>
      <c r="E37" s="17">
        <v>95</v>
      </c>
      <c r="F37" s="17">
        <v>96</v>
      </c>
      <c r="G37" s="17">
        <v>95</v>
      </c>
      <c r="H37" s="17">
        <v>98</v>
      </c>
      <c r="I37" s="17">
        <v>98</v>
      </c>
      <c r="J37" s="17">
        <v>94</v>
      </c>
      <c r="K37" s="138"/>
      <c r="L37" s="139"/>
      <c r="M37" s="140"/>
      <c r="N37" s="140"/>
      <c r="O37" s="140"/>
      <c r="P37" s="116"/>
      <c r="Q37" s="117">
        <f>SUM(E37:J37)</f>
        <v>576</v>
      </c>
      <c r="R37" s="141"/>
    </row>
    <row r="38" spans="2:18" ht="14.25">
      <c r="B38" s="165" t="s">
        <v>0</v>
      </c>
      <c r="C38" s="150" t="s">
        <v>1</v>
      </c>
      <c r="D38" s="150" t="s">
        <v>537</v>
      </c>
      <c r="E38" s="150" t="s">
        <v>7</v>
      </c>
      <c r="F38" s="150" t="s">
        <v>8</v>
      </c>
      <c r="G38" s="150" t="s">
        <v>5</v>
      </c>
      <c r="H38" s="150" t="s">
        <v>6</v>
      </c>
      <c r="I38" s="150" t="s">
        <v>9</v>
      </c>
      <c r="J38" s="166" t="s">
        <v>10</v>
      </c>
      <c r="K38" s="146"/>
      <c r="L38" s="147"/>
      <c r="M38" s="148"/>
      <c r="N38" s="148"/>
      <c r="O38" s="148"/>
      <c r="P38" s="167"/>
      <c r="Q38" s="168" t="s">
        <v>329</v>
      </c>
      <c r="R38" s="169" t="s">
        <v>499</v>
      </c>
    </row>
    <row r="39" spans="2:18" ht="13.5">
      <c r="B39" s="245" t="s">
        <v>24</v>
      </c>
      <c r="C39" s="2">
        <v>18</v>
      </c>
      <c r="D39" s="2" t="s">
        <v>26</v>
      </c>
      <c r="E39" s="62">
        <v>92</v>
      </c>
      <c r="F39" s="62">
        <v>93</v>
      </c>
      <c r="G39" s="62">
        <v>89</v>
      </c>
      <c r="H39" s="62">
        <v>87</v>
      </c>
      <c r="I39" s="62">
        <v>84</v>
      </c>
      <c r="J39" s="62">
        <v>84</v>
      </c>
      <c r="K39" s="153"/>
      <c r="L39" s="154"/>
      <c r="M39" s="155"/>
      <c r="N39" s="155"/>
      <c r="O39" s="155"/>
      <c r="P39" s="170"/>
      <c r="Q39" s="171">
        <f>SUM(E39:J39)</f>
        <v>529</v>
      </c>
      <c r="R39" s="158"/>
    </row>
    <row r="40" spans="2:18" ht="13.5">
      <c r="B40" s="245" t="s">
        <v>27</v>
      </c>
      <c r="C40" s="2">
        <v>6</v>
      </c>
      <c r="D40" s="2" t="s">
        <v>38</v>
      </c>
      <c r="E40" s="62">
        <v>98</v>
      </c>
      <c r="F40" s="62">
        <v>97</v>
      </c>
      <c r="G40" s="62">
        <v>90</v>
      </c>
      <c r="H40" s="62">
        <v>95</v>
      </c>
      <c r="I40" s="62">
        <v>90</v>
      </c>
      <c r="J40" s="62">
        <v>95</v>
      </c>
      <c r="K40" s="153"/>
      <c r="L40" s="154"/>
      <c r="M40" s="155"/>
      <c r="N40" s="155"/>
      <c r="O40" s="155"/>
      <c r="P40" s="170"/>
      <c r="Q40" s="171">
        <f>SUM(E40:J40)</f>
        <v>565</v>
      </c>
      <c r="R40" s="158">
        <f>SUM(Q39:Q41)</f>
        <v>1655</v>
      </c>
    </row>
    <row r="41" spans="2:18" ht="13.5">
      <c r="B41" s="245" t="s">
        <v>27</v>
      </c>
      <c r="C41" s="2">
        <v>13</v>
      </c>
      <c r="D41" s="2" t="s">
        <v>29</v>
      </c>
      <c r="E41" s="62">
        <v>94</v>
      </c>
      <c r="F41" s="62">
        <v>94</v>
      </c>
      <c r="G41" s="62">
        <v>93</v>
      </c>
      <c r="H41" s="62">
        <v>96</v>
      </c>
      <c r="I41" s="62">
        <v>90</v>
      </c>
      <c r="J41" s="62">
        <v>94</v>
      </c>
      <c r="K41" s="172"/>
      <c r="L41" s="173"/>
      <c r="M41" s="174"/>
      <c r="N41" s="174"/>
      <c r="O41" s="174"/>
      <c r="P41" s="175"/>
      <c r="Q41" s="171">
        <f>SUM(E41:J41)</f>
        <v>561</v>
      </c>
      <c r="R41" s="158"/>
    </row>
    <row r="42" spans="2:18" ht="14.25">
      <c r="B42" s="160" t="s">
        <v>0</v>
      </c>
      <c r="C42" s="161" t="s">
        <v>1</v>
      </c>
      <c r="D42" s="161" t="s">
        <v>538</v>
      </c>
      <c r="E42" s="161" t="s">
        <v>7</v>
      </c>
      <c r="F42" s="161" t="s">
        <v>8</v>
      </c>
      <c r="G42" s="161" t="s">
        <v>539</v>
      </c>
      <c r="H42" s="161" t="s">
        <v>540</v>
      </c>
      <c r="I42" s="161" t="s">
        <v>5</v>
      </c>
      <c r="J42" s="161" t="s">
        <v>6</v>
      </c>
      <c r="K42" s="127" t="s">
        <v>541</v>
      </c>
      <c r="L42" s="127" t="s">
        <v>542</v>
      </c>
      <c r="M42" s="127" t="s">
        <v>9</v>
      </c>
      <c r="N42" s="127" t="s">
        <v>10</v>
      </c>
      <c r="O42" s="127" t="s">
        <v>543</v>
      </c>
      <c r="P42" s="127" t="s">
        <v>544</v>
      </c>
      <c r="Q42" s="161" t="s">
        <v>329</v>
      </c>
      <c r="R42" s="164" t="s">
        <v>499</v>
      </c>
    </row>
    <row r="43" spans="2:18" ht="13.5">
      <c r="B43" s="213" t="s">
        <v>545</v>
      </c>
      <c r="C43" s="2">
        <v>13</v>
      </c>
      <c r="D43" s="2" t="s">
        <v>15</v>
      </c>
      <c r="E43" s="10">
        <v>96</v>
      </c>
      <c r="F43" s="10">
        <v>93</v>
      </c>
      <c r="G43" s="10">
        <v>95</v>
      </c>
      <c r="H43" s="10">
        <v>93</v>
      </c>
      <c r="I43" s="10">
        <v>93</v>
      </c>
      <c r="J43" s="10">
        <v>94</v>
      </c>
      <c r="K43" s="10">
        <v>91</v>
      </c>
      <c r="L43" s="10">
        <v>92</v>
      </c>
      <c r="M43" s="10">
        <v>92</v>
      </c>
      <c r="N43" s="10">
        <v>90</v>
      </c>
      <c r="O43" s="10">
        <v>98</v>
      </c>
      <c r="P43" s="10">
        <v>85</v>
      </c>
      <c r="Q43" s="137">
        <f>SUM(E43:P43)</f>
        <v>1112</v>
      </c>
      <c r="R43" s="141"/>
    </row>
    <row r="44" spans="2:18" ht="13.5">
      <c r="B44" s="136" t="s">
        <v>546</v>
      </c>
      <c r="C44" s="2">
        <v>6</v>
      </c>
      <c r="D44" s="2" t="s">
        <v>19</v>
      </c>
      <c r="E44" s="215">
        <v>91</v>
      </c>
      <c r="F44" s="215">
        <v>94</v>
      </c>
      <c r="G44" s="215">
        <v>93</v>
      </c>
      <c r="H44" s="215">
        <v>92</v>
      </c>
      <c r="I44" s="215">
        <v>90</v>
      </c>
      <c r="J44" s="215">
        <v>89</v>
      </c>
      <c r="K44" s="215">
        <v>89</v>
      </c>
      <c r="L44" s="215">
        <v>96</v>
      </c>
      <c r="M44" s="215">
        <v>93</v>
      </c>
      <c r="N44" s="215">
        <v>96</v>
      </c>
      <c r="O44" s="215">
        <v>93</v>
      </c>
      <c r="P44" s="215">
        <v>94</v>
      </c>
      <c r="Q44" s="137">
        <f>SUM(E44:P44)</f>
        <v>1110</v>
      </c>
      <c r="R44" s="141">
        <f>SUM(Q43:Q45)</f>
        <v>3298</v>
      </c>
    </row>
    <row r="45" spans="2:18" ht="14.25" thickBot="1">
      <c r="B45" s="188" t="s">
        <v>547</v>
      </c>
      <c r="C45" s="189">
        <v>18</v>
      </c>
      <c r="D45" s="190" t="s">
        <v>21</v>
      </c>
      <c r="E45" s="242">
        <v>95</v>
      </c>
      <c r="F45" s="243">
        <v>91</v>
      </c>
      <c r="G45" s="243">
        <v>99</v>
      </c>
      <c r="H45" s="243">
        <v>96</v>
      </c>
      <c r="I45" s="243">
        <v>86</v>
      </c>
      <c r="J45" s="243">
        <v>76</v>
      </c>
      <c r="K45" s="243">
        <v>92</v>
      </c>
      <c r="L45" s="243">
        <v>83</v>
      </c>
      <c r="M45" s="243">
        <v>90</v>
      </c>
      <c r="N45" s="243">
        <v>88</v>
      </c>
      <c r="O45" s="243">
        <v>91</v>
      </c>
      <c r="P45" s="243">
        <v>89</v>
      </c>
      <c r="Q45" s="179">
        <f>SUM(E45:P45)</f>
        <v>1076</v>
      </c>
      <c r="R45" s="180"/>
    </row>
    <row r="46" spans="2:18" ht="14.25" thickTop="1">
      <c r="B46" s="181"/>
      <c r="C46" s="182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2"/>
      <c r="R46" s="183"/>
    </row>
    <row r="47" spans="2:18" ht="14.25" thickBot="1">
      <c r="B47" s="181"/>
      <c r="C47" s="182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2"/>
      <c r="R47" s="183"/>
    </row>
    <row r="48" spans="2:18" ht="24.75" thickTop="1">
      <c r="B48" s="119" t="s">
        <v>516</v>
      </c>
      <c r="C48" s="367" t="s">
        <v>228</v>
      </c>
      <c r="D48" s="368"/>
      <c r="E48" s="368"/>
      <c r="F48" s="120" t="s">
        <v>494</v>
      </c>
      <c r="G48" s="120"/>
      <c r="H48" s="120"/>
      <c r="I48" s="121">
        <f>IF(COUNT(Q48),RANK(Q48,Q$2:Q$57),"")</f>
        <v>3</v>
      </c>
      <c r="J48" s="122" t="s">
        <v>495</v>
      </c>
      <c r="K48" s="122"/>
      <c r="L48" s="122"/>
      <c r="M48" s="369" t="s">
        <v>496</v>
      </c>
      <c r="N48" s="369"/>
      <c r="O48" s="123"/>
      <c r="P48" s="123"/>
      <c r="Q48" s="124">
        <f>R51+R55+R59+R63+R67</f>
        <v>9483</v>
      </c>
      <c r="R48" s="125" t="s">
        <v>497</v>
      </c>
    </row>
    <row r="49" spans="2:18" ht="14.25">
      <c r="B49" s="126" t="s">
        <v>0</v>
      </c>
      <c r="C49" s="127" t="s">
        <v>1</v>
      </c>
      <c r="D49" s="127" t="s">
        <v>498</v>
      </c>
      <c r="E49" s="127" t="s">
        <v>5</v>
      </c>
      <c r="F49" s="127" t="s">
        <v>6</v>
      </c>
      <c r="G49" s="127" t="s">
        <v>291</v>
      </c>
      <c r="H49" s="127" t="s">
        <v>292</v>
      </c>
      <c r="I49" s="127" t="s">
        <v>293</v>
      </c>
      <c r="J49" s="128" t="s">
        <v>294</v>
      </c>
      <c r="K49" s="129"/>
      <c r="L49" s="130"/>
      <c r="M49" s="131"/>
      <c r="N49" s="131"/>
      <c r="O49" s="132"/>
      <c r="P49" s="133"/>
      <c r="Q49" s="134" t="s">
        <v>329</v>
      </c>
      <c r="R49" s="135" t="s">
        <v>499</v>
      </c>
    </row>
    <row r="50" spans="2:18" ht="13.5">
      <c r="B50" s="136">
        <v>2</v>
      </c>
      <c r="C50" s="137">
        <v>19</v>
      </c>
      <c r="D50" s="159" t="s">
        <v>235</v>
      </c>
      <c r="E50" s="42">
        <v>88</v>
      </c>
      <c r="F50" s="42">
        <v>91</v>
      </c>
      <c r="G50" s="42">
        <v>95</v>
      </c>
      <c r="H50" s="42">
        <v>91</v>
      </c>
      <c r="I50" s="42">
        <v>94</v>
      </c>
      <c r="J50" s="42">
        <v>92</v>
      </c>
      <c r="K50" s="138"/>
      <c r="L50" s="139"/>
      <c r="M50" s="140"/>
      <c r="N50" s="140"/>
      <c r="O50" s="140"/>
      <c r="P50" s="116"/>
      <c r="Q50" s="117">
        <f>SUM(E50:J50)</f>
        <v>551</v>
      </c>
      <c r="R50" s="141"/>
    </row>
    <row r="51" spans="2:18" ht="13.5">
      <c r="B51" s="136">
        <v>8</v>
      </c>
      <c r="C51" s="137">
        <v>26</v>
      </c>
      <c r="D51" s="159" t="s">
        <v>234</v>
      </c>
      <c r="E51" s="42">
        <v>86</v>
      </c>
      <c r="F51" s="42">
        <v>92</v>
      </c>
      <c r="G51" s="42">
        <v>91</v>
      </c>
      <c r="H51" s="42">
        <v>86</v>
      </c>
      <c r="I51" s="42">
        <v>90</v>
      </c>
      <c r="J51" s="42">
        <v>87</v>
      </c>
      <c r="K51" s="138"/>
      <c r="L51" s="139"/>
      <c r="M51" s="140"/>
      <c r="N51" s="140"/>
      <c r="O51" s="140"/>
      <c r="P51" s="116"/>
      <c r="Q51" s="117">
        <f>SUM(E51:J51)</f>
        <v>532</v>
      </c>
      <c r="R51" s="141">
        <f>SUM(Q50:Q52)</f>
        <v>1646</v>
      </c>
    </row>
    <row r="52" spans="2:18" ht="13.5">
      <c r="B52" s="136">
        <v>9</v>
      </c>
      <c r="C52" s="137">
        <v>26</v>
      </c>
      <c r="D52" s="159" t="s">
        <v>236</v>
      </c>
      <c r="E52" s="42">
        <v>95</v>
      </c>
      <c r="F52" s="42">
        <v>92</v>
      </c>
      <c r="G52" s="42">
        <v>91</v>
      </c>
      <c r="H52" s="42">
        <v>95</v>
      </c>
      <c r="I52" s="42">
        <v>94</v>
      </c>
      <c r="J52" s="42">
        <v>96</v>
      </c>
      <c r="K52" s="138"/>
      <c r="L52" s="139"/>
      <c r="M52" s="140"/>
      <c r="N52" s="140"/>
      <c r="O52" s="140"/>
      <c r="P52" s="116"/>
      <c r="Q52" s="117">
        <f>SUM(E52:J52)</f>
        <v>563</v>
      </c>
      <c r="R52" s="141"/>
    </row>
    <row r="53" spans="2:18" ht="14.25">
      <c r="B53" s="143" t="s">
        <v>0</v>
      </c>
      <c r="C53" s="144" t="s">
        <v>1</v>
      </c>
      <c r="D53" s="144" t="s">
        <v>517</v>
      </c>
      <c r="E53" s="144" t="s">
        <v>5</v>
      </c>
      <c r="F53" s="144" t="s">
        <v>6</v>
      </c>
      <c r="G53" s="144" t="s">
        <v>291</v>
      </c>
      <c r="H53" s="145" t="s">
        <v>292</v>
      </c>
      <c r="I53" s="146"/>
      <c r="J53" s="147"/>
      <c r="K53" s="148"/>
      <c r="L53" s="149"/>
      <c r="M53" s="149"/>
      <c r="N53" s="149"/>
      <c r="O53" s="149"/>
      <c r="P53" s="149"/>
      <c r="Q53" s="150" t="s">
        <v>518</v>
      </c>
      <c r="R53" s="151" t="s">
        <v>499</v>
      </c>
    </row>
    <row r="54" spans="2:18" ht="13.5">
      <c r="B54" s="184" t="s">
        <v>364</v>
      </c>
      <c r="C54" s="137">
        <v>7</v>
      </c>
      <c r="D54" s="159" t="s">
        <v>437</v>
      </c>
      <c r="E54" s="114">
        <v>94</v>
      </c>
      <c r="F54" s="114">
        <v>95</v>
      </c>
      <c r="G54" s="114">
        <v>96</v>
      </c>
      <c r="H54" s="114">
        <v>96</v>
      </c>
      <c r="I54" s="153"/>
      <c r="J54" s="154"/>
      <c r="K54" s="155"/>
      <c r="L54" s="156"/>
      <c r="M54" s="156"/>
      <c r="N54" s="156"/>
      <c r="O54" s="156"/>
      <c r="P54" s="156"/>
      <c r="Q54" s="157">
        <f>SUM(E54:H54)</f>
        <v>381</v>
      </c>
      <c r="R54" s="158"/>
    </row>
    <row r="55" spans="2:18" ht="13.5">
      <c r="B55" s="184" t="s">
        <v>368</v>
      </c>
      <c r="C55" s="137">
        <v>7</v>
      </c>
      <c r="D55" s="159" t="s">
        <v>238</v>
      </c>
      <c r="E55" s="114">
        <v>96</v>
      </c>
      <c r="F55" s="114">
        <v>96</v>
      </c>
      <c r="G55" s="114">
        <v>98</v>
      </c>
      <c r="H55" s="114">
        <v>98</v>
      </c>
      <c r="I55" s="153"/>
      <c r="J55" s="154"/>
      <c r="K55" s="155"/>
      <c r="L55" s="156"/>
      <c r="M55" s="156"/>
      <c r="N55" s="156"/>
      <c r="O55" s="156"/>
      <c r="P55" s="156"/>
      <c r="Q55" s="157">
        <f>SUM(E55:H55)</f>
        <v>388</v>
      </c>
      <c r="R55" s="158">
        <f>SUM(Q54:Q56)</f>
        <v>1145</v>
      </c>
    </row>
    <row r="56" spans="2:18" ht="13.5">
      <c r="B56" s="184" t="s">
        <v>368</v>
      </c>
      <c r="C56" s="137">
        <v>26</v>
      </c>
      <c r="D56" s="159" t="s">
        <v>237</v>
      </c>
      <c r="E56" s="114">
        <v>93</v>
      </c>
      <c r="F56" s="114">
        <v>94</v>
      </c>
      <c r="G56" s="114">
        <v>97</v>
      </c>
      <c r="H56" s="114">
        <v>92</v>
      </c>
      <c r="I56" s="153"/>
      <c r="J56" s="154"/>
      <c r="K56" s="155"/>
      <c r="L56" s="156"/>
      <c r="M56" s="156"/>
      <c r="N56" s="156"/>
      <c r="O56" s="156"/>
      <c r="P56" s="156"/>
      <c r="Q56" s="157">
        <f>SUM(E56:H56)</f>
        <v>376</v>
      </c>
      <c r="R56" s="158"/>
    </row>
    <row r="57" spans="2:18" ht="14.25">
      <c r="B57" s="160" t="s">
        <v>0</v>
      </c>
      <c r="C57" s="161" t="s">
        <v>1</v>
      </c>
      <c r="D57" s="161" t="s">
        <v>519</v>
      </c>
      <c r="E57" s="161" t="s">
        <v>7</v>
      </c>
      <c r="F57" s="161" t="s">
        <v>8</v>
      </c>
      <c r="G57" s="161" t="s">
        <v>520</v>
      </c>
      <c r="H57" s="161" t="s">
        <v>521</v>
      </c>
      <c r="I57" s="161" t="s">
        <v>522</v>
      </c>
      <c r="J57" s="161" t="s">
        <v>523</v>
      </c>
      <c r="K57" s="129"/>
      <c r="L57" s="130"/>
      <c r="M57" s="130"/>
      <c r="N57" s="130"/>
      <c r="O57" s="130"/>
      <c r="P57" s="162"/>
      <c r="Q57" s="163" t="s">
        <v>329</v>
      </c>
      <c r="R57" s="164" t="s">
        <v>499</v>
      </c>
    </row>
    <row r="58" spans="2:18" ht="13.5">
      <c r="B58" s="184" t="s">
        <v>118</v>
      </c>
      <c r="C58" s="137">
        <v>14</v>
      </c>
      <c r="D58" s="159" t="s">
        <v>246</v>
      </c>
      <c r="E58" s="17">
        <v>96</v>
      </c>
      <c r="F58" s="17">
        <v>94</v>
      </c>
      <c r="G58" s="17">
        <v>95</v>
      </c>
      <c r="H58" s="17">
        <v>97</v>
      </c>
      <c r="I58" s="17">
        <v>96</v>
      </c>
      <c r="J58" s="17">
        <v>99</v>
      </c>
      <c r="K58" s="138"/>
      <c r="L58" s="139"/>
      <c r="M58" s="140"/>
      <c r="N58" s="140"/>
      <c r="O58" s="140"/>
      <c r="P58" s="116"/>
      <c r="Q58" s="117">
        <f>SUM(E58:J58)</f>
        <v>577</v>
      </c>
      <c r="R58" s="141"/>
    </row>
    <row r="59" spans="2:18" ht="13.5">
      <c r="B59" s="184" t="s">
        <v>119</v>
      </c>
      <c r="C59" s="137">
        <v>10</v>
      </c>
      <c r="D59" s="159" t="s">
        <v>241</v>
      </c>
      <c r="E59" s="17">
        <v>94</v>
      </c>
      <c r="F59" s="17">
        <v>90</v>
      </c>
      <c r="G59" s="17">
        <v>96</v>
      </c>
      <c r="H59" s="17">
        <v>96</v>
      </c>
      <c r="I59" s="17">
        <v>97</v>
      </c>
      <c r="J59" s="17">
        <v>96</v>
      </c>
      <c r="K59" s="138"/>
      <c r="L59" s="139"/>
      <c r="M59" s="140"/>
      <c r="N59" s="140"/>
      <c r="O59" s="140"/>
      <c r="P59" s="116"/>
      <c r="Q59" s="117">
        <f>SUM(E59:J59)</f>
        <v>569</v>
      </c>
      <c r="R59" s="141">
        <f>SUM(Q58:Q60)</f>
        <v>1730</v>
      </c>
    </row>
    <row r="60" spans="2:18" ht="13.5">
      <c r="B60" s="184" t="s">
        <v>525</v>
      </c>
      <c r="C60" s="137">
        <v>5</v>
      </c>
      <c r="D60" s="159" t="s">
        <v>227</v>
      </c>
      <c r="E60" s="17">
        <v>97</v>
      </c>
      <c r="F60" s="17">
        <v>96</v>
      </c>
      <c r="G60" s="17">
        <v>100</v>
      </c>
      <c r="H60" s="17">
        <v>97</v>
      </c>
      <c r="I60" s="17">
        <v>98</v>
      </c>
      <c r="J60" s="17">
        <v>96</v>
      </c>
      <c r="K60" s="138"/>
      <c r="L60" s="139"/>
      <c r="M60" s="140"/>
      <c r="N60" s="140"/>
      <c r="O60" s="140"/>
      <c r="P60" s="116"/>
      <c r="Q60" s="117">
        <f>SUM(E60:J60)</f>
        <v>584</v>
      </c>
      <c r="R60" s="141"/>
    </row>
    <row r="61" spans="2:18" ht="14.25">
      <c r="B61" s="165" t="s">
        <v>0</v>
      </c>
      <c r="C61" s="150" t="s">
        <v>1</v>
      </c>
      <c r="D61" s="150" t="s">
        <v>524</v>
      </c>
      <c r="E61" s="150" t="s">
        <v>7</v>
      </c>
      <c r="F61" s="150" t="s">
        <v>8</v>
      </c>
      <c r="G61" s="150" t="s">
        <v>5</v>
      </c>
      <c r="H61" s="150" t="s">
        <v>6</v>
      </c>
      <c r="I61" s="150" t="s">
        <v>9</v>
      </c>
      <c r="J61" s="166" t="s">
        <v>10</v>
      </c>
      <c r="K61" s="146"/>
      <c r="L61" s="147"/>
      <c r="M61" s="148"/>
      <c r="N61" s="148"/>
      <c r="O61" s="148"/>
      <c r="P61" s="167"/>
      <c r="Q61" s="168" t="s">
        <v>329</v>
      </c>
      <c r="R61" s="169" t="s">
        <v>499</v>
      </c>
    </row>
    <row r="62" spans="2:18" ht="13.5">
      <c r="B62" s="184" t="s">
        <v>24</v>
      </c>
      <c r="C62" s="137">
        <v>10</v>
      </c>
      <c r="D62" s="159" t="s">
        <v>238</v>
      </c>
      <c r="E62" s="62">
        <v>95</v>
      </c>
      <c r="F62" s="65">
        <v>91</v>
      </c>
      <c r="G62" s="62">
        <v>89</v>
      </c>
      <c r="H62" s="62">
        <v>87</v>
      </c>
      <c r="I62" s="62">
        <v>88</v>
      </c>
      <c r="J62" s="62">
        <v>92</v>
      </c>
      <c r="K62" s="153"/>
      <c r="L62" s="154"/>
      <c r="M62" s="155"/>
      <c r="N62" s="155"/>
      <c r="O62" s="155"/>
      <c r="P62" s="170"/>
      <c r="Q62" s="171">
        <f>SUM(E62:J62)</f>
        <v>542</v>
      </c>
      <c r="R62" s="158"/>
    </row>
    <row r="63" spans="1:18" ht="13.5">
      <c r="A63" s="212"/>
      <c r="B63" s="184" t="s">
        <v>181</v>
      </c>
      <c r="C63" s="137">
        <v>10</v>
      </c>
      <c r="D63" s="159" t="s">
        <v>241</v>
      </c>
      <c r="E63" s="62">
        <v>99</v>
      </c>
      <c r="F63" s="62">
        <v>100</v>
      </c>
      <c r="G63" s="62">
        <v>85</v>
      </c>
      <c r="H63" s="62">
        <v>91</v>
      </c>
      <c r="I63" s="62">
        <v>97</v>
      </c>
      <c r="J63" s="62">
        <v>96</v>
      </c>
      <c r="K63" s="153"/>
      <c r="L63" s="154"/>
      <c r="M63" s="155"/>
      <c r="N63" s="155"/>
      <c r="O63" s="155"/>
      <c r="P63" s="170"/>
      <c r="Q63" s="171">
        <f>SUM(E63:J63)</f>
        <v>568</v>
      </c>
      <c r="R63" s="158">
        <f>SUM(Q62:Q64)</f>
        <v>1673</v>
      </c>
    </row>
    <row r="64" spans="1:18" ht="13.5">
      <c r="A64" s="212"/>
      <c r="B64" s="136" t="s">
        <v>181</v>
      </c>
      <c r="C64" s="137">
        <v>19</v>
      </c>
      <c r="D64" s="137" t="s">
        <v>243</v>
      </c>
      <c r="E64" s="62">
        <v>98</v>
      </c>
      <c r="F64" s="62">
        <v>97</v>
      </c>
      <c r="G64" s="62">
        <v>90</v>
      </c>
      <c r="H64" s="62">
        <v>93</v>
      </c>
      <c r="I64" s="62">
        <v>89</v>
      </c>
      <c r="J64" s="62">
        <v>96</v>
      </c>
      <c r="K64" s="172"/>
      <c r="L64" s="173"/>
      <c r="M64" s="174"/>
      <c r="N64" s="174"/>
      <c r="O64" s="174"/>
      <c r="P64" s="175"/>
      <c r="Q64" s="171">
        <f>SUM(E64:J64)</f>
        <v>563</v>
      </c>
      <c r="R64" s="158"/>
    </row>
    <row r="65" spans="1:18" ht="14.25">
      <c r="A65" s="212"/>
      <c r="B65" s="160" t="s">
        <v>0</v>
      </c>
      <c r="C65" s="161" t="s">
        <v>1</v>
      </c>
      <c r="D65" s="161" t="s">
        <v>512</v>
      </c>
      <c r="E65" s="161" t="s">
        <v>7</v>
      </c>
      <c r="F65" s="161" t="s">
        <v>8</v>
      </c>
      <c r="G65" s="161" t="s">
        <v>325</v>
      </c>
      <c r="H65" s="161" t="s">
        <v>326</v>
      </c>
      <c r="I65" s="161" t="s">
        <v>5</v>
      </c>
      <c r="J65" s="161" t="s">
        <v>6</v>
      </c>
      <c r="K65" s="127" t="s">
        <v>327</v>
      </c>
      <c r="L65" s="127" t="s">
        <v>328</v>
      </c>
      <c r="M65" s="127" t="s">
        <v>9</v>
      </c>
      <c r="N65" s="127" t="s">
        <v>10</v>
      </c>
      <c r="O65" s="127" t="s">
        <v>513</v>
      </c>
      <c r="P65" s="127" t="s">
        <v>514</v>
      </c>
      <c r="Q65" s="161" t="s">
        <v>329</v>
      </c>
      <c r="R65" s="164" t="s">
        <v>499</v>
      </c>
    </row>
    <row r="66" spans="1:18" ht="13.5">
      <c r="A66" s="212"/>
      <c r="B66" s="184" t="s">
        <v>526</v>
      </c>
      <c r="C66" s="137">
        <v>5</v>
      </c>
      <c r="D66" s="159" t="s">
        <v>227</v>
      </c>
      <c r="E66" s="215">
        <v>97</v>
      </c>
      <c r="F66" s="215">
        <v>98</v>
      </c>
      <c r="G66" s="215">
        <v>96</v>
      </c>
      <c r="H66" s="215">
        <v>99</v>
      </c>
      <c r="I66" s="215">
        <v>86</v>
      </c>
      <c r="J66" s="215">
        <v>92</v>
      </c>
      <c r="K66" s="215">
        <v>86</v>
      </c>
      <c r="L66" s="215">
        <v>83</v>
      </c>
      <c r="M66" s="215">
        <v>96</v>
      </c>
      <c r="N66" s="215">
        <v>93</v>
      </c>
      <c r="O66" s="215">
        <v>93</v>
      </c>
      <c r="P66" s="215">
        <v>88</v>
      </c>
      <c r="Q66" s="137">
        <f>SUM(E66:P66)</f>
        <v>1107</v>
      </c>
      <c r="R66" s="141"/>
    </row>
    <row r="67" spans="1:18" ht="13.5">
      <c r="A67" s="212"/>
      <c r="B67" s="184" t="s">
        <v>22</v>
      </c>
      <c r="C67" s="137">
        <v>10</v>
      </c>
      <c r="D67" s="159" t="s">
        <v>234</v>
      </c>
      <c r="E67" s="215">
        <v>96</v>
      </c>
      <c r="F67" s="215">
        <v>95</v>
      </c>
      <c r="G67" s="215">
        <v>95</v>
      </c>
      <c r="H67" s="215">
        <v>95</v>
      </c>
      <c r="I67" s="215">
        <v>88</v>
      </c>
      <c r="J67" s="215">
        <v>87</v>
      </c>
      <c r="K67" s="215">
        <v>89</v>
      </c>
      <c r="L67" s="215">
        <v>86</v>
      </c>
      <c r="M67" s="215">
        <v>93</v>
      </c>
      <c r="N67" s="215">
        <v>92</v>
      </c>
      <c r="O67" s="215">
        <v>90</v>
      </c>
      <c r="P67" s="215">
        <v>93</v>
      </c>
      <c r="Q67" s="137">
        <f>SUM(E67:P67)</f>
        <v>1099</v>
      </c>
      <c r="R67" s="141">
        <f>SUM(Q66:Q68)</f>
        <v>3289</v>
      </c>
    </row>
    <row r="68" spans="2:18" ht="14.25" thickBot="1">
      <c r="B68" s="185" t="s">
        <v>22</v>
      </c>
      <c r="C68" s="179">
        <v>23</v>
      </c>
      <c r="D68" s="178" t="s">
        <v>236</v>
      </c>
      <c r="E68" s="242">
        <v>96</v>
      </c>
      <c r="F68" s="243">
        <v>94</v>
      </c>
      <c r="G68" s="243">
        <v>98</v>
      </c>
      <c r="H68" s="243">
        <v>92</v>
      </c>
      <c r="I68" s="243">
        <v>90</v>
      </c>
      <c r="J68" s="243">
        <v>87</v>
      </c>
      <c r="K68" s="243">
        <v>83</v>
      </c>
      <c r="L68" s="243">
        <v>90</v>
      </c>
      <c r="M68" s="243">
        <v>88</v>
      </c>
      <c r="N68" s="243">
        <v>82</v>
      </c>
      <c r="O68" s="243">
        <v>93</v>
      </c>
      <c r="P68" s="243">
        <v>90</v>
      </c>
      <c r="Q68" s="179">
        <f>SUM(E68:P68)</f>
        <v>1083</v>
      </c>
      <c r="R68" s="180"/>
    </row>
    <row r="69" spans="2:18" ht="14.25" thickTop="1"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</row>
  </sheetData>
  <sheetProtection/>
  <mergeCells count="6">
    <mergeCell ref="C2:E2"/>
    <mergeCell ref="M2:N2"/>
    <mergeCell ref="C48:E48"/>
    <mergeCell ref="M48:N48"/>
    <mergeCell ref="C25:E25"/>
    <mergeCell ref="M25:N25"/>
  </mergeCells>
  <printOptions/>
  <pageMargins left="0.787" right="0.787" top="0.984" bottom="0.984" header="0.512" footer="0.512"/>
  <pageSetup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46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9.125" style="0" customWidth="1"/>
    <col min="2" max="3" width="6.00390625" style="0" bestFit="1" customWidth="1"/>
    <col min="4" max="4" width="12.25390625" style="0" bestFit="1" customWidth="1"/>
    <col min="5" max="6" width="4.625" style="0" bestFit="1" customWidth="1"/>
    <col min="7" max="7" width="10.00390625" style="0" bestFit="1" customWidth="1"/>
    <col min="8" max="8" width="4.75390625" style="0" bestFit="1" customWidth="1"/>
    <col min="9" max="10" width="4.875" style="0" bestFit="1" customWidth="1"/>
    <col min="11" max="11" width="7.50390625" style="0" bestFit="1" customWidth="1"/>
    <col min="12" max="12" width="6.00390625" style="0" bestFit="1" customWidth="1"/>
  </cols>
  <sheetData>
    <row r="1" ht="14.25" thickBot="1"/>
    <row r="2" spans="2:12" ht="24.75" thickTop="1">
      <c r="B2" s="119" t="s">
        <v>556</v>
      </c>
      <c r="C2" s="367" t="s">
        <v>228</v>
      </c>
      <c r="D2" s="368"/>
      <c r="E2" s="368"/>
      <c r="F2" s="120" t="s">
        <v>494</v>
      </c>
      <c r="G2" s="191">
        <f>IF(COUNT(K2),RANK(K2,K$2:K$48),"")</f>
        <v>1</v>
      </c>
      <c r="H2" s="192" t="s">
        <v>495</v>
      </c>
      <c r="I2" s="370" t="s">
        <v>496</v>
      </c>
      <c r="J2" s="370"/>
      <c r="K2" s="193">
        <f>L5+L9+L13</f>
        <v>2818</v>
      </c>
      <c r="L2" s="194" t="s">
        <v>497</v>
      </c>
    </row>
    <row r="3" spans="2:12" ht="14.25">
      <c r="B3" s="195" t="s">
        <v>0</v>
      </c>
      <c r="C3" s="144" t="s">
        <v>1</v>
      </c>
      <c r="D3" s="196" t="s">
        <v>517</v>
      </c>
      <c r="E3" s="144" t="s">
        <v>5</v>
      </c>
      <c r="F3" s="196" t="s">
        <v>6</v>
      </c>
      <c r="G3" s="144" t="s">
        <v>291</v>
      </c>
      <c r="H3" s="196" t="s">
        <v>292</v>
      </c>
      <c r="I3" s="197"/>
      <c r="J3" s="198"/>
      <c r="K3" s="199" t="s">
        <v>329</v>
      </c>
      <c r="L3" s="151" t="s">
        <v>499</v>
      </c>
    </row>
    <row r="4" spans="2:12" ht="13.5">
      <c r="B4" s="136" t="s">
        <v>364</v>
      </c>
      <c r="C4" s="10">
        <v>7</v>
      </c>
      <c r="D4" s="10" t="s">
        <v>437</v>
      </c>
      <c r="E4" s="114">
        <v>94</v>
      </c>
      <c r="F4" s="114">
        <v>95</v>
      </c>
      <c r="G4" s="114">
        <v>96</v>
      </c>
      <c r="H4" s="114">
        <v>96</v>
      </c>
      <c r="I4" s="138"/>
      <c r="J4" s="116"/>
      <c r="K4" s="171">
        <f>SUM(E4:H4)</f>
        <v>381</v>
      </c>
      <c r="L4" s="158"/>
    </row>
    <row r="5" spans="2:12" ht="13.5">
      <c r="B5" s="136" t="s">
        <v>368</v>
      </c>
      <c r="C5" s="10">
        <v>7</v>
      </c>
      <c r="D5" s="10" t="s">
        <v>238</v>
      </c>
      <c r="E5" s="114">
        <v>96</v>
      </c>
      <c r="F5" s="114">
        <v>96</v>
      </c>
      <c r="G5" s="114">
        <v>98</v>
      </c>
      <c r="H5" s="114">
        <v>98</v>
      </c>
      <c r="I5" s="138"/>
      <c r="J5" s="116"/>
      <c r="K5" s="171">
        <f>SUM(E5:H5)</f>
        <v>388</v>
      </c>
      <c r="L5" s="158">
        <f>SUM(K4:K6)</f>
        <v>1145</v>
      </c>
    </row>
    <row r="6" spans="2:12" ht="13.5">
      <c r="B6" s="136" t="s">
        <v>368</v>
      </c>
      <c r="C6" s="10">
        <v>26</v>
      </c>
      <c r="D6" s="10" t="s">
        <v>237</v>
      </c>
      <c r="E6" s="114">
        <v>93</v>
      </c>
      <c r="F6" s="114">
        <v>94</v>
      </c>
      <c r="G6" s="114">
        <v>97</v>
      </c>
      <c r="H6" s="114">
        <v>92</v>
      </c>
      <c r="I6" s="200"/>
      <c r="J6" s="201"/>
      <c r="K6" s="171">
        <f>SUM(E6:H6)</f>
        <v>376</v>
      </c>
      <c r="L6" s="158"/>
    </row>
    <row r="7" spans="2:12" ht="14.25">
      <c r="B7" s="165" t="s">
        <v>0</v>
      </c>
      <c r="C7" s="150" t="s">
        <v>1</v>
      </c>
      <c r="D7" s="150" t="s">
        <v>557</v>
      </c>
      <c r="E7" s="150" t="s">
        <v>7</v>
      </c>
      <c r="F7" s="150" t="s">
        <v>8</v>
      </c>
      <c r="G7" s="150" t="s">
        <v>5</v>
      </c>
      <c r="H7" s="150" t="s">
        <v>6</v>
      </c>
      <c r="I7" s="196" t="s">
        <v>9</v>
      </c>
      <c r="J7" s="144" t="s">
        <v>10</v>
      </c>
      <c r="K7" s="196" t="s">
        <v>329</v>
      </c>
      <c r="L7" s="169" t="s">
        <v>499</v>
      </c>
    </row>
    <row r="8" spans="1:12" ht="13.5">
      <c r="A8" s="207"/>
      <c r="B8" s="245" t="s">
        <v>24</v>
      </c>
      <c r="C8" s="10">
        <v>10</v>
      </c>
      <c r="D8" s="10" t="s">
        <v>238</v>
      </c>
      <c r="E8" s="62">
        <v>95</v>
      </c>
      <c r="F8" s="65">
        <v>91</v>
      </c>
      <c r="G8" s="62">
        <v>89</v>
      </c>
      <c r="H8" s="62">
        <v>87</v>
      </c>
      <c r="I8" s="62">
        <v>88</v>
      </c>
      <c r="J8" s="62">
        <v>92</v>
      </c>
      <c r="K8" s="12">
        <f>SUM(E8:J8)</f>
        <v>542</v>
      </c>
      <c r="L8" s="158"/>
    </row>
    <row r="9" spans="1:12" ht="13.5">
      <c r="A9" s="207"/>
      <c r="B9" s="245" t="s">
        <v>181</v>
      </c>
      <c r="C9" s="10">
        <v>10</v>
      </c>
      <c r="D9" s="10" t="s">
        <v>241</v>
      </c>
      <c r="E9" s="62">
        <v>99</v>
      </c>
      <c r="F9" s="62">
        <v>100</v>
      </c>
      <c r="G9" s="62">
        <v>85</v>
      </c>
      <c r="H9" s="62">
        <v>91</v>
      </c>
      <c r="I9" s="62">
        <v>97</v>
      </c>
      <c r="J9" s="62">
        <v>96</v>
      </c>
      <c r="K9" s="12">
        <f>SUM(E9:J9)</f>
        <v>568</v>
      </c>
      <c r="L9" s="158">
        <f>SUM(K8:K10)</f>
        <v>1673</v>
      </c>
    </row>
    <row r="10" spans="1:12" ht="13.5">
      <c r="A10" s="207"/>
      <c r="B10" s="245" t="s">
        <v>181</v>
      </c>
      <c r="C10" s="10">
        <v>19</v>
      </c>
      <c r="D10" s="10" t="s">
        <v>243</v>
      </c>
      <c r="E10" s="62">
        <v>98</v>
      </c>
      <c r="F10" s="62">
        <v>97</v>
      </c>
      <c r="G10" s="62">
        <v>90</v>
      </c>
      <c r="H10" s="62">
        <v>93</v>
      </c>
      <c r="I10" s="62">
        <v>89</v>
      </c>
      <c r="J10" s="62">
        <v>96</v>
      </c>
      <c r="K10" s="12">
        <f>SUM(E10:J10)</f>
        <v>563</v>
      </c>
      <c r="L10" s="158"/>
    </row>
    <row r="11" spans="1:12" ht="14.25">
      <c r="A11" s="207"/>
      <c r="B11" s="165" t="s">
        <v>0</v>
      </c>
      <c r="C11" s="196" t="s">
        <v>1</v>
      </c>
      <c r="D11" s="150" t="s">
        <v>532</v>
      </c>
      <c r="E11" s="196" t="s">
        <v>549</v>
      </c>
      <c r="F11" s="150" t="s">
        <v>550</v>
      </c>
      <c r="G11" s="196" t="s">
        <v>325</v>
      </c>
      <c r="H11" s="150" t="s">
        <v>326</v>
      </c>
      <c r="I11" s="196" t="s">
        <v>533</v>
      </c>
      <c r="J11" s="150" t="s">
        <v>534</v>
      </c>
      <c r="K11" s="196" t="s">
        <v>329</v>
      </c>
      <c r="L11" s="169" t="s">
        <v>499</v>
      </c>
    </row>
    <row r="12" spans="1:12" ht="13.5">
      <c r="A12" s="207"/>
      <c r="B12" s="136"/>
      <c r="C12" s="137"/>
      <c r="D12" s="137"/>
      <c r="E12" s="137"/>
      <c r="F12" s="137"/>
      <c r="G12" s="137"/>
      <c r="H12" s="137"/>
      <c r="I12" s="137"/>
      <c r="J12" s="137"/>
      <c r="K12" s="157">
        <f>SUM(E12:J12)</f>
        <v>0</v>
      </c>
      <c r="L12" s="158"/>
    </row>
    <row r="13" spans="2:12" ht="13.5">
      <c r="B13" s="136"/>
      <c r="C13" s="137"/>
      <c r="D13" s="137"/>
      <c r="E13" s="137"/>
      <c r="F13" s="137"/>
      <c r="G13" s="137"/>
      <c r="H13" s="137"/>
      <c r="I13" s="137"/>
      <c r="J13" s="137"/>
      <c r="K13" s="157">
        <f>SUM(E13:J13)</f>
        <v>0</v>
      </c>
      <c r="L13" s="158">
        <f>SUM(K12:K14)</f>
        <v>0</v>
      </c>
    </row>
    <row r="14" spans="2:12" ht="14.25" thickBot="1">
      <c r="B14" s="188"/>
      <c r="C14" s="179"/>
      <c r="D14" s="179"/>
      <c r="E14" s="179"/>
      <c r="F14" s="179"/>
      <c r="G14" s="179"/>
      <c r="H14" s="179"/>
      <c r="I14" s="179"/>
      <c r="J14" s="179"/>
      <c r="K14" s="203">
        <f>SUM(E14:J14)</f>
        <v>0</v>
      </c>
      <c r="L14" s="204"/>
    </row>
    <row r="15" spans="2:12" ht="14.25" thickTop="1">
      <c r="B15" s="182"/>
      <c r="C15" s="182"/>
      <c r="D15" s="182"/>
      <c r="E15" s="182"/>
      <c r="F15" s="182"/>
      <c r="G15" s="182"/>
      <c r="H15" s="182"/>
      <c r="I15" s="182"/>
      <c r="J15" s="182"/>
      <c r="K15" s="246"/>
      <c r="L15" s="247"/>
    </row>
    <row r="16" ht="14.25" thickBot="1"/>
    <row r="17" spans="2:12" ht="24.75" thickTop="1">
      <c r="B17" s="119" t="s">
        <v>493</v>
      </c>
      <c r="C17" s="367" t="s">
        <v>170</v>
      </c>
      <c r="D17" s="368"/>
      <c r="E17" s="368"/>
      <c r="F17" s="120" t="s">
        <v>494</v>
      </c>
      <c r="G17" s="191">
        <v>2</v>
      </c>
      <c r="H17" s="192" t="s">
        <v>495</v>
      </c>
      <c r="I17" s="370" t="s">
        <v>496</v>
      </c>
      <c r="J17" s="370"/>
      <c r="K17" s="193">
        <f>L20+L24+L28</f>
        <v>2806</v>
      </c>
      <c r="L17" s="194" t="s">
        <v>497</v>
      </c>
    </row>
    <row r="18" spans="2:12" ht="14.25">
      <c r="B18" s="195" t="s">
        <v>0</v>
      </c>
      <c r="C18" s="144" t="s">
        <v>1</v>
      </c>
      <c r="D18" s="196" t="s">
        <v>517</v>
      </c>
      <c r="E18" s="144" t="s">
        <v>5</v>
      </c>
      <c r="F18" s="196" t="s">
        <v>6</v>
      </c>
      <c r="G18" s="144" t="s">
        <v>291</v>
      </c>
      <c r="H18" s="196" t="s">
        <v>292</v>
      </c>
      <c r="I18" s="197"/>
      <c r="J18" s="198"/>
      <c r="K18" s="199" t="s">
        <v>329</v>
      </c>
      <c r="L18" s="151" t="s">
        <v>499</v>
      </c>
    </row>
    <row r="19" spans="2:12" ht="13.5">
      <c r="B19" s="152" t="s">
        <v>469</v>
      </c>
      <c r="C19" s="2">
        <v>9</v>
      </c>
      <c r="D19" s="2" t="s">
        <v>438</v>
      </c>
      <c r="E19" s="114">
        <v>97</v>
      </c>
      <c r="F19" s="114">
        <v>98</v>
      </c>
      <c r="G19" s="114">
        <v>96</v>
      </c>
      <c r="H19" s="114">
        <v>97</v>
      </c>
      <c r="I19" s="138"/>
      <c r="J19" s="116"/>
      <c r="K19" s="171">
        <f>SUM(E19:H19)</f>
        <v>388</v>
      </c>
      <c r="L19" s="158"/>
    </row>
    <row r="20" spans="2:12" ht="13.5">
      <c r="B20" s="152" t="s">
        <v>469</v>
      </c>
      <c r="C20" s="2">
        <v>17</v>
      </c>
      <c r="D20" s="2" t="s">
        <v>183</v>
      </c>
      <c r="E20" s="114">
        <v>97</v>
      </c>
      <c r="F20" s="114">
        <v>94</v>
      </c>
      <c r="G20" s="114">
        <v>96</v>
      </c>
      <c r="H20" s="114">
        <v>96</v>
      </c>
      <c r="I20" s="138"/>
      <c r="J20" s="116"/>
      <c r="K20" s="171">
        <f>SUM(E20:H20)</f>
        <v>383</v>
      </c>
      <c r="L20" s="158">
        <f>SUM(K19:K21)</f>
        <v>1159</v>
      </c>
    </row>
    <row r="21" spans="2:12" ht="13.5">
      <c r="B21" s="152" t="s">
        <v>477</v>
      </c>
      <c r="C21" s="2">
        <v>9</v>
      </c>
      <c r="D21" s="2" t="s">
        <v>457</v>
      </c>
      <c r="E21" s="114">
        <v>97</v>
      </c>
      <c r="F21" s="114">
        <v>96</v>
      </c>
      <c r="G21" s="114">
        <v>98</v>
      </c>
      <c r="H21" s="114">
        <v>97</v>
      </c>
      <c r="I21" s="200"/>
      <c r="J21" s="201"/>
      <c r="K21" s="171">
        <f>SUM(E21:H21)</f>
        <v>388</v>
      </c>
      <c r="L21" s="158"/>
    </row>
    <row r="22" spans="2:12" ht="14.25">
      <c r="B22" s="202" t="s">
        <v>0</v>
      </c>
      <c r="C22" s="150" t="s">
        <v>1</v>
      </c>
      <c r="D22" s="150" t="s">
        <v>548</v>
      </c>
      <c r="E22" s="150" t="s">
        <v>7</v>
      </c>
      <c r="F22" s="150" t="s">
        <v>8</v>
      </c>
      <c r="G22" s="150" t="s">
        <v>5</v>
      </c>
      <c r="H22" s="150" t="s">
        <v>6</v>
      </c>
      <c r="I22" s="196" t="s">
        <v>9</v>
      </c>
      <c r="J22" s="144" t="s">
        <v>10</v>
      </c>
      <c r="K22" s="196" t="s">
        <v>329</v>
      </c>
      <c r="L22" s="169" t="s">
        <v>499</v>
      </c>
    </row>
    <row r="23" spans="2:12" ht="13.5">
      <c r="B23" s="248" t="s">
        <v>24</v>
      </c>
      <c r="C23" s="2">
        <v>16</v>
      </c>
      <c r="D23" s="2" t="s">
        <v>180</v>
      </c>
      <c r="E23" s="62">
        <v>97</v>
      </c>
      <c r="F23" s="62">
        <v>95</v>
      </c>
      <c r="G23" s="62">
        <v>86</v>
      </c>
      <c r="H23" s="62">
        <v>85</v>
      </c>
      <c r="I23" s="62">
        <v>81</v>
      </c>
      <c r="J23" s="62">
        <v>82</v>
      </c>
      <c r="K23" s="12">
        <f>SUM(E23:J23)</f>
        <v>526</v>
      </c>
      <c r="L23" s="158"/>
    </row>
    <row r="24" spans="1:12" ht="13.5">
      <c r="A24" s="207"/>
      <c r="B24" s="248" t="s">
        <v>181</v>
      </c>
      <c r="C24" s="2">
        <v>8</v>
      </c>
      <c r="D24" s="2" t="s">
        <v>182</v>
      </c>
      <c r="E24" s="62">
        <v>95</v>
      </c>
      <c r="F24" s="62">
        <v>96</v>
      </c>
      <c r="G24" s="62">
        <v>93</v>
      </c>
      <c r="H24" s="62">
        <v>95</v>
      </c>
      <c r="I24" s="62">
        <v>88</v>
      </c>
      <c r="J24" s="62">
        <v>94</v>
      </c>
      <c r="K24" s="12">
        <f>SUM(E24:J24)</f>
        <v>561</v>
      </c>
      <c r="L24" s="158">
        <f>SUM(K23:K25)</f>
        <v>1647</v>
      </c>
    </row>
    <row r="25" spans="1:12" ht="13.5">
      <c r="A25" s="207"/>
      <c r="B25" s="248" t="s">
        <v>181</v>
      </c>
      <c r="C25" s="2">
        <v>12</v>
      </c>
      <c r="D25" s="2" t="s">
        <v>183</v>
      </c>
      <c r="E25" s="62">
        <v>97</v>
      </c>
      <c r="F25" s="62">
        <v>97</v>
      </c>
      <c r="G25" s="62">
        <v>84</v>
      </c>
      <c r="H25" s="62">
        <v>89</v>
      </c>
      <c r="I25" s="62">
        <v>95</v>
      </c>
      <c r="J25" s="62">
        <v>98</v>
      </c>
      <c r="K25" s="12">
        <f>SUM(E25:J25)</f>
        <v>560</v>
      </c>
      <c r="L25" s="158"/>
    </row>
    <row r="26" spans="1:12" ht="14.25">
      <c r="A26" s="207"/>
      <c r="B26" s="165" t="s">
        <v>0</v>
      </c>
      <c r="C26" s="196" t="s">
        <v>1</v>
      </c>
      <c r="D26" s="150" t="s">
        <v>532</v>
      </c>
      <c r="E26" s="196" t="s">
        <v>549</v>
      </c>
      <c r="F26" s="150" t="s">
        <v>550</v>
      </c>
      <c r="G26" s="196" t="s">
        <v>325</v>
      </c>
      <c r="H26" s="150" t="s">
        <v>326</v>
      </c>
      <c r="I26" s="196" t="s">
        <v>533</v>
      </c>
      <c r="J26" s="150" t="s">
        <v>534</v>
      </c>
      <c r="K26" s="196" t="s">
        <v>329</v>
      </c>
      <c r="L26" s="169" t="s">
        <v>499</v>
      </c>
    </row>
    <row r="27" spans="1:12" ht="13.5">
      <c r="A27" s="207"/>
      <c r="B27" s="136"/>
      <c r="C27" s="137"/>
      <c r="D27" s="137"/>
      <c r="E27" s="137"/>
      <c r="F27" s="137"/>
      <c r="G27" s="137"/>
      <c r="H27" s="137"/>
      <c r="I27" s="137"/>
      <c r="J27" s="137"/>
      <c r="K27" s="157">
        <f>SUM(E27:J27)</f>
        <v>0</v>
      </c>
      <c r="L27" s="158"/>
    </row>
    <row r="28" spans="1:12" ht="13.5">
      <c r="A28" s="207"/>
      <c r="B28" s="136"/>
      <c r="C28" s="137"/>
      <c r="D28" s="137"/>
      <c r="E28" s="137"/>
      <c r="F28" s="137"/>
      <c r="G28" s="137"/>
      <c r="H28" s="137"/>
      <c r="I28" s="137"/>
      <c r="J28" s="137"/>
      <c r="K28" s="157">
        <f>SUM(E28:J28)</f>
        <v>0</v>
      </c>
      <c r="L28" s="158">
        <f>SUM(K27:K29)</f>
        <v>0</v>
      </c>
    </row>
    <row r="29" spans="2:12" ht="14.25" thickBot="1">
      <c r="B29" s="188"/>
      <c r="C29" s="179"/>
      <c r="D29" s="179"/>
      <c r="E29" s="179"/>
      <c r="F29" s="179"/>
      <c r="G29" s="179"/>
      <c r="H29" s="179"/>
      <c r="I29" s="179"/>
      <c r="J29" s="179"/>
      <c r="K29" s="203">
        <f>SUM(E29:J29)</f>
        <v>0</v>
      </c>
      <c r="L29" s="204"/>
    </row>
    <row r="30" spans="2:12" ht="15" thickTop="1"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205"/>
    </row>
    <row r="31" spans="2:12" ht="14.25" thickBot="1"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</row>
    <row r="32" spans="2:12" ht="24.75" thickTop="1">
      <c r="B32" s="119" t="s">
        <v>493</v>
      </c>
      <c r="C32" s="367" t="s">
        <v>14</v>
      </c>
      <c r="D32" s="368"/>
      <c r="E32" s="368"/>
      <c r="F32" s="120" t="s">
        <v>494</v>
      </c>
      <c r="G32" s="191">
        <v>3</v>
      </c>
      <c r="H32" s="192" t="s">
        <v>495</v>
      </c>
      <c r="I32" s="370" t="s">
        <v>496</v>
      </c>
      <c r="J32" s="370"/>
      <c r="K32" s="193">
        <f>L35+L39+L43</f>
        <v>2804</v>
      </c>
      <c r="L32" s="194" t="s">
        <v>497</v>
      </c>
    </row>
    <row r="33" spans="2:12" ht="14.25">
      <c r="B33" s="195" t="s">
        <v>0</v>
      </c>
      <c r="C33" s="144" t="s">
        <v>1</v>
      </c>
      <c r="D33" s="196" t="s">
        <v>517</v>
      </c>
      <c r="E33" s="144" t="s">
        <v>5</v>
      </c>
      <c r="F33" s="196" t="s">
        <v>6</v>
      </c>
      <c r="G33" s="144" t="s">
        <v>291</v>
      </c>
      <c r="H33" s="196" t="s">
        <v>292</v>
      </c>
      <c r="I33" s="197"/>
      <c r="J33" s="198"/>
      <c r="K33" s="199" t="s">
        <v>329</v>
      </c>
      <c r="L33" s="151" t="s">
        <v>499</v>
      </c>
    </row>
    <row r="34" spans="2:12" ht="14.25">
      <c r="B34" s="187" t="s">
        <v>469</v>
      </c>
      <c r="C34" s="2">
        <v>15</v>
      </c>
      <c r="D34" s="2" t="s">
        <v>28</v>
      </c>
      <c r="E34" s="114">
        <v>96</v>
      </c>
      <c r="F34" s="114">
        <v>96</v>
      </c>
      <c r="G34" s="114">
        <v>92</v>
      </c>
      <c r="H34" s="114">
        <v>97</v>
      </c>
      <c r="I34" s="138"/>
      <c r="J34" s="116"/>
      <c r="K34" s="171">
        <f>SUM(E34:H34)</f>
        <v>381</v>
      </c>
      <c r="L34" s="158"/>
    </row>
    <row r="35" spans="2:12" ht="14.25">
      <c r="B35" s="187" t="s">
        <v>530</v>
      </c>
      <c r="C35" s="2">
        <v>28</v>
      </c>
      <c r="D35" s="2" t="s">
        <v>29</v>
      </c>
      <c r="E35" s="114">
        <v>98</v>
      </c>
      <c r="F35" s="114">
        <v>93</v>
      </c>
      <c r="G35" s="114">
        <v>96</v>
      </c>
      <c r="H35" s="114">
        <v>96</v>
      </c>
      <c r="I35" s="138"/>
      <c r="J35" s="116"/>
      <c r="K35" s="171">
        <f>SUM(E35:H35)</f>
        <v>383</v>
      </c>
      <c r="L35" s="158">
        <f>SUM(K34:K36)</f>
        <v>1149</v>
      </c>
    </row>
    <row r="36" spans="2:12" ht="14.25">
      <c r="B36" s="187" t="s">
        <v>531</v>
      </c>
      <c r="C36" s="2">
        <v>15</v>
      </c>
      <c r="D36" s="2" t="s">
        <v>25</v>
      </c>
      <c r="E36" s="114">
        <v>95</v>
      </c>
      <c r="F36" s="114">
        <v>97</v>
      </c>
      <c r="G36" s="114">
        <v>98</v>
      </c>
      <c r="H36" s="114">
        <v>95</v>
      </c>
      <c r="I36" s="200"/>
      <c r="J36" s="201"/>
      <c r="K36" s="171">
        <f>SUM(E36:H36)</f>
        <v>385</v>
      </c>
      <c r="L36" s="158"/>
    </row>
    <row r="37" spans="2:12" ht="14.25">
      <c r="B37" s="202" t="s">
        <v>0</v>
      </c>
      <c r="C37" s="150" t="s">
        <v>1</v>
      </c>
      <c r="D37" s="150" t="s">
        <v>524</v>
      </c>
      <c r="E37" s="150" t="s">
        <v>7</v>
      </c>
      <c r="F37" s="150" t="s">
        <v>8</v>
      </c>
      <c r="G37" s="150" t="s">
        <v>5</v>
      </c>
      <c r="H37" s="150" t="s">
        <v>6</v>
      </c>
      <c r="I37" s="196" t="s">
        <v>9</v>
      </c>
      <c r="J37" s="144" t="s">
        <v>10</v>
      </c>
      <c r="K37" s="196" t="s">
        <v>329</v>
      </c>
      <c r="L37" s="169" t="s">
        <v>499</v>
      </c>
    </row>
    <row r="38" spans="1:12" ht="13.5">
      <c r="A38" s="206"/>
      <c r="B38" s="90" t="s">
        <v>24</v>
      </c>
      <c r="C38" s="2">
        <v>18</v>
      </c>
      <c r="D38" s="2" t="s">
        <v>26</v>
      </c>
      <c r="E38" s="62">
        <v>92</v>
      </c>
      <c r="F38" s="62">
        <v>93</v>
      </c>
      <c r="G38" s="62">
        <v>89</v>
      </c>
      <c r="H38" s="62">
        <v>87</v>
      </c>
      <c r="I38" s="62">
        <v>84</v>
      </c>
      <c r="J38" s="62">
        <v>84</v>
      </c>
      <c r="K38" s="12">
        <f>SUM(E38:J38)</f>
        <v>529</v>
      </c>
      <c r="L38" s="158"/>
    </row>
    <row r="39" spans="1:12" ht="13.5">
      <c r="A39" s="206"/>
      <c r="B39" s="90" t="s">
        <v>27</v>
      </c>
      <c r="C39" s="2">
        <v>6</v>
      </c>
      <c r="D39" s="2" t="s">
        <v>38</v>
      </c>
      <c r="E39" s="62">
        <v>98</v>
      </c>
      <c r="F39" s="62">
        <v>97</v>
      </c>
      <c r="G39" s="62">
        <v>90</v>
      </c>
      <c r="H39" s="62">
        <v>95</v>
      </c>
      <c r="I39" s="62">
        <v>90</v>
      </c>
      <c r="J39" s="62">
        <v>95</v>
      </c>
      <c r="K39" s="12">
        <f>SUM(E39:J39)</f>
        <v>565</v>
      </c>
      <c r="L39" s="158">
        <f>SUM(K38:K40)</f>
        <v>1655</v>
      </c>
    </row>
    <row r="40" spans="1:12" ht="13.5">
      <c r="A40" s="206"/>
      <c r="B40" s="90" t="s">
        <v>27</v>
      </c>
      <c r="C40" s="2">
        <v>13</v>
      </c>
      <c r="D40" s="2" t="s">
        <v>29</v>
      </c>
      <c r="E40" s="62">
        <v>94</v>
      </c>
      <c r="F40" s="62">
        <v>94</v>
      </c>
      <c r="G40" s="62">
        <v>93</v>
      </c>
      <c r="H40" s="62">
        <v>96</v>
      </c>
      <c r="I40" s="62">
        <v>90</v>
      </c>
      <c r="J40" s="62">
        <v>94</v>
      </c>
      <c r="K40" s="12">
        <f>SUM(E40:J40)</f>
        <v>561</v>
      </c>
      <c r="L40" s="158"/>
    </row>
    <row r="41" spans="1:12" ht="14.25">
      <c r="A41" s="206"/>
      <c r="B41" s="168" t="s">
        <v>0</v>
      </c>
      <c r="C41" s="196" t="s">
        <v>1</v>
      </c>
      <c r="D41" s="150" t="s">
        <v>551</v>
      </c>
      <c r="E41" s="196" t="s">
        <v>552</v>
      </c>
      <c r="F41" s="150" t="s">
        <v>553</v>
      </c>
      <c r="G41" s="196" t="s">
        <v>539</v>
      </c>
      <c r="H41" s="150" t="s">
        <v>540</v>
      </c>
      <c r="I41" s="196" t="s">
        <v>554</v>
      </c>
      <c r="J41" s="150" t="s">
        <v>555</v>
      </c>
      <c r="K41" s="196" t="s">
        <v>329</v>
      </c>
      <c r="L41" s="169" t="s">
        <v>499</v>
      </c>
    </row>
    <row r="42" spans="1:12" ht="13.5">
      <c r="A42" s="206"/>
      <c r="B42" s="208"/>
      <c r="C42" s="137"/>
      <c r="D42" s="137"/>
      <c r="E42" s="137"/>
      <c r="F42" s="137"/>
      <c r="G42" s="137"/>
      <c r="H42" s="137"/>
      <c r="I42" s="137"/>
      <c r="J42" s="137"/>
      <c r="K42" s="157">
        <f>SUM(E42:J42)</f>
        <v>0</v>
      </c>
      <c r="L42" s="158"/>
    </row>
    <row r="43" spans="1:12" ht="13.5">
      <c r="A43" s="206"/>
      <c r="B43" s="136"/>
      <c r="C43" s="137"/>
      <c r="D43" s="137"/>
      <c r="E43" s="137"/>
      <c r="F43" s="137"/>
      <c r="G43" s="137"/>
      <c r="H43" s="137"/>
      <c r="I43" s="137"/>
      <c r="J43" s="137"/>
      <c r="K43" s="157">
        <f>SUM(E43:J43)</f>
        <v>0</v>
      </c>
      <c r="L43" s="158">
        <f>SUM(K42:K44)</f>
        <v>0</v>
      </c>
    </row>
    <row r="44" spans="2:12" ht="14.25" thickBot="1">
      <c r="B44" s="188"/>
      <c r="C44" s="179"/>
      <c r="D44" s="179"/>
      <c r="E44" s="179"/>
      <c r="F44" s="179"/>
      <c r="G44" s="179"/>
      <c r="H44" s="179"/>
      <c r="I44" s="179"/>
      <c r="J44" s="179"/>
      <c r="K44" s="203">
        <f>SUM(E44:J44)</f>
        <v>0</v>
      </c>
      <c r="L44" s="204"/>
    </row>
    <row r="45" spans="2:12" ht="14.25" thickTop="1"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</row>
    <row r="46" spans="2:12" ht="13.5"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</row>
  </sheetData>
  <sheetProtection/>
  <mergeCells count="6">
    <mergeCell ref="C32:E32"/>
    <mergeCell ref="I32:J32"/>
    <mergeCell ref="C2:E2"/>
    <mergeCell ref="I2:J2"/>
    <mergeCell ref="C17:E17"/>
    <mergeCell ref="I17:J17"/>
  </mergeCell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0"/>
  <sheetViews>
    <sheetView zoomScalePageLayoutView="0" workbookViewId="0" topLeftCell="A1">
      <selection activeCell="B29" sqref="B29"/>
    </sheetView>
  </sheetViews>
  <sheetFormatPr defaultColWidth="9.00390625" defaultRowHeight="13.5"/>
  <cols>
    <col min="1" max="1" width="15.00390625" style="0" bestFit="1" customWidth="1"/>
    <col min="2" max="3" width="6.00390625" style="0" bestFit="1" customWidth="1"/>
    <col min="4" max="4" width="11.625" style="0" bestFit="1" customWidth="1"/>
    <col min="5" max="5" width="4.875" style="0" bestFit="1" customWidth="1"/>
    <col min="6" max="10" width="4.875" style="0" customWidth="1"/>
    <col min="11" max="12" width="7.50390625" style="0" bestFit="1" customWidth="1"/>
    <col min="13" max="13" width="6.00390625" style="0" bestFit="1" customWidth="1"/>
  </cols>
  <sheetData>
    <row r="2" spans="1:13" ht="14.25">
      <c r="A2" s="8" t="s">
        <v>4</v>
      </c>
      <c r="B2" s="8" t="s">
        <v>0</v>
      </c>
      <c r="C2" s="8" t="s">
        <v>1</v>
      </c>
      <c r="D2" s="8" t="s">
        <v>2</v>
      </c>
      <c r="E2" s="83" t="s">
        <v>5</v>
      </c>
      <c r="F2" s="83" t="s">
        <v>6</v>
      </c>
      <c r="G2" s="83" t="s">
        <v>291</v>
      </c>
      <c r="H2" s="83" t="s">
        <v>292</v>
      </c>
      <c r="I2" s="83" t="s">
        <v>293</v>
      </c>
      <c r="J2" s="83" t="s">
        <v>294</v>
      </c>
      <c r="K2" s="83" t="s">
        <v>329</v>
      </c>
      <c r="L2" s="83" t="s">
        <v>330</v>
      </c>
      <c r="M2" s="84" t="s">
        <v>264</v>
      </c>
    </row>
    <row r="3" spans="1:13" ht="13.5">
      <c r="A3" s="6"/>
      <c r="B3" s="2">
        <v>1</v>
      </c>
      <c r="C3" s="2">
        <v>9</v>
      </c>
      <c r="D3" s="2" t="s">
        <v>175</v>
      </c>
      <c r="E3" s="114">
        <v>96</v>
      </c>
      <c r="F3" s="114">
        <v>96</v>
      </c>
      <c r="G3" s="114">
        <v>98</v>
      </c>
      <c r="H3" s="114">
        <v>97</v>
      </c>
      <c r="I3" s="114">
        <v>100</v>
      </c>
      <c r="J3" s="114">
        <v>97</v>
      </c>
      <c r="K3" s="43">
        <f>SUM(E3:J3)</f>
        <v>584</v>
      </c>
      <c r="L3" s="87"/>
      <c r="M3" s="88"/>
    </row>
    <row r="4" spans="1:13" ht="14.25">
      <c r="A4" s="9" t="s">
        <v>170</v>
      </c>
      <c r="B4" s="2">
        <v>1</v>
      </c>
      <c r="C4" s="2">
        <v>23</v>
      </c>
      <c r="D4" s="2" t="s">
        <v>373</v>
      </c>
      <c r="E4" s="114">
        <v>97</v>
      </c>
      <c r="F4" s="114">
        <v>95</v>
      </c>
      <c r="G4" s="114">
        <v>97</v>
      </c>
      <c r="H4" s="114">
        <v>96</v>
      </c>
      <c r="I4" s="114">
        <v>94</v>
      </c>
      <c r="J4" s="114">
        <v>95</v>
      </c>
      <c r="K4" s="86">
        <f>SUM(E4:J4)</f>
        <v>574</v>
      </c>
      <c r="L4" s="75"/>
      <c r="M4" s="89"/>
    </row>
    <row r="5" spans="1:13" ht="13.5">
      <c r="A5" s="7"/>
      <c r="B5" s="2">
        <v>5</v>
      </c>
      <c r="C5" s="2">
        <v>23</v>
      </c>
      <c r="D5" s="2" t="s">
        <v>398</v>
      </c>
      <c r="E5" s="42">
        <v>97</v>
      </c>
      <c r="F5" s="42">
        <v>93</v>
      </c>
      <c r="G5" s="42">
        <v>98</v>
      </c>
      <c r="H5" s="42">
        <v>96</v>
      </c>
      <c r="I5" s="42">
        <v>95</v>
      </c>
      <c r="J5" s="42">
        <v>96</v>
      </c>
      <c r="K5" s="86">
        <f>SUM(E5:J5)</f>
        <v>575</v>
      </c>
      <c r="L5" s="91">
        <f>SUM(K3:K5)</f>
        <v>1733</v>
      </c>
      <c r="M5" s="12">
        <f>IF(COUNT(L5),RANK(L5,L$5:L$101),"")</f>
        <v>1</v>
      </c>
    </row>
    <row r="7" spans="1:13" ht="14.25">
      <c r="A7" s="8" t="s">
        <v>4</v>
      </c>
      <c r="B7" s="8" t="s">
        <v>0</v>
      </c>
      <c r="C7" s="8" t="s">
        <v>1</v>
      </c>
      <c r="D7" s="8" t="s">
        <v>2</v>
      </c>
      <c r="E7" s="83" t="s">
        <v>5</v>
      </c>
      <c r="F7" s="83" t="s">
        <v>6</v>
      </c>
      <c r="G7" s="83" t="s">
        <v>291</v>
      </c>
      <c r="H7" s="83" t="s">
        <v>292</v>
      </c>
      <c r="I7" s="83" t="s">
        <v>293</v>
      </c>
      <c r="J7" s="83" t="s">
        <v>294</v>
      </c>
      <c r="K7" s="83" t="s">
        <v>329</v>
      </c>
      <c r="L7" s="83" t="s">
        <v>330</v>
      </c>
      <c r="M7" s="84" t="s">
        <v>264</v>
      </c>
    </row>
    <row r="8" spans="1:13" ht="13.5">
      <c r="A8" s="6"/>
      <c r="B8" s="2">
        <v>2</v>
      </c>
      <c r="C8" s="2">
        <v>7</v>
      </c>
      <c r="D8" s="2" t="s">
        <v>44</v>
      </c>
      <c r="E8" s="42">
        <v>97</v>
      </c>
      <c r="F8" s="42">
        <v>92</v>
      </c>
      <c r="G8" s="42">
        <v>94</v>
      </c>
      <c r="H8" s="42">
        <v>95</v>
      </c>
      <c r="I8" s="42">
        <v>97</v>
      </c>
      <c r="J8" s="42">
        <v>97</v>
      </c>
      <c r="K8" s="86">
        <f>SUM(E8:J8)</f>
        <v>572</v>
      </c>
      <c r="L8" s="87"/>
      <c r="M8" s="88"/>
    </row>
    <row r="9" spans="1:13" ht="14.25">
      <c r="A9" s="9" t="s">
        <v>14</v>
      </c>
      <c r="B9" s="2">
        <v>7</v>
      </c>
      <c r="C9" s="2">
        <v>7</v>
      </c>
      <c r="D9" s="2" t="s">
        <v>15</v>
      </c>
      <c r="E9" s="42">
        <v>97</v>
      </c>
      <c r="F9" s="42">
        <v>96</v>
      </c>
      <c r="G9" s="42">
        <v>97</v>
      </c>
      <c r="H9" s="42">
        <v>97</v>
      </c>
      <c r="I9" s="42">
        <v>96</v>
      </c>
      <c r="J9" s="42">
        <v>96</v>
      </c>
      <c r="K9" s="86">
        <f>SUM(E9:J9)</f>
        <v>579</v>
      </c>
      <c r="L9" s="75"/>
      <c r="M9" s="89"/>
    </row>
    <row r="10" spans="1:13" ht="13.5">
      <c r="A10" s="7"/>
      <c r="B10" s="2">
        <v>7</v>
      </c>
      <c r="C10" s="2">
        <v>15</v>
      </c>
      <c r="D10" s="2" t="s">
        <v>411</v>
      </c>
      <c r="E10" s="42">
        <v>90</v>
      </c>
      <c r="F10" s="42">
        <v>94</v>
      </c>
      <c r="G10" s="42">
        <v>96</v>
      </c>
      <c r="H10" s="42">
        <v>96</v>
      </c>
      <c r="I10" s="42">
        <v>97</v>
      </c>
      <c r="J10" s="42">
        <v>96</v>
      </c>
      <c r="K10" s="86">
        <f>SUM(E10:J10)</f>
        <v>569</v>
      </c>
      <c r="L10" s="91">
        <f>SUM(K8:K10)</f>
        <v>1720</v>
      </c>
      <c r="M10" s="12">
        <f>IF(COUNT(L10),RANK(L10,L$5:L$101),"")</f>
        <v>2</v>
      </c>
    </row>
    <row r="12" spans="1:13" ht="14.25">
      <c r="A12" s="8" t="s">
        <v>4</v>
      </c>
      <c r="B12" s="8" t="s">
        <v>0</v>
      </c>
      <c r="C12" s="8" t="s">
        <v>1</v>
      </c>
      <c r="D12" s="8" t="s">
        <v>2</v>
      </c>
      <c r="E12" s="83" t="s">
        <v>5</v>
      </c>
      <c r="F12" s="83" t="s">
        <v>6</v>
      </c>
      <c r="G12" s="83" t="s">
        <v>291</v>
      </c>
      <c r="H12" s="83" t="s">
        <v>292</v>
      </c>
      <c r="I12" s="83" t="s">
        <v>293</v>
      </c>
      <c r="J12" s="83" t="s">
        <v>294</v>
      </c>
      <c r="K12" s="83" t="s">
        <v>329</v>
      </c>
      <c r="L12" s="83" t="s">
        <v>330</v>
      </c>
      <c r="M12" s="84" t="s">
        <v>264</v>
      </c>
    </row>
    <row r="13" spans="1:13" ht="13.5">
      <c r="A13" s="6"/>
      <c r="B13" s="2">
        <v>3</v>
      </c>
      <c r="C13" s="2">
        <v>21</v>
      </c>
      <c r="D13" s="2" t="s">
        <v>160</v>
      </c>
      <c r="E13" s="42">
        <v>95</v>
      </c>
      <c r="F13" s="42">
        <v>94</v>
      </c>
      <c r="G13" s="42">
        <v>95</v>
      </c>
      <c r="H13" s="42">
        <v>97</v>
      </c>
      <c r="I13" s="42">
        <v>92</v>
      </c>
      <c r="J13" s="42">
        <v>94</v>
      </c>
      <c r="K13" s="86">
        <f>SUM(E13:J13)</f>
        <v>567</v>
      </c>
      <c r="L13" s="87"/>
      <c r="M13" s="88"/>
    </row>
    <row r="14" spans="1:13" ht="14.25">
      <c r="A14" s="9" t="s">
        <v>157</v>
      </c>
      <c r="B14" s="2">
        <v>4</v>
      </c>
      <c r="C14" s="2">
        <v>21</v>
      </c>
      <c r="D14" s="2" t="s">
        <v>390</v>
      </c>
      <c r="E14" s="42">
        <v>89</v>
      </c>
      <c r="F14" s="42">
        <v>89</v>
      </c>
      <c r="G14" s="42">
        <v>95</v>
      </c>
      <c r="H14" s="42">
        <v>91</v>
      </c>
      <c r="I14" s="42">
        <v>91</v>
      </c>
      <c r="J14" s="42">
        <v>94</v>
      </c>
      <c r="K14" s="86">
        <f>SUM(E14:J14)</f>
        <v>549</v>
      </c>
      <c r="L14" s="75"/>
      <c r="M14" s="89"/>
    </row>
    <row r="15" spans="1:13" ht="13.5">
      <c r="A15" s="7"/>
      <c r="B15" s="2">
        <v>4</v>
      </c>
      <c r="C15" s="2">
        <v>31</v>
      </c>
      <c r="D15" s="2" t="s">
        <v>156</v>
      </c>
      <c r="E15" s="42">
        <v>92</v>
      </c>
      <c r="F15" s="42">
        <v>95</v>
      </c>
      <c r="G15" s="42">
        <v>93</v>
      </c>
      <c r="H15" s="42">
        <v>88</v>
      </c>
      <c r="I15" s="42">
        <v>89</v>
      </c>
      <c r="J15" s="42">
        <v>93</v>
      </c>
      <c r="K15" s="86">
        <f>SUM(E15:J15)</f>
        <v>550</v>
      </c>
      <c r="L15" s="91">
        <f>SUM(K13:K15)</f>
        <v>1666</v>
      </c>
      <c r="M15" s="12">
        <f>IF(COUNT(L15),RANK(L15,L$5:L$101),"")</f>
        <v>3</v>
      </c>
    </row>
    <row r="17" spans="1:13" ht="14.25">
      <c r="A17" s="8" t="s">
        <v>4</v>
      </c>
      <c r="B17" s="8" t="s">
        <v>0</v>
      </c>
      <c r="C17" s="8" t="s">
        <v>1</v>
      </c>
      <c r="D17" s="8" t="s">
        <v>2</v>
      </c>
      <c r="E17" s="83" t="s">
        <v>5</v>
      </c>
      <c r="F17" s="83" t="s">
        <v>6</v>
      </c>
      <c r="G17" s="83" t="s">
        <v>291</v>
      </c>
      <c r="H17" s="83" t="s">
        <v>292</v>
      </c>
      <c r="I17" s="83" t="s">
        <v>293</v>
      </c>
      <c r="J17" s="83" t="s">
        <v>294</v>
      </c>
      <c r="K17" s="83" t="s">
        <v>329</v>
      </c>
      <c r="L17" s="83" t="s">
        <v>330</v>
      </c>
      <c r="M17" s="84" t="s">
        <v>264</v>
      </c>
    </row>
    <row r="18" spans="1:13" ht="13.5">
      <c r="A18" s="6"/>
      <c r="B18" s="2">
        <v>3</v>
      </c>
      <c r="C18" s="2">
        <v>3</v>
      </c>
      <c r="D18" s="2" t="s">
        <v>59</v>
      </c>
      <c r="E18" s="42">
        <v>96</v>
      </c>
      <c r="F18" s="42">
        <v>94</v>
      </c>
      <c r="G18" s="42">
        <v>95</v>
      </c>
      <c r="H18" s="42">
        <v>93</v>
      </c>
      <c r="I18" s="42">
        <v>94</v>
      </c>
      <c r="J18" s="42">
        <v>90</v>
      </c>
      <c r="K18" s="86">
        <f>SUM(E18:J18)</f>
        <v>562</v>
      </c>
      <c r="L18" s="87"/>
      <c r="M18" s="88"/>
    </row>
    <row r="19" spans="1:13" ht="14.25">
      <c r="A19" s="9" t="s">
        <v>54</v>
      </c>
      <c r="B19" s="2">
        <v>4</v>
      </c>
      <c r="C19" s="2">
        <v>3</v>
      </c>
      <c r="D19" s="2" t="s">
        <v>87</v>
      </c>
      <c r="E19" s="42">
        <v>94</v>
      </c>
      <c r="F19" s="42">
        <v>88</v>
      </c>
      <c r="G19" s="42">
        <v>92</v>
      </c>
      <c r="H19" s="42">
        <v>93</v>
      </c>
      <c r="I19" s="42">
        <v>94</v>
      </c>
      <c r="J19" s="42">
        <v>89</v>
      </c>
      <c r="K19" s="86">
        <f>SUM(E19:J19)</f>
        <v>550</v>
      </c>
      <c r="L19" s="75"/>
      <c r="M19" s="89"/>
    </row>
    <row r="20" spans="1:13" ht="13.5">
      <c r="A20" s="7"/>
      <c r="B20" s="2">
        <v>7</v>
      </c>
      <c r="C20" s="2">
        <v>3</v>
      </c>
      <c r="D20" s="2" t="s">
        <v>58</v>
      </c>
      <c r="E20" s="42">
        <v>90</v>
      </c>
      <c r="F20" s="42">
        <v>85</v>
      </c>
      <c r="G20" s="42">
        <v>91</v>
      </c>
      <c r="H20" s="42">
        <v>94</v>
      </c>
      <c r="I20" s="42">
        <v>94</v>
      </c>
      <c r="J20" s="42">
        <v>89</v>
      </c>
      <c r="K20" s="86">
        <f>SUM(E20:J20)</f>
        <v>543</v>
      </c>
      <c r="L20" s="91">
        <f>SUM(K18:K20)</f>
        <v>1655</v>
      </c>
      <c r="M20" s="12">
        <f>IF(COUNT(L20),RANK(L20,L$5:L$101),"")</f>
        <v>4</v>
      </c>
    </row>
    <row r="22" spans="1:13" ht="14.25">
      <c r="A22" s="8" t="s">
        <v>4</v>
      </c>
      <c r="B22" s="8" t="s">
        <v>0</v>
      </c>
      <c r="C22" s="8" t="s">
        <v>1</v>
      </c>
      <c r="D22" s="8" t="s">
        <v>2</v>
      </c>
      <c r="E22" s="83" t="s">
        <v>5</v>
      </c>
      <c r="F22" s="83" t="s">
        <v>6</v>
      </c>
      <c r="G22" s="83" t="s">
        <v>291</v>
      </c>
      <c r="H22" s="83" t="s">
        <v>292</v>
      </c>
      <c r="I22" s="83" t="s">
        <v>293</v>
      </c>
      <c r="J22" s="83" t="s">
        <v>294</v>
      </c>
      <c r="K22" s="83" t="s">
        <v>329</v>
      </c>
      <c r="L22" s="83" t="s">
        <v>330</v>
      </c>
      <c r="M22" s="84" t="s">
        <v>264</v>
      </c>
    </row>
    <row r="23" spans="1:13" ht="13.5">
      <c r="A23" s="6"/>
      <c r="B23" s="2">
        <v>2</v>
      </c>
      <c r="C23" s="2">
        <v>19</v>
      </c>
      <c r="D23" s="2" t="s">
        <v>235</v>
      </c>
      <c r="E23" s="42">
        <v>88</v>
      </c>
      <c r="F23" s="42">
        <v>91</v>
      </c>
      <c r="G23" s="42">
        <v>95</v>
      </c>
      <c r="H23" s="42">
        <v>91</v>
      </c>
      <c r="I23" s="42">
        <v>94</v>
      </c>
      <c r="J23" s="42">
        <v>92</v>
      </c>
      <c r="K23" s="86">
        <f>SUM(E23:J23)</f>
        <v>551</v>
      </c>
      <c r="L23" s="87"/>
      <c r="M23" s="88"/>
    </row>
    <row r="24" spans="1:13" ht="14.25">
      <c r="A24" s="9" t="s">
        <v>228</v>
      </c>
      <c r="B24" s="2">
        <v>8</v>
      </c>
      <c r="C24" s="2">
        <v>26</v>
      </c>
      <c r="D24" s="2" t="s">
        <v>234</v>
      </c>
      <c r="E24" s="42">
        <v>86</v>
      </c>
      <c r="F24" s="42">
        <v>92</v>
      </c>
      <c r="G24" s="42">
        <v>91</v>
      </c>
      <c r="H24" s="42">
        <v>86</v>
      </c>
      <c r="I24" s="42">
        <v>90</v>
      </c>
      <c r="J24" s="42">
        <v>87</v>
      </c>
      <c r="K24" s="86">
        <f>SUM(E24:J24)</f>
        <v>532</v>
      </c>
      <c r="L24" s="75"/>
      <c r="M24" s="89"/>
    </row>
    <row r="25" spans="1:13" ht="13.5">
      <c r="A25" s="7"/>
      <c r="B25" s="2">
        <v>9</v>
      </c>
      <c r="C25" s="2">
        <v>26</v>
      </c>
      <c r="D25" s="2" t="s">
        <v>236</v>
      </c>
      <c r="E25" s="42">
        <v>95</v>
      </c>
      <c r="F25" s="42">
        <v>92</v>
      </c>
      <c r="G25" s="42">
        <v>91</v>
      </c>
      <c r="H25" s="42">
        <v>95</v>
      </c>
      <c r="I25" s="42">
        <v>94</v>
      </c>
      <c r="J25" s="42">
        <v>96</v>
      </c>
      <c r="K25" s="86">
        <f>SUM(E25:J25)</f>
        <v>563</v>
      </c>
      <c r="L25" s="91">
        <f>SUM(K23:K25)</f>
        <v>1646</v>
      </c>
      <c r="M25" s="12">
        <f>IF(COUNT(L25),RANK(L25,L$5:L$101),"")</f>
        <v>5</v>
      </c>
    </row>
    <row r="26" spans="1:13" ht="13.5">
      <c r="A26" s="7"/>
      <c r="B26" s="2"/>
      <c r="C26" s="2"/>
      <c r="D26" s="2"/>
      <c r="E26" s="252"/>
      <c r="F26" s="252"/>
      <c r="G26" s="252"/>
      <c r="H26" s="252"/>
      <c r="I26" s="252"/>
      <c r="J26" s="252"/>
      <c r="K26" s="253"/>
      <c r="L26" s="251"/>
      <c r="M26" s="80"/>
    </row>
    <row r="27" spans="1:13" ht="14.25">
      <c r="A27" s="8" t="s">
        <v>4</v>
      </c>
      <c r="B27" s="8" t="s">
        <v>0</v>
      </c>
      <c r="C27" s="8" t="s">
        <v>1</v>
      </c>
      <c r="D27" s="8" t="s">
        <v>2</v>
      </c>
      <c r="E27" s="83" t="s">
        <v>5</v>
      </c>
      <c r="F27" s="83" t="s">
        <v>6</v>
      </c>
      <c r="G27" s="83" t="s">
        <v>291</v>
      </c>
      <c r="H27" s="83" t="s">
        <v>292</v>
      </c>
      <c r="I27" s="83" t="s">
        <v>293</v>
      </c>
      <c r="J27" s="83" t="s">
        <v>294</v>
      </c>
      <c r="K27" s="83" t="s">
        <v>329</v>
      </c>
      <c r="L27" s="83" t="s">
        <v>330</v>
      </c>
      <c r="M27" s="84" t="s">
        <v>264</v>
      </c>
    </row>
    <row r="28" spans="1:13" ht="13.5">
      <c r="A28" s="69"/>
      <c r="B28" s="2">
        <v>2</v>
      </c>
      <c r="C28" s="2">
        <v>29</v>
      </c>
      <c r="D28" s="2" t="s">
        <v>315</v>
      </c>
      <c r="E28" s="42">
        <v>86</v>
      </c>
      <c r="F28" s="42">
        <v>90</v>
      </c>
      <c r="G28" s="42">
        <v>92</v>
      </c>
      <c r="H28" s="42">
        <v>86</v>
      </c>
      <c r="I28" s="42">
        <v>93</v>
      </c>
      <c r="J28" s="42">
        <v>90</v>
      </c>
      <c r="K28" s="86">
        <f>SUM(E28:J28)</f>
        <v>537</v>
      </c>
      <c r="L28" s="87"/>
      <c r="M28" s="88"/>
    </row>
    <row r="29" spans="1:13" ht="14.25">
      <c r="A29" s="9" t="s">
        <v>306</v>
      </c>
      <c r="B29" s="2">
        <v>6</v>
      </c>
      <c r="C29" s="2">
        <v>17</v>
      </c>
      <c r="D29" s="2" t="s">
        <v>316</v>
      </c>
      <c r="E29" s="42">
        <v>94</v>
      </c>
      <c r="F29" s="42">
        <v>94</v>
      </c>
      <c r="G29" s="42">
        <v>94</v>
      </c>
      <c r="H29" s="42">
        <v>94</v>
      </c>
      <c r="I29" s="42">
        <v>91</v>
      </c>
      <c r="J29" s="42">
        <v>93</v>
      </c>
      <c r="K29" s="86">
        <f>SUM(E29:J29)</f>
        <v>560</v>
      </c>
      <c r="L29" s="75"/>
      <c r="M29" s="89"/>
    </row>
    <row r="30" spans="1:13" ht="13.5">
      <c r="A30" s="68"/>
      <c r="B30" s="2">
        <v>7</v>
      </c>
      <c r="C30" s="2">
        <v>10</v>
      </c>
      <c r="D30" s="2" t="s">
        <v>313</v>
      </c>
      <c r="E30" s="42">
        <v>90</v>
      </c>
      <c r="F30" s="42">
        <v>88</v>
      </c>
      <c r="G30" s="42">
        <v>90</v>
      </c>
      <c r="H30" s="42">
        <v>88</v>
      </c>
      <c r="I30" s="42">
        <v>93</v>
      </c>
      <c r="J30" s="42">
        <v>95</v>
      </c>
      <c r="K30" s="86">
        <f>SUM(E30:J30)</f>
        <v>544</v>
      </c>
      <c r="L30" s="91">
        <f>SUM(K28:K30)</f>
        <v>1641</v>
      </c>
      <c r="M30" s="12">
        <f>IF(COUNT(L30),RANK(L30,L$5:L$101),"")</f>
        <v>6</v>
      </c>
    </row>
    <row r="32" spans="1:13" ht="14.25">
      <c r="A32" s="8" t="s">
        <v>4</v>
      </c>
      <c r="B32" s="8" t="s">
        <v>0</v>
      </c>
      <c r="C32" s="8" t="s">
        <v>1</v>
      </c>
      <c r="D32" s="8" t="s">
        <v>2</v>
      </c>
      <c r="E32" s="83" t="s">
        <v>5</v>
      </c>
      <c r="F32" s="83" t="s">
        <v>6</v>
      </c>
      <c r="G32" s="83" t="s">
        <v>291</v>
      </c>
      <c r="H32" s="83" t="s">
        <v>292</v>
      </c>
      <c r="I32" s="83" t="s">
        <v>293</v>
      </c>
      <c r="J32" s="83" t="s">
        <v>294</v>
      </c>
      <c r="K32" s="83" t="s">
        <v>329</v>
      </c>
      <c r="L32" s="83" t="s">
        <v>330</v>
      </c>
      <c r="M32" s="84" t="s">
        <v>264</v>
      </c>
    </row>
    <row r="33" spans="1:13" ht="13.5">
      <c r="A33" s="6"/>
      <c r="B33" s="2">
        <v>2</v>
      </c>
      <c r="C33" s="2">
        <v>6</v>
      </c>
      <c r="D33" s="2" t="s">
        <v>344</v>
      </c>
      <c r="E33" s="42">
        <v>96</v>
      </c>
      <c r="F33" s="42">
        <v>97</v>
      </c>
      <c r="G33" s="42">
        <v>97</v>
      </c>
      <c r="H33" s="42">
        <v>96</v>
      </c>
      <c r="I33" s="42">
        <v>93</v>
      </c>
      <c r="J33" s="42">
        <v>95</v>
      </c>
      <c r="K33" s="86">
        <f>SUM(E33:J33)</f>
        <v>574</v>
      </c>
      <c r="L33" s="87"/>
      <c r="M33" s="88"/>
    </row>
    <row r="34" spans="1:13" ht="14.25">
      <c r="A34" s="9" t="s">
        <v>112</v>
      </c>
      <c r="B34" s="2">
        <v>4</v>
      </c>
      <c r="C34" s="2">
        <v>18</v>
      </c>
      <c r="D34" s="2" t="s">
        <v>120</v>
      </c>
      <c r="E34" s="42">
        <v>92</v>
      </c>
      <c r="F34" s="42">
        <v>89</v>
      </c>
      <c r="G34" s="42">
        <v>90</v>
      </c>
      <c r="H34" s="42">
        <v>91</v>
      </c>
      <c r="I34" s="42">
        <v>90</v>
      </c>
      <c r="J34" s="42">
        <v>87</v>
      </c>
      <c r="K34" s="86">
        <f>SUM(E34:J34)</f>
        <v>539</v>
      </c>
      <c r="L34" s="75"/>
      <c r="M34" s="89"/>
    </row>
    <row r="35" spans="1:13" ht="13.5">
      <c r="A35" s="7"/>
      <c r="B35" s="2">
        <v>6</v>
      </c>
      <c r="C35" s="2">
        <v>6</v>
      </c>
      <c r="D35" s="2" t="s">
        <v>123</v>
      </c>
      <c r="E35" s="42">
        <v>88</v>
      </c>
      <c r="F35" s="42">
        <v>89</v>
      </c>
      <c r="G35" s="42">
        <v>91</v>
      </c>
      <c r="H35" s="42">
        <v>88</v>
      </c>
      <c r="I35" s="42">
        <v>84</v>
      </c>
      <c r="J35" s="42">
        <v>86</v>
      </c>
      <c r="K35" s="86">
        <f>SUM(E35:J35)</f>
        <v>526</v>
      </c>
      <c r="L35" s="91">
        <f>SUM(K33:K35)</f>
        <v>1639</v>
      </c>
      <c r="M35" s="12">
        <f>IF(COUNT(L35),RANK(L35,L$5:L$101),"")</f>
        <v>7</v>
      </c>
    </row>
    <row r="37" spans="1:13" ht="14.25">
      <c r="A37" s="100" t="s">
        <v>4</v>
      </c>
      <c r="B37" s="100" t="s">
        <v>0</v>
      </c>
      <c r="C37" s="100" t="s">
        <v>1</v>
      </c>
      <c r="D37" s="100" t="s">
        <v>2</v>
      </c>
      <c r="E37" s="83" t="s">
        <v>5</v>
      </c>
      <c r="F37" s="83" t="s">
        <v>6</v>
      </c>
      <c r="G37" s="83" t="s">
        <v>291</v>
      </c>
      <c r="H37" s="83" t="s">
        <v>292</v>
      </c>
      <c r="I37" s="83" t="s">
        <v>293</v>
      </c>
      <c r="J37" s="83" t="s">
        <v>294</v>
      </c>
      <c r="K37" s="83" t="s">
        <v>329</v>
      </c>
      <c r="L37" s="83" t="s">
        <v>330</v>
      </c>
      <c r="M37" s="84" t="s">
        <v>264</v>
      </c>
    </row>
    <row r="38" spans="1:13" ht="13.5">
      <c r="A38" s="101"/>
      <c r="B38" s="53">
        <v>4</v>
      </c>
      <c r="C38" s="53">
        <v>27</v>
      </c>
      <c r="D38" s="53" t="s">
        <v>464</v>
      </c>
      <c r="E38" s="42">
        <v>96</v>
      </c>
      <c r="F38" s="42">
        <v>96</v>
      </c>
      <c r="G38" s="42">
        <v>94</v>
      </c>
      <c r="H38" s="42">
        <v>94</v>
      </c>
      <c r="I38" s="42">
        <v>90</v>
      </c>
      <c r="J38" s="42">
        <v>95</v>
      </c>
      <c r="K38" s="86">
        <f>SUM(E38:J38)</f>
        <v>565</v>
      </c>
      <c r="L38" s="87"/>
      <c r="M38" s="88"/>
    </row>
    <row r="39" spans="1:13" ht="14.25">
      <c r="A39" s="9" t="s">
        <v>284</v>
      </c>
      <c r="B39" s="53">
        <v>5</v>
      </c>
      <c r="C39" s="53">
        <v>27</v>
      </c>
      <c r="D39" s="99" t="s">
        <v>400</v>
      </c>
      <c r="E39" s="42">
        <v>85</v>
      </c>
      <c r="F39" s="42">
        <v>87</v>
      </c>
      <c r="G39" s="42">
        <v>85</v>
      </c>
      <c r="H39" s="42">
        <v>88</v>
      </c>
      <c r="I39" s="42">
        <v>83</v>
      </c>
      <c r="J39" s="42">
        <v>84</v>
      </c>
      <c r="K39" s="86">
        <f>SUM(E39:J39)</f>
        <v>512</v>
      </c>
      <c r="L39" s="75"/>
      <c r="M39" s="89"/>
    </row>
    <row r="40" spans="1:13" ht="13.5">
      <c r="A40" s="103"/>
      <c r="B40" s="53">
        <v>6</v>
      </c>
      <c r="C40" s="53">
        <v>27</v>
      </c>
      <c r="D40" s="110" t="s">
        <v>485</v>
      </c>
      <c r="E40" s="42">
        <v>91</v>
      </c>
      <c r="F40" s="42">
        <v>92</v>
      </c>
      <c r="G40" s="42">
        <v>94</v>
      </c>
      <c r="H40" s="42">
        <v>88</v>
      </c>
      <c r="I40" s="42">
        <v>94</v>
      </c>
      <c r="J40" s="42">
        <v>92</v>
      </c>
      <c r="K40" s="86">
        <f>SUM(E40:J40)</f>
        <v>551</v>
      </c>
      <c r="L40" s="91">
        <f>SUM(K38:K40)</f>
        <v>1628</v>
      </c>
      <c r="M40" s="12">
        <f>IF(COUNT(L40),RANK(L40,L$5:L$101),"")</f>
        <v>8</v>
      </c>
    </row>
    <row r="42" spans="1:13" ht="14.25">
      <c r="A42" s="100" t="s">
        <v>4</v>
      </c>
      <c r="B42" s="100" t="s">
        <v>0</v>
      </c>
      <c r="C42" s="100" t="s">
        <v>1</v>
      </c>
      <c r="D42" s="100" t="s">
        <v>2</v>
      </c>
      <c r="E42" s="83" t="s">
        <v>5</v>
      </c>
      <c r="F42" s="83" t="s">
        <v>6</v>
      </c>
      <c r="G42" s="83" t="s">
        <v>291</v>
      </c>
      <c r="H42" s="83" t="s">
        <v>292</v>
      </c>
      <c r="I42" s="83" t="s">
        <v>293</v>
      </c>
      <c r="J42" s="83" t="s">
        <v>294</v>
      </c>
      <c r="K42" s="83" t="s">
        <v>329</v>
      </c>
      <c r="L42" s="83" t="s">
        <v>330</v>
      </c>
      <c r="M42" s="84" t="s">
        <v>264</v>
      </c>
    </row>
    <row r="43" spans="1:13" ht="13.5">
      <c r="A43" s="101"/>
      <c r="B43" s="53">
        <v>5</v>
      </c>
      <c r="C43" s="53">
        <v>5</v>
      </c>
      <c r="D43" s="53" t="s">
        <v>140</v>
      </c>
      <c r="E43" s="42">
        <v>90</v>
      </c>
      <c r="F43" s="42">
        <v>90</v>
      </c>
      <c r="G43" s="42">
        <v>92</v>
      </c>
      <c r="H43" s="42">
        <v>91</v>
      </c>
      <c r="I43" s="42">
        <v>88</v>
      </c>
      <c r="J43" s="42">
        <v>93</v>
      </c>
      <c r="K43" s="86">
        <f>SUM(E43:J43)</f>
        <v>544</v>
      </c>
      <c r="L43" s="87"/>
      <c r="M43" s="88"/>
    </row>
    <row r="44" spans="1:13" ht="14.25">
      <c r="A44" s="102" t="s">
        <v>135</v>
      </c>
      <c r="B44" s="53">
        <v>5</v>
      </c>
      <c r="C44" s="53">
        <v>31</v>
      </c>
      <c r="D44" s="92" t="s">
        <v>144</v>
      </c>
      <c r="E44" s="42">
        <v>88</v>
      </c>
      <c r="F44" s="42">
        <v>89</v>
      </c>
      <c r="G44" s="42">
        <v>87</v>
      </c>
      <c r="H44" s="42">
        <v>87</v>
      </c>
      <c r="I44" s="42">
        <v>87</v>
      </c>
      <c r="J44" s="42">
        <v>88</v>
      </c>
      <c r="K44" s="86">
        <f>SUM(E44:J44)</f>
        <v>526</v>
      </c>
      <c r="L44" s="75"/>
      <c r="M44" s="89"/>
    </row>
    <row r="45" spans="1:13" ht="13.5">
      <c r="A45" s="103"/>
      <c r="B45" s="53">
        <v>9</v>
      </c>
      <c r="C45" s="53">
        <v>5</v>
      </c>
      <c r="D45" s="53" t="s">
        <v>422</v>
      </c>
      <c r="E45" s="42">
        <v>91</v>
      </c>
      <c r="F45" s="42">
        <v>88</v>
      </c>
      <c r="G45" s="42">
        <v>89</v>
      </c>
      <c r="H45" s="42">
        <v>90</v>
      </c>
      <c r="I45" s="42">
        <v>91</v>
      </c>
      <c r="J45" s="42">
        <v>91</v>
      </c>
      <c r="K45" s="86">
        <f>SUM(E45:J45)</f>
        <v>540</v>
      </c>
      <c r="L45" s="91">
        <f>SUM(K43:K45)</f>
        <v>1610</v>
      </c>
      <c r="M45" s="12">
        <f>IF(COUNT(L45),RANK(L45,L$5:L$101),"")</f>
        <v>9</v>
      </c>
    </row>
    <row r="47" spans="1:13" ht="14.25">
      <c r="A47" s="8" t="s">
        <v>4</v>
      </c>
      <c r="B47" s="8" t="s">
        <v>0</v>
      </c>
      <c r="C47" s="8" t="s">
        <v>1</v>
      </c>
      <c r="D47" s="8" t="s">
        <v>2</v>
      </c>
      <c r="E47" s="83" t="s">
        <v>5</v>
      </c>
      <c r="F47" s="83" t="s">
        <v>6</v>
      </c>
      <c r="G47" s="83" t="s">
        <v>291</v>
      </c>
      <c r="H47" s="83" t="s">
        <v>292</v>
      </c>
      <c r="I47" s="83" t="s">
        <v>293</v>
      </c>
      <c r="J47" s="83" t="s">
        <v>294</v>
      </c>
      <c r="K47" s="83" t="s">
        <v>329</v>
      </c>
      <c r="L47" s="83" t="s">
        <v>330</v>
      </c>
      <c r="M47" s="84" t="s">
        <v>264</v>
      </c>
    </row>
    <row r="48" spans="1:13" ht="13.5">
      <c r="A48" s="316" t="s">
        <v>199</v>
      </c>
      <c r="B48" s="2">
        <v>2</v>
      </c>
      <c r="C48" s="2">
        <v>4</v>
      </c>
      <c r="D48" s="2" t="s">
        <v>207</v>
      </c>
      <c r="E48" s="42">
        <v>93</v>
      </c>
      <c r="F48" s="42">
        <v>96</v>
      </c>
      <c r="G48" s="42">
        <v>94</v>
      </c>
      <c r="H48" s="42">
        <v>93</v>
      </c>
      <c r="I48" s="42">
        <v>93</v>
      </c>
      <c r="J48" s="42">
        <v>95</v>
      </c>
      <c r="K48" s="86">
        <f>SUM(E48:J48)</f>
        <v>564</v>
      </c>
      <c r="L48" s="87"/>
      <c r="M48" s="88"/>
    </row>
    <row r="49" spans="1:13" ht="13.5">
      <c r="A49" s="317"/>
      <c r="B49" s="2">
        <v>2</v>
      </c>
      <c r="C49" s="2">
        <v>16</v>
      </c>
      <c r="D49" s="2" t="s">
        <v>215</v>
      </c>
      <c r="E49" s="42">
        <v>98</v>
      </c>
      <c r="F49" s="42">
        <v>95</v>
      </c>
      <c r="G49" s="42">
        <v>92</v>
      </c>
      <c r="H49" s="42">
        <v>96</v>
      </c>
      <c r="I49" s="42">
        <v>93</v>
      </c>
      <c r="J49" s="42">
        <v>92</v>
      </c>
      <c r="K49" s="86">
        <f>SUM(E49:J49)</f>
        <v>566</v>
      </c>
      <c r="L49" s="75"/>
      <c r="M49" s="89"/>
    </row>
    <row r="50" spans="1:13" ht="13.5">
      <c r="A50" s="318"/>
      <c r="B50" s="2">
        <v>5</v>
      </c>
      <c r="C50" s="2">
        <v>16</v>
      </c>
      <c r="D50" s="2" t="s">
        <v>201</v>
      </c>
      <c r="E50" s="42">
        <v>82</v>
      </c>
      <c r="F50" s="42">
        <v>86</v>
      </c>
      <c r="G50" s="42">
        <v>94</v>
      </c>
      <c r="H50" s="42">
        <v>87</v>
      </c>
      <c r="I50" s="42">
        <v>89</v>
      </c>
      <c r="J50" s="42">
        <v>8</v>
      </c>
      <c r="K50" s="86">
        <f>SUM(E50:J50)</f>
        <v>446</v>
      </c>
      <c r="L50" s="91">
        <f>SUM(K48:K50)</f>
        <v>1576</v>
      </c>
      <c r="M50" s="12">
        <f>IF(COUNT(L50),RANK(L50,L$5:L$101),"")</f>
        <v>10</v>
      </c>
    </row>
  </sheetData>
  <sheetProtection/>
  <mergeCells count="1">
    <mergeCell ref="A48:A50"/>
  </mergeCells>
  <printOptions/>
  <pageMargins left="0.787" right="0.787" top="0.984" bottom="0.984" header="0.512" footer="0.512"/>
  <pageSetup orientation="portrait" paperSize="9" scale="97" r:id="rId1"/>
  <headerFooter alignWithMargins="0">
    <oddHeader>&amp;L&amp;F&amp;C&amp;A</oddHeader>
    <oddFooter>&amp;C本部公認審判員　荒木 俊輔&amp;R本部公認審判員　加藤 理香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35"/>
  <sheetViews>
    <sheetView zoomScalePageLayoutView="0" workbookViewId="0" topLeftCell="A1">
      <selection activeCell="A5" sqref="A5"/>
    </sheetView>
  </sheetViews>
  <sheetFormatPr defaultColWidth="9.00390625" defaultRowHeight="13.5"/>
  <cols>
    <col min="1" max="1" width="14.125" style="0" bestFit="1" customWidth="1"/>
    <col min="2" max="3" width="6.00390625" style="0" bestFit="1" customWidth="1"/>
    <col min="4" max="4" width="11.625" style="0" bestFit="1" customWidth="1"/>
    <col min="5" max="8" width="4.875" style="0" bestFit="1" customWidth="1"/>
    <col min="9" max="10" width="7.50390625" style="0" bestFit="1" customWidth="1"/>
    <col min="11" max="11" width="6.00390625" style="0" bestFit="1" customWidth="1"/>
  </cols>
  <sheetData>
    <row r="2" spans="1:11" ht="14.25">
      <c r="A2" s="8" t="s">
        <v>4</v>
      </c>
      <c r="B2" s="8" t="s">
        <v>0</v>
      </c>
      <c r="C2" s="8" t="s">
        <v>1</v>
      </c>
      <c r="D2" s="8" t="s">
        <v>2</v>
      </c>
      <c r="E2" s="83" t="s">
        <v>465</v>
      </c>
      <c r="F2" s="83" t="s">
        <v>466</v>
      </c>
      <c r="G2" s="83" t="s">
        <v>327</v>
      </c>
      <c r="H2" s="83" t="s">
        <v>328</v>
      </c>
      <c r="I2" s="83" t="s">
        <v>329</v>
      </c>
      <c r="J2" s="83" t="s">
        <v>330</v>
      </c>
      <c r="K2" s="84" t="s">
        <v>264</v>
      </c>
    </row>
    <row r="3" spans="1:11" ht="13.5">
      <c r="A3" s="6"/>
      <c r="B3" s="2" t="s">
        <v>469</v>
      </c>
      <c r="C3" s="2">
        <v>9</v>
      </c>
      <c r="D3" s="2" t="s">
        <v>438</v>
      </c>
      <c r="E3" s="114">
        <v>97</v>
      </c>
      <c r="F3" s="114">
        <v>98</v>
      </c>
      <c r="G3" s="114">
        <v>96</v>
      </c>
      <c r="H3" s="114">
        <v>97</v>
      </c>
      <c r="I3" s="86">
        <f>SUM(E3:H3)</f>
        <v>388</v>
      </c>
      <c r="J3" s="87"/>
      <c r="K3" s="88"/>
    </row>
    <row r="4" spans="1:11" ht="14.25">
      <c r="A4" s="9" t="s">
        <v>170</v>
      </c>
      <c r="B4" s="2" t="s">
        <v>435</v>
      </c>
      <c r="C4" s="2">
        <v>17</v>
      </c>
      <c r="D4" s="2" t="s">
        <v>183</v>
      </c>
      <c r="E4" s="114">
        <v>97</v>
      </c>
      <c r="F4" s="114">
        <v>94</v>
      </c>
      <c r="G4" s="114">
        <v>96</v>
      </c>
      <c r="H4" s="114">
        <v>96</v>
      </c>
      <c r="I4" s="86">
        <f>SUM(E4:H4)</f>
        <v>383</v>
      </c>
      <c r="J4" s="75"/>
      <c r="K4" s="89"/>
    </row>
    <row r="5" spans="1:11" ht="13.5">
      <c r="A5" s="7"/>
      <c r="B5" s="2" t="s">
        <v>477</v>
      </c>
      <c r="C5" s="2">
        <v>9</v>
      </c>
      <c r="D5" s="2" t="s">
        <v>457</v>
      </c>
      <c r="E5" s="114">
        <v>97</v>
      </c>
      <c r="F5" s="114">
        <v>96</v>
      </c>
      <c r="G5" s="114">
        <v>98</v>
      </c>
      <c r="H5" s="114">
        <v>97</v>
      </c>
      <c r="I5" s="12">
        <f>SUM(E5:H5)</f>
        <v>388</v>
      </c>
      <c r="J5" s="91">
        <f>SUM(I3:I5)</f>
        <v>1159</v>
      </c>
      <c r="K5" s="12">
        <v>1</v>
      </c>
    </row>
    <row r="7" spans="1:11" ht="14.25">
      <c r="A7" s="8" t="s">
        <v>4</v>
      </c>
      <c r="B7" s="8" t="s">
        <v>0</v>
      </c>
      <c r="C7" s="8" t="s">
        <v>1</v>
      </c>
      <c r="D7" s="8" t="s">
        <v>2</v>
      </c>
      <c r="E7" s="83" t="s">
        <v>471</v>
      </c>
      <c r="F7" s="83" t="s">
        <v>472</v>
      </c>
      <c r="G7" s="83" t="s">
        <v>473</v>
      </c>
      <c r="H7" s="83" t="s">
        <v>474</v>
      </c>
      <c r="I7" s="83" t="s">
        <v>329</v>
      </c>
      <c r="J7" s="83" t="s">
        <v>330</v>
      </c>
      <c r="K7" s="84" t="s">
        <v>264</v>
      </c>
    </row>
    <row r="8" spans="1:11" ht="13.5">
      <c r="A8" s="6"/>
      <c r="B8" s="2" t="s">
        <v>475</v>
      </c>
      <c r="C8" s="2">
        <v>15</v>
      </c>
      <c r="D8" s="2" t="s">
        <v>28</v>
      </c>
      <c r="E8" s="114">
        <v>96</v>
      </c>
      <c r="F8" s="114">
        <v>96</v>
      </c>
      <c r="G8" s="114">
        <v>92</v>
      </c>
      <c r="H8" s="114">
        <v>97</v>
      </c>
      <c r="I8" s="86">
        <f>SUM(E8:H8)</f>
        <v>381</v>
      </c>
      <c r="J8" s="87"/>
      <c r="K8" s="88"/>
    </row>
    <row r="9" spans="1:11" ht="14.25">
      <c r="A9" s="9" t="s">
        <v>14</v>
      </c>
      <c r="B9" s="2" t="s">
        <v>436</v>
      </c>
      <c r="C9" s="2">
        <v>28</v>
      </c>
      <c r="D9" s="2" t="s">
        <v>29</v>
      </c>
      <c r="E9" s="114">
        <v>98</v>
      </c>
      <c r="F9" s="114">
        <v>93</v>
      </c>
      <c r="G9" s="114">
        <v>96</v>
      </c>
      <c r="H9" s="114">
        <v>96</v>
      </c>
      <c r="I9" s="86">
        <f>SUM(E9:H9)</f>
        <v>383</v>
      </c>
      <c r="J9" s="75"/>
      <c r="K9" s="89"/>
    </row>
    <row r="10" spans="1:11" ht="13.5">
      <c r="A10" s="7"/>
      <c r="B10" s="2" t="s">
        <v>476</v>
      </c>
      <c r="C10" s="2">
        <v>15</v>
      </c>
      <c r="D10" s="2" t="s">
        <v>25</v>
      </c>
      <c r="E10" s="114">
        <v>95</v>
      </c>
      <c r="F10" s="114">
        <v>97</v>
      </c>
      <c r="G10" s="114">
        <v>98</v>
      </c>
      <c r="H10" s="114">
        <v>95</v>
      </c>
      <c r="I10" s="12">
        <f>SUM(E10:H10)</f>
        <v>385</v>
      </c>
      <c r="J10" s="91">
        <f>SUM(I8:I10)</f>
        <v>1149</v>
      </c>
      <c r="K10" s="12">
        <v>2</v>
      </c>
    </row>
    <row r="12" spans="1:11" ht="14.25">
      <c r="A12" s="8" t="s">
        <v>4</v>
      </c>
      <c r="B12" s="8" t="s">
        <v>0</v>
      </c>
      <c r="C12" s="8" t="s">
        <v>1</v>
      </c>
      <c r="D12" s="8" t="s">
        <v>2</v>
      </c>
      <c r="E12" s="83" t="s">
        <v>465</v>
      </c>
      <c r="F12" s="83" t="s">
        <v>466</v>
      </c>
      <c r="G12" s="83" t="s">
        <v>327</v>
      </c>
      <c r="H12" s="83" t="s">
        <v>328</v>
      </c>
      <c r="I12" s="83" t="s">
        <v>329</v>
      </c>
      <c r="J12" s="83" t="s">
        <v>330</v>
      </c>
      <c r="K12" s="84" t="s">
        <v>264</v>
      </c>
    </row>
    <row r="13" spans="1:11" ht="13.5">
      <c r="A13" s="6"/>
      <c r="B13" s="2" t="s">
        <v>469</v>
      </c>
      <c r="C13" s="2">
        <v>7</v>
      </c>
      <c r="D13" s="2" t="s">
        <v>437</v>
      </c>
      <c r="E13" s="114">
        <v>94</v>
      </c>
      <c r="F13" s="114">
        <v>95</v>
      </c>
      <c r="G13" s="114">
        <v>96</v>
      </c>
      <c r="H13" s="114">
        <v>96</v>
      </c>
      <c r="I13" s="86">
        <f>SUM(E13:H13)</f>
        <v>381</v>
      </c>
      <c r="J13" s="87"/>
      <c r="K13" s="88"/>
    </row>
    <row r="14" spans="1:11" ht="14.25">
      <c r="A14" s="9" t="s">
        <v>228</v>
      </c>
      <c r="B14" s="2" t="s">
        <v>456</v>
      </c>
      <c r="C14" s="2">
        <v>7</v>
      </c>
      <c r="D14" s="2" t="s">
        <v>238</v>
      </c>
      <c r="E14" s="114">
        <v>96</v>
      </c>
      <c r="F14" s="114">
        <v>96</v>
      </c>
      <c r="G14" s="114">
        <v>98</v>
      </c>
      <c r="H14" s="114">
        <v>98</v>
      </c>
      <c r="I14" s="86">
        <f>SUM(E14:H14)</f>
        <v>388</v>
      </c>
      <c r="J14" s="75"/>
      <c r="K14" s="89"/>
    </row>
    <row r="15" spans="1:11" ht="13.5">
      <c r="A15" s="7"/>
      <c r="B15" s="2" t="s">
        <v>456</v>
      </c>
      <c r="C15" s="2">
        <v>26</v>
      </c>
      <c r="D15" s="2" t="s">
        <v>237</v>
      </c>
      <c r="E15" s="114">
        <v>93</v>
      </c>
      <c r="F15" s="114">
        <v>94</v>
      </c>
      <c r="G15" s="114">
        <v>97</v>
      </c>
      <c r="H15" s="114">
        <v>92</v>
      </c>
      <c r="I15" s="12">
        <f>SUM(E15:H15)</f>
        <v>376</v>
      </c>
      <c r="J15" s="91">
        <f>SUM(I13:I15)</f>
        <v>1145</v>
      </c>
      <c r="K15" s="12">
        <v>3</v>
      </c>
    </row>
    <row r="17" spans="1:11" ht="14.25">
      <c r="A17" s="8" t="s">
        <v>4</v>
      </c>
      <c r="B17" s="8" t="s">
        <v>0</v>
      </c>
      <c r="C17" s="8" t="s">
        <v>1</v>
      </c>
      <c r="D17" s="8" t="s">
        <v>2</v>
      </c>
      <c r="E17" s="83" t="s">
        <v>478</v>
      </c>
      <c r="F17" s="83" t="s">
        <v>479</v>
      </c>
      <c r="G17" s="83" t="s">
        <v>480</v>
      </c>
      <c r="H17" s="83" t="s">
        <v>481</v>
      </c>
      <c r="I17" s="83" t="s">
        <v>329</v>
      </c>
      <c r="J17" s="83" t="s">
        <v>330</v>
      </c>
      <c r="K17" s="84" t="s">
        <v>264</v>
      </c>
    </row>
    <row r="18" spans="1:11" ht="13.5">
      <c r="A18" s="316" t="s">
        <v>199</v>
      </c>
      <c r="B18" s="2" t="s">
        <v>434</v>
      </c>
      <c r="C18" s="2">
        <v>12</v>
      </c>
      <c r="D18" s="2" t="s">
        <v>277</v>
      </c>
      <c r="E18" s="114">
        <v>94</v>
      </c>
      <c r="F18" s="114">
        <v>99</v>
      </c>
      <c r="G18" s="114">
        <v>94</v>
      </c>
      <c r="H18" s="114">
        <v>94</v>
      </c>
      <c r="I18" s="86">
        <f>SUM(E18:H18)</f>
        <v>381</v>
      </c>
      <c r="J18" s="87"/>
      <c r="K18" s="88"/>
    </row>
    <row r="19" spans="1:11" ht="13.5">
      <c r="A19" s="317"/>
      <c r="B19" s="2" t="s">
        <v>469</v>
      </c>
      <c r="C19" s="2">
        <v>16</v>
      </c>
      <c r="D19" s="2" t="s">
        <v>442</v>
      </c>
      <c r="E19" s="114">
        <v>95</v>
      </c>
      <c r="F19" s="114">
        <v>94</v>
      </c>
      <c r="G19" s="114">
        <v>94</v>
      </c>
      <c r="H19" s="114">
        <v>98</v>
      </c>
      <c r="I19" s="86">
        <f>SUM(E19:H19)</f>
        <v>381</v>
      </c>
      <c r="J19" s="75"/>
      <c r="K19" s="89"/>
    </row>
    <row r="20" spans="1:11" ht="13.5">
      <c r="A20" s="318"/>
      <c r="B20" s="2" t="s">
        <v>477</v>
      </c>
      <c r="C20" s="2">
        <v>16</v>
      </c>
      <c r="D20" s="2" t="s">
        <v>274</v>
      </c>
      <c r="E20" s="114">
        <v>94</v>
      </c>
      <c r="F20" s="114">
        <v>94</v>
      </c>
      <c r="G20" s="114">
        <v>96</v>
      </c>
      <c r="H20" s="114">
        <v>97</v>
      </c>
      <c r="I20" s="12">
        <f>SUM(E20:H20)</f>
        <v>381</v>
      </c>
      <c r="J20" s="91">
        <f>SUM(I18:I20)</f>
        <v>1143</v>
      </c>
      <c r="K20" s="12">
        <v>4</v>
      </c>
    </row>
    <row r="22" spans="1:11" ht="14.25">
      <c r="A22" s="8" t="s">
        <v>4</v>
      </c>
      <c r="B22" s="8" t="s">
        <v>0</v>
      </c>
      <c r="C22" s="8" t="s">
        <v>1</v>
      </c>
      <c r="D22" s="8" t="s">
        <v>2</v>
      </c>
      <c r="E22" s="83" t="s">
        <v>465</v>
      </c>
      <c r="F22" s="83" t="s">
        <v>466</v>
      </c>
      <c r="G22" s="83" t="s">
        <v>327</v>
      </c>
      <c r="H22" s="83" t="s">
        <v>328</v>
      </c>
      <c r="I22" s="83" t="s">
        <v>329</v>
      </c>
      <c r="J22" s="83" t="s">
        <v>330</v>
      </c>
      <c r="K22" s="84" t="s">
        <v>264</v>
      </c>
    </row>
    <row r="23" spans="1:11" ht="13.5">
      <c r="A23" s="6"/>
      <c r="B23" s="2" t="s">
        <v>364</v>
      </c>
      <c r="C23" s="2">
        <v>14</v>
      </c>
      <c r="D23" s="2" t="s">
        <v>116</v>
      </c>
      <c r="E23" s="114">
        <v>94</v>
      </c>
      <c r="F23" s="114">
        <v>93</v>
      </c>
      <c r="G23" s="114">
        <v>88</v>
      </c>
      <c r="H23" s="114">
        <v>92</v>
      </c>
      <c r="I23" s="86">
        <f>SUM(E23:H23)</f>
        <v>367</v>
      </c>
      <c r="J23" s="87"/>
      <c r="K23" s="88"/>
    </row>
    <row r="24" spans="1:11" ht="14.25">
      <c r="A24" s="9" t="s">
        <v>112</v>
      </c>
      <c r="B24" s="2" t="s">
        <v>366</v>
      </c>
      <c r="C24" s="2">
        <v>14</v>
      </c>
      <c r="D24" s="2" t="s">
        <v>295</v>
      </c>
      <c r="E24" s="114">
        <v>92</v>
      </c>
      <c r="F24" s="114">
        <v>91</v>
      </c>
      <c r="G24" s="114">
        <v>88</v>
      </c>
      <c r="H24" s="114">
        <v>89</v>
      </c>
      <c r="I24" s="86">
        <f>SUM(E24:H24)</f>
        <v>360</v>
      </c>
      <c r="J24" s="75"/>
      <c r="K24" s="89"/>
    </row>
    <row r="25" spans="1:11" ht="13.5">
      <c r="A25" s="7"/>
      <c r="B25" s="2" t="s">
        <v>368</v>
      </c>
      <c r="C25" s="2">
        <v>6</v>
      </c>
      <c r="D25" s="2" t="s">
        <v>114</v>
      </c>
      <c r="E25" s="114">
        <v>92</v>
      </c>
      <c r="F25" s="114">
        <v>96</v>
      </c>
      <c r="G25" s="114">
        <v>89</v>
      </c>
      <c r="H25" s="114">
        <v>96</v>
      </c>
      <c r="I25" s="86">
        <f>SUM(E25:H25)</f>
        <v>373</v>
      </c>
      <c r="J25" s="91">
        <f>SUM(I23:I25)</f>
        <v>1100</v>
      </c>
      <c r="K25" s="12">
        <v>5</v>
      </c>
    </row>
    <row r="26" spans="1:4" ht="13.5">
      <c r="A26" s="104"/>
      <c r="B26" s="104"/>
      <c r="C26" s="104"/>
      <c r="D26" s="104"/>
    </row>
    <row r="27" spans="1:11" ht="14.25">
      <c r="A27" s="100" t="s">
        <v>4</v>
      </c>
      <c r="B27" s="100" t="s">
        <v>0</v>
      </c>
      <c r="C27" s="100" t="s">
        <v>1</v>
      </c>
      <c r="D27" s="100" t="s">
        <v>2</v>
      </c>
      <c r="E27" s="83" t="s">
        <v>465</v>
      </c>
      <c r="F27" s="83" t="s">
        <v>466</v>
      </c>
      <c r="G27" s="83" t="s">
        <v>327</v>
      </c>
      <c r="H27" s="83" t="s">
        <v>328</v>
      </c>
      <c r="I27" s="83" t="s">
        <v>329</v>
      </c>
      <c r="J27" s="83" t="s">
        <v>330</v>
      </c>
      <c r="K27" s="84" t="s">
        <v>264</v>
      </c>
    </row>
    <row r="28" spans="1:11" ht="13.5">
      <c r="A28" s="105"/>
      <c r="B28" s="106" t="s">
        <v>469</v>
      </c>
      <c r="C28" s="106">
        <v>5</v>
      </c>
      <c r="D28" s="107" t="s">
        <v>153</v>
      </c>
      <c r="E28" s="114">
        <v>87</v>
      </c>
      <c r="F28" s="114">
        <v>92</v>
      </c>
      <c r="G28" s="114">
        <v>92</v>
      </c>
      <c r="H28" s="114">
        <v>81</v>
      </c>
      <c r="I28" s="86">
        <f>SUM(E28:H28)</f>
        <v>352</v>
      </c>
      <c r="J28" s="87"/>
      <c r="K28" s="88"/>
    </row>
    <row r="29" spans="1:11" ht="14.25">
      <c r="A29" s="102" t="s">
        <v>135</v>
      </c>
      <c r="B29" s="92" t="s">
        <v>445</v>
      </c>
      <c r="C29" s="92">
        <v>5</v>
      </c>
      <c r="D29" s="92" t="s">
        <v>151</v>
      </c>
      <c r="E29" s="114">
        <v>94</v>
      </c>
      <c r="F29" s="114">
        <v>95</v>
      </c>
      <c r="G29" s="114">
        <v>96</v>
      </c>
      <c r="H29" s="114">
        <v>95</v>
      </c>
      <c r="I29" s="86">
        <f>SUM(E29:H29)</f>
        <v>380</v>
      </c>
      <c r="J29" s="75"/>
      <c r="K29" s="89"/>
    </row>
    <row r="30" spans="1:11" ht="13.5">
      <c r="A30" s="108"/>
      <c r="B30" s="92" t="s">
        <v>470</v>
      </c>
      <c r="C30" s="92">
        <v>24</v>
      </c>
      <c r="D30" s="92" t="s">
        <v>150</v>
      </c>
      <c r="E30" s="114">
        <v>95</v>
      </c>
      <c r="F30" s="114">
        <v>87</v>
      </c>
      <c r="G30" s="114">
        <v>91</v>
      </c>
      <c r="H30" s="114">
        <v>93</v>
      </c>
      <c r="I30" s="12">
        <f>SUM(E30:H30)</f>
        <v>366</v>
      </c>
      <c r="J30" s="91">
        <f>SUM(I28:I30)</f>
        <v>1098</v>
      </c>
      <c r="K30" s="12">
        <v>6</v>
      </c>
    </row>
    <row r="31" spans="1:4" ht="13.5">
      <c r="A31" s="109"/>
      <c r="B31" s="109"/>
      <c r="C31" s="109"/>
      <c r="D31" s="109"/>
    </row>
    <row r="32" spans="1:11" ht="14.25">
      <c r="A32" s="8" t="s">
        <v>4</v>
      </c>
      <c r="B32" s="8" t="s">
        <v>0</v>
      </c>
      <c r="C32" s="8" t="s">
        <v>1</v>
      </c>
      <c r="D32" s="8" t="s">
        <v>2</v>
      </c>
      <c r="E32" s="83" t="s">
        <v>465</v>
      </c>
      <c r="F32" s="83" t="s">
        <v>466</v>
      </c>
      <c r="G32" s="83" t="s">
        <v>327</v>
      </c>
      <c r="H32" s="83" t="s">
        <v>328</v>
      </c>
      <c r="I32" s="83" t="s">
        <v>329</v>
      </c>
      <c r="J32" s="83" t="s">
        <v>330</v>
      </c>
      <c r="K32" s="84" t="s">
        <v>264</v>
      </c>
    </row>
    <row r="33" spans="1:11" ht="13.5">
      <c r="A33" s="6"/>
      <c r="B33" s="2" t="s">
        <v>467</v>
      </c>
      <c r="C33" s="2">
        <v>11</v>
      </c>
      <c r="D33" s="2" t="s">
        <v>449</v>
      </c>
      <c r="E33" s="114">
        <v>93</v>
      </c>
      <c r="F33" s="114">
        <v>92</v>
      </c>
      <c r="G33" s="114">
        <v>89</v>
      </c>
      <c r="H33" s="114">
        <v>93</v>
      </c>
      <c r="I33" s="86">
        <f>SUM(E33:H33)</f>
        <v>367</v>
      </c>
      <c r="J33" s="87"/>
      <c r="K33" s="88"/>
    </row>
    <row r="34" spans="1:11" ht="14.25">
      <c r="A34" s="9" t="s">
        <v>54</v>
      </c>
      <c r="B34" s="2" t="s">
        <v>445</v>
      </c>
      <c r="C34" s="2">
        <v>20</v>
      </c>
      <c r="D34" s="2" t="s">
        <v>108</v>
      </c>
      <c r="E34" s="114">
        <v>91</v>
      </c>
      <c r="F34" s="114">
        <v>88</v>
      </c>
      <c r="G34" s="114">
        <v>92</v>
      </c>
      <c r="H34" s="114">
        <v>85</v>
      </c>
      <c r="I34" s="86">
        <f>SUM(E34:H34)</f>
        <v>356</v>
      </c>
      <c r="J34" s="75"/>
      <c r="K34" s="89"/>
    </row>
    <row r="35" spans="1:11" ht="13.5">
      <c r="A35" s="7"/>
      <c r="B35" s="2" t="s">
        <v>468</v>
      </c>
      <c r="C35" s="2">
        <v>20</v>
      </c>
      <c r="D35" s="2" t="s">
        <v>462</v>
      </c>
      <c r="E35" s="114">
        <v>92</v>
      </c>
      <c r="F35" s="114">
        <v>89</v>
      </c>
      <c r="G35" s="114">
        <v>92</v>
      </c>
      <c r="H35" s="114">
        <v>92</v>
      </c>
      <c r="I35" s="12">
        <f>SUM(E35:H35)</f>
        <v>365</v>
      </c>
      <c r="J35" s="91">
        <f>SUM(I33:I35)</f>
        <v>1088</v>
      </c>
      <c r="K35" s="12">
        <v>7</v>
      </c>
    </row>
  </sheetData>
  <sheetProtection/>
  <mergeCells count="1">
    <mergeCell ref="A18:A20"/>
  </mergeCells>
  <printOptions/>
  <pageMargins left="0.787" right="0.787" top="0.984" bottom="0.984" header="0.512" footer="0.512"/>
  <pageSetup orientation="portrait" paperSize="9" scale="97" r:id="rId1"/>
  <headerFooter alignWithMargins="0">
    <oddHeader>&amp;L&amp;F&amp;C&amp;A</oddHeader>
    <oddFooter>&amp;C本部公認審判員　荒木 俊輔&amp;R本部公認審判員　加藤 理香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C19" sqref="C19"/>
    </sheetView>
  </sheetViews>
  <sheetFormatPr defaultColWidth="10.625" defaultRowHeight="13.5"/>
  <cols>
    <col min="1" max="1" width="3.625" style="297" customWidth="1"/>
    <col min="2" max="2" width="15.625" style="297" customWidth="1"/>
    <col min="3" max="3" width="10.50390625" style="297" bestFit="1" customWidth="1"/>
    <col min="4" max="4" width="5.50390625" style="297" customWidth="1"/>
    <col min="5" max="15" width="5.625" style="297" customWidth="1"/>
    <col min="16" max="17" width="5.625" style="297" hidden="1" customWidth="1"/>
    <col min="18" max="20" width="6.875" style="297" customWidth="1"/>
    <col min="21" max="21" width="5.50390625" style="297" customWidth="1"/>
    <col min="22" max="16384" width="10.625" style="297" customWidth="1"/>
  </cols>
  <sheetData>
    <row r="1" spans="1:21" ht="21" customHeight="1" thickBot="1">
      <c r="A1" s="286" t="s">
        <v>720</v>
      </c>
      <c r="B1" s="287" t="s">
        <v>2</v>
      </c>
      <c r="C1" s="288" t="s">
        <v>693</v>
      </c>
      <c r="D1" s="289" t="s">
        <v>264</v>
      </c>
      <c r="E1" s="290" t="s">
        <v>686</v>
      </c>
      <c r="F1" s="291">
        <v>1</v>
      </c>
      <c r="G1" s="292">
        <v>2</v>
      </c>
      <c r="H1" s="293">
        <v>3</v>
      </c>
      <c r="I1" s="292">
        <v>4</v>
      </c>
      <c r="J1" s="293">
        <v>5</v>
      </c>
      <c r="K1" s="292">
        <v>6</v>
      </c>
      <c r="L1" s="293">
        <v>7</v>
      </c>
      <c r="M1" s="292">
        <v>8</v>
      </c>
      <c r="N1" s="293">
        <v>9</v>
      </c>
      <c r="O1" s="292">
        <v>10</v>
      </c>
      <c r="P1" s="292" t="s">
        <v>687</v>
      </c>
      <c r="Q1" s="292" t="s">
        <v>688</v>
      </c>
      <c r="R1" s="294" t="s">
        <v>694</v>
      </c>
      <c r="S1" s="295" t="s">
        <v>695</v>
      </c>
      <c r="T1" s="295" t="s">
        <v>696</v>
      </c>
      <c r="U1" s="296" t="s">
        <v>264</v>
      </c>
    </row>
    <row r="2" spans="1:21" ht="18" customHeight="1" thickTop="1">
      <c r="A2" s="319">
        <v>1</v>
      </c>
      <c r="B2" s="321" t="s">
        <v>733</v>
      </c>
      <c r="C2" s="323" t="s">
        <v>170</v>
      </c>
      <c r="D2" s="325">
        <f>IF(COUNT(R3),RANK(R3,R$3:R$17),"")</f>
        <v>1</v>
      </c>
      <c r="E2" s="298">
        <v>584</v>
      </c>
      <c r="F2" s="299">
        <v>10.1</v>
      </c>
      <c r="G2" s="300">
        <v>10.6</v>
      </c>
      <c r="H2" s="301">
        <v>9.8</v>
      </c>
      <c r="I2" s="300">
        <v>10.5</v>
      </c>
      <c r="J2" s="301">
        <v>7.9</v>
      </c>
      <c r="K2" s="300">
        <v>10.5</v>
      </c>
      <c r="L2" s="301">
        <v>10.5</v>
      </c>
      <c r="M2" s="300">
        <v>10.1</v>
      </c>
      <c r="N2" s="301">
        <v>10.7</v>
      </c>
      <c r="O2" s="300">
        <v>10.1</v>
      </c>
      <c r="P2" s="300"/>
      <c r="Q2" s="300"/>
      <c r="R2" s="302">
        <f>SUM(F2:O2)</f>
        <v>100.8</v>
      </c>
      <c r="S2" s="330"/>
      <c r="T2" s="330"/>
      <c r="U2" s="336">
        <f>IF(COUNT(R3),RANK(R3,R$3:R$17),"")</f>
        <v>1</v>
      </c>
    </row>
    <row r="3" spans="1:21" ht="18" customHeight="1" thickBot="1">
      <c r="A3" s="320"/>
      <c r="B3" s="322"/>
      <c r="C3" s="324"/>
      <c r="D3" s="326"/>
      <c r="E3" s="303"/>
      <c r="F3" s="304">
        <f>E2+F2</f>
        <v>594.1</v>
      </c>
      <c r="G3" s="305">
        <f aca="true" t="shared" si="0" ref="G3:Q3">F3+G2</f>
        <v>604.7</v>
      </c>
      <c r="H3" s="306">
        <f t="shared" si="0"/>
        <v>614.5</v>
      </c>
      <c r="I3" s="305">
        <f t="shared" si="0"/>
        <v>625</v>
      </c>
      <c r="J3" s="306">
        <f t="shared" si="0"/>
        <v>632.9</v>
      </c>
      <c r="K3" s="305">
        <f t="shared" si="0"/>
        <v>643.4</v>
      </c>
      <c r="L3" s="306">
        <f t="shared" si="0"/>
        <v>653.9</v>
      </c>
      <c r="M3" s="305">
        <f t="shared" si="0"/>
        <v>664</v>
      </c>
      <c r="N3" s="306">
        <f t="shared" si="0"/>
        <v>674.7</v>
      </c>
      <c r="O3" s="305">
        <f t="shared" si="0"/>
        <v>684.8000000000001</v>
      </c>
      <c r="P3" s="305">
        <f t="shared" si="0"/>
        <v>684.8000000000001</v>
      </c>
      <c r="Q3" s="305">
        <f t="shared" si="0"/>
        <v>684.8000000000001</v>
      </c>
      <c r="R3" s="307">
        <f>E2+R2</f>
        <v>684.8</v>
      </c>
      <c r="S3" s="331"/>
      <c r="T3" s="331"/>
      <c r="U3" s="337"/>
    </row>
    <row r="4" spans="1:21" ht="18" customHeight="1">
      <c r="A4" s="327">
        <v>2</v>
      </c>
      <c r="B4" s="328" t="s">
        <v>15</v>
      </c>
      <c r="C4" s="329" t="s">
        <v>730</v>
      </c>
      <c r="D4" s="325">
        <f>IF(COUNT(R5),RANK(R5,R$3:R$17),"")</f>
        <v>2</v>
      </c>
      <c r="E4" s="308">
        <v>579</v>
      </c>
      <c r="F4" s="309">
        <v>9.3</v>
      </c>
      <c r="G4" s="310">
        <v>9.7</v>
      </c>
      <c r="H4" s="311">
        <v>9.6</v>
      </c>
      <c r="I4" s="310">
        <v>10.3</v>
      </c>
      <c r="J4" s="311">
        <v>10.2</v>
      </c>
      <c r="K4" s="310">
        <v>9.9</v>
      </c>
      <c r="L4" s="311">
        <v>9.7</v>
      </c>
      <c r="M4" s="310">
        <v>10.3</v>
      </c>
      <c r="N4" s="311">
        <v>10.1</v>
      </c>
      <c r="O4" s="310">
        <v>10.3</v>
      </c>
      <c r="P4" s="310"/>
      <c r="Q4" s="310"/>
      <c r="R4" s="312">
        <f>SUM(F4:O4)</f>
        <v>99.39999999999999</v>
      </c>
      <c r="S4" s="332"/>
      <c r="T4" s="332"/>
      <c r="U4" s="338">
        <f>IF(COUNT(R5),RANK(R5,R$3:R$17),"")</f>
        <v>2</v>
      </c>
    </row>
    <row r="5" spans="1:21" ht="18" customHeight="1" thickBot="1">
      <c r="A5" s="320"/>
      <c r="B5" s="322"/>
      <c r="C5" s="324"/>
      <c r="D5" s="326"/>
      <c r="E5" s="303"/>
      <c r="F5" s="304">
        <f>E4+F4</f>
        <v>588.3</v>
      </c>
      <c r="G5" s="305">
        <f aca="true" t="shared" si="1" ref="G5:Q5">F5+G4</f>
        <v>598</v>
      </c>
      <c r="H5" s="306">
        <f t="shared" si="1"/>
        <v>607.6</v>
      </c>
      <c r="I5" s="305">
        <f t="shared" si="1"/>
        <v>617.9</v>
      </c>
      <c r="J5" s="306">
        <f t="shared" si="1"/>
        <v>628.1</v>
      </c>
      <c r="K5" s="305">
        <f t="shared" si="1"/>
        <v>638</v>
      </c>
      <c r="L5" s="306">
        <f t="shared" si="1"/>
        <v>647.7</v>
      </c>
      <c r="M5" s="305">
        <f t="shared" si="1"/>
        <v>658</v>
      </c>
      <c r="N5" s="306">
        <f t="shared" si="1"/>
        <v>668.1</v>
      </c>
      <c r="O5" s="305">
        <f t="shared" si="1"/>
        <v>678.4</v>
      </c>
      <c r="P5" s="305">
        <f t="shared" si="1"/>
        <v>678.4</v>
      </c>
      <c r="Q5" s="305">
        <f t="shared" si="1"/>
        <v>678.4</v>
      </c>
      <c r="R5" s="307">
        <f>E4+R4</f>
        <v>678.4</v>
      </c>
      <c r="S5" s="333"/>
      <c r="T5" s="331"/>
      <c r="U5" s="337"/>
    </row>
    <row r="6" spans="1:21" ht="18" customHeight="1">
      <c r="A6" s="327">
        <v>3</v>
      </c>
      <c r="B6" s="328" t="s">
        <v>398</v>
      </c>
      <c r="C6" s="329" t="s">
        <v>170</v>
      </c>
      <c r="D6" s="325">
        <f>IF(COUNT(R7),RANK(R7,R$3:R$17),"")</f>
        <v>3</v>
      </c>
      <c r="E6" s="308">
        <v>575</v>
      </c>
      <c r="F6" s="309">
        <v>10.6</v>
      </c>
      <c r="G6" s="310">
        <v>9.5</v>
      </c>
      <c r="H6" s="311">
        <v>10.1</v>
      </c>
      <c r="I6" s="310">
        <v>10.2</v>
      </c>
      <c r="J6" s="311">
        <v>9.9</v>
      </c>
      <c r="K6" s="310">
        <v>10</v>
      </c>
      <c r="L6" s="311">
        <v>9.8</v>
      </c>
      <c r="M6" s="310">
        <v>9.9</v>
      </c>
      <c r="N6" s="311">
        <v>10.4</v>
      </c>
      <c r="O6" s="310">
        <v>10</v>
      </c>
      <c r="P6" s="310"/>
      <c r="Q6" s="310"/>
      <c r="R6" s="312">
        <f>SUM(F6:O6)</f>
        <v>100.40000000000002</v>
      </c>
      <c r="S6" s="332"/>
      <c r="T6" s="332"/>
      <c r="U6" s="338">
        <f>IF(COUNT(R7),RANK(R7,R$3:R$17),"")</f>
        <v>3</v>
      </c>
    </row>
    <row r="7" spans="1:21" ht="18" customHeight="1" thickBot="1">
      <c r="A7" s="320"/>
      <c r="B7" s="322"/>
      <c r="C7" s="324"/>
      <c r="D7" s="326"/>
      <c r="E7" s="303"/>
      <c r="F7" s="304">
        <f>E6+F6</f>
        <v>585.6</v>
      </c>
      <c r="G7" s="305">
        <f aca="true" t="shared" si="2" ref="G7:Q7">F7+G6</f>
        <v>595.1</v>
      </c>
      <c r="H7" s="306">
        <f t="shared" si="2"/>
        <v>605.2</v>
      </c>
      <c r="I7" s="305">
        <f t="shared" si="2"/>
        <v>615.4000000000001</v>
      </c>
      <c r="J7" s="306">
        <f t="shared" si="2"/>
        <v>625.3000000000001</v>
      </c>
      <c r="K7" s="305">
        <f t="shared" si="2"/>
        <v>635.3000000000001</v>
      </c>
      <c r="L7" s="306">
        <f t="shared" si="2"/>
        <v>645.1</v>
      </c>
      <c r="M7" s="305">
        <f t="shared" si="2"/>
        <v>655</v>
      </c>
      <c r="N7" s="306">
        <f t="shared" si="2"/>
        <v>665.4</v>
      </c>
      <c r="O7" s="305">
        <f t="shared" si="2"/>
        <v>675.4</v>
      </c>
      <c r="P7" s="305">
        <f t="shared" si="2"/>
        <v>675.4</v>
      </c>
      <c r="Q7" s="305">
        <f t="shared" si="2"/>
        <v>675.4</v>
      </c>
      <c r="R7" s="307">
        <f>E6+R6</f>
        <v>675.4</v>
      </c>
      <c r="S7" s="333"/>
      <c r="T7" s="331"/>
      <c r="U7" s="337"/>
    </row>
    <row r="8" spans="1:21" ht="18" customHeight="1">
      <c r="A8" s="327">
        <v>5</v>
      </c>
      <c r="B8" s="328" t="s">
        <v>734</v>
      </c>
      <c r="C8" s="329" t="s">
        <v>170</v>
      </c>
      <c r="D8" s="325">
        <f>IF(COUNT(R9),RANK(R9,R$3:R$17),"")</f>
        <v>4</v>
      </c>
      <c r="E8" s="308">
        <v>574</v>
      </c>
      <c r="F8" s="309">
        <v>10</v>
      </c>
      <c r="G8" s="310">
        <v>10.4</v>
      </c>
      <c r="H8" s="311">
        <v>9.7</v>
      </c>
      <c r="I8" s="310">
        <v>8.8</v>
      </c>
      <c r="J8" s="311">
        <v>10.4</v>
      </c>
      <c r="K8" s="310">
        <v>8.9</v>
      </c>
      <c r="L8" s="311">
        <v>10.7</v>
      </c>
      <c r="M8" s="310">
        <v>10.2</v>
      </c>
      <c r="N8" s="311">
        <v>9.5</v>
      </c>
      <c r="O8" s="310">
        <v>9.8</v>
      </c>
      <c r="P8" s="310"/>
      <c r="Q8" s="310"/>
      <c r="R8" s="312">
        <f>SUM(F8:O8)</f>
        <v>98.39999999999999</v>
      </c>
      <c r="S8" s="332"/>
      <c r="T8" s="332"/>
      <c r="U8" s="338">
        <f>IF(COUNT(R9),RANK(R9,R$3:R$17),"")</f>
        <v>4</v>
      </c>
    </row>
    <row r="9" spans="1:21" ht="18" customHeight="1" thickBot="1">
      <c r="A9" s="320"/>
      <c r="B9" s="322"/>
      <c r="C9" s="324"/>
      <c r="D9" s="326"/>
      <c r="E9" s="303"/>
      <c r="F9" s="304">
        <f>E8+F8</f>
        <v>584</v>
      </c>
      <c r="G9" s="305">
        <f aca="true" t="shared" si="3" ref="G9:Q9">F9+G8</f>
        <v>594.4</v>
      </c>
      <c r="H9" s="306">
        <f t="shared" si="3"/>
        <v>604.1</v>
      </c>
      <c r="I9" s="305">
        <f t="shared" si="3"/>
        <v>612.9</v>
      </c>
      <c r="J9" s="306">
        <f t="shared" si="3"/>
        <v>623.3</v>
      </c>
      <c r="K9" s="305">
        <f t="shared" si="3"/>
        <v>632.1999999999999</v>
      </c>
      <c r="L9" s="306">
        <f t="shared" si="3"/>
        <v>642.9</v>
      </c>
      <c r="M9" s="305">
        <f t="shared" si="3"/>
        <v>653.1</v>
      </c>
      <c r="N9" s="306">
        <f t="shared" si="3"/>
        <v>662.6</v>
      </c>
      <c r="O9" s="305">
        <f t="shared" si="3"/>
        <v>672.4</v>
      </c>
      <c r="P9" s="305">
        <f t="shared" si="3"/>
        <v>672.4</v>
      </c>
      <c r="Q9" s="305">
        <f t="shared" si="3"/>
        <v>672.4</v>
      </c>
      <c r="R9" s="307">
        <f>E8+R8</f>
        <v>672.4</v>
      </c>
      <c r="S9" s="333"/>
      <c r="T9" s="331"/>
      <c r="U9" s="337"/>
    </row>
    <row r="10" spans="1:21" ht="18" customHeight="1">
      <c r="A10" s="327">
        <v>7</v>
      </c>
      <c r="B10" s="328" t="s">
        <v>44</v>
      </c>
      <c r="C10" s="329" t="s">
        <v>730</v>
      </c>
      <c r="D10" s="325">
        <f>IF(COUNT(R11),RANK(R11,R$3:R$17),"")</f>
        <v>5</v>
      </c>
      <c r="E10" s="308">
        <v>572</v>
      </c>
      <c r="F10" s="309">
        <v>8.6</v>
      </c>
      <c r="G10" s="310">
        <v>10.4</v>
      </c>
      <c r="H10" s="311">
        <v>9.8</v>
      </c>
      <c r="I10" s="310">
        <v>10.1</v>
      </c>
      <c r="J10" s="311">
        <v>9.4</v>
      </c>
      <c r="K10" s="310">
        <v>10.3</v>
      </c>
      <c r="L10" s="311">
        <v>10.8</v>
      </c>
      <c r="M10" s="310">
        <v>9.6</v>
      </c>
      <c r="N10" s="311">
        <v>9.2</v>
      </c>
      <c r="O10" s="310">
        <v>10.3</v>
      </c>
      <c r="P10" s="310"/>
      <c r="Q10" s="310"/>
      <c r="R10" s="312">
        <f>SUM(F10:O10)</f>
        <v>98.49999999999999</v>
      </c>
      <c r="S10" s="332"/>
      <c r="T10" s="332"/>
      <c r="U10" s="338">
        <f>IF(COUNT(R11),RANK(R11,R$3:R$17),"")</f>
        <v>5</v>
      </c>
    </row>
    <row r="11" spans="1:21" ht="18" customHeight="1" thickBot="1">
      <c r="A11" s="320"/>
      <c r="B11" s="322"/>
      <c r="C11" s="324"/>
      <c r="D11" s="326"/>
      <c r="E11" s="303"/>
      <c r="F11" s="304">
        <f>E10+F10</f>
        <v>580.6</v>
      </c>
      <c r="G11" s="305">
        <f aca="true" t="shared" si="4" ref="G11:Q11">F11+G10</f>
        <v>591</v>
      </c>
      <c r="H11" s="306">
        <f t="shared" si="4"/>
        <v>600.8</v>
      </c>
      <c r="I11" s="305">
        <f t="shared" si="4"/>
        <v>610.9</v>
      </c>
      <c r="J11" s="306">
        <f t="shared" si="4"/>
        <v>620.3</v>
      </c>
      <c r="K11" s="305">
        <f t="shared" si="4"/>
        <v>630.5999999999999</v>
      </c>
      <c r="L11" s="306">
        <f t="shared" si="4"/>
        <v>641.3999999999999</v>
      </c>
      <c r="M11" s="305">
        <f t="shared" si="4"/>
        <v>650.9999999999999</v>
      </c>
      <c r="N11" s="306">
        <f t="shared" si="4"/>
        <v>660.1999999999999</v>
      </c>
      <c r="O11" s="305">
        <f t="shared" si="4"/>
        <v>670.4999999999999</v>
      </c>
      <c r="P11" s="305">
        <f t="shared" si="4"/>
        <v>670.4999999999999</v>
      </c>
      <c r="Q11" s="305">
        <f t="shared" si="4"/>
        <v>670.4999999999999</v>
      </c>
      <c r="R11" s="307">
        <f>E10+R10</f>
        <v>670.5</v>
      </c>
      <c r="S11" s="333"/>
      <c r="T11" s="331"/>
      <c r="U11" s="337"/>
    </row>
    <row r="12" spans="1:21" ht="18" customHeight="1">
      <c r="A12" s="327">
        <v>6</v>
      </c>
      <c r="B12" s="328" t="s">
        <v>741</v>
      </c>
      <c r="C12" s="329" t="s">
        <v>735</v>
      </c>
      <c r="D12" s="325">
        <f>IF(COUNT(R13),RANK(R13,R$3:R$17),"")</f>
        <v>6</v>
      </c>
      <c r="E12" s="308">
        <v>574</v>
      </c>
      <c r="F12" s="309">
        <v>10.5</v>
      </c>
      <c r="G12" s="310">
        <v>9.9</v>
      </c>
      <c r="H12" s="311">
        <v>8.8</v>
      </c>
      <c r="I12" s="310">
        <v>9.6</v>
      </c>
      <c r="J12" s="311">
        <v>10.4</v>
      </c>
      <c r="K12" s="310">
        <v>9.7</v>
      </c>
      <c r="L12" s="311">
        <v>8.6</v>
      </c>
      <c r="M12" s="310">
        <v>10.6</v>
      </c>
      <c r="N12" s="311">
        <v>8.7</v>
      </c>
      <c r="O12" s="310">
        <v>8.4</v>
      </c>
      <c r="P12" s="310"/>
      <c r="Q12" s="310"/>
      <c r="R12" s="312">
        <f>SUM(F12:O12)</f>
        <v>95.19999999999999</v>
      </c>
      <c r="S12" s="332"/>
      <c r="T12" s="332"/>
      <c r="U12" s="338">
        <f>IF(COUNT(R13),RANK(R13,R$3:R$17),"")</f>
        <v>6</v>
      </c>
    </row>
    <row r="13" spans="1:21" ht="18" customHeight="1" thickBot="1">
      <c r="A13" s="320"/>
      <c r="B13" s="322"/>
      <c r="C13" s="324"/>
      <c r="D13" s="326"/>
      <c r="E13" s="303"/>
      <c r="F13" s="304">
        <f>E12+F12</f>
        <v>584.5</v>
      </c>
      <c r="G13" s="305">
        <f aca="true" t="shared" si="5" ref="G13:Q13">F13+G12</f>
        <v>594.4</v>
      </c>
      <c r="H13" s="306">
        <f t="shared" si="5"/>
        <v>603.1999999999999</v>
      </c>
      <c r="I13" s="305">
        <f t="shared" si="5"/>
        <v>612.8</v>
      </c>
      <c r="J13" s="305">
        <f t="shared" si="5"/>
        <v>623.1999999999999</v>
      </c>
      <c r="K13" s="305">
        <f t="shared" si="5"/>
        <v>632.9</v>
      </c>
      <c r="L13" s="306">
        <f t="shared" si="5"/>
        <v>641.5</v>
      </c>
      <c r="M13" s="305">
        <f t="shared" si="5"/>
        <v>652.1</v>
      </c>
      <c r="N13" s="306">
        <f t="shared" si="5"/>
        <v>660.8000000000001</v>
      </c>
      <c r="O13" s="305">
        <f t="shared" si="5"/>
        <v>669.2</v>
      </c>
      <c r="P13" s="305">
        <f t="shared" si="5"/>
        <v>669.2</v>
      </c>
      <c r="Q13" s="305">
        <f t="shared" si="5"/>
        <v>669.2</v>
      </c>
      <c r="R13" s="307">
        <f>E12+R12</f>
        <v>669.2</v>
      </c>
      <c r="S13" s="333"/>
      <c r="T13" s="331"/>
      <c r="U13" s="337"/>
    </row>
    <row r="14" spans="1:21" ht="18" customHeight="1">
      <c r="A14" s="327">
        <v>4</v>
      </c>
      <c r="B14" s="328" t="s">
        <v>736</v>
      </c>
      <c r="C14" s="334" t="s">
        <v>730</v>
      </c>
      <c r="D14" s="325">
        <f>IF(COUNT(R15),RANK(R15,R$3:R$17),"")</f>
        <v>7</v>
      </c>
      <c r="E14" s="308">
        <v>574</v>
      </c>
      <c r="F14" s="309">
        <v>8.4</v>
      </c>
      <c r="G14" s="310">
        <v>9</v>
      </c>
      <c r="H14" s="311">
        <v>9</v>
      </c>
      <c r="I14" s="310">
        <v>10.5</v>
      </c>
      <c r="J14" s="311">
        <v>10.5</v>
      </c>
      <c r="K14" s="310">
        <v>10</v>
      </c>
      <c r="L14" s="311">
        <v>10.4</v>
      </c>
      <c r="M14" s="310">
        <v>8.8</v>
      </c>
      <c r="N14" s="311">
        <v>8.4</v>
      </c>
      <c r="O14" s="310">
        <v>10</v>
      </c>
      <c r="P14" s="310"/>
      <c r="Q14" s="310"/>
      <c r="R14" s="312">
        <f>SUM(F14:O14)</f>
        <v>95</v>
      </c>
      <c r="S14" s="332"/>
      <c r="T14" s="332"/>
      <c r="U14" s="338">
        <f>IF(COUNT(R15),RANK(R15,R$3:R$17),"")</f>
        <v>7</v>
      </c>
    </row>
    <row r="15" spans="1:21" ht="18" customHeight="1" thickBot="1">
      <c r="A15" s="320"/>
      <c r="B15" s="322"/>
      <c r="C15" s="335"/>
      <c r="D15" s="326"/>
      <c r="E15" s="303"/>
      <c r="F15" s="304">
        <f>E14+F14</f>
        <v>582.4</v>
      </c>
      <c r="G15" s="305">
        <f aca="true" t="shared" si="6" ref="G15:Q15">F15+G14</f>
        <v>591.4</v>
      </c>
      <c r="H15" s="306">
        <f t="shared" si="6"/>
        <v>600.4</v>
      </c>
      <c r="I15" s="305">
        <f t="shared" si="6"/>
        <v>610.9</v>
      </c>
      <c r="J15" s="306">
        <f t="shared" si="6"/>
        <v>621.4</v>
      </c>
      <c r="K15" s="305">
        <f t="shared" si="6"/>
        <v>631.4</v>
      </c>
      <c r="L15" s="306">
        <f t="shared" si="6"/>
        <v>641.8</v>
      </c>
      <c r="M15" s="305">
        <f t="shared" si="6"/>
        <v>650.5999999999999</v>
      </c>
      <c r="N15" s="306">
        <f t="shared" si="6"/>
        <v>658.9999999999999</v>
      </c>
      <c r="O15" s="305">
        <f t="shared" si="6"/>
        <v>668.9999999999999</v>
      </c>
      <c r="P15" s="305">
        <f t="shared" si="6"/>
        <v>668.9999999999999</v>
      </c>
      <c r="Q15" s="305">
        <f t="shared" si="6"/>
        <v>668.9999999999999</v>
      </c>
      <c r="R15" s="307">
        <f>E14+R14</f>
        <v>669</v>
      </c>
      <c r="S15" s="333"/>
      <c r="T15" s="331"/>
      <c r="U15" s="337"/>
    </row>
    <row r="16" spans="1:21" ht="18" customHeight="1">
      <c r="A16" s="327">
        <v>8</v>
      </c>
      <c r="B16" s="328" t="s">
        <v>17</v>
      </c>
      <c r="C16" s="329" t="s">
        <v>730</v>
      </c>
      <c r="D16" s="325">
        <f>IF(COUNT(R17),RANK(R17,R$3:R$17),"")</f>
        <v>8</v>
      </c>
      <c r="E16" s="308">
        <v>572</v>
      </c>
      <c r="F16" s="309">
        <v>10</v>
      </c>
      <c r="G16" s="310">
        <v>9.6</v>
      </c>
      <c r="H16" s="311">
        <v>8.2</v>
      </c>
      <c r="I16" s="310">
        <v>9.4</v>
      </c>
      <c r="J16" s="311">
        <v>10.4</v>
      </c>
      <c r="K16" s="310">
        <v>10.3</v>
      </c>
      <c r="L16" s="311">
        <v>10.2</v>
      </c>
      <c r="M16" s="310">
        <v>9.5</v>
      </c>
      <c r="N16" s="311">
        <v>8.1</v>
      </c>
      <c r="O16" s="310">
        <v>10</v>
      </c>
      <c r="P16" s="310"/>
      <c r="Q16" s="310"/>
      <c r="R16" s="312">
        <f>SUM(F16:O16)</f>
        <v>95.7</v>
      </c>
      <c r="S16" s="332"/>
      <c r="T16" s="332"/>
      <c r="U16" s="338">
        <f>IF(COUNT(R17),RANK(R17,R$3:R$17),"")</f>
        <v>8</v>
      </c>
    </row>
    <row r="17" spans="1:21" ht="18" customHeight="1" thickBot="1">
      <c r="A17" s="320"/>
      <c r="B17" s="322"/>
      <c r="C17" s="324"/>
      <c r="D17" s="326"/>
      <c r="E17" s="303"/>
      <c r="F17" s="304">
        <f>E16+F16</f>
        <v>582</v>
      </c>
      <c r="G17" s="305">
        <f aca="true" t="shared" si="7" ref="G17:Q17">F17+G16</f>
        <v>591.6</v>
      </c>
      <c r="H17" s="306">
        <f t="shared" si="7"/>
        <v>599.8000000000001</v>
      </c>
      <c r="I17" s="305">
        <f t="shared" si="7"/>
        <v>609.2</v>
      </c>
      <c r="J17" s="306">
        <f t="shared" si="7"/>
        <v>619.6</v>
      </c>
      <c r="K17" s="305">
        <f t="shared" si="7"/>
        <v>629.9</v>
      </c>
      <c r="L17" s="306">
        <f t="shared" si="7"/>
        <v>640.1</v>
      </c>
      <c r="M17" s="305">
        <f t="shared" si="7"/>
        <v>649.6</v>
      </c>
      <c r="N17" s="306">
        <f t="shared" si="7"/>
        <v>657.7</v>
      </c>
      <c r="O17" s="305">
        <f t="shared" si="7"/>
        <v>667.7</v>
      </c>
      <c r="P17" s="305">
        <f t="shared" si="7"/>
        <v>667.7</v>
      </c>
      <c r="Q17" s="305">
        <f t="shared" si="7"/>
        <v>667.7</v>
      </c>
      <c r="R17" s="307">
        <f>E16+R16</f>
        <v>667.7</v>
      </c>
      <c r="S17" s="333"/>
      <c r="T17" s="331"/>
      <c r="U17" s="337"/>
    </row>
    <row r="19" spans="7:9" ht="13.5">
      <c r="G19" s="297" t="s">
        <v>706</v>
      </c>
      <c r="H19" s="297" t="s">
        <v>731</v>
      </c>
      <c r="I19" s="313" t="s">
        <v>708</v>
      </c>
    </row>
    <row r="20" spans="7:9" ht="13.5">
      <c r="G20" s="297" t="s">
        <v>709</v>
      </c>
      <c r="H20" s="297" t="s">
        <v>737</v>
      </c>
      <c r="I20" s="313" t="s">
        <v>711</v>
      </c>
    </row>
    <row r="21" ht="13.5">
      <c r="I21" s="313" t="s">
        <v>712</v>
      </c>
    </row>
    <row r="22" ht="13.5">
      <c r="I22" s="313" t="s">
        <v>713</v>
      </c>
    </row>
  </sheetData>
  <sheetProtection/>
  <mergeCells count="56">
    <mergeCell ref="T12:T13"/>
    <mergeCell ref="U12:U13"/>
    <mergeCell ref="T16:T17"/>
    <mergeCell ref="U16:U17"/>
    <mergeCell ref="T14:T15"/>
    <mergeCell ref="U14:U15"/>
    <mergeCell ref="T6:T7"/>
    <mergeCell ref="U6:U7"/>
    <mergeCell ref="T10:T11"/>
    <mergeCell ref="U10:U11"/>
    <mergeCell ref="T8:T9"/>
    <mergeCell ref="U8:U9"/>
    <mergeCell ref="T2:T3"/>
    <mergeCell ref="U2:U3"/>
    <mergeCell ref="T4:T5"/>
    <mergeCell ref="U4:U5"/>
    <mergeCell ref="S10:S11"/>
    <mergeCell ref="A16:A17"/>
    <mergeCell ref="B16:B17"/>
    <mergeCell ref="C16:C17"/>
    <mergeCell ref="D16:D17"/>
    <mergeCell ref="S16:S17"/>
    <mergeCell ref="A10:A11"/>
    <mergeCell ref="B10:B11"/>
    <mergeCell ref="C10:C11"/>
    <mergeCell ref="D10:D11"/>
    <mergeCell ref="S8:S9"/>
    <mergeCell ref="A12:A13"/>
    <mergeCell ref="B12:B13"/>
    <mergeCell ref="C12:C13"/>
    <mergeCell ref="D12:D13"/>
    <mergeCell ref="S12:S13"/>
    <mergeCell ref="A8:A9"/>
    <mergeCell ref="B8:B9"/>
    <mergeCell ref="C8:C9"/>
    <mergeCell ref="D8:D9"/>
    <mergeCell ref="S6:S7"/>
    <mergeCell ref="A14:A15"/>
    <mergeCell ref="B14:B15"/>
    <mergeCell ref="C14:C15"/>
    <mergeCell ref="D14:D15"/>
    <mergeCell ref="S14:S15"/>
    <mergeCell ref="S2:S3"/>
    <mergeCell ref="A4:A5"/>
    <mergeCell ref="B4:B5"/>
    <mergeCell ref="C4:C5"/>
    <mergeCell ref="D4:D5"/>
    <mergeCell ref="S4:S5"/>
    <mergeCell ref="A2:A3"/>
    <mergeCell ref="B2:B3"/>
    <mergeCell ref="C2:C3"/>
    <mergeCell ref="D2:D3"/>
    <mergeCell ref="A6:A7"/>
    <mergeCell ref="B6:B7"/>
    <mergeCell ref="C6:C7"/>
    <mergeCell ref="D6:D7"/>
  </mergeCells>
  <conditionalFormatting sqref="D2:D17 U2:U17">
    <cfRule type="cellIs" priority="1" dxfId="32" operator="equal" stopIfTrue="1">
      <formula>1</formula>
    </cfRule>
    <cfRule type="cellIs" priority="2" dxfId="33" operator="equal" stopIfTrue="1">
      <formula>2</formula>
    </cfRule>
    <cfRule type="cellIs" priority="3" dxfId="34" operator="equal" stopIfTrue="1">
      <formula>3</formula>
    </cfRule>
  </conditionalFormatting>
  <conditionalFormatting sqref="F16:O16 F12:O12 F10:O10 F8:O8 F2:O2 F4:O4 F6:O6 F14:O14 S2:T17">
    <cfRule type="cellIs" priority="4" dxfId="35" operator="greaterThanOrEqual" stopIfTrue="1">
      <formula>10</formula>
    </cfRule>
  </conditionalFormatting>
  <printOptions/>
  <pageMargins left="0.787" right="0.787" top="0.984" bottom="0.984" header="0.512" footer="0.512"/>
  <pageSetup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C18" sqref="C18"/>
    </sheetView>
  </sheetViews>
  <sheetFormatPr defaultColWidth="10.625" defaultRowHeight="13.5"/>
  <cols>
    <col min="1" max="1" width="3.625" style="297" customWidth="1"/>
    <col min="2" max="2" width="15.625" style="297" customWidth="1"/>
    <col min="3" max="3" width="12.50390625" style="297" bestFit="1" customWidth="1"/>
    <col min="4" max="4" width="5.875" style="297" customWidth="1"/>
    <col min="5" max="15" width="5.625" style="297" customWidth="1"/>
    <col min="16" max="17" width="5.625" style="297" hidden="1" customWidth="1"/>
    <col min="18" max="20" width="6.875" style="297" customWidth="1"/>
    <col min="21" max="21" width="5.50390625" style="297" customWidth="1"/>
    <col min="22" max="16384" width="10.625" style="297" customWidth="1"/>
  </cols>
  <sheetData>
    <row r="1" spans="1:21" ht="21" customHeight="1" thickBot="1">
      <c r="A1" s="286" t="s">
        <v>720</v>
      </c>
      <c r="B1" s="287" t="s">
        <v>2</v>
      </c>
      <c r="C1" s="288" t="s">
        <v>693</v>
      </c>
      <c r="D1" s="289" t="s">
        <v>264</v>
      </c>
      <c r="E1" s="290" t="s">
        <v>686</v>
      </c>
      <c r="F1" s="291">
        <v>1</v>
      </c>
      <c r="G1" s="292">
        <v>2</v>
      </c>
      <c r="H1" s="293">
        <v>3</v>
      </c>
      <c r="I1" s="292">
        <v>4</v>
      </c>
      <c r="J1" s="293">
        <v>5</v>
      </c>
      <c r="K1" s="292">
        <v>6</v>
      </c>
      <c r="L1" s="293">
        <v>7</v>
      </c>
      <c r="M1" s="292">
        <v>8</v>
      </c>
      <c r="N1" s="293">
        <v>9</v>
      </c>
      <c r="O1" s="292">
        <v>10</v>
      </c>
      <c r="P1" s="292" t="s">
        <v>687</v>
      </c>
      <c r="Q1" s="292" t="s">
        <v>688</v>
      </c>
      <c r="R1" s="294" t="s">
        <v>694</v>
      </c>
      <c r="S1" s="295" t="s">
        <v>695</v>
      </c>
      <c r="T1" s="295" t="s">
        <v>696</v>
      </c>
      <c r="U1" s="296" t="s">
        <v>264</v>
      </c>
    </row>
    <row r="2" spans="1:21" ht="18" customHeight="1" thickTop="1">
      <c r="A2" s="319">
        <v>1</v>
      </c>
      <c r="B2" s="321" t="s">
        <v>448</v>
      </c>
      <c r="C2" s="323" t="s">
        <v>170</v>
      </c>
      <c r="D2" s="325">
        <f>IF(COUNT(R3),RANK(R3,R$3:R$17),"")</f>
        <v>1</v>
      </c>
      <c r="E2" s="298">
        <v>393</v>
      </c>
      <c r="F2" s="299">
        <v>10.3</v>
      </c>
      <c r="G2" s="300">
        <v>9.5</v>
      </c>
      <c r="H2" s="301">
        <v>9.7</v>
      </c>
      <c r="I2" s="300">
        <v>8.8</v>
      </c>
      <c r="J2" s="301">
        <v>10.4</v>
      </c>
      <c r="K2" s="300">
        <v>10.7</v>
      </c>
      <c r="L2" s="301">
        <v>8.7</v>
      </c>
      <c r="M2" s="300">
        <v>10.1</v>
      </c>
      <c r="N2" s="301">
        <v>9.9</v>
      </c>
      <c r="O2" s="300">
        <v>8.6</v>
      </c>
      <c r="P2" s="300"/>
      <c r="Q2" s="300"/>
      <c r="R2" s="302">
        <f>SUM(F2:O2)</f>
        <v>96.69999999999999</v>
      </c>
      <c r="S2" s="330"/>
      <c r="T2" s="330"/>
      <c r="U2" s="336">
        <f>IF(COUNT(R3),RANK(R3,R$3:R$17),"")</f>
        <v>1</v>
      </c>
    </row>
    <row r="3" spans="1:21" ht="18" customHeight="1" thickBot="1">
      <c r="A3" s="320"/>
      <c r="B3" s="322"/>
      <c r="C3" s="324"/>
      <c r="D3" s="326"/>
      <c r="E3" s="303"/>
      <c r="F3" s="304">
        <f>E2+F2</f>
        <v>403.3</v>
      </c>
      <c r="G3" s="305">
        <f aca="true" t="shared" si="0" ref="G3:Q3">F3+G2</f>
        <v>412.8</v>
      </c>
      <c r="H3" s="306">
        <f t="shared" si="0"/>
        <v>422.5</v>
      </c>
      <c r="I3" s="305">
        <f t="shared" si="0"/>
        <v>431.3</v>
      </c>
      <c r="J3" s="306">
        <f t="shared" si="0"/>
        <v>441.7</v>
      </c>
      <c r="K3" s="305">
        <f t="shared" si="0"/>
        <v>452.4</v>
      </c>
      <c r="L3" s="306">
        <f t="shared" si="0"/>
        <v>461.09999999999997</v>
      </c>
      <c r="M3" s="305">
        <f t="shared" si="0"/>
        <v>471.2</v>
      </c>
      <c r="N3" s="306">
        <f t="shared" si="0"/>
        <v>481.09999999999997</v>
      </c>
      <c r="O3" s="305">
        <f t="shared" si="0"/>
        <v>489.7</v>
      </c>
      <c r="P3" s="305">
        <f t="shared" si="0"/>
        <v>489.7</v>
      </c>
      <c r="Q3" s="305">
        <f t="shared" si="0"/>
        <v>489.7</v>
      </c>
      <c r="R3" s="307">
        <f>E2+R2</f>
        <v>489.7</v>
      </c>
      <c r="S3" s="331"/>
      <c r="T3" s="331"/>
      <c r="U3" s="337"/>
    </row>
    <row r="4" spans="1:21" ht="18" customHeight="1">
      <c r="A4" s="327">
        <v>3</v>
      </c>
      <c r="B4" s="328" t="s">
        <v>558</v>
      </c>
      <c r="C4" s="329" t="s">
        <v>306</v>
      </c>
      <c r="D4" s="325">
        <f>IF(COUNT(R5),RANK(R5,R$3:R$17),"")</f>
        <v>2</v>
      </c>
      <c r="E4" s="308">
        <v>390</v>
      </c>
      <c r="F4" s="309">
        <v>9.3</v>
      </c>
      <c r="G4" s="310">
        <v>9.5</v>
      </c>
      <c r="H4" s="311">
        <v>9.7</v>
      </c>
      <c r="I4" s="310">
        <v>10.8</v>
      </c>
      <c r="J4" s="311">
        <v>9.4</v>
      </c>
      <c r="K4" s="310">
        <v>9.7</v>
      </c>
      <c r="L4" s="311">
        <v>10</v>
      </c>
      <c r="M4" s="310">
        <v>10.9</v>
      </c>
      <c r="N4" s="311">
        <v>9.3</v>
      </c>
      <c r="O4" s="310">
        <v>10.5</v>
      </c>
      <c r="P4" s="310"/>
      <c r="Q4" s="310"/>
      <c r="R4" s="312">
        <f>SUM(F4:O4)</f>
        <v>99.1</v>
      </c>
      <c r="S4" s="332"/>
      <c r="T4" s="332"/>
      <c r="U4" s="338">
        <f>IF(COUNT(R5),RANK(R5,R$3:R$17),"")</f>
        <v>2</v>
      </c>
    </row>
    <row r="5" spans="1:21" ht="18" customHeight="1" thickBot="1">
      <c r="A5" s="320"/>
      <c r="B5" s="322"/>
      <c r="C5" s="324"/>
      <c r="D5" s="326"/>
      <c r="E5" s="303"/>
      <c r="F5" s="304">
        <f>E4+F4</f>
        <v>399.3</v>
      </c>
      <c r="G5" s="305">
        <f aca="true" t="shared" si="1" ref="G5:Q5">F5+G4</f>
        <v>408.8</v>
      </c>
      <c r="H5" s="306">
        <f t="shared" si="1"/>
        <v>418.5</v>
      </c>
      <c r="I5" s="305">
        <f t="shared" si="1"/>
        <v>429.3</v>
      </c>
      <c r="J5" s="306">
        <f t="shared" si="1"/>
        <v>438.7</v>
      </c>
      <c r="K5" s="305">
        <f t="shared" si="1"/>
        <v>448.4</v>
      </c>
      <c r="L5" s="306">
        <f t="shared" si="1"/>
        <v>458.4</v>
      </c>
      <c r="M5" s="305">
        <f t="shared" si="1"/>
        <v>469.29999999999995</v>
      </c>
      <c r="N5" s="306">
        <f t="shared" si="1"/>
        <v>478.59999999999997</v>
      </c>
      <c r="O5" s="305">
        <f t="shared" si="1"/>
        <v>489.09999999999997</v>
      </c>
      <c r="P5" s="305">
        <f t="shared" si="1"/>
        <v>489.09999999999997</v>
      </c>
      <c r="Q5" s="305">
        <f t="shared" si="1"/>
        <v>489.09999999999997</v>
      </c>
      <c r="R5" s="307">
        <f>E4+R4</f>
        <v>489.1</v>
      </c>
      <c r="S5" s="333"/>
      <c r="T5" s="331"/>
      <c r="U5" s="337"/>
    </row>
    <row r="6" spans="1:21" ht="18" customHeight="1">
      <c r="A6" s="327">
        <v>5</v>
      </c>
      <c r="B6" s="328" t="s">
        <v>457</v>
      </c>
      <c r="C6" s="329" t="s">
        <v>170</v>
      </c>
      <c r="D6" s="325">
        <f>IF(COUNT(R7),RANK(R7,R$3:R$17),"")</f>
        <v>3</v>
      </c>
      <c r="E6" s="308">
        <v>388</v>
      </c>
      <c r="F6" s="309">
        <v>10.5</v>
      </c>
      <c r="G6" s="310">
        <v>10.4</v>
      </c>
      <c r="H6" s="311">
        <v>9.7</v>
      </c>
      <c r="I6" s="310">
        <v>9.9</v>
      </c>
      <c r="J6" s="311">
        <v>9.8</v>
      </c>
      <c r="K6" s="310">
        <v>10.1</v>
      </c>
      <c r="L6" s="311">
        <v>9.8</v>
      </c>
      <c r="M6" s="310">
        <v>9.8</v>
      </c>
      <c r="N6" s="311">
        <v>10</v>
      </c>
      <c r="O6" s="310">
        <v>10.5</v>
      </c>
      <c r="P6" s="310"/>
      <c r="Q6" s="310"/>
      <c r="R6" s="312">
        <f>SUM(F6:O6)</f>
        <v>100.5</v>
      </c>
      <c r="S6" s="332"/>
      <c r="T6" s="332"/>
      <c r="U6" s="338">
        <f>IF(COUNT(R7),RANK(R7,R$3:R$17),"")</f>
        <v>3</v>
      </c>
    </row>
    <row r="7" spans="1:21" ht="18" customHeight="1" thickBot="1">
      <c r="A7" s="320"/>
      <c r="B7" s="322"/>
      <c r="C7" s="324"/>
      <c r="D7" s="326"/>
      <c r="E7" s="303"/>
      <c r="F7" s="304">
        <f>E6+F6</f>
        <v>398.5</v>
      </c>
      <c r="G7" s="305">
        <f aca="true" t="shared" si="2" ref="G7:Q7">F7+G6</f>
        <v>408.9</v>
      </c>
      <c r="H7" s="306">
        <f t="shared" si="2"/>
        <v>418.59999999999997</v>
      </c>
      <c r="I7" s="305">
        <f t="shared" si="2"/>
        <v>428.49999999999994</v>
      </c>
      <c r="J7" s="306">
        <f t="shared" si="2"/>
        <v>438.29999999999995</v>
      </c>
      <c r="K7" s="305">
        <f t="shared" si="2"/>
        <v>448.4</v>
      </c>
      <c r="L7" s="306">
        <f t="shared" si="2"/>
        <v>458.2</v>
      </c>
      <c r="M7" s="305">
        <f t="shared" si="2"/>
        <v>468</v>
      </c>
      <c r="N7" s="306">
        <f t="shared" si="2"/>
        <v>478</v>
      </c>
      <c r="O7" s="305">
        <f t="shared" si="2"/>
        <v>488.5</v>
      </c>
      <c r="P7" s="305">
        <f t="shared" si="2"/>
        <v>488.5</v>
      </c>
      <c r="Q7" s="305">
        <f t="shared" si="2"/>
        <v>488.5</v>
      </c>
      <c r="R7" s="307">
        <f>E6+R6</f>
        <v>488.5</v>
      </c>
      <c r="S7" s="333"/>
      <c r="T7" s="331"/>
      <c r="U7" s="337"/>
    </row>
    <row r="8" spans="1:21" ht="18" customHeight="1">
      <c r="A8" s="327">
        <v>4</v>
      </c>
      <c r="B8" s="328" t="s">
        <v>738</v>
      </c>
      <c r="C8" s="334" t="s">
        <v>228</v>
      </c>
      <c r="D8" s="325">
        <f>IF(COUNT(R9),RANK(R9,R$3:R$17),"")</f>
        <v>4</v>
      </c>
      <c r="E8" s="308">
        <v>388</v>
      </c>
      <c r="F8" s="309">
        <v>8.4</v>
      </c>
      <c r="G8" s="310">
        <v>9.8</v>
      </c>
      <c r="H8" s="311">
        <v>10.7</v>
      </c>
      <c r="I8" s="310">
        <v>10.1</v>
      </c>
      <c r="J8" s="311">
        <v>10.1</v>
      </c>
      <c r="K8" s="310">
        <v>10.5</v>
      </c>
      <c r="L8" s="311">
        <v>10.1</v>
      </c>
      <c r="M8" s="310">
        <v>8.9</v>
      </c>
      <c r="N8" s="311">
        <v>10.5</v>
      </c>
      <c r="O8" s="310">
        <v>10.4</v>
      </c>
      <c r="P8" s="310"/>
      <c r="Q8" s="310"/>
      <c r="R8" s="312">
        <f>SUM(F8:O8)</f>
        <v>99.50000000000001</v>
      </c>
      <c r="S8" s="332"/>
      <c r="T8" s="332"/>
      <c r="U8" s="338">
        <f>IF(COUNT(R9),RANK(R9,R$3:R$17),"")</f>
        <v>4</v>
      </c>
    </row>
    <row r="9" spans="1:21" ht="18" customHeight="1" thickBot="1">
      <c r="A9" s="320"/>
      <c r="B9" s="322"/>
      <c r="C9" s="335"/>
      <c r="D9" s="326"/>
      <c r="E9" s="303"/>
      <c r="F9" s="304">
        <f>E8+F8</f>
        <v>396.4</v>
      </c>
      <c r="G9" s="305">
        <f aca="true" t="shared" si="3" ref="G9:Q9">F9+G8</f>
        <v>406.2</v>
      </c>
      <c r="H9" s="306">
        <f t="shared" si="3"/>
        <v>416.9</v>
      </c>
      <c r="I9" s="305">
        <f t="shared" si="3"/>
        <v>427</v>
      </c>
      <c r="J9" s="306">
        <f t="shared" si="3"/>
        <v>437.1</v>
      </c>
      <c r="K9" s="305">
        <f t="shared" si="3"/>
        <v>447.6</v>
      </c>
      <c r="L9" s="306">
        <f t="shared" si="3"/>
        <v>457.70000000000005</v>
      </c>
      <c r="M9" s="305">
        <f t="shared" si="3"/>
        <v>466.6</v>
      </c>
      <c r="N9" s="306">
        <f t="shared" si="3"/>
        <v>477.1</v>
      </c>
      <c r="O9" s="305">
        <f t="shared" si="3"/>
        <v>487.5</v>
      </c>
      <c r="P9" s="305">
        <f t="shared" si="3"/>
        <v>487.5</v>
      </c>
      <c r="Q9" s="305">
        <f t="shared" si="3"/>
        <v>487.5</v>
      </c>
      <c r="R9" s="307">
        <f>E8+R8</f>
        <v>487.5</v>
      </c>
      <c r="S9" s="333"/>
      <c r="T9" s="331"/>
      <c r="U9" s="337"/>
    </row>
    <row r="10" spans="1:21" ht="18" customHeight="1">
      <c r="A10" s="327">
        <v>6</v>
      </c>
      <c r="B10" s="328" t="s">
        <v>438</v>
      </c>
      <c r="C10" s="329" t="s">
        <v>170</v>
      </c>
      <c r="D10" s="325">
        <f>IF(COUNT(R11),RANK(R11,R$3:R$17),"")</f>
        <v>5</v>
      </c>
      <c r="E10" s="308">
        <v>388</v>
      </c>
      <c r="F10" s="309">
        <v>9.2</v>
      </c>
      <c r="G10" s="310">
        <v>10.4</v>
      </c>
      <c r="H10" s="311">
        <v>9.2</v>
      </c>
      <c r="I10" s="310">
        <v>10</v>
      </c>
      <c r="J10" s="311">
        <v>10</v>
      </c>
      <c r="K10" s="310">
        <v>10.2</v>
      </c>
      <c r="L10" s="311">
        <v>9.7</v>
      </c>
      <c r="M10" s="310">
        <v>10.8</v>
      </c>
      <c r="N10" s="311">
        <v>9.8</v>
      </c>
      <c r="O10" s="310">
        <v>9.5</v>
      </c>
      <c r="P10" s="310"/>
      <c r="Q10" s="310"/>
      <c r="R10" s="312">
        <f>SUM(F10:O10)</f>
        <v>98.8</v>
      </c>
      <c r="S10" s="332"/>
      <c r="T10" s="332"/>
      <c r="U10" s="338">
        <f>IF(COUNT(R11),RANK(R11,R$3:R$17),"")</f>
        <v>5</v>
      </c>
    </row>
    <row r="11" spans="1:21" ht="18" customHeight="1" thickBot="1">
      <c r="A11" s="320"/>
      <c r="B11" s="322"/>
      <c r="C11" s="324"/>
      <c r="D11" s="326"/>
      <c r="E11" s="303"/>
      <c r="F11" s="304">
        <f>E10+F10</f>
        <v>397.2</v>
      </c>
      <c r="G11" s="305">
        <f aca="true" t="shared" si="4" ref="G11:Q11">F11+G10</f>
        <v>407.59999999999997</v>
      </c>
      <c r="H11" s="306">
        <f t="shared" si="4"/>
        <v>416.79999999999995</v>
      </c>
      <c r="I11" s="305">
        <f t="shared" si="4"/>
        <v>426.79999999999995</v>
      </c>
      <c r="J11" s="306">
        <f t="shared" si="4"/>
        <v>436.79999999999995</v>
      </c>
      <c r="K11" s="305">
        <f t="shared" si="4"/>
        <v>446.99999999999994</v>
      </c>
      <c r="L11" s="306">
        <f t="shared" si="4"/>
        <v>456.69999999999993</v>
      </c>
      <c r="M11" s="305">
        <f t="shared" si="4"/>
        <v>467.49999999999994</v>
      </c>
      <c r="N11" s="306">
        <f t="shared" si="4"/>
        <v>477.29999999999995</v>
      </c>
      <c r="O11" s="305">
        <f t="shared" si="4"/>
        <v>486.79999999999995</v>
      </c>
      <c r="P11" s="305">
        <f t="shared" si="4"/>
        <v>486.79999999999995</v>
      </c>
      <c r="Q11" s="305">
        <f t="shared" si="4"/>
        <v>486.79999999999995</v>
      </c>
      <c r="R11" s="307">
        <f>E10+R10</f>
        <v>486.8</v>
      </c>
      <c r="S11" s="333"/>
      <c r="T11" s="331"/>
      <c r="U11" s="337"/>
    </row>
    <row r="12" spans="1:21" ht="18" customHeight="1">
      <c r="A12" s="327">
        <v>2</v>
      </c>
      <c r="B12" s="328" t="s">
        <v>488</v>
      </c>
      <c r="C12" s="329" t="s">
        <v>298</v>
      </c>
      <c r="D12" s="325">
        <f>IF(COUNT(R13),RANK(R13,R$3:R$17),"")</f>
        <v>6</v>
      </c>
      <c r="E12" s="308">
        <v>390</v>
      </c>
      <c r="F12" s="309">
        <v>10.6</v>
      </c>
      <c r="G12" s="310">
        <v>10.5</v>
      </c>
      <c r="H12" s="311">
        <v>10.5</v>
      </c>
      <c r="I12" s="310">
        <v>9.6</v>
      </c>
      <c r="J12" s="311">
        <v>10.3</v>
      </c>
      <c r="K12" s="310">
        <v>9.8</v>
      </c>
      <c r="L12" s="311">
        <v>10.5</v>
      </c>
      <c r="M12" s="310">
        <v>10.1</v>
      </c>
      <c r="N12" s="311">
        <v>9</v>
      </c>
      <c r="O12" s="310">
        <v>5.5</v>
      </c>
      <c r="P12" s="310"/>
      <c r="Q12" s="310"/>
      <c r="R12" s="312">
        <f>SUM(F12:O12)</f>
        <v>96.39999999999999</v>
      </c>
      <c r="S12" s="332"/>
      <c r="T12" s="332"/>
      <c r="U12" s="338">
        <f>IF(COUNT(R13),RANK(R13,R$3:R$17),"")</f>
        <v>6</v>
      </c>
    </row>
    <row r="13" spans="1:21" ht="18" customHeight="1" thickBot="1">
      <c r="A13" s="320"/>
      <c r="B13" s="322"/>
      <c r="C13" s="324"/>
      <c r="D13" s="326"/>
      <c r="E13" s="303"/>
      <c r="F13" s="304">
        <f>E12+F12</f>
        <v>400.6</v>
      </c>
      <c r="G13" s="305">
        <f aca="true" t="shared" si="5" ref="G13:Q13">F13+G12</f>
        <v>411.1</v>
      </c>
      <c r="H13" s="306">
        <f t="shared" si="5"/>
        <v>421.6</v>
      </c>
      <c r="I13" s="305">
        <f t="shared" si="5"/>
        <v>431.20000000000005</v>
      </c>
      <c r="J13" s="306">
        <f t="shared" si="5"/>
        <v>441.50000000000006</v>
      </c>
      <c r="K13" s="305">
        <f t="shared" si="5"/>
        <v>451.30000000000007</v>
      </c>
      <c r="L13" s="306">
        <f t="shared" si="5"/>
        <v>461.80000000000007</v>
      </c>
      <c r="M13" s="305">
        <f t="shared" si="5"/>
        <v>471.9000000000001</v>
      </c>
      <c r="N13" s="306">
        <f t="shared" si="5"/>
        <v>480.9000000000001</v>
      </c>
      <c r="O13" s="305">
        <f t="shared" si="5"/>
        <v>486.4000000000001</v>
      </c>
      <c r="P13" s="305">
        <f t="shared" si="5"/>
        <v>486.4000000000001</v>
      </c>
      <c r="Q13" s="305">
        <f t="shared" si="5"/>
        <v>486.4000000000001</v>
      </c>
      <c r="R13" s="307">
        <f>E12+R12</f>
        <v>486.4</v>
      </c>
      <c r="S13" s="333"/>
      <c r="T13" s="331"/>
      <c r="U13" s="337"/>
    </row>
    <row r="14" spans="1:21" ht="18" customHeight="1">
      <c r="A14" s="327">
        <v>7</v>
      </c>
      <c r="B14" s="328" t="s">
        <v>195</v>
      </c>
      <c r="C14" s="329" t="s">
        <v>170</v>
      </c>
      <c r="D14" s="325">
        <f>IF(COUNT(R15),RANK(R15,R$3:R$17),"")</f>
        <v>7</v>
      </c>
      <c r="E14" s="308">
        <v>385</v>
      </c>
      <c r="F14" s="309">
        <v>10</v>
      </c>
      <c r="G14" s="310">
        <v>10.5</v>
      </c>
      <c r="H14" s="311">
        <v>10.8</v>
      </c>
      <c r="I14" s="310">
        <v>10.7</v>
      </c>
      <c r="J14" s="311">
        <v>9.7</v>
      </c>
      <c r="K14" s="310">
        <v>9.5</v>
      </c>
      <c r="L14" s="311">
        <v>10.3</v>
      </c>
      <c r="M14" s="310">
        <v>9.6</v>
      </c>
      <c r="N14" s="311">
        <v>9.6</v>
      </c>
      <c r="O14" s="310">
        <v>10</v>
      </c>
      <c r="P14" s="310"/>
      <c r="Q14" s="310"/>
      <c r="R14" s="312">
        <f>SUM(F14:O14)</f>
        <v>100.69999999999999</v>
      </c>
      <c r="S14" s="332"/>
      <c r="T14" s="332"/>
      <c r="U14" s="338">
        <f>IF(COUNT(R15),RANK(R15,R$3:R$17),"")</f>
        <v>7</v>
      </c>
    </row>
    <row r="15" spans="1:21" ht="18" customHeight="1" thickBot="1">
      <c r="A15" s="320"/>
      <c r="B15" s="322"/>
      <c r="C15" s="324"/>
      <c r="D15" s="326"/>
      <c r="E15" s="303"/>
      <c r="F15" s="304">
        <f>E14+F14</f>
        <v>395</v>
      </c>
      <c r="G15" s="305">
        <f aca="true" t="shared" si="6" ref="G15:Q15">F15+G14</f>
        <v>405.5</v>
      </c>
      <c r="H15" s="306">
        <f t="shared" si="6"/>
        <v>416.3</v>
      </c>
      <c r="I15" s="305">
        <f t="shared" si="6"/>
        <v>427</v>
      </c>
      <c r="J15" s="306">
        <f t="shared" si="6"/>
        <v>436.7</v>
      </c>
      <c r="K15" s="305">
        <f t="shared" si="6"/>
        <v>446.2</v>
      </c>
      <c r="L15" s="306">
        <f t="shared" si="6"/>
        <v>456.5</v>
      </c>
      <c r="M15" s="305">
        <f t="shared" si="6"/>
        <v>466.1</v>
      </c>
      <c r="N15" s="306">
        <f t="shared" si="6"/>
        <v>475.70000000000005</v>
      </c>
      <c r="O15" s="305">
        <f t="shared" si="6"/>
        <v>485.70000000000005</v>
      </c>
      <c r="P15" s="305">
        <f t="shared" si="6"/>
        <v>485.70000000000005</v>
      </c>
      <c r="Q15" s="305">
        <f t="shared" si="6"/>
        <v>485.70000000000005</v>
      </c>
      <c r="R15" s="307">
        <f>E14+R14</f>
        <v>485.7</v>
      </c>
      <c r="S15" s="333"/>
      <c r="T15" s="331"/>
      <c r="U15" s="337"/>
    </row>
    <row r="16" spans="1:21" ht="18" customHeight="1">
      <c r="A16" s="327">
        <v>8</v>
      </c>
      <c r="B16" s="328" t="s">
        <v>25</v>
      </c>
      <c r="C16" s="329" t="s">
        <v>730</v>
      </c>
      <c r="D16" s="325">
        <f>IF(COUNT(R17),RANK(R17,R$3:R$17),"")</f>
        <v>8</v>
      </c>
      <c r="E16" s="308">
        <v>385</v>
      </c>
      <c r="F16" s="309">
        <v>10.6</v>
      </c>
      <c r="G16" s="310">
        <v>10.3</v>
      </c>
      <c r="H16" s="311">
        <v>9</v>
      </c>
      <c r="I16" s="310">
        <v>10.1</v>
      </c>
      <c r="J16" s="311">
        <v>9.8</v>
      </c>
      <c r="K16" s="310">
        <v>9.9</v>
      </c>
      <c r="L16" s="311">
        <v>10</v>
      </c>
      <c r="M16" s="310">
        <v>10.5</v>
      </c>
      <c r="N16" s="311">
        <v>9.5</v>
      </c>
      <c r="O16" s="310">
        <v>8.9</v>
      </c>
      <c r="P16" s="310"/>
      <c r="Q16" s="310"/>
      <c r="R16" s="312">
        <f>SUM(F16:O16)</f>
        <v>98.6</v>
      </c>
      <c r="S16" s="332"/>
      <c r="T16" s="332"/>
      <c r="U16" s="338">
        <f>IF(COUNT(R17),RANK(R17,R$3:R$17),"")</f>
        <v>8</v>
      </c>
    </row>
    <row r="17" spans="1:21" ht="18" customHeight="1" thickBot="1">
      <c r="A17" s="320"/>
      <c r="B17" s="322"/>
      <c r="C17" s="324"/>
      <c r="D17" s="326"/>
      <c r="E17" s="303"/>
      <c r="F17" s="304">
        <f>E16+F16</f>
        <v>395.6</v>
      </c>
      <c r="G17" s="305">
        <f aca="true" t="shared" si="7" ref="G17:Q17">F17+G16</f>
        <v>405.90000000000003</v>
      </c>
      <c r="H17" s="306">
        <f t="shared" si="7"/>
        <v>414.90000000000003</v>
      </c>
      <c r="I17" s="305">
        <f t="shared" si="7"/>
        <v>425.00000000000006</v>
      </c>
      <c r="J17" s="306">
        <f t="shared" si="7"/>
        <v>434.80000000000007</v>
      </c>
      <c r="K17" s="305">
        <f t="shared" si="7"/>
        <v>444.70000000000005</v>
      </c>
      <c r="L17" s="306">
        <f t="shared" si="7"/>
        <v>454.70000000000005</v>
      </c>
      <c r="M17" s="305">
        <f t="shared" si="7"/>
        <v>465.20000000000005</v>
      </c>
      <c r="N17" s="306">
        <f t="shared" si="7"/>
        <v>474.70000000000005</v>
      </c>
      <c r="O17" s="305">
        <f t="shared" si="7"/>
        <v>483.6</v>
      </c>
      <c r="P17" s="305">
        <f t="shared" si="7"/>
        <v>483.6</v>
      </c>
      <c r="Q17" s="305">
        <f t="shared" si="7"/>
        <v>483.6</v>
      </c>
      <c r="R17" s="307">
        <f>E16+R16</f>
        <v>483.6</v>
      </c>
      <c r="S17" s="333"/>
      <c r="T17" s="331"/>
      <c r="U17" s="337"/>
    </row>
    <row r="19" spans="7:9" ht="13.5">
      <c r="G19" s="297" t="s">
        <v>706</v>
      </c>
      <c r="H19" s="297" t="s">
        <v>739</v>
      </c>
      <c r="I19" s="313" t="s">
        <v>708</v>
      </c>
    </row>
    <row r="20" spans="7:9" ht="13.5">
      <c r="G20" s="297" t="s">
        <v>709</v>
      </c>
      <c r="H20" s="297" t="s">
        <v>740</v>
      </c>
      <c r="I20" s="313" t="s">
        <v>711</v>
      </c>
    </row>
    <row r="21" ht="13.5">
      <c r="I21" s="313" t="s">
        <v>712</v>
      </c>
    </row>
    <row r="22" ht="13.5">
      <c r="I22" s="313" t="s">
        <v>713</v>
      </c>
    </row>
  </sheetData>
  <sheetProtection/>
  <mergeCells count="56">
    <mergeCell ref="T16:T17"/>
    <mergeCell ref="U16:U17"/>
    <mergeCell ref="T8:T9"/>
    <mergeCell ref="U8:U9"/>
    <mergeCell ref="T14:T15"/>
    <mergeCell ref="U14:U15"/>
    <mergeCell ref="T12:T13"/>
    <mergeCell ref="U12:U13"/>
    <mergeCell ref="T6:T7"/>
    <mergeCell ref="U6:U7"/>
    <mergeCell ref="T10:T11"/>
    <mergeCell ref="U10:U11"/>
    <mergeCell ref="T2:T3"/>
    <mergeCell ref="U2:U3"/>
    <mergeCell ref="T4:T5"/>
    <mergeCell ref="U4:U5"/>
    <mergeCell ref="S14:S15"/>
    <mergeCell ref="A16:A17"/>
    <mergeCell ref="B16:B17"/>
    <mergeCell ref="C16:C17"/>
    <mergeCell ref="D16:D17"/>
    <mergeCell ref="S16:S17"/>
    <mergeCell ref="A14:A15"/>
    <mergeCell ref="B14:B15"/>
    <mergeCell ref="C14:C15"/>
    <mergeCell ref="D14:D15"/>
    <mergeCell ref="S6:S7"/>
    <mergeCell ref="A10:A11"/>
    <mergeCell ref="B10:B11"/>
    <mergeCell ref="C10:C11"/>
    <mergeCell ref="D10:D11"/>
    <mergeCell ref="S10:S11"/>
    <mergeCell ref="A6:A7"/>
    <mergeCell ref="B6:B7"/>
    <mergeCell ref="C6:C7"/>
    <mergeCell ref="D6:D7"/>
    <mergeCell ref="S4:S5"/>
    <mergeCell ref="A8:A9"/>
    <mergeCell ref="B8:B9"/>
    <mergeCell ref="C8:C9"/>
    <mergeCell ref="D8:D9"/>
    <mergeCell ref="S8:S9"/>
    <mergeCell ref="A4:A5"/>
    <mergeCell ref="B4:B5"/>
    <mergeCell ref="C4:C5"/>
    <mergeCell ref="D4:D5"/>
    <mergeCell ref="S2:S3"/>
    <mergeCell ref="A12:A13"/>
    <mergeCell ref="B12:B13"/>
    <mergeCell ref="C12:C13"/>
    <mergeCell ref="D12:D13"/>
    <mergeCell ref="S12:S13"/>
    <mergeCell ref="A2:A3"/>
    <mergeCell ref="B2:B3"/>
    <mergeCell ref="C2:C3"/>
    <mergeCell ref="D2:D3"/>
  </mergeCells>
  <conditionalFormatting sqref="D2:D17 U2:U17">
    <cfRule type="cellIs" priority="1" dxfId="32" operator="equal" stopIfTrue="1">
      <formula>1</formula>
    </cfRule>
    <cfRule type="cellIs" priority="2" dxfId="33" operator="equal" stopIfTrue="1">
      <formula>2</formula>
    </cfRule>
    <cfRule type="cellIs" priority="3" dxfId="34" operator="equal" stopIfTrue="1">
      <formula>3</formula>
    </cfRule>
  </conditionalFormatting>
  <conditionalFormatting sqref="F14:O14 F16:O16 F10:O10 F8:O8 F6:O6 F4:O4 F2:O2 F12:O12 S2:T17">
    <cfRule type="cellIs" priority="4" dxfId="35" operator="greaterThanOrEqual" stopIfTrue="1">
      <formula>10</formula>
    </cfRule>
  </conditionalFormatting>
  <printOptions/>
  <pageMargins left="0.787" right="0.787" top="0.984" bottom="0.984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C1">
      <selection activeCell="U25" sqref="U25"/>
    </sheetView>
  </sheetViews>
  <sheetFormatPr defaultColWidth="9.00390625" defaultRowHeight="13.5"/>
  <cols>
    <col min="1" max="2" width="6.00390625" style="3" bestFit="1" customWidth="1"/>
    <col min="3" max="3" width="11.625" style="3" bestFit="1" customWidth="1"/>
    <col min="4" max="4" width="11.875" style="3" bestFit="1" customWidth="1"/>
    <col min="5" max="8" width="4.75390625" style="217" customWidth="1"/>
    <col min="9" max="15" width="4.875" style="217" customWidth="1"/>
    <col min="16" max="16" width="4.875" style="217" bestFit="1" customWidth="1"/>
    <col min="17" max="17" width="8.125" style="217" bestFit="1" customWidth="1"/>
    <col min="18" max="18" width="6.00390625" style="217" bestFit="1" customWidth="1"/>
    <col min="19" max="19" width="6.00390625" style="3" bestFit="1" customWidth="1"/>
    <col min="20" max="16384" width="9.00390625" style="3" customWidth="1"/>
  </cols>
  <sheetData>
    <row r="1" spans="1:19" ht="14.25">
      <c r="A1" s="8" t="s">
        <v>0</v>
      </c>
      <c r="B1" s="8" t="s">
        <v>1</v>
      </c>
      <c r="C1" s="8" t="s">
        <v>2</v>
      </c>
      <c r="D1" s="8" t="s">
        <v>3</v>
      </c>
      <c r="E1" s="29" t="s">
        <v>7</v>
      </c>
      <c r="F1" s="29" t="s">
        <v>8</v>
      </c>
      <c r="G1" s="29" t="s">
        <v>257</v>
      </c>
      <c r="H1" s="29" t="s">
        <v>258</v>
      </c>
      <c r="I1" s="29" t="s">
        <v>5</v>
      </c>
      <c r="J1" s="29" t="s">
        <v>6</v>
      </c>
      <c r="K1" s="29" t="s">
        <v>259</v>
      </c>
      <c r="L1" s="29" t="s">
        <v>260</v>
      </c>
      <c r="M1" s="29" t="s">
        <v>9</v>
      </c>
      <c r="N1" s="29" t="s">
        <v>10</v>
      </c>
      <c r="O1" s="29" t="s">
        <v>261</v>
      </c>
      <c r="P1" s="29" t="s">
        <v>262</v>
      </c>
      <c r="Q1" s="29" t="s">
        <v>263</v>
      </c>
      <c r="R1" s="29" t="s">
        <v>264</v>
      </c>
      <c r="S1" s="29" t="s">
        <v>265</v>
      </c>
    </row>
    <row r="2" spans="1:19" ht="13.5">
      <c r="A2" s="2" t="s">
        <v>18</v>
      </c>
      <c r="B2" s="2">
        <v>4</v>
      </c>
      <c r="C2" s="14" t="s">
        <v>174</v>
      </c>
      <c r="D2" s="2" t="s">
        <v>170</v>
      </c>
      <c r="E2" s="215">
        <v>97</v>
      </c>
      <c r="F2" s="215">
        <v>98</v>
      </c>
      <c r="G2" s="215">
        <v>99</v>
      </c>
      <c r="H2" s="215">
        <v>96</v>
      </c>
      <c r="I2" s="215">
        <v>85</v>
      </c>
      <c r="J2" s="215">
        <v>83</v>
      </c>
      <c r="K2" s="215">
        <v>95</v>
      </c>
      <c r="L2" s="215">
        <v>89</v>
      </c>
      <c r="M2" s="215">
        <v>95</v>
      </c>
      <c r="N2" s="215">
        <v>96</v>
      </c>
      <c r="O2" s="215">
        <v>92</v>
      </c>
      <c r="P2" s="215">
        <v>93</v>
      </c>
      <c r="Q2" s="12">
        <f aca="true" t="shared" si="0" ref="Q2:Q33">SUM(E2:P2)</f>
        <v>1118</v>
      </c>
      <c r="R2" s="12">
        <f>RANK(Q2,Q$2:Q$32)</f>
        <v>1</v>
      </c>
      <c r="S2" s="31"/>
    </row>
    <row r="3" spans="1:19" ht="13.5">
      <c r="A3" s="2" t="s">
        <v>12</v>
      </c>
      <c r="B3" s="2">
        <v>13</v>
      </c>
      <c r="C3" s="14" t="s">
        <v>15</v>
      </c>
      <c r="D3" s="2" t="s">
        <v>14</v>
      </c>
      <c r="E3" s="10">
        <v>96</v>
      </c>
      <c r="F3" s="10">
        <v>93</v>
      </c>
      <c r="G3" s="10">
        <v>95</v>
      </c>
      <c r="H3" s="10">
        <v>93</v>
      </c>
      <c r="I3" s="10">
        <v>93</v>
      </c>
      <c r="J3" s="10">
        <v>94</v>
      </c>
      <c r="K3" s="10">
        <v>91</v>
      </c>
      <c r="L3" s="10">
        <v>92</v>
      </c>
      <c r="M3" s="10">
        <v>92</v>
      </c>
      <c r="N3" s="10">
        <v>90</v>
      </c>
      <c r="O3" s="10">
        <v>98</v>
      </c>
      <c r="P3" s="10">
        <v>85</v>
      </c>
      <c r="Q3" s="12">
        <f t="shared" si="0"/>
        <v>1112</v>
      </c>
      <c r="R3" s="12">
        <f>RANK(Q3,Q$2:Q$32)</f>
        <v>2</v>
      </c>
      <c r="S3" s="31"/>
    </row>
    <row r="4" spans="1:19" ht="13.5">
      <c r="A4" s="2" t="s">
        <v>18</v>
      </c>
      <c r="B4" s="2">
        <v>6</v>
      </c>
      <c r="C4" s="14" t="s">
        <v>19</v>
      </c>
      <c r="D4" s="2" t="s">
        <v>14</v>
      </c>
      <c r="E4" s="215">
        <v>91</v>
      </c>
      <c r="F4" s="215">
        <v>94</v>
      </c>
      <c r="G4" s="215">
        <v>93</v>
      </c>
      <c r="H4" s="215">
        <v>92</v>
      </c>
      <c r="I4" s="215">
        <v>90</v>
      </c>
      <c r="J4" s="215">
        <v>89</v>
      </c>
      <c r="K4" s="215">
        <v>89</v>
      </c>
      <c r="L4" s="215">
        <v>96</v>
      </c>
      <c r="M4" s="215">
        <v>93</v>
      </c>
      <c r="N4" s="215">
        <v>96</v>
      </c>
      <c r="O4" s="215">
        <v>93</v>
      </c>
      <c r="P4" s="215">
        <v>94</v>
      </c>
      <c r="Q4" s="12">
        <f t="shared" si="0"/>
        <v>1110</v>
      </c>
      <c r="R4" s="12">
        <f>RANK(Q4,Q$2:Q$32)</f>
        <v>3</v>
      </c>
      <c r="S4" s="224" t="s">
        <v>566</v>
      </c>
    </row>
    <row r="5" spans="1:19" ht="13.5">
      <c r="A5" s="2" t="s">
        <v>18</v>
      </c>
      <c r="B5" s="2">
        <v>20</v>
      </c>
      <c r="C5" s="23" t="s">
        <v>178</v>
      </c>
      <c r="D5" s="2" t="s">
        <v>170</v>
      </c>
      <c r="E5" s="215">
        <v>93</v>
      </c>
      <c r="F5" s="215">
        <v>93</v>
      </c>
      <c r="G5" s="215">
        <v>95</v>
      </c>
      <c r="H5" s="215">
        <v>93</v>
      </c>
      <c r="I5" s="215">
        <v>92</v>
      </c>
      <c r="J5" s="215">
        <v>89</v>
      </c>
      <c r="K5" s="215">
        <v>91</v>
      </c>
      <c r="L5" s="215">
        <v>91</v>
      </c>
      <c r="M5" s="215">
        <v>93</v>
      </c>
      <c r="N5" s="215">
        <v>94</v>
      </c>
      <c r="O5" s="215">
        <v>96</v>
      </c>
      <c r="P5" s="215">
        <v>90</v>
      </c>
      <c r="Q5" s="12">
        <f t="shared" si="0"/>
        <v>1110</v>
      </c>
      <c r="R5" s="12">
        <v>4</v>
      </c>
      <c r="S5" s="224" t="s">
        <v>567</v>
      </c>
    </row>
    <row r="6" spans="1:19" ht="13.5">
      <c r="A6" s="2" t="s">
        <v>18</v>
      </c>
      <c r="B6" s="2">
        <v>8</v>
      </c>
      <c r="C6" s="14" t="s">
        <v>175</v>
      </c>
      <c r="D6" s="2" t="s">
        <v>170</v>
      </c>
      <c r="E6" s="215">
        <v>96</v>
      </c>
      <c r="F6" s="215">
        <v>98</v>
      </c>
      <c r="G6" s="215">
        <v>98</v>
      </c>
      <c r="H6" s="215">
        <v>96</v>
      </c>
      <c r="I6" s="215">
        <v>91</v>
      </c>
      <c r="J6" s="215">
        <v>91</v>
      </c>
      <c r="K6" s="215">
        <v>91</v>
      </c>
      <c r="L6" s="215">
        <v>92</v>
      </c>
      <c r="M6" s="215">
        <v>91</v>
      </c>
      <c r="N6" s="215">
        <v>89</v>
      </c>
      <c r="O6" s="215">
        <v>86</v>
      </c>
      <c r="P6" s="215">
        <v>89</v>
      </c>
      <c r="Q6" s="12">
        <f t="shared" si="0"/>
        <v>1108</v>
      </c>
      <c r="R6" s="12">
        <f aca="true" t="shared" si="1" ref="R6:R11">RANK(Q6,Q$2:Q$32)</f>
        <v>5</v>
      </c>
      <c r="S6" s="31"/>
    </row>
    <row r="7" spans="1:19" ht="13.5">
      <c r="A7" s="2" t="s">
        <v>12</v>
      </c>
      <c r="B7" s="2">
        <v>5</v>
      </c>
      <c r="C7" s="14" t="s">
        <v>227</v>
      </c>
      <c r="D7" s="2" t="s">
        <v>228</v>
      </c>
      <c r="E7" s="215">
        <v>97</v>
      </c>
      <c r="F7" s="215">
        <v>98</v>
      </c>
      <c r="G7" s="215">
        <v>96</v>
      </c>
      <c r="H7" s="215">
        <v>99</v>
      </c>
      <c r="I7" s="215">
        <v>86</v>
      </c>
      <c r="J7" s="215">
        <v>92</v>
      </c>
      <c r="K7" s="215">
        <v>86</v>
      </c>
      <c r="L7" s="215">
        <v>83</v>
      </c>
      <c r="M7" s="215">
        <v>96</v>
      </c>
      <c r="N7" s="215">
        <v>93</v>
      </c>
      <c r="O7" s="215">
        <v>93</v>
      </c>
      <c r="P7" s="215">
        <v>88</v>
      </c>
      <c r="Q7" s="12">
        <f t="shared" si="0"/>
        <v>1107</v>
      </c>
      <c r="R7" s="12">
        <f t="shared" si="1"/>
        <v>6</v>
      </c>
      <c r="S7" s="31"/>
    </row>
    <row r="8" spans="1:19" ht="13.5">
      <c r="A8" s="2" t="s">
        <v>18</v>
      </c>
      <c r="B8" s="2">
        <v>16</v>
      </c>
      <c r="C8" s="27" t="s">
        <v>177</v>
      </c>
      <c r="D8" s="2" t="s">
        <v>170</v>
      </c>
      <c r="E8" s="215">
        <v>97</v>
      </c>
      <c r="F8" s="215">
        <v>99</v>
      </c>
      <c r="G8" s="215">
        <v>98</v>
      </c>
      <c r="H8" s="215">
        <v>99</v>
      </c>
      <c r="I8" s="215">
        <v>86</v>
      </c>
      <c r="J8" s="215">
        <v>88</v>
      </c>
      <c r="K8" s="215">
        <v>86</v>
      </c>
      <c r="L8" s="215">
        <v>91</v>
      </c>
      <c r="M8" s="215">
        <v>87</v>
      </c>
      <c r="N8" s="215">
        <v>90</v>
      </c>
      <c r="O8" s="215">
        <v>90</v>
      </c>
      <c r="P8" s="215">
        <v>92</v>
      </c>
      <c r="Q8" s="12">
        <f t="shared" si="0"/>
        <v>1103</v>
      </c>
      <c r="R8" s="12">
        <f t="shared" si="1"/>
        <v>7</v>
      </c>
      <c r="S8" s="31"/>
    </row>
    <row r="9" spans="1:19" ht="13.5">
      <c r="A9" s="2" t="s">
        <v>18</v>
      </c>
      <c r="B9" s="2">
        <v>10</v>
      </c>
      <c r="C9" s="14" t="s">
        <v>234</v>
      </c>
      <c r="D9" s="2" t="s">
        <v>228</v>
      </c>
      <c r="E9" s="215">
        <v>96</v>
      </c>
      <c r="F9" s="215">
        <v>95</v>
      </c>
      <c r="G9" s="215">
        <v>95</v>
      </c>
      <c r="H9" s="215">
        <v>95</v>
      </c>
      <c r="I9" s="215">
        <v>88</v>
      </c>
      <c r="J9" s="215">
        <v>87</v>
      </c>
      <c r="K9" s="215">
        <v>89</v>
      </c>
      <c r="L9" s="215">
        <v>86</v>
      </c>
      <c r="M9" s="215">
        <v>93</v>
      </c>
      <c r="N9" s="215">
        <v>92</v>
      </c>
      <c r="O9" s="215">
        <v>90</v>
      </c>
      <c r="P9" s="215">
        <v>93</v>
      </c>
      <c r="Q9" s="12">
        <f t="shared" si="0"/>
        <v>1099</v>
      </c>
      <c r="R9" s="12">
        <f t="shared" si="1"/>
        <v>8</v>
      </c>
      <c r="S9" s="31"/>
    </row>
    <row r="10" spans="1:19" ht="13.5">
      <c r="A10" s="2" t="s">
        <v>18</v>
      </c>
      <c r="B10" s="2">
        <v>12</v>
      </c>
      <c r="C10" s="14" t="s">
        <v>176</v>
      </c>
      <c r="D10" s="2" t="s">
        <v>170</v>
      </c>
      <c r="E10" s="215">
        <v>96</v>
      </c>
      <c r="F10" s="215">
        <v>98</v>
      </c>
      <c r="G10" s="215">
        <v>96</v>
      </c>
      <c r="H10" s="215">
        <v>99</v>
      </c>
      <c r="I10" s="215">
        <v>93</v>
      </c>
      <c r="J10" s="215">
        <v>77</v>
      </c>
      <c r="K10" s="215">
        <v>82</v>
      </c>
      <c r="L10" s="215">
        <v>89</v>
      </c>
      <c r="M10" s="215">
        <v>90</v>
      </c>
      <c r="N10" s="215">
        <v>92</v>
      </c>
      <c r="O10" s="215">
        <v>90</v>
      </c>
      <c r="P10" s="215">
        <v>87</v>
      </c>
      <c r="Q10" s="12">
        <f t="shared" si="0"/>
        <v>1089</v>
      </c>
      <c r="R10" s="12">
        <f t="shared" si="1"/>
        <v>9</v>
      </c>
      <c r="S10" s="31"/>
    </row>
    <row r="11" spans="1:19" ht="13.5">
      <c r="A11" s="22" t="s">
        <v>55</v>
      </c>
      <c r="B11" s="2">
        <v>12</v>
      </c>
      <c r="C11" s="22" t="s">
        <v>172</v>
      </c>
      <c r="D11" s="2" t="s">
        <v>170</v>
      </c>
      <c r="E11" s="215">
        <v>95</v>
      </c>
      <c r="F11" s="215">
        <v>96</v>
      </c>
      <c r="G11" s="215">
        <v>95</v>
      </c>
      <c r="H11" s="215">
        <v>97</v>
      </c>
      <c r="I11" s="215">
        <v>89</v>
      </c>
      <c r="J11" s="215">
        <v>86</v>
      </c>
      <c r="K11" s="215">
        <v>88</v>
      </c>
      <c r="L11" s="215">
        <v>90</v>
      </c>
      <c r="M11" s="215">
        <v>84</v>
      </c>
      <c r="N11" s="215">
        <v>88</v>
      </c>
      <c r="O11" s="215">
        <v>90</v>
      </c>
      <c r="P11" s="215">
        <v>88</v>
      </c>
      <c r="Q11" s="12">
        <f t="shared" si="0"/>
        <v>1086</v>
      </c>
      <c r="R11" s="12">
        <f t="shared" si="1"/>
        <v>10</v>
      </c>
      <c r="S11" s="31"/>
    </row>
    <row r="12" spans="1:19" ht="13.5">
      <c r="A12" s="2" t="s">
        <v>18</v>
      </c>
      <c r="B12" s="2">
        <v>23</v>
      </c>
      <c r="C12" s="14" t="s">
        <v>236</v>
      </c>
      <c r="D12" s="2" t="s">
        <v>228</v>
      </c>
      <c r="E12" s="215">
        <v>96</v>
      </c>
      <c r="F12" s="215">
        <v>94</v>
      </c>
      <c r="G12" s="215">
        <v>98</v>
      </c>
      <c r="H12" s="215">
        <v>92</v>
      </c>
      <c r="I12" s="215">
        <v>90</v>
      </c>
      <c r="J12" s="215">
        <v>87</v>
      </c>
      <c r="K12" s="215">
        <v>83</v>
      </c>
      <c r="L12" s="215">
        <v>90</v>
      </c>
      <c r="M12" s="215">
        <v>88</v>
      </c>
      <c r="N12" s="215">
        <v>82</v>
      </c>
      <c r="O12" s="215">
        <v>93</v>
      </c>
      <c r="P12" s="215">
        <v>90</v>
      </c>
      <c r="Q12" s="12">
        <f>SUM(E12:P12)</f>
        <v>1083</v>
      </c>
      <c r="R12" s="12">
        <f>RANK(Q12,Q$2:Q$33)</f>
        <v>11</v>
      </c>
      <c r="S12" s="31"/>
    </row>
    <row r="13" spans="1:19" ht="13.5">
      <c r="A13" s="2" t="s">
        <v>12</v>
      </c>
      <c r="B13" s="2">
        <v>16</v>
      </c>
      <c r="C13" s="23" t="s">
        <v>173</v>
      </c>
      <c r="D13" s="2" t="s">
        <v>170</v>
      </c>
      <c r="E13" s="215">
        <v>95</v>
      </c>
      <c r="F13" s="215">
        <v>98</v>
      </c>
      <c r="G13" s="215">
        <v>92</v>
      </c>
      <c r="H13" s="215">
        <v>94</v>
      </c>
      <c r="I13" s="215">
        <v>88</v>
      </c>
      <c r="J13" s="215">
        <v>88</v>
      </c>
      <c r="K13" s="215">
        <v>83</v>
      </c>
      <c r="L13" s="215">
        <v>86</v>
      </c>
      <c r="M13" s="215">
        <v>94</v>
      </c>
      <c r="N13" s="215">
        <v>89</v>
      </c>
      <c r="O13" s="215">
        <v>81</v>
      </c>
      <c r="P13" s="215">
        <v>92</v>
      </c>
      <c r="Q13" s="12">
        <f t="shared" si="0"/>
        <v>1080</v>
      </c>
      <c r="R13" s="12">
        <f aca="true" t="shared" si="2" ref="R13:R33">RANK(Q13,Q$2:Q$32)</f>
        <v>12</v>
      </c>
      <c r="S13" s="31"/>
    </row>
    <row r="14" spans="1:19" ht="13.5">
      <c r="A14" s="2" t="s">
        <v>18</v>
      </c>
      <c r="B14" s="2">
        <v>13</v>
      </c>
      <c r="C14" s="2" t="s">
        <v>20</v>
      </c>
      <c r="D14" s="2" t="s">
        <v>14</v>
      </c>
      <c r="E14" s="215">
        <v>96</v>
      </c>
      <c r="F14" s="215">
        <v>99</v>
      </c>
      <c r="G14" s="215">
        <v>95</v>
      </c>
      <c r="H14" s="215">
        <v>93</v>
      </c>
      <c r="I14" s="215">
        <v>90</v>
      </c>
      <c r="J14" s="215">
        <v>79</v>
      </c>
      <c r="K14" s="215">
        <v>82</v>
      </c>
      <c r="L14" s="215">
        <v>88</v>
      </c>
      <c r="M14" s="215">
        <v>88</v>
      </c>
      <c r="N14" s="215">
        <v>90</v>
      </c>
      <c r="O14" s="215">
        <v>89</v>
      </c>
      <c r="P14" s="215">
        <v>89</v>
      </c>
      <c r="Q14" s="12">
        <f t="shared" si="0"/>
        <v>1078</v>
      </c>
      <c r="R14" s="12">
        <f t="shared" si="2"/>
        <v>13</v>
      </c>
      <c r="S14" s="31"/>
    </row>
    <row r="15" spans="1:19" ht="13.5">
      <c r="A15" s="2" t="s">
        <v>12</v>
      </c>
      <c r="B15" s="2">
        <v>21</v>
      </c>
      <c r="C15" s="14" t="s">
        <v>156</v>
      </c>
      <c r="D15" s="2" t="s">
        <v>157</v>
      </c>
      <c r="E15" s="215">
        <v>93</v>
      </c>
      <c r="F15" s="215">
        <v>95</v>
      </c>
      <c r="G15" s="215">
        <v>93</v>
      </c>
      <c r="H15" s="215">
        <v>95</v>
      </c>
      <c r="I15" s="215">
        <v>91</v>
      </c>
      <c r="J15" s="215">
        <v>86</v>
      </c>
      <c r="K15" s="215">
        <v>86</v>
      </c>
      <c r="L15" s="215">
        <v>84</v>
      </c>
      <c r="M15" s="215">
        <v>88</v>
      </c>
      <c r="N15" s="215">
        <v>90</v>
      </c>
      <c r="O15" s="215">
        <v>89</v>
      </c>
      <c r="P15" s="215">
        <v>87</v>
      </c>
      <c r="Q15" s="12">
        <f t="shared" si="0"/>
        <v>1077</v>
      </c>
      <c r="R15" s="12">
        <f t="shared" si="2"/>
        <v>14</v>
      </c>
      <c r="S15" s="31"/>
    </row>
    <row r="16" spans="1:19" ht="13.5">
      <c r="A16" s="2" t="s">
        <v>18</v>
      </c>
      <c r="B16" s="2">
        <v>18</v>
      </c>
      <c r="C16" s="14" t="s">
        <v>21</v>
      </c>
      <c r="D16" s="2" t="s">
        <v>14</v>
      </c>
      <c r="E16" s="215">
        <v>95</v>
      </c>
      <c r="F16" s="215">
        <v>91</v>
      </c>
      <c r="G16" s="215">
        <v>99</v>
      </c>
      <c r="H16" s="215">
        <v>96</v>
      </c>
      <c r="I16" s="215">
        <v>86</v>
      </c>
      <c r="J16" s="215">
        <v>76</v>
      </c>
      <c r="K16" s="215">
        <v>92</v>
      </c>
      <c r="L16" s="215">
        <v>83</v>
      </c>
      <c r="M16" s="215">
        <v>90</v>
      </c>
      <c r="N16" s="215">
        <v>88</v>
      </c>
      <c r="O16" s="215">
        <v>91</v>
      </c>
      <c r="P16" s="215">
        <v>89</v>
      </c>
      <c r="Q16" s="12">
        <f t="shared" si="0"/>
        <v>1076</v>
      </c>
      <c r="R16" s="12">
        <f t="shared" si="2"/>
        <v>15</v>
      </c>
      <c r="S16" s="31"/>
    </row>
    <row r="17" spans="1:19" ht="13.5">
      <c r="A17" s="2" t="s">
        <v>18</v>
      </c>
      <c r="B17" s="2">
        <v>21</v>
      </c>
      <c r="C17" s="14" t="s">
        <v>160</v>
      </c>
      <c r="D17" s="2" t="s">
        <v>157</v>
      </c>
      <c r="E17" s="215">
        <v>93</v>
      </c>
      <c r="F17" s="215">
        <v>95</v>
      </c>
      <c r="G17" s="215">
        <v>95</v>
      </c>
      <c r="H17" s="215">
        <v>89</v>
      </c>
      <c r="I17" s="215">
        <v>86</v>
      </c>
      <c r="J17" s="215">
        <v>91</v>
      </c>
      <c r="K17" s="215">
        <v>89</v>
      </c>
      <c r="L17" s="215">
        <v>87</v>
      </c>
      <c r="M17" s="215">
        <v>93</v>
      </c>
      <c r="N17" s="215">
        <v>85</v>
      </c>
      <c r="O17" s="215">
        <v>84</v>
      </c>
      <c r="P17" s="215">
        <v>85</v>
      </c>
      <c r="Q17" s="12">
        <f t="shared" si="0"/>
        <v>1072</v>
      </c>
      <c r="R17" s="12">
        <f t="shared" si="2"/>
        <v>16</v>
      </c>
      <c r="S17" s="31"/>
    </row>
    <row r="18" spans="1:19" ht="13.5">
      <c r="A18" s="2" t="s">
        <v>18</v>
      </c>
      <c r="B18" s="2">
        <v>17</v>
      </c>
      <c r="C18" s="14" t="s">
        <v>59</v>
      </c>
      <c r="D18" s="2" t="s">
        <v>54</v>
      </c>
      <c r="E18" s="215">
        <v>94</v>
      </c>
      <c r="F18" s="215">
        <v>86</v>
      </c>
      <c r="G18" s="215">
        <v>93</v>
      </c>
      <c r="H18" s="215">
        <v>95</v>
      </c>
      <c r="I18" s="215">
        <v>89</v>
      </c>
      <c r="J18" s="215">
        <v>83</v>
      </c>
      <c r="K18" s="215">
        <v>91</v>
      </c>
      <c r="L18" s="215">
        <v>92</v>
      </c>
      <c r="M18" s="215">
        <v>92</v>
      </c>
      <c r="N18" s="215">
        <v>83</v>
      </c>
      <c r="O18" s="215">
        <v>83</v>
      </c>
      <c r="P18" s="215">
        <v>88</v>
      </c>
      <c r="Q18" s="12">
        <f t="shared" si="0"/>
        <v>1069</v>
      </c>
      <c r="R18" s="12">
        <f t="shared" si="2"/>
        <v>17</v>
      </c>
      <c r="S18" s="31"/>
    </row>
    <row r="19" spans="1:19" ht="13.5">
      <c r="A19" s="22" t="s">
        <v>12</v>
      </c>
      <c r="B19" s="2">
        <v>4</v>
      </c>
      <c r="C19" s="22" t="s">
        <v>169</v>
      </c>
      <c r="D19" s="2" t="s">
        <v>170</v>
      </c>
      <c r="E19" s="215">
        <v>96</v>
      </c>
      <c r="F19" s="215">
        <v>97</v>
      </c>
      <c r="G19" s="215">
        <v>92</v>
      </c>
      <c r="H19" s="215">
        <v>88</v>
      </c>
      <c r="I19" s="215">
        <v>87</v>
      </c>
      <c r="J19" s="215">
        <v>87</v>
      </c>
      <c r="K19" s="215">
        <v>84</v>
      </c>
      <c r="L19" s="215">
        <v>86</v>
      </c>
      <c r="M19" s="215">
        <v>83</v>
      </c>
      <c r="N19" s="215">
        <v>84</v>
      </c>
      <c r="O19" s="215">
        <v>97</v>
      </c>
      <c r="P19" s="215">
        <v>84</v>
      </c>
      <c r="Q19" s="12">
        <f t="shared" si="0"/>
        <v>1065</v>
      </c>
      <c r="R19" s="12">
        <f t="shared" si="2"/>
        <v>18</v>
      </c>
      <c r="S19" s="31"/>
    </row>
    <row r="20" spans="1:19" ht="13.5">
      <c r="A20" s="2" t="s">
        <v>12</v>
      </c>
      <c r="B20" s="2">
        <v>22</v>
      </c>
      <c r="C20" s="4" t="s">
        <v>17</v>
      </c>
      <c r="D20" s="2" t="s">
        <v>14</v>
      </c>
      <c r="E20" s="215">
        <v>92</v>
      </c>
      <c r="F20" s="215">
        <v>94</v>
      </c>
      <c r="G20" s="215">
        <v>95</v>
      </c>
      <c r="H20" s="215">
        <v>94</v>
      </c>
      <c r="I20" s="215">
        <v>81</v>
      </c>
      <c r="J20" s="215">
        <v>76</v>
      </c>
      <c r="K20" s="215">
        <v>84</v>
      </c>
      <c r="L20" s="215">
        <v>84</v>
      </c>
      <c r="M20" s="215">
        <v>90</v>
      </c>
      <c r="N20" s="215">
        <v>92</v>
      </c>
      <c r="O20" s="215">
        <v>88</v>
      </c>
      <c r="P20" s="215">
        <v>94</v>
      </c>
      <c r="Q20" s="12">
        <f t="shared" si="0"/>
        <v>1064</v>
      </c>
      <c r="R20" s="12">
        <f t="shared" si="2"/>
        <v>19</v>
      </c>
      <c r="S20" s="31"/>
    </row>
    <row r="21" spans="1:19" ht="13.5">
      <c r="A21" s="2" t="s">
        <v>18</v>
      </c>
      <c r="B21" s="2">
        <v>5</v>
      </c>
      <c r="C21" s="2" t="s">
        <v>233</v>
      </c>
      <c r="D21" s="2" t="s">
        <v>228</v>
      </c>
      <c r="E21" s="215">
        <v>91</v>
      </c>
      <c r="F21" s="215">
        <v>98</v>
      </c>
      <c r="G21" s="215">
        <v>96</v>
      </c>
      <c r="H21" s="215">
        <v>91</v>
      </c>
      <c r="I21" s="215">
        <v>81</v>
      </c>
      <c r="J21" s="215">
        <v>84</v>
      </c>
      <c r="K21" s="215">
        <v>78</v>
      </c>
      <c r="L21" s="215">
        <v>79</v>
      </c>
      <c r="M21" s="215">
        <v>92</v>
      </c>
      <c r="N21" s="215">
        <v>83</v>
      </c>
      <c r="O21" s="215">
        <v>93</v>
      </c>
      <c r="P21" s="215">
        <v>89</v>
      </c>
      <c r="Q21" s="12">
        <f t="shared" si="0"/>
        <v>1055</v>
      </c>
      <c r="R21" s="12">
        <f t="shared" si="2"/>
        <v>20</v>
      </c>
      <c r="S21" s="31"/>
    </row>
    <row r="22" spans="1:19" ht="13.5">
      <c r="A22" s="2" t="s">
        <v>304</v>
      </c>
      <c r="B22" s="2">
        <v>3</v>
      </c>
      <c r="C22" s="2" t="s">
        <v>305</v>
      </c>
      <c r="D22" s="2" t="s">
        <v>306</v>
      </c>
      <c r="E22" s="215">
        <v>94</v>
      </c>
      <c r="F22" s="215">
        <v>93</v>
      </c>
      <c r="G22" s="215">
        <v>91</v>
      </c>
      <c r="H22" s="215">
        <v>96</v>
      </c>
      <c r="I22" s="215">
        <v>82</v>
      </c>
      <c r="J22" s="215">
        <v>81</v>
      </c>
      <c r="K22" s="215">
        <v>85</v>
      </c>
      <c r="L22" s="215">
        <v>90</v>
      </c>
      <c r="M22" s="215">
        <v>85</v>
      </c>
      <c r="N22" s="215">
        <v>81</v>
      </c>
      <c r="O22" s="215">
        <v>89</v>
      </c>
      <c r="P22" s="215">
        <v>83</v>
      </c>
      <c r="Q22" s="12">
        <f t="shared" si="0"/>
        <v>1050</v>
      </c>
      <c r="R22" s="12">
        <f t="shared" si="2"/>
        <v>21</v>
      </c>
      <c r="S22" s="30"/>
    </row>
    <row r="23" spans="1:19" ht="13.5">
      <c r="A23" s="2" t="s">
        <v>23</v>
      </c>
      <c r="B23" s="2">
        <v>6</v>
      </c>
      <c r="C23" s="2" t="s">
        <v>13</v>
      </c>
      <c r="D23" s="2" t="s">
        <v>14</v>
      </c>
      <c r="E23" s="215">
        <v>90</v>
      </c>
      <c r="F23" s="215">
        <v>94</v>
      </c>
      <c r="G23" s="215">
        <v>93</v>
      </c>
      <c r="H23" s="215">
        <v>95</v>
      </c>
      <c r="I23" s="215">
        <v>81</v>
      </c>
      <c r="J23" s="215">
        <v>83</v>
      </c>
      <c r="K23" s="215">
        <v>82</v>
      </c>
      <c r="L23" s="215">
        <v>86</v>
      </c>
      <c r="M23" s="215">
        <v>81</v>
      </c>
      <c r="N23" s="215">
        <v>84</v>
      </c>
      <c r="O23" s="215">
        <v>89</v>
      </c>
      <c r="P23" s="215">
        <v>73</v>
      </c>
      <c r="Q23" s="12">
        <f t="shared" si="0"/>
        <v>1031</v>
      </c>
      <c r="R23" s="12">
        <f t="shared" si="2"/>
        <v>22</v>
      </c>
      <c r="S23" s="31"/>
    </row>
    <row r="24" spans="1:19" ht="13.5">
      <c r="A24" s="2" t="s">
        <v>22</v>
      </c>
      <c r="B24" s="2">
        <v>22</v>
      </c>
      <c r="C24" s="2" t="s">
        <v>111</v>
      </c>
      <c r="D24" s="2" t="s">
        <v>112</v>
      </c>
      <c r="E24" s="215">
        <v>90</v>
      </c>
      <c r="F24" s="215">
        <v>88</v>
      </c>
      <c r="G24" s="215">
        <v>93</v>
      </c>
      <c r="H24" s="215">
        <v>92</v>
      </c>
      <c r="I24" s="215">
        <v>84</v>
      </c>
      <c r="J24" s="215">
        <v>78</v>
      </c>
      <c r="K24" s="215">
        <v>81</v>
      </c>
      <c r="L24" s="215">
        <v>82</v>
      </c>
      <c r="M24" s="215">
        <v>91</v>
      </c>
      <c r="N24" s="215">
        <v>81</v>
      </c>
      <c r="O24" s="215">
        <v>85</v>
      </c>
      <c r="P24" s="215">
        <v>85</v>
      </c>
      <c r="Q24" s="12">
        <f t="shared" si="0"/>
        <v>1030</v>
      </c>
      <c r="R24" s="12">
        <f t="shared" si="2"/>
        <v>23</v>
      </c>
      <c r="S24" s="31"/>
    </row>
    <row r="25" spans="1:19" ht="13.5">
      <c r="A25" s="2" t="s">
        <v>18</v>
      </c>
      <c r="B25" s="2">
        <v>3</v>
      </c>
      <c r="C25" s="225" t="s">
        <v>159</v>
      </c>
      <c r="D25" s="2" t="s">
        <v>157</v>
      </c>
      <c r="E25" s="215">
        <v>93</v>
      </c>
      <c r="F25" s="215">
        <v>95</v>
      </c>
      <c r="G25" s="215">
        <v>91</v>
      </c>
      <c r="H25" s="215">
        <v>90</v>
      </c>
      <c r="I25" s="215">
        <v>73</v>
      </c>
      <c r="J25" s="215">
        <v>85</v>
      </c>
      <c r="K25" s="215">
        <v>82</v>
      </c>
      <c r="L25" s="215">
        <v>88</v>
      </c>
      <c r="M25" s="215">
        <v>86</v>
      </c>
      <c r="N25" s="215">
        <v>82</v>
      </c>
      <c r="O25" s="215">
        <v>84</v>
      </c>
      <c r="P25" s="215">
        <v>80</v>
      </c>
      <c r="Q25" s="12">
        <f t="shared" si="0"/>
        <v>1029</v>
      </c>
      <c r="R25" s="12">
        <f t="shared" si="2"/>
        <v>24</v>
      </c>
      <c r="S25" s="31"/>
    </row>
    <row r="26" spans="1:19" ht="13.5">
      <c r="A26" s="2" t="s">
        <v>12</v>
      </c>
      <c r="B26" s="2">
        <v>14</v>
      </c>
      <c r="C26" s="2" t="s">
        <v>231</v>
      </c>
      <c r="D26" s="2" t="s">
        <v>228</v>
      </c>
      <c r="E26" s="215">
        <v>92</v>
      </c>
      <c r="F26" s="215">
        <v>92</v>
      </c>
      <c r="G26" s="215">
        <v>98</v>
      </c>
      <c r="H26" s="215">
        <v>95</v>
      </c>
      <c r="I26" s="215">
        <v>81</v>
      </c>
      <c r="J26" s="215">
        <v>79</v>
      </c>
      <c r="K26" s="215">
        <v>84</v>
      </c>
      <c r="L26" s="215">
        <v>82</v>
      </c>
      <c r="M26" s="215">
        <v>78</v>
      </c>
      <c r="N26" s="215">
        <v>80</v>
      </c>
      <c r="O26" s="215">
        <v>83</v>
      </c>
      <c r="P26" s="215">
        <v>81</v>
      </c>
      <c r="Q26" s="12">
        <f t="shared" si="0"/>
        <v>1025</v>
      </c>
      <c r="R26" s="12">
        <f t="shared" si="2"/>
        <v>25</v>
      </c>
      <c r="S26" s="31"/>
    </row>
    <row r="27" spans="1:19" ht="13.5">
      <c r="A27" s="2" t="s">
        <v>12</v>
      </c>
      <c r="B27" s="2">
        <v>18</v>
      </c>
      <c r="C27" s="2" t="s">
        <v>16</v>
      </c>
      <c r="D27" s="2" t="s">
        <v>14</v>
      </c>
      <c r="E27" s="215">
        <v>97</v>
      </c>
      <c r="F27" s="215">
        <v>93</v>
      </c>
      <c r="G27" s="215">
        <v>97</v>
      </c>
      <c r="H27" s="215">
        <v>92</v>
      </c>
      <c r="I27" s="215">
        <v>77</v>
      </c>
      <c r="J27" s="215">
        <v>66</v>
      </c>
      <c r="K27" s="215">
        <v>76</v>
      </c>
      <c r="L27" s="215">
        <v>76</v>
      </c>
      <c r="M27" s="215">
        <v>88</v>
      </c>
      <c r="N27" s="215">
        <v>86</v>
      </c>
      <c r="O27" s="215">
        <v>89</v>
      </c>
      <c r="P27" s="215">
        <v>86</v>
      </c>
      <c r="Q27" s="12">
        <f t="shared" si="0"/>
        <v>1023</v>
      </c>
      <c r="R27" s="12">
        <f t="shared" si="2"/>
        <v>26</v>
      </c>
      <c r="S27" s="31"/>
    </row>
    <row r="28" spans="1:19" ht="13.5">
      <c r="A28" s="2" t="s">
        <v>18</v>
      </c>
      <c r="B28" s="2">
        <v>9</v>
      </c>
      <c r="C28" s="14" t="s">
        <v>58</v>
      </c>
      <c r="D28" s="2" t="s">
        <v>54</v>
      </c>
      <c r="E28" s="215">
        <v>90</v>
      </c>
      <c r="F28" s="215">
        <v>91</v>
      </c>
      <c r="G28" s="215">
        <v>87</v>
      </c>
      <c r="H28" s="215">
        <v>90</v>
      </c>
      <c r="I28" s="215">
        <v>89</v>
      </c>
      <c r="J28" s="215">
        <v>76</v>
      </c>
      <c r="K28" s="215">
        <v>83</v>
      </c>
      <c r="L28" s="215">
        <v>78</v>
      </c>
      <c r="M28" s="215">
        <v>73</v>
      </c>
      <c r="N28" s="215">
        <v>84</v>
      </c>
      <c r="O28" s="215">
        <v>75</v>
      </c>
      <c r="P28" s="215">
        <v>84</v>
      </c>
      <c r="Q28" s="12">
        <f t="shared" si="0"/>
        <v>1000</v>
      </c>
      <c r="R28" s="12">
        <f t="shared" si="2"/>
        <v>27</v>
      </c>
      <c r="S28" s="31"/>
    </row>
    <row r="29" spans="1:19" ht="13.5">
      <c r="A29" s="2" t="s">
        <v>52</v>
      </c>
      <c r="B29" s="2">
        <v>9</v>
      </c>
      <c r="C29" s="4" t="s">
        <v>53</v>
      </c>
      <c r="D29" s="2" t="s">
        <v>54</v>
      </c>
      <c r="E29" s="215">
        <v>92</v>
      </c>
      <c r="F29" s="215">
        <v>94</v>
      </c>
      <c r="G29" s="215">
        <v>89</v>
      </c>
      <c r="H29" s="216">
        <v>92</v>
      </c>
      <c r="I29" s="215">
        <v>76</v>
      </c>
      <c r="J29" s="215">
        <v>72</v>
      </c>
      <c r="K29" s="215">
        <v>80</v>
      </c>
      <c r="L29" s="215">
        <v>78</v>
      </c>
      <c r="M29" s="216">
        <v>78</v>
      </c>
      <c r="N29" s="215">
        <v>84</v>
      </c>
      <c r="O29" s="215">
        <v>82</v>
      </c>
      <c r="P29" s="215">
        <v>80</v>
      </c>
      <c r="Q29" s="12">
        <f t="shared" si="0"/>
        <v>997</v>
      </c>
      <c r="R29" s="12">
        <f t="shared" si="2"/>
        <v>28</v>
      </c>
      <c r="S29" s="31"/>
    </row>
    <row r="30" spans="1:19" ht="13.5">
      <c r="A30" s="2" t="s">
        <v>12</v>
      </c>
      <c r="B30" s="2">
        <v>17</v>
      </c>
      <c r="C30" s="14" t="s">
        <v>56</v>
      </c>
      <c r="D30" s="2" t="s">
        <v>54</v>
      </c>
      <c r="E30" s="215">
        <v>92</v>
      </c>
      <c r="F30" s="215">
        <v>90</v>
      </c>
      <c r="G30" s="215">
        <v>93</v>
      </c>
      <c r="H30" s="215">
        <v>81</v>
      </c>
      <c r="I30" s="215">
        <v>79</v>
      </c>
      <c r="J30" s="215">
        <v>79</v>
      </c>
      <c r="K30" s="215">
        <v>84</v>
      </c>
      <c r="L30" s="215">
        <v>73</v>
      </c>
      <c r="M30" s="215">
        <v>72</v>
      </c>
      <c r="N30" s="215">
        <v>82</v>
      </c>
      <c r="O30" s="215">
        <v>89</v>
      </c>
      <c r="P30" s="215">
        <v>81</v>
      </c>
      <c r="Q30" s="12">
        <f t="shared" si="0"/>
        <v>995</v>
      </c>
      <c r="R30" s="12">
        <f t="shared" si="2"/>
        <v>29</v>
      </c>
      <c r="S30" s="31"/>
    </row>
    <row r="31" spans="1:19" ht="13.5">
      <c r="A31" s="22" t="s">
        <v>55</v>
      </c>
      <c r="B31" s="2">
        <v>8</v>
      </c>
      <c r="C31" s="22" t="s">
        <v>171</v>
      </c>
      <c r="D31" s="2" t="s">
        <v>170</v>
      </c>
      <c r="E31" s="215">
        <v>92</v>
      </c>
      <c r="F31" s="215">
        <v>91</v>
      </c>
      <c r="G31" s="215">
        <v>87</v>
      </c>
      <c r="H31" s="215">
        <v>96</v>
      </c>
      <c r="I31" s="215">
        <v>73</v>
      </c>
      <c r="J31" s="215">
        <v>79</v>
      </c>
      <c r="K31" s="215">
        <v>79</v>
      </c>
      <c r="L31" s="215">
        <v>73</v>
      </c>
      <c r="M31" s="215">
        <v>75</v>
      </c>
      <c r="N31" s="215">
        <v>70</v>
      </c>
      <c r="O31" s="215">
        <v>79</v>
      </c>
      <c r="P31" s="215">
        <v>85</v>
      </c>
      <c r="Q31" s="12">
        <f t="shared" si="0"/>
        <v>979</v>
      </c>
      <c r="R31" s="12">
        <f t="shared" si="2"/>
        <v>30</v>
      </c>
      <c r="S31" s="31"/>
    </row>
    <row r="32" spans="1:19" ht="13.5">
      <c r="A32" s="2" t="s">
        <v>229</v>
      </c>
      <c r="B32" s="2">
        <v>10</v>
      </c>
      <c r="C32" s="2" t="s">
        <v>230</v>
      </c>
      <c r="D32" s="2" t="s">
        <v>228</v>
      </c>
      <c r="E32" s="215"/>
      <c r="F32" s="215"/>
      <c r="G32" s="215"/>
      <c r="H32" s="216" t="s">
        <v>339</v>
      </c>
      <c r="I32" s="215"/>
      <c r="J32" s="215"/>
      <c r="K32" s="215"/>
      <c r="L32" s="215"/>
      <c r="M32" s="216" t="s">
        <v>340</v>
      </c>
      <c r="N32" s="215"/>
      <c r="O32" s="215"/>
      <c r="P32" s="215"/>
      <c r="Q32" s="12">
        <f t="shared" si="0"/>
        <v>0</v>
      </c>
      <c r="R32" s="12">
        <f t="shared" si="2"/>
        <v>31</v>
      </c>
      <c r="S32" s="31"/>
    </row>
    <row r="33" spans="1:19" ht="13.5">
      <c r="A33" s="2" t="s">
        <v>18</v>
      </c>
      <c r="B33" s="2">
        <v>14</v>
      </c>
      <c r="C33" s="2" t="s">
        <v>235</v>
      </c>
      <c r="D33" s="2" t="s">
        <v>228</v>
      </c>
      <c r="E33" s="215"/>
      <c r="F33" s="215"/>
      <c r="G33" s="215"/>
      <c r="H33" s="216" t="s">
        <v>339</v>
      </c>
      <c r="I33" s="215"/>
      <c r="J33" s="215"/>
      <c r="K33" s="215"/>
      <c r="L33" s="215"/>
      <c r="M33" s="216" t="s">
        <v>340</v>
      </c>
      <c r="N33" s="215"/>
      <c r="O33" s="215"/>
      <c r="P33" s="215"/>
      <c r="Q33" s="12">
        <f t="shared" si="0"/>
        <v>0</v>
      </c>
      <c r="R33" s="12">
        <f t="shared" si="2"/>
        <v>31</v>
      </c>
      <c r="S33" s="31"/>
    </row>
  </sheetData>
  <sheetProtection/>
  <printOptions/>
  <pageMargins left="0.787" right="0.787" top="0.984" bottom="0.984" header="0.512" footer="0.512"/>
  <pageSetup orientation="landscape" paperSize="9" scale="90" r:id="rId1"/>
  <headerFooter alignWithMargins="0">
    <oddHeader>&amp;L&amp;F&amp;C&amp;A</oddHeader>
    <oddFooter>&amp;C本部公認審判員　荒木 俊輔&amp;R本部公認審判員　加藤 理香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O27" sqref="O27"/>
    </sheetView>
  </sheetViews>
  <sheetFormatPr defaultColWidth="9.00390625" defaultRowHeight="13.5"/>
  <cols>
    <col min="1" max="2" width="4.125" style="5" customWidth="1"/>
    <col min="3" max="3" width="13.625" style="5" customWidth="1"/>
    <col min="4" max="4" width="12.625" style="5" customWidth="1"/>
    <col min="5" max="5" width="4.875" style="5" bestFit="1" customWidth="1"/>
    <col min="6" max="6" width="5.50390625" style="5" bestFit="1" customWidth="1"/>
    <col min="7" max="10" width="5.00390625" style="5" bestFit="1" customWidth="1"/>
    <col min="11" max="11" width="6.875" style="5" bestFit="1" customWidth="1"/>
    <col min="12" max="12" width="6.125" style="5" bestFit="1" customWidth="1"/>
    <col min="13" max="13" width="12.375" style="5" bestFit="1" customWidth="1"/>
    <col min="14" max="16384" width="9.00390625" style="5" customWidth="1"/>
  </cols>
  <sheetData>
    <row r="1" spans="1:13" ht="14.25">
      <c r="A1" s="8" t="s">
        <v>0</v>
      </c>
      <c r="B1" s="8" t="s">
        <v>1</v>
      </c>
      <c r="C1" s="8" t="s">
        <v>2</v>
      </c>
      <c r="D1" s="8" t="s">
        <v>3</v>
      </c>
      <c r="E1" s="29" t="s">
        <v>7</v>
      </c>
      <c r="F1" s="29" t="s">
        <v>8</v>
      </c>
      <c r="G1" s="29" t="s">
        <v>5</v>
      </c>
      <c r="H1" s="29" t="s">
        <v>6</v>
      </c>
      <c r="I1" s="29" t="s">
        <v>9</v>
      </c>
      <c r="J1" s="29" t="s">
        <v>10</v>
      </c>
      <c r="K1" s="29" t="s">
        <v>263</v>
      </c>
      <c r="L1" s="29" t="s">
        <v>264</v>
      </c>
      <c r="M1" s="29" t="s">
        <v>265</v>
      </c>
    </row>
    <row r="2" spans="1:13" ht="13.5">
      <c r="A2" s="2" t="s">
        <v>181</v>
      </c>
      <c r="B2" s="2">
        <v>10</v>
      </c>
      <c r="C2" s="14" t="s">
        <v>241</v>
      </c>
      <c r="D2" s="2" t="s">
        <v>228</v>
      </c>
      <c r="E2" s="62">
        <v>99</v>
      </c>
      <c r="F2" s="62">
        <v>100</v>
      </c>
      <c r="G2" s="62">
        <v>85</v>
      </c>
      <c r="H2" s="62">
        <v>91</v>
      </c>
      <c r="I2" s="62">
        <v>97</v>
      </c>
      <c r="J2" s="62">
        <v>96</v>
      </c>
      <c r="K2" s="12">
        <f aca="true" t="shared" si="0" ref="K2:K22">SUM(E2:J2)</f>
        <v>568</v>
      </c>
      <c r="L2" s="12">
        <f>RANK(K2,K$2:K$22)</f>
        <v>1</v>
      </c>
      <c r="M2" s="12"/>
    </row>
    <row r="3" spans="1:13" ht="13.5">
      <c r="A3" s="2" t="s">
        <v>24</v>
      </c>
      <c r="B3" s="2">
        <v>6</v>
      </c>
      <c r="C3" s="2" t="s">
        <v>25</v>
      </c>
      <c r="D3" s="2" t="s">
        <v>14</v>
      </c>
      <c r="E3" s="62">
        <v>98</v>
      </c>
      <c r="F3" s="62">
        <v>97</v>
      </c>
      <c r="G3" s="62">
        <v>94</v>
      </c>
      <c r="H3" s="62">
        <v>92</v>
      </c>
      <c r="I3" s="62">
        <v>93</v>
      </c>
      <c r="J3" s="62">
        <v>92</v>
      </c>
      <c r="K3" s="12">
        <f t="shared" si="0"/>
        <v>566</v>
      </c>
      <c r="L3" s="12">
        <f aca="true" t="shared" si="1" ref="L3:L22">RANK(K3,K$2:K$22)</f>
        <v>2</v>
      </c>
      <c r="M3" s="62"/>
    </row>
    <row r="4" spans="1:13" ht="13.5">
      <c r="A4" s="2" t="s">
        <v>27</v>
      </c>
      <c r="B4" s="2">
        <v>6</v>
      </c>
      <c r="C4" s="14" t="s">
        <v>28</v>
      </c>
      <c r="D4" s="2" t="s">
        <v>14</v>
      </c>
      <c r="E4" s="62">
        <v>98</v>
      </c>
      <c r="F4" s="62">
        <v>97</v>
      </c>
      <c r="G4" s="62">
        <v>90</v>
      </c>
      <c r="H4" s="62">
        <v>95</v>
      </c>
      <c r="I4" s="62">
        <v>90</v>
      </c>
      <c r="J4" s="62">
        <v>95</v>
      </c>
      <c r="K4" s="12">
        <f t="shared" si="0"/>
        <v>565</v>
      </c>
      <c r="L4" s="12">
        <f t="shared" si="1"/>
        <v>3</v>
      </c>
      <c r="M4" s="62"/>
    </row>
    <row r="5" spans="1:13" ht="13.5">
      <c r="A5" s="2" t="s">
        <v>181</v>
      </c>
      <c r="B5" s="2">
        <v>19</v>
      </c>
      <c r="C5" s="14" t="s">
        <v>243</v>
      </c>
      <c r="D5" s="2" t="s">
        <v>228</v>
      </c>
      <c r="E5" s="62">
        <v>98</v>
      </c>
      <c r="F5" s="62">
        <v>97</v>
      </c>
      <c r="G5" s="62">
        <v>90</v>
      </c>
      <c r="H5" s="62">
        <v>93</v>
      </c>
      <c r="I5" s="62">
        <v>89</v>
      </c>
      <c r="J5" s="62">
        <v>96</v>
      </c>
      <c r="K5" s="12">
        <f t="shared" si="0"/>
        <v>563</v>
      </c>
      <c r="L5" s="12">
        <f t="shared" si="1"/>
        <v>4</v>
      </c>
      <c r="M5" s="62"/>
    </row>
    <row r="6" spans="1:13" ht="13.5" customHeight="1">
      <c r="A6" s="2" t="s">
        <v>27</v>
      </c>
      <c r="B6" s="2">
        <v>13</v>
      </c>
      <c r="C6" s="14" t="s">
        <v>29</v>
      </c>
      <c r="D6" s="2" t="s">
        <v>14</v>
      </c>
      <c r="E6" s="62">
        <v>94</v>
      </c>
      <c r="F6" s="62">
        <v>94</v>
      </c>
      <c r="G6" s="62">
        <v>93</v>
      </c>
      <c r="H6" s="62">
        <v>96</v>
      </c>
      <c r="I6" s="62">
        <v>90</v>
      </c>
      <c r="J6" s="62">
        <v>94</v>
      </c>
      <c r="K6" s="12">
        <f t="shared" si="0"/>
        <v>561</v>
      </c>
      <c r="L6" s="12">
        <f t="shared" si="1"/>
        <v>5</v>
      </c>
      <c r="M6" s="218" t="s">
        <v>619</v>
      </c>
    </row>
    <row r="7" spans="1:13" ht="13.5">
      <c r="A7" s="22" t="s">
        <v>181</v>
      </c>
      <c r="B7" s="2">
        <v>8</v>
      </c>
      <c r="C7" s="14" t="s">
        <v>182</v>
      </c>
      <c r="D7" s="22" t="s">
        <v>170</v>
      </c>
      <c r="E7" s="62">
        <v>95</v>
      </c>
      <c r="F7" s="62">
        <v>96</v>
      </c>
      <c r="G7" s="62">
        <v>93</v>
      </c>
      <c r="H7" s="62">
        <v>95</v>
      </c>
      <c r="I7" s="62">
        <v>88</v>
      </c>
      <c r="J7" s="62">
        <v>94</v>
      </c>
      <c r="K7" s="12">
        <f t="shared" si="0"/>
        <v>561</v>
      </c>
      <c r="L7" s="12">
        <v>6</v>
      </c>
      <c r="M7" s="218" t="s">
        <v>620</v>
      </c>
    </row>
    <row r="8" spans="1:13" ht="13.5">
      <c r="A8" s="22" t="s">
        <v>181</v>
      </c>
      <c r="B8" s="2">
        <v>12</v>
      </c>
      <c r="C8" s="14" t="s">
        <v>183</v>
      </c>
      <c r="D8" s="22" t="s">
        <v>170</v>
      </c>
      <c r="E8" s="62">
        <v>97</v>
      </c>
      <c r="F8" s="62">
        <v>97</v>
      </c>
      <c r="G8" s="62">
        <v>84</v>
      </c>
      <c r="H8" s="62">
        <v>89</v>
      </c>
      <c r="I8" s="62">
        <v>95</v>
      </c>
      <c r="J8" s="62">
        <v>98</v>
      </c>
      <c r="K8" s="12">
        <f t="shared" si="0"/>
        <v>560</v>
      </c>
      <c r="L8" s="12">
        <f t="shared" si="1"/>
        <v>7</v>
      </c>
      <c r="M8" s="62"/>
    </row>
    <row r="9" spans="1:13" ht="13.5">
      <c r="A9" s="22" t="s">
        <v>24</v>
      </c>
      <c r="B9" s="2">
        <v>8</v>
      </c>
      <c r="C9" s="22" t="s">
        <v>185</v>
      </c>
      <c r="D9" s="22" t="s">
        <v>170</v>
      </c>
      <c r="E9" s="62">
        <v>94</v>
      </c>
      <c r="F9" s="62">
        <v>92</v>
      </c>
      <c r="G9" s="62">
        <v>90</v>
      </c>
      <c r="H9" s="62">
        <v>90</v>
      </c>
      <c r="I9" s="62">
        <v>93</v>
      </c>
      <c r="J9" s="62">
        <v>92</v>
      </c>
      <c r="K9" s="12">
        <f t="shared" si="0"/>
        <v>551</v>
      </c>
      <c r="L9" s="12">
        <f t="shared" si="1"/>
        <v>8</v>
      </c>
      <c r="M9" s="218" t="s">
        <v>621</v>
      </c>
    </row>
    <row r="10" spans="1:13" ht="13.5">
      <c r="A10" s="2" t="s">
        <v>24</v>
      </c>
      <c r="B10" s="2">
        <v>14</v>
      </c>
      <c r="C10" s="2" t="s">
        <v>239</v>
      </c>
      <c r="D10" s="2" t="s">
        <v>228</v>
      </c>
      <c r="E10" s="62">
        <v>93</v>
      </c>
      <c r="F10" s="62">
        <v>96</v>
      </c>
      <c r="G10" s="62">
        <v>87</v>
      </c>
      <c r="H10" s="62">
        <v>94</v>
      </c>
      <c r="I10" s="62">
        <v>90</v>
      </c>
      <c r="J10" s="62">
        <v>91</v>
      </c>
      <c r="K10" s="12">
        <f t="shared" si="0"/>
        <v>551</v>
      </c>
      <c r="L10" s="12">
        <v>9</v>
      </c>
      <c r="M10" s="218" t="s">
        <v>622</v>
      </c>
    </row>
    <row r="11" spans="1:13" ht="13.5">
      <c r="A11" s="2" t="s">
        <v>27</v>
      </c>
      <c r="B11" s="2">
        <v>18</v>
      </c>
      <c r="C11" s="2" t="s">
        <v>30</v>
      </c>
      <c r="D11" s="2" t="s">
        <v>14</v>
      </c>
      <c r="E11" s="62">
        <v>93</v>
      </c>
      <c r="F11" s="62">
        <v>95</v>
      </c>
      <c r="G11" s="62">
        <v>88</v>
      </c>
      <c r="H11" s="62">
        <v>95</v>
      </c>
      <c r="I11" s="62">
        <v>86</v>
      </c>
      <c r="J11" s="62">
        <v>91</v>
      </c>
      <c r="K11" s="12">
        <f t="shared" si="0"/>
        <v>548</v>
      </c>
      <c r="L11" s="12">
        <f t="shared" si="1"/>
        <v>10</v>
      </c>
      <c r="M11" s="62"/>
    </row>
    <row r="12" spans="1:13" ht="13.5">
      <c r="A12" s="2" t="s">
        <v>24</v>
      </c>
      <c r="B12" s="2">
        <v>10</v>
      </c>
      <c r="C12" s="15" t="s">
        <v>238</v>
      </c>
      <c r="D12" s="2" t="s">
        <v>228</v>
      </c>
      <c r="E12" s="62">
        <v>95</v>
      </c>
      <c r="F12" s="65">
        <v>91</v>
      </c>
      <c r="G12" s="62">
        <v>89</v>
      </c>
      <c r="H12" s="62">
        <v>87</v>
      </c>
      <c r="I12" s="62">
        <v>88</v>
      </c>
      <c r="J12" s="62">
        <v>92</v>
      </c>
      <c r="K12" s="12">
        <f t="shared" si="0"/>
        <v>542</v>
      </c>
      <c r="L12" s="12">
        <f t="shared" si="1"/>
        <v>11</v>
      </c>
      <c r="M12" s="62"/>
    </row>
    <row r="13" spans="1:13" ht="13.5">
      <c r="A13" s="2" t="s">
        <v>24</v>
      </c>
      <c r="B13" s="2">
        <v>5</v>
      </c>
      <c r="C13" s="2" t="s">
        <v>237</v>
      </c>
      <c r="D13" s="2" t="s">
        <v>228</v>
      </c>
      <c r="E13" s="10">
        <v>92</v>
      </c>
      <c r="F13" s="10">
        <v>91</v>
      </c>
      <c r="G13" s="10">
        <v>88</v>
      </c>
      <c r="H13" s="10">
        <v>84</v>
      </c>
      <c r="I13" s="10">
        <v>88</v>
      </c>
      <c r="J13" s="10">
        <v>95</v>
      </c>
      <c r="K13" s="12">
        <f t="shared" si="0"/>
        <v>538</v>
      </c>
      <c r="L13" s="12">
        <f t="shared" si="1"/>
        <v>12</v>
      </c>
      <c r="M13" s="218" t="s">
        <v>623</v>
      </c>
    </row>
    <row r="14" spans="1:13" ht="13.5">
      <c r="A14" s="2" t="s">
        <v>181</v>
      </c>
      <c r="B14" s="2">
        <v>14</v>
      </c>
      <c r="C14" s="2" t="s">
        <v>242</v>
      </c>
      <c r="D14" s="2" t="s">
        <v>228</v>
      </c>
      <c r="E14" s="62">
        <v>94</v>
      </c>
      <c r="F14" s="62">
        <v>92</v>
      </c>
      <c r="G14" s="62">
        <v>88</v>
      </c>
      <c r="H14" s="62">
        <v>91</v>
      </c>
      <c r="I14" s="62">
        <v>90</v>
      </c>
      <c r="J14" s="62">
        <v>83</v>
      </c>
      <c r="K14" s="12">
        <f t="shared" si="0"/>
        <v>538</v>
      </c>
      <c r="L14" s="12">
        <v>13</v>
      </c>
      <c r="M14" s="218" t="s">
        <v>624</v>
      </c>
    </row>
    <row r="15" spans="1:13" ht="13.5">
      <c r="A15" s="2" t="s">
        <v>24</v>
      </c>
      <c r="B15" s="2">
        <v>17</v>
      </c>
      <c r="C15" s="2" t="s">
        <v>60</v>
      </c>
      <c r="D15" s="2" t="s">
        <v>54</v>
      </c>
      <c r="E15" s="62">
        <v>97</v>
      </c>
      <c r="F15" s="62">
        <v>96</v>
      </c>
      <c r="G15" s="62">
        <v>88</v>
      </c>
      <c r="H15" s="62">
        <v>80</v>
      </c>
      <c r="I15" s="62">
        <v>83</v>
      </c>
      <c r="J15" s="62">
        <v>89</v>
      </c>
      <c r="K15" s="12">
        <f t="shared" si="0"/>
        <v>533</v>
      </c>
      <c r="L15" s="12">
        <f t="shared" si="1"/>
        <v>14</v>
      </c>
      <c r="M15" s="218" t="s">
        <v>625</v>
      </c>
    </row>
    <row r="16" spans="1:13" ht="13.5">
      <c r="A16" s="2" t="s">
        <v>181</v>
      </c>
      <c r="B16" s="2">
        <v>5</v>
      </c>
      <c r="C16" s="2" t="s">
        <v>240</v>
      </c>
      <c r="D16" s="2" t="s">
        <v>228</v>
      </c>
      <c r="E16" s="62">
        <v>98</v>
      </c>
      <c r="F16" s="62">
        <v>96</v>
      </c>
      <c r="G16" s="62">
        <v>85</v>
      </c>
      <c r="H16" s="62">
        <v>81</v>
      </c>
      <c r="I16" s="62">
        <v>87</v>
      </c>
      <c r="J16" s="62">
        <v>86</v>
      </c>
      <c r="K16" s="12">
        <f t="shared" si="0"/>
        <v>533</v>
      </c>
      <c r="L16" s="12">
        <v>15</v>
      </c>
      <c r="M16" s="218" t="s">
        <v>626</v>
      </c>
    </row>
    <row r="17" spans="1:13" ht="13.5">
      <c r="A17" s="2" t="s">
        <v>113</v>
      </c>
      <c r="B17" s="2">
        <v>13</v>
      </c>
      <c r="C17" s="14" t="s">
        <v>114</v>
      </c>
      <c r="D17" s="2" t="s">
        <v>112</v>
      </c>
      <c r="E17" s="62">
        <v>91</v>
      </c>
      <c r="F17" s="62">
        <v>95</v>
      </c>
      <c r="G17" s="62">
        <v>85</v>
      </c>
      <c r="H17" s="62">
        <v>85</v>
      </c>
      <c r="I17" s="62">
        <v>89</v>
      </c>
      <c r="J17" s="62">
        <v>85</v>
      </c>
      <c r="K17" s="12">
        <f t="shared" si="0"/>
        <v>530</v>
      </c>
      <c r="L17" s="12">
        <f t="shared" si="1"/>
        <v>16</v>
      </c>
      <c r="M17" s="62"/>
    </row>
    <row r="18" spans="1:13" ht="13.5">
      <c r="A18" s="2" t="s">
        <v>24</v>
      </c>
      <c r="B18" s="2">
        <v>18</v>
      </c>
      <c r="C18" s="14" t="s">
        <v>26</v>
      </c>
      <c r="D18" s="2" t="s">
        <v>14</v>
      </c>
      <c r="E18" s="62">
        <v>92</v>
      </c>
      <c r="F18" s="62">
        <v>93</v>
      </c>
      <c r="G18" s="62">
        <v>89</v>
      </c>
      <c r="H18" s="62">
        <v>87</v>
      </c>
      <c r="I18" s="62">
        <v>84</v>
      </c>
      <c r="J18" s="62">
        <v>84</v>
      </c>
      <c r="K18" s="12">
        <f t="shared" si="0"/>
        <v>529</v>
      </c>
      <c r="L18" s="12">
        <f t="shared" si="1"/>
        <v>17</v>
      </c>
      <c r="M18" s="62"/>
    </row>
    <row r="19" spans="1:13" ht="13.5">
      <c r="A19" s="22" t="s">
        <v>24</v>
      </c>
      <c r="B19" s="2">
        <v>16</v>
      </c>
      <c r="C19" s="14" t="s">
        <v>180</v>
      </c>
      <c r="D19" s="22" t="s">
        <v>170</v>
      </c>
      <c r="E19" s="62">
        <v>97</v>
      </c>
      <c r="F19" s="62">
        <v>95</v>
      </c>
      <c r="G19" s="62">
        <v>86</v>
      </c>
      <c r="H19" s="62">
        <v>85</v>
      </c>
      <c r="I19" s="62">
        <v>81</v>
      </c>
      <c r="J19" s="62">
        <v>82</v>
      </c>
      <c r="K19" s="12">
        <f t="shared" si="0"/>
        <v>526</v>
      </c>
      <c r="L19" s="12">
        <f t="shared" si="1"/>
        <v>18</v>
      </c>
      <c r="M19" s="62"/>
    </row>
    <row r="20" spans="1:13" ht="13.5">
      <c r="A20" s="22" t="s">
        <v>24</v>
      </c>
      <c r="B20" s="2">
        <v>12</v>
      </c>
      <c r="C20" s="23" t="s">
        <v>179</v>
      </c>
      <c r="D20" s="22" t="s">
        <v>170</v>
      </c>
      <c r="E20" s="62">
        <v>88</v>
      </c>
      <c r="F20" s="62">
        <v>91</v>
      </c>
      <c r="G20" s="62">
        <v>85</v>
      </c>
      <c r="H20" s="62">
        <v>88</v>
      </c>
      <c r="I20" s="62">
        <v>82</v>
      </c>
      <c r="J20" s="62">
        <v>84</v>
      </c>
      <c r="K20" s="12">
        <f t="shared" si="0"/>
        <v>518</v>
      </c>
      <c r="L20" s="12">
        <f t="shared" si="1"/>
        <v>19</v>
      </c>
      <c r="M20" s="62"/>
    </row>
    <row r="21" spans="1:13" ht="13.5">
      <c r="A21" s="2" t="s">
        <v>115</v>
      </c>
      <c r="B21" s="2">
        <v>9</v>
      </c>
      <c r="C21" s="14" t="s">
        <v>116</v>
      </c>
      <c r="D21" s="2" t="s">
        <v>112</v>
      </c>
      <c r="E21" s="62">
        <v>96</v>
      </c>
      <c r="F21" s="62">
        <v>91</v>
      </c>
      <c r="G21" s="62">
        <v>79</v>
      </c>
      <c r="H21" s="62">
        <v>86</v>
      </c>
      <c r="I21" s="62">
        <v>75</v>
      </c>
      <c r="J21" s="62">
        <v>84</v>
      </c>
      <c r="K21" s="12">
        <f t="shared" si="0"/>
        <v>511</v>
      </c>
      <c r="L21" s="12">
        <f t="shared" si="1"/>
        <v>20</v>
      </c>
      <c r="M21" s="62"/>
    </row>
    <row r="22" spans="1:13" ht="13.5">
      <c r="A22" s="2" t="s">
        <v>113</v>
      </c>
      <c r="B22" s="2">
        <v>9</v>
      </c>
      <c r="C22" s="14" t="s">
        <v>295</v>
      </c>
      <c r="D22" s="65" t="s">
        <v>296</v>
      </c>
      <c r="E22" s="62"/>
      <c r="F22" s="65" t="s">
        <v>482</v>
      </c>
      <c r="G22" s="62"/>
      <c r="H22" s="65"/>
      <c r="I22" s="218" t="s">
        <v>340</v>
      </c>
      <c r="J22" s="62"/>
      <c r="K22" s="12">
        <f t="shared" si="0"/>
        <v>0</v>
      </c>
      <c r="L22" s="12">
        <f t="shared" si="1"/>
        <v>21</v>
      </c>
      <c r="M22" s="62"/>
    </row>
  </sheetData>
  <sheetProtection/>
  <printOptions/>
  <pageMargins left="0.787" right="0.787" top="0.984" bottom="0.984" header="0.512" footer="0.512"/>
  <pageSetup orientation="portrait" paperSize="9" scale="95" r:id="rId1"/>
  <headerFooter alignWithMargins="0">
    <oddHeader>&amp;L&amp;F&amp;C&amp;A</oddHeader>
    <oddFooter>&amp;C本部公認審判員　荒木 俊輔&amp;R本部公認審判員　加藤 理香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E1" sqref="E1"/>
    </sheetView>
  </sheetViews>
  <sheetFormatPr defaultColWidth="9.00390625" defaultRowHeight="13.5"/>
  <cols>
    <col min="1" max="2" width="4.125" style="1" customWidth="1"/>
    <col min="3" max="3" width="13.625" style="1" customWidth="1"/>
    <col min="4" max="4" width="12.625" style="1" customWidth="1"/>
    <col min="5" max="10" width="4.75390625" style="1" bestFit="1" customWidth="1"/>
    <col min="11" max="11" width="6.75390625" style="1" bestFit="1" customWidth="1"/>
    <col min="12" max="12" width="6.00390625" style="1" bestFit="1" customWidth="1"/>
    <col min="13" max="13" width="18.50390625" style="1" bestFit="1" customWidth="1"/>
    <col min="14" max="16384" width="9.00390625" style="1" customWidth="1"/>
  </cols>
  <sheetData>
    <row r="1" spans="1:13" ht="14.25">
      <c r="A1" s="8" t="s">
        <v>0</v>
      </c>
      <c r="B1" s="8" t="s">
        <v>1</v>
      </c>
      <c r="C1" s="8" t="s">
        <v>2</v>
      </c>
      <c r="D1" s="8" t="s">
        <v>3</v>
      </c>
      <c r="E1" s="39" t="s">
        <v>7</v>
      </c>
      <c r="F1" s="39" t="s">
        <v>8</v>
      </c>
      <c r="G1" s="39" t="s">
        <v>267</v>
      </c>
      <c r="H1" s="39" t="s">
        <v>268</v>
      </c>
      <c r="I1" s="39" t="s">
        <v>269</v>
      </c>
      <c r="J1" s="39" t="s">
        <v>270</v>
      </c>
      <c r="K1" s="39" t="s">
        <v>263</v>
      </c>
      <c r="L1" s="40" t="s">
        <v>264</v>
      </c>
      <c r="M1" s="41" t="s">
        <v>265</v>
      </c>
    </row>
    <row r="2" spans="1:13" ht="13.5">
      <c r="A2" s="22" t="s">
        <v>62</v>
      </c>
      <c r="B2" s="2">
        <v>8</v>
      </c>
      <c r="C2" s="14" t="s">
        <v>177</v>
      </c>
      <c r="D2" s="36" t="s">
        <v>170</v>
      </c>
      <c r="E2" s="17">
        <v>96</v>
      </c>
      <c r="F2" s="17">
        <v>99</v>
      </c>
      <c r="G2" s="17">
        <v>100</v>
      </c>
      <c r="H2" s="17">
        <v>99</v>
      </c>
      <c r="I2" s="17">
        <v>99</v>
      </c>
      <c r="J2" s="17">
        <v>96</v>
      </c>
      <c r="K2" s="43">
        <f aca="true" t="shared" si="0" ref="K2:K33">SUM(E2:J2)</f>
        <v>589</v>
      </c>
      <c r="L2" s="44">
        <v>1</v>
      </c>
      <c r="M2" s="17"/>
    </row>
    <row r="3" spans="1:13" ht="13.5">
      <c r="A3" s="2" t="s">
        <v>247</v>
      </c>
      <c r="B3" s="13">
        <v>5</v>
      </c>
      <c r="C3" s="14" t="s">
        <v>227</v>
      </c>
      <c r="D3" s="26" t="s">
        <v>228</v>
      </c>
      <c r="E3" s="17">
        <v>97</v>
      </c>
      <c r="F3" s="17">
        <v>96</v>
      </c>
      <c r="G3" s="17">
        <v>100</v>
      </c>
      <c r="H3" s="17">
        <v>97</v>
      </c>
      <c r="I3" s="17">
        <v>98</v>
      </c>
      <c r="J3" s="17">
        <v>96</v>
      </c>
      <c r="K3" s="43">
        <f t="shared" si="0"/>
        <v>584</v>
      </c>
      <c r="L3" s="44">
        <v>2</v>
      </c>
      <c r="M3" s="17"/>
    </row>
    <row r="4" spans="1:13" ht="13.5">
      <c r="A4" s="22" t="s">
        <v>184</v>
      </c>
      <c r="B4" s="2">
        <v>4</v>
      </c>
      <c r="C4" s="22" t="s">
        <v>174</v>
      </c>
      <c r="D4" s="36" t="s">
        <v>170</v>
      </c>
      <c r="E4" s="17">
        <v>96</v>
      </c>
      <c r="F4" s="17">
        <v>98</v>
      </c>
      <c r="G4" s="17">
        <v>97</v>
      </c>
      <c r="H4" s="17">
        <v>97</v>
      </c>
      <c r="I4" s="17">
        <v>97</v>
      </c>
      <c r="J4" s="17">
        <v>97</v>
      </c>
      <c r="K4" s="43">
        <f t="shared" si="0"/>
        <v>582</v>
      </c>
      <c r="L4" s="44">
        <v>3</v>
      </c>
      <c r="M4" s="17"/>
    </row>
    <row r="5" spans="1:13" ht="13.5">
      <c r="A5" s="2" t="s">
        <v>245</v>
      </c>
      <c r="B5" s="2">
        <v>10</v>
      </c>
      <c r="C5" s="4" t="s">
        <v>238</v>
      </c>
      <c r="D5" s="26" t="s">
        <v>228</v>
      </c>
      <c r="E5" s="17">
        <v>95</v>
      </c>
      <c r="F5" s="17">
        <v>97</v>
      </c>
      <c r="G5" s="17">
        <v>98</v>
      </c>
      <c r="H5" s="17">
        <v>98</v>
      </c>
      <c r="I5" s="17">
        <v>95</v>
      </c>
      <c r="J5" s="17">
        <v>98</v>
      </c>
      <c r="K5" s="43">
        <f t="shared" si="0"/>
        <v>581</v>
      </c>
      <c r="L5" s="44">
        <v>4</v>
      </c>
      <c r="M5" s="52"/>
    </row>
    <row r="6" spans="1:13" ht="13.5">
      <c r="A6" s="22" t="s">
        <v>63</v>
      </c>
      <c r="B6" s="2">
        <v>8</v>
      </c>
      <c r="C6" s="22" t="s">
        <v>183</v>
      </c>
      <c r="D6" s="36" t="s">
        <v>170</v>
      </c>
      <c r="E6" s="17">
        <v>95</v>
      </c>
      <c r="F6" s="17">
        <v>99</v>
      </c>
      <c r="G6" s="17">
        <v>96</v>
      </c>
      <c r="H6" s="17">
        <v>96</v>
      </c>
      <c r="I6" s="17">
        <v>98</v>
      </c>
      <c r="J6" s="17">
        <v>96</v>
      </c>
      <c r="K6" s="43">
        <f t="shared" si="0"/>
        <v>580</v>
      </c>
      <c r="L6" s="44">
        <v>5</v>
      </c>
      <c r="M6" s="17"/>
    </row>
    <row r="7" spans="1:13" ht="13.5">
      <c r="A7" s="22" t="s">
        <v>68</v>
      </c>
      <c r="B7" s="2">
        <v>4</v>
      </c>
      <c r="C7" s="23" t="s">
        <v>185</v>
      </c>
      <c r="D7" s="36" t="s">
        <v>170</v>
      </c>
      <c r="E7" s="17">
        <v>97</v>
      </c>
      <c r="F7" s="17">
        <v>96</v>
      </c>
      <c r="G7" s="17">
        <v>94</v>
      </c>
      <c r="H7" s="17">
        <v>98</v>
      </c>
      <c r="I7" s="17">
        <v>97</v>
      </c>
      <c r="J7" s="17">
        <v>97</v>
      </c>
      <c r="K7" s="43">
        <f t="shared" si="0"/>
        <v>579</v>
      </c>
      <c r="L7" s="44">
        <v>6</v>
      </c>
      <c r="M7" s="52" t="s">
        <v>595</v>
      </c>
    </row>
    <row r="8" spans="1:13" ht="13.5">
      <c r="A8" s="22" t="s">
        <v>63</v>
      </c>
      <c r="B8" s="2">
        <v>4</v>
      </c>
      <c r="C8" s="22" t="s">
        <v>182</v>
      </c>
      <c r="D8" s="36" t="s">
        <v>170</v>
      </c>
      <c r="E8" s="17">
        <v>97</v>
      </c>
      <c r="F8" s="17">
        <v>100</v>
      </c>
      <c r="G8" s="17">
        <v>97</v>
      </c>
      <c r="H8" s="17">
        <v>94</v>
      </c>
      <c r="I8" s="17">
        <v>95</v>
      </c>
      <c r="J8" s="17">
        <v>96</v>
      </c>
      <c r="K8" s="43">
        <f t="shared" si="0"/>
        <v>579</v>
      </c>
      <c r="L8" s="44">
        <v>7</v>
      </c>
      <c r="M8" s="52" t="s">
        <v>596</v>
      </c>
    </row>
    <row r="9" spans="1:13" ht="13.5">
      <c r="A9" s="2" t="s">
        <v>32</v>
      </c>
      <c r="B9" s="2">
        <v>18</v>
      </c>
      <c r="C9" s="14" t="s">
        <v>21</v>
      </c>
      <c r="D9" s="26" t="s">
        <v>14</v>
      </c>
      <c r="E9" s="17">
        <v>94</v>
      </c>
      <c r="F9" s="17">
        <v>97</v>
      </c>
      <c r="G9" s="17">
        <v>97</v>
      </c>
      <c r="H9" s="17">
        <v>97</v>
      </c>
      <c r="I9" s="17">
        <v>96</v>
      </c>
      <c r="J9" s="17">
        <v>97</v>
      </c>
      <c r="K9" s="43">
        <f t="shared" si="0"/>
        <v>578</v>
      </c>
      <c r="L9" s="44">
        <v>8</v>
      </c>
      <c r="M9" s="52" t="s">
        <v>595</v>
      </c>
    </row>
    <row r="10" spans="1:13" ht="13.5">
      <c r="A10" s="22" t="s">
        <v>63</v>
      </c>
      <c r="B10" s="2">
        <v>16</v>
      </c>
      <c r="C10" s="22" t="s">
        <v>172</v>
      </c>
      <c r="D10" s="36" t="s">
        <v>170</v>
      </c>
      <c r="E10" s="17">
        <v>98</v>
      </c>
      <c r="F10" s="17">
        <v>95</v>
      </c>
      <c r="G10" s="17">
        <v>97</v>
      </c>
      <c r="H10" s="17">
        <v>97</v>
      </c>
      <c r="I10" s="17">
        <v>95</v>
      </c>
      <c r="J10" s="17">
        <v>96</v>
      </c>
      <c r="K10" s="43">
        <f t="shared" si="0"/>
        <v>578</v>
      </c>
      <c r="L10" s="44">
        <v>9</v>
      </c>
      <c r="M10" s="52" t="s">
        <v>596</v>
      </c>
    </row>
    <row r="11" spans="1:13" ht="13.5">
      <c r="A11" s="2" t="s">
        <v>245</v>
      </c>
      <c r="B11" s="2">
        <v>14</v>
      </c>
      <c r="C11" s="14" t="s">
        <v>246</v>
      </c>
      <c r="D11" s="26" t="s">
        <v>228</v>
      </c>
      <c r="E11" s="17">
        <v>96</v>
      </c>
      <c r="F11" s="17">
        <v>94</v>
      </c>
      <c r="G11" s="17">
        <v>95</v>
      </c>
      <c r="H11" s="17">
        <v>97</v>
      </c>
      <c r="I11" s="17">
        <v>96</v>
      </c>
      <c r="J11" s="17">
        <v>99</v>
      </c>
      <c r="K11" s="43">
        <f t="shared" si="0"/>
        <v>577</v>
      </c>
      <c r="L11" s="44">
        <v>10</v>
      </c>
      <c r="M11" s="52" t="s">
        <v>597</v>
      </c>
    </row>
    <row r="12" spans="1:13" ht="13.5">
      <c r="A12" s="2" t="s">
        <v>36</v>
      </c>
      <c r="B12" s="2">
        <v>13</v>
      </c>
      <c r="C12" s="2" t="s">
        <v>37</v>
      </c>
      <c r="D12" s="26" t="s">
        <v>14</v>
      </c>
      <c r="E12" s="17">
        <v>97</v>
      </c>
      <c r="F12" s="17">
        <v>94</v>
      </c>
      <c r="G12" s="17">
        <v>96</v>
      </c>
      <c r="H12" s="17">
        <v>96</v>
      </c>
      <c r="I12" s="17">
        <v>97</v>
      </c>
      <c r="J12" s="17">
        <v>97</v>
      </c>
      <c r="K12" s="43">
        <f t="shared" si="0"/>
        <v>577</v>
      </c>
      <c r="L12" s="44">
        <v>11</v>
      </c>
      <c r="M12" s="52" t="s">
        <v>598</v>
      </c>
    </row>
    <row r="13" spans="1:13" ht="13.5">
      <c r="A13" s="22" t="s">
        <v>62</v>
      </c>
      <c r="B13" s="2">
        <v>12</v>
      </c>
      <c r="C13" s="14" t="s">
        <v>176</v>
      </c>
      <c r="D13" s="36" t="s">
        <v>170</v>
      </c>
      <c r="E13" s="17">
        <v>96</v>
      </c>
      <c r="F13" s="17">
        <v>97</v>
      </c>
      <c r="G13" s="17">
        <v>96</v>
      </c>
      <c r="H13" s="17">
        <v>95</v>
      </c>
      <c r="I13" s="17">
        <v>96</v>
      </c>
      <c r="J13" s="17">
        <v>97</v>
      </c>
      <c r="K13" s="43">
        <f t="shared" si="0"/>
        <v>577</v>
      </c>
      <c r="L13" s="44">
        <v>12</v>
      </c>
      <c r="M13" s="52" t="s">
        <v>599</v>
      </c>
    </row>
    <row r="14" spans="1:13" ht="13.5">
      <c r="A14" s="2" t="s">
        <v>72</v>
      </c>
      <c r="B14" s="2">
        <v>6</v>
      </c>
      <c r="C14" s="14" t="s">
        <v>19</v>
      </c>
      <c r="D14" s="26" t="s">
        <v>14</v>
      </c>
      <c r="E14" s="17">
        <v>95</v>
      </c>
      <c r="F14" s="17">
        <v>96</v>
      </c>
      <c r="G14" s="17">
        <v>95</v>
      </c>
      <c r="H14" s="17">
        <v>98</v>
      </c>
      <c r="I14" s="17">
        <v>98</v>
      </c>
      <c r="J14" s="17">
        <v>94</v>
      </c>
      <c r="K14" s="43">
        <f t="shared" si="0"/>
        <v>576</v>
      </c>
      <c r="L14" s="44">
        <v>13</v>
      </c>
      <c r="M14" s="17"/>
    </row>
    <row r="15" spans="1:13" ht="13.5">
      <c r="A15" s="2" t="s">
        <v>36</v>
      </c>
      <c r="B15" s="2">
        <v>21</v>
      </c>
      <c r="C15" s="14" t="s">
        <v>156</v>
      </c>
      <c r="D15" s="26" t="s">
        <v>157</v>
      </c>
      <c r="E15" s="17">
        <v>99</v>
      </c>
      <c r="F15" s="17">
        <v>96</v>
      </c>
      <c r="G15" s="17">
        <v>95</v>
      </c>
      <c r="H15" s="17">
        <v>96</v>
      </c>
      <c r="I15" s="17">
        <v>94</v>
      </c>
      <c r="J15" s="17">
        <v>94</v>
      </c>
      <c r="K15" s="43">
        <f t="shared" si="0"/>
        <v>574</v>
      </c>
      <c r="L15" s="44">
        <v>14</v>
      </c>
      <c r="M15" s="17"/>
    </row>
    <row r="16" spans="1:13" ht="13.5">
      <c r="A16" s="2" t="s">
        <v>64</v>
      </c>
      <c r="B16" s="2">
        <v>13</v>
      </c>
      <c r="C16" s="14" t="s">
        <v>15</v>
      </c>
      <c r="D16" s="26" t="s">
        <v>14</v>
      </c>
      <c r="E16" s="17">
        <v>97</v>
      </c>
      <c r="F16" s="17">
        <v>96</v>
      </c>
      <c r="G16" s="17">
        <v>95</v>
      </c>
      <c r="H16" s="17">
        <v>90</v>
      </c>
      <c r="I16" s="17">
        <v>97</v>
      </c>
      <c r="J16" s="17">
        <v>98</v>
      </c>
      <c r="K16" s="43">
        <f t="shared" si="0"/>
        <v>573</v>
      </c>
      <c r="L16" s="44">
        <v>15</v>
      </c>
      <c r="M16" s="52" t="s">
        <v>600</v>
      </c>
    </row>
    <row r="17" spans="1:13" ht="13.5">
      <c r="A17" s="2" t="s">
        <v>31</v>
      </c>
      <c r="B17" s="2">
        <v>10</v>
      </c>
      <c r="C17" s="2" t="s">
        <v>234</v>
      </c>
      <c r="D17" s="26" t="s">
        <v>228</v>
      </c>
      <c r="E17" s="17">
        <v>98</v>
      </c>
      <c r="F17" s="17">
        <v>95</v>
      </c>
      <c r="G17" s="17">
        <v>95</v>
      </c>
      <c r="H17" s="17">
        <v>97</v>
      </c>
      <c r="I17" s="17">
        <v>94</v>
      </c>
      <c r="J17" s="17">
        <v>94</v>
      </c>
      <c r="K17" s="43">
        <f t="shared" si="0"/>
        <v>573</v>
      </c>
      <c r="L17" s="44">
        <v>16</v>
      </c>
      <c r="M17" s="52" t="s">
        <v>601</v>
      </c>
    </row>
    <row r="18" spans="1:13" ht="13.5">
      <c r="A18" s="2" t="s">
        <v>36</v>
      </c>
      <c r="B18" s="2">
        <v>18</v>
      </c>
      <c r="C18" s="2" t="s">
        <v>20</v>
      </c>
      <c r="D18" s="26" t="s">
        <v>14</v>
      </c>
      <c r="E18" s="17">
        <v>94</v>
      </c>
      <c r="F18" s="17">
        <v>96</v>
      </c>
      <c r="G18" s="17">
        <v>95</v>
      </c>
      <c r="H18" s="17">
        <v>95</v>
      </c>
      <c r="I18" s="17">
        <v>95</v>
      </c>
      <c r="J18" s="17">
        <v>97</v>
      </c>
      <c r="K18" s="43">
        <f t="shared" si="0"/>
        <v>572</v>
      </c>
      <c r="L18" s="44">
        <v>17</v>
      </c>
      <c r="M18" s="52" t="s">
        <v>595</v>
      </c>
    </row>
    <row r="19" spans="1:13" ht="13.5">
      <c r="A19" s="2" t="s">
        <v>62</v>
      </c>
      <c r="B19" s="2">
        <v>17</v>
      </c>
      <c r="C19" s="14" t="s">
        <v>60</v>
      </c>
      <c r="D19" s="26" t="s">
        <v>54</v>
      </c>
      <c r="E19" s="17">
        <v>94</v>
      </c>
      <c r="F19" s="17">
        <v>95</v>
      </c>
      <c r="G19" s="17">
        <v>95</v>
      </c>
      <c r="H19" s="17">
        <v>95</v>
      </c>
      <c r="I19" s="17">
        <v>98</v>
      </c>
      <c r="J19" s="17">
        <v>95</v>
      </c>
      <c r="K19" s="43">
        <f t="shared" si="0"/>
        <v>572</v>
      </c>
      <c r="L19" s="44">
        <v>18</v>
      </c>
      <c r="M19" s="52" t="s">
        <v>602</v>
      </c>
    </row>
    <row r="20" spans="1:13" ht="13.5">
      <c r="A20" s="2" t="s">
        <v>75</v>
      </c>
      <c r="B20" s="2">
        <v>17</v>
      </c>
      <c r="C20" s="14" t="s">
        <v>59</v>
      </c>
      <c r="D20" s="26" t="s">
        <v>54</v>
      </c>
      <c r="E20" s="17">
        <v>96</v>
      </c>
      <c r="F20" s="17">
        <v>94</v>
      </c>
      <c r="G20" s="17">
        <v>95</v>
      </c>
      <c r="H20" s="17">
        <v>94</v>
      </c>
      <c r="I20" s="17">
        <v>97</v>
      </c>
      <c r="J20" s="17">
        <v>95</v>
      </c>
      <c r="K20" s="43">
        <f t="shared" si="0"/>
        <v>571</v>
      </c>
      <c r="L20" s="44">
        <v>19</v>
      </c>
      <c r="M20" s="52" t="s">
        <v>602</v>
      </c>
    </row>
    <row r="21" spans="1:13" ht="13.5">
      <c r="A21" s="2" t="s">
        <v>72</v>
      </c>
      <c r="B21" s="2">
        <v>3</v>
      </c>
      <c r="C21" s="2" t="s">
        <v>305</v>
      </c>
      <c r="D21" s="26" t="s">
        <v>306</v>
      </c>
      <c r="E21" s="17">
        <v>94</v>
      </c>
      <c r="F21" s="17">
        <v>95</v>
      </c>
      <c r="G21" s="17">
        <v>98</v>
      </c>
      <c r="H21" s="17">
        <v>95</v>
      </c>
      <c r="I21" s="17">
        <v>95</v>
      </c>
      <c r="J21" s="17">
        <v>94</v>
      </c>
      <c r="K21" s="43">
        <f t="shared" si="0"/>
        <v>571</v>
      </c>
      <c r="L21" s="44">
        <v>20</v>
      </c>
      <c r="M21" s="52" t="s">
        <v>601</v>
      </c>
    </row>
    <row r="22" spans="1:13" ht="13.5">
      <c r="A22" s="2" t="s">
        <v>36</v>
      </c>
      <c r="B22" s="2">
        <v>22</v>
      </c>
      <c r="C22" s="2" t="s">
        <v>17</v>
      </c>
      <c r="D22" s="26" t="s">
        <v>14</v>
      </c>
      <c r="E22" s="17">
        <v>98</v>
      </c>
      <c r="F22" s="17">
        <v>94</v>
      </c>
      <c r="G22" s="17">
        <v>94</v>
      </c>
      <c r="H22" s="17">
        <v>96</v>
      </c>
      <c r="I22" s="17">
        <v>97</v>
      </c>
      <c r="J22" s="17">
        <v>92</v>
      </c>
      <c r="K22" s="43">
        <f t="shared" si="0"/>
        <v>571</v>
      </c>
      <c r="L22" s="44">
        <v>21</v>
      </c>
      <c r="M22" s="52" t="s">
        <v>603</v>
      </c>
    </row>
    <row r="23" spans="1:13" ht="13.5">
      <c r="A23" s="2" t="s">
        <v>244</v>
      </c>
      <c r="B23" s="2">
        <v>14</v>
      </c>
      <c r="C23" s="2" t="s">
        <v>240</v>
      </c>
      <c r="D23" s="26" t="s">
        <v>228</v>
      </c>
      <c r="E23" s="17">
        <v>92</v>
      </c>
      <c r="F23" s="17">
        <v>96</v>
      </c>
      <c r="G23" s="17">
        <v>100</v>
      </c>
      <c r="H23" s="17">
        <v>90</v>
      </c>
      <c r="I23" s="17">
        <v>95</v>
      </c>
      <c r="J23" s="17">
        <v>97</v>
      </c>
      <c r="K23" s="43">
        <f t="shared" si="0"/>
        <v>570</v>
      </c>
      <c r="L23" s="44">
        <v>22</v>
      </c>
      <c r="M23" s="52" t="s">
        <v>595</v>
      </c>
    </row>
    <row r="24" spans="1:13" ht="13.5">
      <c r="A24" s="22" t="s">
        <v>70</v>
      </c>
      <c r="B24" s="2">
        <v>8</v>
      </c>
      <c r="C24" s="14" t="s">
        <v>175</v>
      </c>
      <c r="D24" s="36" t="s">
        <v>170</v>
      </c>
      <c r="E24" s="17">
        <v>94</v>
      </c>
      <c r="F24" s="17">
        <v>98</v>
      </c>
      <c r="G24" s="17">
        <v>97</v>
      </c>
      <c r="H24" s="17">
        <v>95</v>
      </c>
      <c r="I24" s="17">
        <v>90</v>
      </c>
      <c r="J24" s="17">
        <v>96</v>
      </c>
      <c r="K24" s="43">
        <f t="shared" si="0"/>
        <v>570</v>
      </c>
      <c r="L24" s="44">
        <v>23</v>
      </c>
      <c r="M24" s="52" t="s">
        <v>596</v>
      </c>
    </row>
    <row r="25" spans="1:13" ht="13.5">
      <c r="A25" s="2" t="s">
        <v>266</v>
      </c>
      <c r="B25" s="2">
        <v>6</v>
      </c>
      <c r="C25" s="2" t="s">
        <v>25</v>
      </c>
      <c r="D25" s="26" t="s">
        <v>14</v>
      </c>
      <c r="E25" s="17">
        <v>93</v>
      </c>
      <c r="F25" s="17">
        <v>96</v>
      </c>
      <c r="G25" s="17">
        <v>94</v>
      </c>
      <c r="H25" s="17">
        <v>94</v>
      </c>
      <c r="I25" s="17">
        <v>98</v>
      </c>
      <c r="J25" s="17">
        <v>95</v>
      </c>
      <c r="K25" s="43">
        <f t="shared" si="0"/>
        <v>570</v>
      </c>
      <c r="L25" s="44">
        <v>24</v>
      </c>
      <c r="M25" s="52" t="s">
        <v>604</v>
      </c>
    </row>
    <row r="26" spans="1:13" ht="13.5">
      <c r="A26" s="2" t="s">
        <v>70</v>
      </c>
      <c r="B26" s="2">
        <v>9</v>
      </c>
      <c r="C26" s="14" t="s">
        <v>71</v>
      </c>
      <c r="D26" s="26" t="s">
        <v>54</v>
      </c>
      <c r="E26" s="17">
        <v>95</v>
      </c>
      <c r="F26" s="17">
        <v>96</v>
      </c>
      <c r="G26" s="17">
        <v>95</v>
      </c>
      <c r="H26" s="17">
        <v>98</v>
      </c>
      <c r="I26" s="17">
        <v>91</v>
      </c>
      <c r="J26" s="17">
        <v>95</v>
      </c>
      <c r="K26" s="43">
        <f t="shared" si="0"/>
        <v>570</v>
      </c>
      <c r="L26" s="44">
        <v>25</v>
      </c>
      <c r="M26" s="52" t="s">
        <v>605</v>
      </c>
    </row>
    <row r="27" spans="1:13" ht="13.5">
      <c r="A27" s="18" t="s">
        <v>64</v>
      </c>
      <c r="B27" s="18">
        <v>6</v>
      </c>
      <c r="C27" s="18" t="s">
        <v>28</v>
      </c>
      <c r="D27" s="38" t="s">
        <v>14</v>
      </c>
      <c r="E27" s="17">
        <v>94</v>
      </c>
      <c r="F27" s="17">
        <v>97</v>
      </c>
      <c r="G27" s="17">
        <v>95</v>
      </c>
      <c r="H27" s="17">
        <v>96</v>
      </c>
      <c r="I27" s="17">
        <v>94</v>
      </c>
      <c r="J27" s="17">
        <v>94</v>
      </c>
      <c r="K27" s="43">
        <f t="shared" si="0"/>
        <v>570</v>
      </c>
      <c r="L27" s="44">
        <v>26</v>
      </c>
      <c r="M27" s="52" t="s">
        <v>601</v>
      </c>
    </row>
    <row r="28" spans="1:13" ht="13.5">
      <c r="A28" s="2" t="s">
        <v>222</v>
      </c>
      <c r="B28" s="2">
        <v>10</v>
      </c>
      <c r="C28" s="14" t="s">
        <v>241</v>
      </c>
      <c r="D28" s="26" t="s">
        <v>228</v>
      </c>
      <c r="E28" s="17">
        <v>94</v>
      </c>
      <c r="F28" s="17">
        <v>90</v>
      </c>
      <c r="G28" s="17">
        <v>96</v>
      </c>
      <c r="H28" s="17">
        <v>96</v>
      </c>
      <c r="I28" s="17">
        <v>97</v>
      </c>
      <c r="J28" s="17">
        <v>96</v>
      </c>
      <c r="K28" s="43">
        <f t="shared" si="0"/>
        <v>569</v>
      </c>
      <c r="L28" s="44">
        <v>27</v>
      </c>
      <c r="M28" s="17"/>
    </row>
    <row r="29" spans="1:13" ht="13.5">
      <c r="A29" s="2" t="s">
        <v>244</v>
      </c>
      <c r="B29" s="2">
        <v>20</v>
      </c>
      <c r="C29" s="2" t="s">
        <v>236</v>
      </c>
      <c r="D29" s="26" t="s">
        <v>228</v>
      </c>
      <c r="E29" s="17">
        <v>90</v>
      </c>
      <c r="F29" s="17">
        <v>94</v>
      </c>
      <c r="G29" s="17">
        <v>95</v>
      </c>
      <c r="H29" s="17">
        <v>98</v>
      </c>
      <c r="I29" s="17">
        <v>95</v>
      </c>
      <c r="J29" s="17">
        <v>96</v>
      </c>
      <c r="K29" s="43">
        <f t="shared" si="0"/>
        <v>568</v>
      </c>
      <c r="L29" s="44">
        <v>28</v>
      </c>
      <c r="M29" s="52" t="s">
        <v>606</v>
      </c>
    </row>
    <row r="30" spans="1:13" ht="13.5">
      <c r="A30" s="2" t="s">
        <v>247</v>
      </c>
      <c r="B30" s="13">
        <v>14</v>
      </c>
      <c r="C30" s="2" t="s">
        <v>235</v>
      </c>
      <c r="D30" s="26" t="s">
        <v>228</v>
      </c>
      <c r="E30" s="17">
        <v>96</v>
      </c>
      <c r="F30" s="17">
        <v>94</v>
      </c>
      <c r="G30" s="17">
        <v>92</v>
      </c>
      <c r="H30" s="17">
        <v>95</v>
      </c>
      <c r="I30" s="17">
        <v>95</v>
      </c>
      <c r="J30" s="17">
        <v>96</v>
      </c>
      <c r="K30" s="43">
        <f t="shared" si="0"/>
        <v>568</v>
      </c>
      <c r="L30" s="44">
        <v>29</v>
      </c>
      <c r="M30" s="52" t="s">
        <v>607</v>
      </c>
    </row>
    <row r="31" spans="1:13" ht="13.5">
      <c r="A31" s="2" t="s">
        <v>266</v>
      </c>
      <c r="B31" s="2">
        <v>13</v>
      </c>
      <c r="C31" s="2" t="s">
        <v>29</v>
      </c>
      <c r="D31" s="26" t="s">
        <v>14</v>
      </c>
      <c r="E31" s="17">
        <v>97</v>
      </c>
      <c r="F31" s="17">
        <v>94</v>
      </c>
      <c r="G31" s="17">
        <v>96</v>
      </c>
      <c r="H31" s="17">
        <v>92</v>
      </c>
      <c r="I31" s="17">
        <v>95</v>
      </c>
      <c r="J31" s="17">
        <v>94</v>
      </c>
      <c r="K31" s="43">
        <f t="shared" si="0"/>
        <v>568</v>
      </c>
      <c r="L31" s="44">
        <v>30</v>
      </c>
      <c r="M31" s="52" t="s">
        <v>601</v>
      </c>
    </row>
    <row r="32" spans="1:13" ht="13.5">
      <c r="A32" s="22" t="s">
        <v>70</v>
      </c>
      <c r="B32" s="2">
        <v>4</v>
      </c>
      <c r="C32" s="22" t="s">
        <v>169</v>
      </c>
      <c r="D32" s="22" t="s">
        <v>170</v>
      </c>
      <c r="E32" s="17">
        <v>96</v>
      </c>
      <c r="F32" s="17">
        <v>96</v>
      </c>
      <c r="G32" s="17">
        <v>93</v>
      </c>
      <c r="H32" s="17">
        <v>92</v>
      </c>
      <c r="I32" s="17">
        <v>93</v>
      </c>
      <c r="J32" s="17">
        <v>96</v>
      </c>
      <c r="K32" s="43">
        <f t="shared" si="0"/>
        <v>566</v>
      </c>
      <c r="L32" s="44">
        <v>31</v>
      </c>
      <c r="M32" s="52" t="s">
        <v>596</v>
      </c>
    </row>
    <row r="33" spans="1:13" ht="13.5">
      <c r="A33" s="2" t="s">
        <v>245</v>
      </c>
      <c r="B33" s="2">
        <v>20</v>
      </c>
      <c r="C33" s="2" t="s">
        <v>237</v>
      </c>
      <c r="D33" s="26" t="s">
        <v>228</v>
      </c>
      <c r="E33" s="17">
        <v>93</v>
      </c>
      <c r="F33" s="17">
        <v>93</v>
      </c>
      <c r="G33" s="17">
        <v>97</v>
      </c>
      <c r="H33" s="17">
        <v>95</v>
      </c>
      <c r="I33" s="17">
        <v>94</v>
      </c>
      <c r="J33" s="17">
        <v>94</v>
      </c>
      <c r="K33" s="43">
        <f t="shared" si="0"/>
        <v>566</v>
      </c>
      <c r="L33" s="44">
        <v>32</v>
      </c>
      <c r="M33" s="52" t="s">
        <v>601</v>
      </c>
    </row>
    <row r="34" spans="1:13" ht="13.5">
      <c r="A34" s="2" t="s">
        <v>184</v>
      </c>
      <c r="B34" s="2">
        <v>22</v>
      </c>
      <c r="C34" s="2" t="s">
        <v>221</v>
      </c>
      <c r="D34" s="26" t="s">
        <v>199</v>
      </c>
      <c r="E34" s="17">
        <v>96</v>
      </c>
      <c r="F34" s="17">
        <v>94</v>
      </c>
      <c r="G34" s="17">
        <v>95</v>
      </c>
      <c r="H34" s="17">
        <v>95</v>
      </c>
      <c r="I34" s="17">
        <v>92</v>
      </c>
      <c r="J34" s="17">
        <v>93</v>
      </c>
      <c r="K34" s="43">
        <f aca="true" t="shared" si="1" ref="K34:K63">SUM(E34:J34)</f>
        <v>565</v>
      </c>
      <c r="L34" s="44">
        <v>33</v>
      </c>
      <c r="M34" s="17"/>
    </row>
    <row r="35" spans="1:13" ht="13.5">
      <c r="A35" s="22" t="s">
        <v>62</v>
      </c>
      <c r="B35" s="2">
        <v>16</v>
      </c>
      <c r="C35" s="22" t="s">
        <v>178</v>
      </c>
      <c r="D35" s="36" t="s">
        <v>170</v>
      </c>
      <c r="E35" s="17">
        <v>94</v>
      </c>
      <c r="F35" s="17">
        <v>95</v>
      </c>
      <c r="G35" s="17">
        <v>91</v>
      </c>
      <c r="H35" s="17">
        <v>95</v>
      </c>
      <c r="I35" s="17">
        <v>92</v>
      </c>
      <c r="J35" s="17">
        <v>95</v>
      </c>
      <c r="K35" s="43">
        <f t="shared" si="1"/>
        <v>562</v>
      </c>
      <c r="L35" s="44">
        <v>34</v>
      </c>
      <c r="M35" s="17"/>
    </row>
    <row r="36" spans="1:13" ht="13.5">
      <c r="A36" s="22" t="s">
        <v>68</v>
      </c>
      <c r="B36" s="2">
        <v>8</v>
      </c>
      <c r="C36" s="22" t="s">
        <v>171</v>
      </c>
      <c r="D36" s="36" t="s">
        <v>170</v>
      </c>
      <c r="E36" s="17">
        <v>90</v>
      </c>
      <c r="F36" s="17">
        <v>95</v>
      </c>
      <c r="G36" s="17">
        <v>92</v>
      </c>
      <c r="H36" s="17">
        <v>95</v>
      </c>
      <c r="I36" s="17">
        <v>94</v>
      </c>
      <c r="J36" s="17">
        <v>95</v>
      </c>
      <c r="K36" s="43">
        <f t="shared" si="1"/>
        <v>561</v>
      </c>
      <c r="L36" s="44">
        <v>35</v>
      </c>
      <c r="M36" s="17"/>
    </row>
    <row r="37" spans="1:13" ht="13.5">
      <c r="A37" s="2" t="s">
        <v>245</v>
      </c>
      <c r="B37" s="2">
        <v>5</v>
      </c>
      <c r="C37" s="2" t="s">
        <v>242</v>
      </c>
      <c r="D37" s="26" t="s">
        <v>228</v>
      </c>
      <c r="E37" s="17">
        <v>95</v>
      </c>
      <c r="F37" s="17">
        <v>96</v>
      </c>
      <c r="G37" s="17">
        <v>90</v>
      </c>
      <c r="H37" s="17">
        <v>96</v>
      </c>
      <c r="I37" s="17">
        <v>94</v>
      </c>
      <c r="J37" s="17">
        <v>89</v>
      </c>
      <c r="K37" s="43">
        <f t="shared" si="1"/>
        <v>560</v>
      </c>
      <c r="L37" s="44">
        <v>36</v>
      </c>
      <c r="M37" s="17"/>
    </row>
    <row r="38" spans="1:13" ht="13.5">
      <c r="A38" s="2" t="s">
        <v>222</v>
      </c>
      <c r="B38" s="2">
        <v>22</v>
      </c>
      <c r="C38" s="2" t="s">
        <v>215</v>
      </c>
      <c r="D38" s="26" t="s">
        <v>199</v>
      </c>
      <c r="E38" s="17">
        <v>95</v>
      </c>
      <c r="F38" s="17">
        <v>91</v>
      </c>
      <c r="G38" s="17">
        <v>92</v>
      </c>
      <c r="H38" s="17">
        <v>94</v>
      </c>
      <c r="I38" s="17">
        <v>90</v>
      </c>
      <c r="J38" s="17">
        <v>95</v>
      </c>
      <c r="K38" s="43">
        <f t="shared" si="1"/>
        <v>557</v>
      </c>
      <c r="L38" s="44">
        <v>37</v>
      </c>
      <c r="M38" s="17"/>
    </row>
    <row r="39" spans="1:13" ht="13.5">
      <c r="A39" s="10" t="s">
        <v>119</v>
      </c>
      <c r="B39" s="2">
        <v>5</v>
      </c>
      <c r="C39" s="14" t="s">
        <v>114</v>
      </c>
      <c r="D39" s="26" t="s">
        <v>112</v>
      </c>
      <c r="E39" s="17">
        <v>95</v>
      </c>
      <c r="F39" s="17">
        <v>95</v>
      </c>
      <c r="G39" s="17">
        <v>90</v>
      </c>
      <c r="H39" s="17">
        <v>92</v>
      </c>
      <c r="I39" s="17">
        <v>86</v>
      </c>
      <c r="J39" s="17">
        <v>98</v>
      </c>
      <c r="K39" s="43">
        <f t="shared" si="1"/>
        <v>556</v>
      </c>
      <c r="L39" s="44">
        <v>38</v>
      </c>
      <c r="M39" s="52" t="s">
        <v>600</v>
      </c>
    </row>
    <row r="40" spans="1:13" ht="13.5">
      <c r="A40" s="2" t="s">
        <v>33</v>
      </c>
      <c r="B40" s="2">
        <v>13</v>
      </c>
      <c r="C40" s="2" t="s">
        <v>30</v>
      </c>
      <c r="D40" s="26" t="s">
        <v>14</v>
      </c>
      <c r="E40" s="17">
        <v>93</v>
      </c>
      <c r="F40" s="17">
        <v>96</v>
      </c>
      <c r="G40" s="17">
        <v>91</v>
      </c>
      <c r="H40" s="17">
        <v>90</v>
      </c>
      <c r="I40" s="17">
        <v>90</v>
      </c>
      <c r="J40" s="17">
        <v>96</v>
      </c>
      <c r="K40" s="43">
        <f t="shared" si="1"/>
        <v>556</v>
      </c>
      <c r="L40" s="44">
        <v>39</v>
      </c>
      <c r="M40" s="52" t="s">
        <v>596</v>
      </c>
    </row>
    <row r="41" spans="1:13" ht="13.5">
      <c r="A41" s="10" t="s">
        <v>118</v>
      </c>
      <c r="B41" s="2">
        <v>3</v>
      </c>
      <c r="C41" s="14" t="s">
        <v>116</v>
      </c>
      <c r="D41" s="26" t="s">
        <v>112</v>
      </c>
      <c r="E41" s="17">
        <v>95</v>
      </c>
      <c r="F41" s="17">
        <v>95</v>
      </c>
      <c r="G41" s="17">
        <v>90</v>
      </c>
      <c r="H41" s="17">
        <v>90</v>
      </c>
      <c r="I41" s="17">
        <v>91</v>
      </c>
      <c r="J41" s="17">
        <v>95</v>
      </c>
      <c r="K41" s="43">
        <f t="shared" si="1"/>
        <v>556</v>
      </c>
      <c r="L41" s="44">
        <v>40</v>
      </c>
      <c r="M41" s="52" t="s">
        <v>602</v>
      </c>
    </row>
    <row r="42" spans="1:13" ht="13.5">
      <c r="A42" s="2" t="s">
        <v>67</v>
      </c>
      <c r="B42" s="2">
        <v>17</v>
      </c>
      <c r="C42" s="2" t="s">
        <v>56</v>
      </c>
      <c r="D42" s="26" t="s">
        <v>54</v>
      </c>
      <c r="E42" s="17">
        <v>93</v>
      </c>
      <c r="F42" s="17">
        <v>90</v>
      </c>
      <c r="G42" s="17">
        <v>92</v>
      </c>
      <c r="H42" s="17">
        <v>94</v>
      </c>
      <c r="I42" s="17">
        <v>94</v>
      </c>
      <c r="J42" s="17">
        <v>93</v>
      </c>
      <c r="K42" s="43">
        <f t="shared" si="1"/>
        <v>556</v>
      </c>
      <c r="L42" s="44">
        <v>41</v>
      </c>
      <c r="M42" s="52" t="s">
        <v>609</v>
      </c>
    </row>
    <row r="43" spans="1:13" ht="13.5">
      <c r="A43" s="2" t="s">
        <v>32</v>
      </c>
      <c r="B43" s="2">
        <v>6</v>
      </c>
      <c r="C43" s="2" t="s">
        <v>13</v>
      </c>
      <c r="D43" s="26" t="s">
        <v>14</v>
      </c>
      <c r="E43" s="17">
        <v>90</v>
      </c>
      <c r="F43" s="17">
        <v>92</v>
      </c>
      <c r="G43" s="17">
        <v>91</v>
      </c>
      <c r="H43" s="17">
        <v>94</v>
      </c>
      <c r="I43" s="17">
        <v>97</v>
      </c>
      <c r="J43" s="17">
        <v>92</v>
      </c>
      <c r="K43" s="43">
        <f t="shared" si="1"/>
        <v>556</v>
      </c>
      <c r="L43" s="44">
        <v>42</v>
      </c>
      <c r="M43" s="52" t="s">
        <v>603</v>
      </c>
    </row>
    <row r="44" spans="1:13" ht="13.5">
      <c r="A44" s="22" t="s">
        <v>35</v>
      </c>
      <c r="B44" s="2">
        <v>11</v>
      </c>
      <c r="C44" s="2" t="s">
        <v>299</v>
      </c>
      <c r="D44" s="26" t="s">
        <v>298</v>
      </c>
      <c r="E44" s="17">
        <v>94</v>
      </c>
      <c r="F44" s="52">
        <v>89</v>
      </c>
      <c r="G44" s="17">
        <v>94</v>
      </c>
      <c r="H44" s="17">
        <v>89</v>
      </c>
      <c r="I44" s="52">
        <v>93</v>
      </c>
      <c r="J44" s="17">
        <v>96</v>
      </c>
      <c r="K44" s="43">
        <f t="shared" si="1"/>
        <v>555</v>
      </c>
      <c r="L44" s="44">
        <v>43</v>
      </c>
      <c r="M44" s="17"/>
    </row>
    <row r="45" spans="1:13" ht="13.5">
      <c r="A45" s="2" t="s">
        <v>222</v>
      </c>
      <c r="B45" s="2">
        <v>20</v>
      </c>
      <c r="C45" s="2" t="s">
        <v>239</v>
      </c>
      <c r="D45" s="26" t="s">
        <v>228</v>
      </c>
      <c r="E45" s="17">
        <v>92</v>
      </c>
      <c r="F45" s="17">
        <v>93</v>
      </c>
      <c r="G45" s="17">
        <v>92</v>
      </c>
      <c r="H45" s="17">
        <v>91</v>
      </c>
      <c r="I45" s="17">
        <v>93</v>
      </c>
      <c r="J45" s="17">
        <v>93</v>
      </c>
      <c r="K45" s="43">
        <f t="shared" si="1"/>
        <v>554</v>
      </c>
      <c r="L45" s="44">
        <v>44</v>
      </c>
      <c r="M45" s="52" t="s">
        <v>609</v>
      </c>
    </row>
    <row r="46" spans="1:13" ht="13.5">
      <c r="A46" s="22" t="s">
        <v>70</v>
      </c>
      <c r="B46" s="2">
        <v>16</v>
      </c>
      <c r="C46" s="22" t="s">
        <v>180</v>
      </c>
      <c r="D46" s="36" t="s">
        <v>170</v>
      </c>
      <c r="E46" s="17">
        <v>94</v>
      </c>
      <c r="F46" s="17">
        <v>91</v>
      </c>
      <c r="G46" s="17">
        <v>92</v>
      </c>
      <c r="H46" s="17">
        <v>91</v>
      </c>
      <c r="I46" s="17">
        <v>95</v>
      </c>
      <c r="J46" s="17">
        <v>91</v>
      </c>
      <c r="K46" s="43">
        <f t="shared" si="1"/>
        <v>554</v>
      </c>
      <c r="L46" s="44">
        <v>45</v>
      </c>
      <c r="M46" s="52" t="s">
        <v>610</v>
      </c>
    </row>
    <row r="47" spans="1:13" ht="13.5">
      <c r="A47" s="2" t="s">
        <v>64</v>
      </c>
      <c r="B47" s="2">
        <v>18</v>
      </c>
      <c r="C47" s="2" t="s">
        <v>16</v>
      </c>
      <c r="D47" s="2" t="s">
        <v>14</v>
      </c>
      <c r="E47" s="17">
        <v>92</v>
      </c>
      <c r="F47" s="17">
        <v>90</v>
      </c>
      <c r="G47" s="17">
        <v>93</v>
      </c>
      <c r="H47" s="17">
        <v>90</v>
      </c>
      <c r="I47" s="17">
        <v>94</v>
      </c>
      <c r="J47" s="17">
        <v>91</v>
      </c>
      <c r="K47" s="43">
        <f t="shared" si="1"/>
        <v>550</v>
      </c>
      <c r="L47" s="44">
        <v>46</v>
      </c>
      <c r="M47" s="52" t="s">
        <v>610</v>
      </c>
    </row>
    <row r="48" spans="1:13" ht="13.5">
      <c r="A48" s="2" t="s">
        <v>247</v>
      </c>
      <c r="B48" s="13">
        <v>20</v>
      </c>
      <c r="C48" s="2" t="s">
        <v>248</v>
      </c>
      <c r="D48" s="26" t="s">
        <v>228</v>
      </c>
      <c r="E48" s="17">
        <v>89</v>
      </c>
      <c r="F48" s="17">
        <v>91</v>
      </c>
      <c r="G48" s="17">
        <v>92</v>
      </c>
      <c r="H48" s="17">
        <v>94</v>
      </c>
      <c r="I48" s="17">
        <v>94</v>
      </c>
      <c r="J48" s="17">
        <v>90</v>
      </c>
      <c r="K48" s="43">
        <f t="shared" si="1"/>
        <v>550</v>
      </c>
      <c r="L48" s="44">
        <v>47</v>
      </c>
      <c r="M48" s="52" t="s">
        <v>611</v>
      </c>
    </row>
    <row r="49" spans="1:13" ht="13.5">
      <c r="A49" s="2" t="s">
        <v>161</v>
      </c>
      <c r="B49" s="2">
        <v>21</v>
      </c>
      <c r="C49" s="14" t="s">
        <v>162</v>
      </c>
      <c r="D49" s="26" t="s">
        <v>157</v>
      </c>
      <c r="E49" s="17">
        <v>91</v>
      </c>
      <c r="F49" s="17">
        <v>91</v>
      </c>
      <c r="G49" s="17">
        <v>97</v>
      </c>
      <c r="H49" s="17">
        <v>90</v>
      </c>
      <c r="I49" s="17">
        <v>89</v>
      </c>
      <c r="J49" s="17">
        <v>91</v>
      </c>
      <c r="K49" s="43">
        <f t="shared" si="1"/>
        <v>549</v>
      </c>
      <c r="L49" s="44">
        <v>48</v>
      </c>
      <c r="M49" s="17"/>
    </row>
    <row r="50" spans="1:13" ht="13.5">
      <c r="A50" s="2" t="s">
        <v>266</v>
      </c>
      <c r="B50" s="2">
        <v>18</v>
      </c>
      <c r="C50" s="2" t="s">
        <v>26</v>
      </c>
      <c r="D50" s="26" t="s">
        <v>14</v>
      </c>
      <c r="E50" s="17">
        <v>94</v>
      </c>
      <c r="F50" s="17">
        <v>89</v>
      </c>
      <c r="G50" s="17">
        <v>90</v>
      </c>
      <c r="H50" s="17">
        <v>89</v>
      </c>
      <c r="I50" s="17">
        <v>92</v>
      </c>
      <c r="J50" s="17">
        <v>90</v>
      </c>
      <c r="K50" s="43">
        <f t="shared" si="1"/>
        <v>544</v>
      </c>
      <c r="L50" s="44">
        <v>49</v>
      </c>
      <c r="M50" s="17"/>
    </row>
    <row r="51" spans="1:13" ht="13.5">
      <c r="A51" s="2" t="s">
        <v>63</v>
      </c>
      <c r="B51" s="2">
        <v>9</v>
      </c>
      <c r="C51" s="2" t="s">
        <v>53</v>
      </c>
      <c r="D51" s="26" t="s">
        <v>54</v>
      </c>
      <c r="E51" s="17">
        <v>93</v>
      </c>
      <c r="F51" s="17">
        <v>94</v>
      </c>
      <c r="G51" s="17">
        <v>85</v>
      </c>
      <c r="H51" s="17">
        <v>93</v>
      </c>
      <c r="I51" s="17">
        <v>91</v>
      </c>
      <c r="J51" s="17">
        <v>87</v>
      </c>
      <c r="K51" s="43">
        <f t="shared" si="1"/>
        <v>543</v>
      </c>
      <c r="L51" s="44">
        <v>50</v>
      </c>
      <c r="M51" s="52" t="s">
        <v>608</v>
      </c>
    </row>
    <row r="52" spans="1:13" ht="13.5">
      <c r="A52" s="22" t="s">
        <v>68</v>
      </c>
      <c r="B52" s="2">
        <v>16</v>
      </c>
      <c r="C52" s="22" t="s">
        <v>173</v>
      </c>
      <c r="D52" s="36" t="s">
        <v>170</v>
      </c>
      <c r="E52" s="17">
        <v>92</v>
      </c>
      <c r="F52" s="17">
        <v>95</v>
      </c>
      <c r="G52" s="17">
        <v>90</v>
      </c>
      <c r="H52" s="17">
        <v>90</v>
      </c>
      <c r="I52" s="17">
        <v>89</v>
      </c>
      <c r="J52" s="17">
        <v>87</v>
      </c>
      <c r="K52" s="43">
        <f t="shared" si="1"/>
        <v>543</v>
      </c>
      <c r="L52" s="44">
        <v>51</v>
      </c>
      <c r="M52" s="52" t="s">
        <v>612</v>
      </c>
    </row>
    <row r="53" spans="1:13" ht="13.5">
      <c r="A53" s="2" t="s">
        <v>266</v>
      </c>
      <c r="B53" s="2">
        <v>3</v>
      </c>
      <c r="C53" s="2" t="s">
        <v>307</v>
      </c>
      <c r="D53" s="26" t="s">
        <v>306</v>
      </c>
      <c r="E53" s="17">
        <v>91</v>
      </c>
      <c r="F53" s="17">
        <v>88</v>
      </c>
      <c r="G53" s="17">
        <v>89</v>
      </c>
      <c r="H53" s="17">
        <v>90</v>
      </c>
      <c r="I53" s="17">
        <v>91</v>
      </c>
      <c r="J53" s="17">
        <v>93</v>
      </c>
      <c r="K53" s="43">
        <f t="shared" si="1"/>
        <v>542</v>
      </c>
      <c r="L53" s="44">
        <v>52</v>
      </c>
      <c r="M53" s="17"/>
    </row>
    <row r="54" spans="1:13" ht="13.5">
      <c r="A54" s="2" t="s">
        <v>70</v>
      </c>
      <c r="B54" s="2">
        <v>12</v>
      </c>
      <c r="C54" s="2" t="s">
        <v>73</v>
      </c>
      <c r="D54" s="26" t="s">
        <v>74</v>
      </c>
      <c r="E54" s="17">
        <v>93</v>
      </c>
      <c r="F54" s="17">
        <v>91</v>
      </c>
      <c r="G54" s="17">
        <v>85</v>
      </c>
      <c r="H54" s="17">
        <v>96</v>
      </c>
      <c r="I54" s="17">
        <v>92</v>
      </c>
      <c r="J54" s="17">
        <v>84</v>
      </c>
      <c r="K54" s="43">
        <f t="shared" si="1"/>
        <v>541</v>
      </c>
      <c r="L54" s="44">
        <v>53</v>
      </c>
      <c r="M54" s="17"/>
    </row>
    <row r="55" spans="1:13" ht="13.5">
      <c r="A55" s="2" t="s">
        <v>32</v>
      </c>
      <c r="B55" s="2">
        <v>3</v>
      </c>
      <c r="C55" s="14" t="s">
        <v>159</v>
      </c>
      <c r="D55" s="26" t="s">
        <v>157</v>
      </c>
      <c r="E55" s="42">
        <v>94</v>
      </c>
      <c r="F55" s="42">
        <v>82</v>
      </c>
      <c r="G55" s="42">
        <v>89</v>
      </c>
      <c r="H55" s="42">
        <v>92</v>
      </c>
      <c r="I55" s="42">
        <v>91</v>
      </c>
      <c r="J55" s="42">
        <v>92</v>
      </c>
      <c r="K55" s="43">
        <f t="shared" si="1"/>
        <v>540</v>
      </c>
      <c r="L55" s="44">
        <v>54</v>
      </c>
      <c r="M55" s="35"/>
    </row>
    <row r="56" spans="1:13" ht="13.5">
      <c r="A56" s="2" t="s">
        <v>222</v>
      </c>
      <c r="B56" s="2">
        <v>14</v>
      </c>
      <c r="C56" s="2" t="s">
        <v>231</v>
      </c>
      <c r="D56" s="26" t="s">
        <v>228</v>
      </c>
      <c r="E56" s="17">
        <v>89</v>
      </c>
      <c r="F56" s="17">
        <v>87</v>
      </c>
      <c r="G56" s="17">
        <v>87</v>
      </c>
      <c r="H56" s="17">
        <v>91</v>
      </c>
      <c r="I56" s="17">
        <v>92</v>
      </c>
      <c r="J56" s="17">
        <v>93</v>
      </c>
      <c r="K56" s="43">
        <f t="shared" si="1"/>
        <v>539</v>
      </c>
      <c r="L56" s="44">
        <v>55</v>
      </c>
      <c r="M56" s="17"/>
    </row>
    <row r="57" spans="1:13" ht="13.5">
      <c r="A57" s="2" t="s">
        <v>247</v>
      </c>
      <c r="B57" s="13">
        <v>10</v>
      </c>
      <c r="C57" s="2" t="s">
        <v>230</v>
      </c>
      <c r="D57" s="26" t="s">
        <v>228</v>
      </c>
      <c r="E57" s="17">
        <v>88</v>
      </c>
      <c r="F57" s="17">
        <v>90</v>
      </c>
      <c r="G57" s="17">
        <v>85</v>
      </c>
      <c r="H57" s="17">
        <v>91</v>
      </c>
      <c r="I57" s="17">
        <v>93</v>
      </c>
      <c r="J57" s="17">
        <v>91</v>
      </c>
      <c r="K57" s="43">
        <f t="shared" si="1"/>
        <v>538</v>
      </c>
      <c r="L57" s="44">
        <v>56</v>
      </c>
      <c r="M57" s="17"/>
    </row>
    <row r="58" spans="1:13" ht="13.5">
      <c r="A58" s="22" t="s">
        <v>68</v>
      </c>
      <c r="B58" s="2">
        <v>12</v>
      </c>
      <c r="C58" s="22" t="s">
        <v>179</v>
      </c>
      <c r="D58" s="36" t="s">
        <v>170</v>
      </c>
      <c r="E58" s="17">
        <v>93</v>
      </c>
      <c r="F58" s="17">
        <v>87</v>
      </c>
      <c r="G58" s="17">
        <v>91</v>
      </c>
      <c r="H58" s="17">
        <v>89</v>
      </c>
      <c r="I58" s="17">
        <v>87</v>
      </c>
      <c r="J58" s="17">
        <v>89</v>
      </c>
      <c r="K58" s="43">
        <f t="shared" si="1"/>
        <v>536</v>
      </c>
      <c r="L58" s="44">
        <v>57</v>
      </c>
      <c r="M58" s="17"/>
    </row>
    <row r="59" spans="1:13" ht="13.5">
      <c r="A59" s="11" t="s">
        <v>117</v>
      </c>
      <c r="B59" s="2">
        <v>21</v>
      </c>
      <c r="C59" s="14" t="s">
        <v>111</v>
      </c>
      <c r="D59" s="26" t="s">
        <v>112</v>
      </c>
      <c r="E59" s="17">
        <v>88</v>
      </c>
      <c r="F59" s="17">
        <v>86</v>
      </c>
      <c r="G59" s="17">
        <v>82</v>
      </c>
      <c r="H59" s="17">
        <v>91</v>
      </c>
      <c r="I59" s="17">
        <v>90</v>
      </c>
      <c r="J59" s="17">
        <v>90</v>
      </c>
      <c r="K59" s="43">
        <f t="shared" si="1"/>
        <v>527</v>
      </c>
      <c r="L59" s="44">
        <v>58</v>
      </c>
      <c r="M59" s="17"/>
    </row>
    <row r="60" spans="1:13" ht="13.5">
      <c r="A60" s="2" t="s">
        <v>61</v>
      </c>
      <c r="B60" s="2">
        <v>9</v>
      </c>
      <c r="C60" s="2" t="s">
        <v>58</v>
      </c>
      <c r="D60" s="26" t="s">
        <v>54</v>
      </c>
      <c r="E60" s="17">
        <v>90</v>
      </c>
      <c r="F60" s="17">
        <v>84</v>
      </c>
      <c r="G60" s="17">
        <v>85</v>
      </c>
      <c r="H60" s="17">
        <v>82</v>
      </c>
      <c r="I60" s="17">
        <v>90</v>
      </c>
      <c r="J60" s="17">
        <v>91</v>
      </c>
      <c r="K60" s="43">
        <f t="shared" si="1"/>
        <v>522</v>
      </c>
      <c r="L60" s="44">
        <v>59</v>
      </c>
      <c r="M60" s="17"/>
    </row>
    <row r="61" spans="1:13" ht="13.5">
      <c r="A61" s="32" t="s">
        <v>154</v>
      </c>
      <c r="B61" s="33">
        <v>5</v>
      </c>
      <c r="C61" s="33" t="s">
        <v>155</v>
      </c>
      <c r="D61" s="37" t="s">
        <v>135</v>
      </c>
      <c r="E61" s="17">
        <v>84</v>
      </c>
      <c r="F61" s="17">
        <v>87</v>
      </c>
      <c r="G61" s="17">
        <v>84</v>
      </c>
      <c r="H61" s="17">
        <v>86</v>
      </c>
      <c r="I61" s="17">
        <v>81</v>
      </c>
      <c r="J61" s="17">
        <v>70</v>
      </c>
      <c r="K61" s="43">
        <f t="shared" si="1"/>
        <v>492</v>
      </c>
      <c r="L61" s="44">
        <v>60</v>
      </c>
      <c r="M61" s="17"/>
    </row>
    <row r="62" spans="1:13" ht="13.5">
      <c r="A62" s="2" t="s">
        <v>63</v>
      </c>
      <c r="B62" s="2">
        <v>12</v>
      </c>
      <c r="C62" s="2" t="s">
        <v>65</v>
      </c>
      <c r="D62" s="26" t="s">
        <v>66</v>
      </c>
      <c r="E62" s="17">
        <v>85</v>
      </c>
      <c r="F62" s="17">
        <v>78</v>
      </c>
      <c r="G62" s="17">
        <v>76</v>
      </c>
      <c r="H62" s="17">
        <v>80</v>
      </c>
      <c r="I62" s="17">
        <v>77</v>
      </c>
      <c r="J62" s="17">
        <v>86</v>
      </c>
      <c r="K62" s="43">
        <f t="shared" si="1"/>
        <v>482</v>
      </c>
      <c r="L62" s="44">
        <v>61</v>
      </c>
      <c r="M62" s="17"/>
    </row>
    <row r="63" spans="1:13" ht="13.5">
      <c r="A63" s="2" t="s">
        <v>68</v>
      </c>
      <c r="B63" s="2">
        <v>17</v>
      </c>
      <c r="C63" s="2" t="s">
        <v>69</v>
      </c>
      <c r="D63" s="26" t="s">
        <v>54</v>
      </c>
      <c r="E63" s="17"/>
      <c r="F63" s="52" t="s">
        <v>339</v>
      </c>
      <c r="G63" s="17"/>
      <c r="H63" s="17"/>
      <c r="I63" s="52" t="s">
        <v>340</v>
      </c>
      <c r="J63" s="17"/>
      <c r="K63" s="43">
        <f t="shared" si="1"/>
        <v>0</v>
      </c>
      <c r="L63" s="44">
        <v>62</v>
      </c>
      <c r="M63" s="17"/>
    </row>
  </sheetData>
  <sheetProtection/>
  <printOptions/>
  <pageMargins left="0.787" right="0.787" top="0.984" bottom="0.984" header="0.512" footer="0.512"/>
  <pageSetup orientation="portrait" paperSize="9" scale="86" r:id="rId1"/>
  <headerFooter alignWithMargins="0">
    <oddHeader>&amp;L&amp;F&amp;C&amp;A</oddHeader>
    <oddFooter>&amp;C本部公認審判員　荒木 俊輔&amp;R本部公認審判員　加藤 理香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masami</dc:creator>
  <cp:keywords/>
  <dc:description/>
  <cp:lastModifiedBy>IKEGAMI</cp:lastModifiedBy>
  <cp:lastPrinted>2007-09-08T04:46:49Z</cp:lastPrinted>
  <dcterms:created xsi:type="dcterms:W3CDTF">2007-05-17T01:48:25Z</dcterms:created>
  <dcterms:modified xsi:type="dcterms:W3CDTF">2007-09-08T06:10:15Z</dcterms:modified>
  <cp:category/>
  <cp:version/>
  <cp:contentType/>
  <cp:contentStatus/>
</cp:coreProperties>
</file>