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4"/>
  </bookViews>
  <sheets>
    <sheet name="10mP60" sheetId="1" r:id="rId1"/>
    <sheet name="10m3×20" sheetId="2" r:id="rId2"/>
    <sheet name="50mP60" sheetId="3" r:id="rId3"/>
    <sheet name="50m3×20" sheetId="4" r:id="rId4"/>
    <sheet name="50m3x40" sheetId="5" r:id="rId5"/>
    <sheet name="10mP60団体" sheetId="6" r:id="rId6"/>
    <sheet name="10m3x20団体" sheetId="7" r:id="rId7"/>
    <sheet name="50mP60団体" sheetId="8" r:id="rId8"/>
    <sheet name="50m3x20団体" sheetId="9" r:id="rId9"/>
    <sheet name="10ｍ3×20　FINAL" sheetId="10" r:id="rId10"/>
  </sheets>
  <definedNames>
    <definedName name="_Order1" hidden="1">255</definedName>
    <definedName name="_Order2" hidden="1">255</definedName>
    <definedName name="_xlnm.Print_Area" localSheetId="1">'10m3×20'!$C$41:$N$57</definedName>
    <definedName name="_xlnm.Print_Area" localSheetId="9">'10ｍ3×20　FINAL'!$A$1:$R$18</definedName>
    <definedName name="_xlnm.Print_Area" localSheetId="0">'10mP60'!$C$1:$N$18</definedName>
    <definedName name="_xlnm.Print_Area" localSheetId="3">'50m3×20'!$A$1:$N$7</definedName>
    <definedName name="_xlnm.Print_Area" localSheetId="4">'50m3x40'!$C$1:$T$3</definedName>
    <definedName name="_xlnm.Print_Area" localSheetId="2">'50mP60'!#REF!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<sst xmlns="http://schemas.openxmlformats.org/spreadsheetml/2006/main" count="664" uniqueCount="258">
  <si>
    <t>順位</t>
  </si>
  <si>
    <t>射座</t>
  </si>
  <si>
    <t>氏名</t>
  </si>
  <si>
    <t>所属</t>
  </si>
  <si>
    <t>合計</t>
  </si>
  <si>
    <t>射群</t>
  </si>
  <si>
    <t>順位</t>
  </si>
  <si>
    <t>射群</t>
  </si>
  <si>
    <t>射座</t>
  </si>
  <si>
    <t>氏名</t>
  </si>
  <si>
    <t>所属</t>
  </si>
  <si>
    <t>合計</t>
  </si>
  <si>
    <t>備考</t>
  </si>
  <si>
    <t>P1</t>
  </si>
  <si>
    <t>P2</t>
  </si>
  <si>
    <t>S1</t>
  </si>
  <si>
    <t>S2</t>
  </si>
  <si>
    <t>K1</t>
  </si>
  <si>
    <t>K2</t>
  </si>
  <si>
    <t>P3</t>
  </si>
  <si>
    <t>P4</t>
  </si>
  <si>
    <t>P5</t>
  </si>
  <si>
    <t>P6</t>
  </si>
  <si>
    <t>学　校　名</t>
  </si>
  <si>
    <t>射群</t>
  </si>
  <si>
    <t>射座</t>
  </si>
  <si>
    <t>名　前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</si>
  <si>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</si>
  <si>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</si>
  <si>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</si>
  <si>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</si>
  <si>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</si>
  <si>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</si>
  <si>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</si>
  <si>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</si>
  <si>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</si>
  <si>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</si>
  <si>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</si>
  <si>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</si>
  <si>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</si>
  <si>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</si>
  <si>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</si>
  <si>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</si>
  <si>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</si>
  <si>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</si>
  <si>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</si>
  <si>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</si>
  <si>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</si>
  <si>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</si>
  <si>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</si>
  <si>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</si>
  <si>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</si>
  <si>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Ｐ１</t>
  </si>
  <si>
    <t>Ｐ２</t>
  </si>
  <si>
    <t>Ｐ３</t>
  </si>
  <si>
    <t>Ｐ４</t>
  </si>
  <si>
    <t>Ｓ１</t>
  </si>
  <si>
    <t>Ｓ２</t>
  </si>
  <si>
    <t>Ｓ３</t>
  </si>
  <si>
    <t>Ｓ４</t>
  </si>
  <si>
    <t>Ｋ１</t>
  </si>
  <si>
    <t>Ｋ２</t>
  </si>
  <si>
    <t>Ｋ３</t>
  </si>
  <si>
    <t>Ｋ４</t>
  </si>
  <si>
    <t>P1</t>
  </si>
  <si>
    <t>P2</t>
  </si>
  <si>
    <t>P3</t>
  </si>
  <si>
    <t>P4</t>
  </si>
  <si>
    <t>P5</t>
  </si>
  <si>
    <t>P6</t>
  </si>
  <si>
    <t>P1</t>
  </si>
  <si>
    <t>P2</t>
  </si>
  <si>
    <t>S1</t>
  </si>
  <si>
    <t>S2</t>
  </si>
  <si>
    <t>K1</t>
  </si>
  <si>
    <t>K2</t>
  </si>
  <si>
    <t>P1</t>
  </si>
  <si>
    <t>P2</t>
  </si>
  <si>
    <t>浅野　耕太郎</t>
  </si>
  <si>
    <t>濱島　いつみ</t>
  </si>
  <si>
    <t>佐藤　公泰</t>
  </si>
  <si>
    <t>山村　拓麻</t>
  </si>
  <si>
    <t>山田　幸太郎</t>
  </si>
  <si>
    <t>田畠　大輔</t>
  </si>
  <si>
    <t>曽田　翠</t>
  </si>
  <si>
    <t>小林　奈央</t>
  </si>
  <si>
    <t>中埜　利彦</t>
  </si>
  <si>
    <t>早川　慶</t>
  </si>
  <si>
    <t>鳥屋窪　和貴</t>
  </si>
  <si>
    <t>山田　記大</t>
  </si>
  <si>
    <t>椋樹　麻美</t>
  </si>
  <si>
    <t>高橋　卓也</t>
  </si>
  <si>
    <t>枡田　耕佑</t>
  </si>
  <si>
    <t>青木　俊</t>
  </si>
  <si>
    <t>坪井　久幸</t>
  </si>
  <si>
    <t>浦井　珠恵</t>
  </si>
  <si>
    <t>近藤　万雅</t>
  </si>
  <si>
    <t>加茂　考史</t>
  </si>
  <si>
    <t>服部　真弓</t>
  </si>
  <si>
    <t>水野　祐輔</t>
  </si>
  <si>
    <t>石井　直紀</t>
  </si>
  <si>
    <t>野村　博幸</t>
  </si>
  <si>
    <t>堀田　昌樹</t>
  </si>
  <si>
    <t>長谷川　佳菜</t>
  </si>
  <si>
    <t>福岡　さやか</t>
  </si>
  <si>
    <t>川崎　清司</t>
  </si>
  <si>
    <t>佐原　このみ</t>
  </si>
  <si>
    <t>吉村　千明</t>
  </si>
  <si>
    <t>川名　俊</t>
  </si>
  <si>
    <t>小木曽　拓也</t>
  </si>
  <si>
    <t>前田　一匡</t>
  </si>
  <si>
    <t>行方　裕紀</t>
  </si>
  <si>
    <t>小坂　夢織</t>
  </si>
  <si>
    <t>堀部　宗尚</t>
  </si>
  <si>
    <t>種田　雄介</t>
  </si>
  <si>
    <t>藤原　真也</t>
  </si>
  <si>
    <t>牛田　卓宏</t>
  </si>
  <si>
    <t>村松　秀紀</t>
  </si>
  <si>
    <t>山岸　永</t>
  </si>
  <si>
    <t>平山　雄斗</t>
  </si>
  <si>
    <t>井畑　暁成</t>
  </si>
  <si>
    <t>渡会　冬樹</t>
  </si>
  <si>
    <t>村井　裕一</t>
  </si>
  <si>
    <t>伊藤　良宣</t>
  </si>
  <si>
    <t>本多　正樹</t>
  </si>
  <si>
    <t>植羅　麻衣</t>
  </si>
  <si>
    <t>山口　大介</t>
  </si>
  <si>
    <t>松平　侑大</t>
  </si>
  <si>
    <t>西村　慎吾</t>
  </si>
  <si>
    <t>古橋　佳奈</t>
  </si>
  <si>
    <t>伊藤　正都</t>
  </si>
  <si>
    <t>松島　輝明</t>
  </si>
  <si>
    <t>澤　雄生</t>
  </si>
  <si>
    <t>藤原　早絵子</t>
  </si>
  <si>
    <t>平子　貴大</t>
  </si>
  <si>
    <t>佐藤　隆英</t>
  </si>
  <si>
    <t>毛利　雄大</t>
  </si>
  <si>
    <t>A</t>
  </si>
  <si>
    <t>A</t>
  </si>
  <si>
    <t>B</t>
  </si>
  <si>
    <t>C</t>
  </si>
  <si>
    <t>鬼頭　佳子</t>
  </si>
  <si>
    <t>佐藤　綾花</t>
  </si>
  <si>
    <t>安藤　哲志</t>
  </si>
  <si>
    <t>高木　浩行</t>
  </si>
  <si>
    <t>富田　玲雄</t>
  </si>
  <si>
    <t>松島　輝明</t>
  </si>
  <si>
    <t>福田　雅人</t>
  </si>
  <si>
    <t>川合　章雄</t>
  </si>
  <si>
    <t>加藤　裕</t>
  </si>
  <si>
    <t>蔵元　陽子</t>
  </si>
  <si>
    <t>坪井　久幸</t>
  </si>
  <si>
    <t>長谷川　由美</t>
  </si>
  <si>
    <t>市川　貴浩</t>
  </si>
  <si>
    <t>大橋　秀峰</t>
  </si>
  <si>
    <t>仲村　梨恵子</t>
  </si>
  <si>
    <t>矢田　薫</t>
  </si>
  <si>
    <t>森　亮舗</t>
  </si>
  <si>
    <t>市川　貴博</t>
  </si>
  <si>
    <t>山崎　達也</t>
  </si>
  <si>
    <t>植島　千晶</t>
  </si>
  <si>
    <t>熊澤　吉郎</t>
  </si>
  <si>
    <t>藤原　早絵子</t>
  </si>
  <si>
    <t>下平　哲也</t>
  </si>
  <si>
    <t>山川　雅康</t>
  </si>
  <si>
    <t>土屋　昭人</t>
  </si>
  <si>
    <t>佐野　俊介</t>
  </si>
  <si>
    <t>南出　直</t>
  </si>
  <si>
    <t>山口　大介</t>
  </si>
  <si>
    <t>須藤　友佳理</t>
  </si>
  <si>
    <t>山田　　記大</t>
  </si>
  <si>
    <t>大矢　孝史</t>
  </si>
  <si>
    <t>西川　祐司</t>
  </si>
  <si>
    <t>柘植　慧</t>
  </si>
  <si>
    <t>今泉　正恭</t>
  </si>
  <si>
    <t>宮越　和也</t>
  </si>
  <si>
    <t>α</t>
  </si>
  <si>
    <t>田畠　大輔</t>
  </si>
  <si>
    <t>今井　陽二郎</t>
  </si>
  <si>
    <t>β</t>
  </si>
  <si>
    <t>γ</t>
  </si>
  <si>
    <t>田畠　大輔　</t>
  </si>
  <si>
    <t>愛知大学</t>
  </si>
  <si>
    <t>愛知学院大学</t>
  </si>
  <si>
    <t>金沢大学</t>
  </si>
  <si>
    <t>名古屋大学</t>
  </si>
  <si>
    <t>名古屋工業大学</t>
  </si>
  <si>
    <t>名城大学</t>
  </si>
  <si>
    <t>愛知学院大学</t>
  </si>
  <si>
    <t>北川　竜也</t>
  </si>
  <si>
    <t>金沢大学</t>
  </si>
  <si>
    <t>棄権</t>
  </si>
  <si>
    <t>S2=100</t>
  </si>
  <si>
    <t>S2=98</t>
  </si>
  <si>
    <t>S4=97</t>
  </si>
  <si>
    <t>S4=96</t>
  </si>
  <si>
    <t>S6=97</t>
  </si>
  <si>
    <t>S6=96</t>
  </si>
  <si>
    <t>S5=98</t>
  </si>
  <si>
    <t>S5=97</t>
  </si>
  <si>
    <t>S6=95</t>
  </si>
  <si>
    <t>S6=82</t>
  </si>
  <si>
    <t>S6=92</t>
  </si>
  <si>
    <t>S6=83</t>
  </si>
  <si>
    <t>S5=94</t>
  </si>
  <si>
    <t>S5=92</t>
  </si>
  <si>
    <t>S6=94</t>
  </si>
  <si>
    <t>S6=89</t>
  </si>
  <si>
    <t>S6=88</t>
  </si>
  <si>
    <t>K2=94</t>
  </si>
  <si>
    <t>K2=93</t>
  </si>
  <si>
    <t>B</t>
  </si>
  <si>
    <t>B</t>
  </si>
  <si>
    <t>C</t>
  </si>
  <si>
    <t>C</t>
  </si>
  <si>
    <t>A</t>
  </si>
  <si>
    <t>B</t>
  </si>
  <si>
    <t>C</t>
  </si>
  <si>
    <t>A</t>
  </si>
  <si>
    <t>B</t>
  </si>
  <si>
    <t>B</t>
  </si>
  <si>
    <t>C</t>
  </si>
  <si>
    <t>C</t>
  </si>
  <si>
    <t>A</t>
  </si>
  <si>
    <t>B</t>
  </si>
  <si>
    <t>B</t>
  </si>
  <si>
    <t>C</t>
  </si>
  <si>
    <t>P3</t>
  </si>
  <si>
    <t>P4</t>
  </si>
  <si>
    <t>P5</t>
  </si>
  <si>
    <t>P6</t>
  </si>
  <si>
    <t>B</t>
  </si>
  <si>
    <t>A</t>
  </si>
  <si>
    <t>P1</t>
  </si>
  <si>
    <t>P2</t>
  </si>
  <si>
    <t>P3</t>
  </si>
  <si>
    <t>P4</t>
  </si>
  <si>
    <t>P5</t>
  </si>
  <si>
    <t>P6</t>
  </si>
  <si>
    <t>A</t>
  </si>
  <si>
    <t>P1</t>
  </si>
  <si>
    <t>P2</t>
  </si>
  <si>
    <t>S1</t>
  </si>
  <si>
    <t>S2</t>
  </si>
  <si>
    <t>K1</t>
  </si>
  <si>
    <t>K2</t>
  </si>
  <si>
    <t>α</t>
  </si>
  <si>
    <t>α</t>
  </si>
  <si>
    <t>α</t>
  </si>
  <si>
    <t>β</t>
  </si>
  <si>
    <t>β</t>
  </si>
  <si>
    <t>β</t>
  </si>
  <si>
    <t>P1</t>
  </si>
  <si>
    <t>P2</t>
  </si>
  <si>
    <t>S1</t>
  </si>
  <si>
    <t>S2</t>
  </si>
  <si>
    <t>K1</t>
  </si>
  <si>
    <t>K2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</si>
</sst>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1" fontId="2" fillId="2" borderId="14" xfId="0" applyNumberFormat="1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2" borderId="13" xfId="0" applyFont="1" applyFill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6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horizontal="center"/>
      <protection/>
    </xf>
    <xf numFmtId="0" fontId="2" fillId="6" borderId="2" xfId="0" applyFont="1" applyFill="1" applyBorder="1" applyAlignment="1" applyProtection="1">
      <alignment horizontal="center"/>
      <protection/>
    </xf>
    <xf numFmtId="0" fontId="2" fillId="7" borderId="2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8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center"/>
      <protection/>
    </xf>
    <xf numFmtId="0" fontId="2" fillId="9" borderId="12" xfId="0" applyFont="1" applyFill="1" applyBorder="1" applyAlignment="1" applyProtection="1">
      <alignment horizontal="center"/>
      <protection/>
    </xf>
    <xf numFmtId="0" fontId="2" fillId="9" borderId="14" xfId="0" applyFont="1" applyFill="1" applyBorder="1" applyAlignment="1" applyProtection="1">
      <alignment horizontal="center"/>
      <protection/>
    </xf>
    <xf numFmtId="0" fontId="2" fillId="9" borderId="15" xfId="0" applyFont="1" applyFill="1" applyBorder="1" applyAlignment="1" applyProtection="1">
      <alignment horizontal="center"/>
      <protection/>
    </xf>
    <xf numFmtId="184" fontId="12" fillId="0" borderId="21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6" xfId="21" applyFont="1" applyFill="1" applyBorder="1" applyAlignment="1" applyProtection="1">
      <alignment horizontal="center" vertical="center"/>
      <protection/>
    </xf>
    <xf numFmtId="0" fontId="14" fillId="0" borderId="27" xfId="21" applyFont="1" applyFill="1" applyBorder="1" applyAlignment="1" applyProtection="1">
      <alignment horizontal="center" vertical="center"/>
      <protection/>
    </xf>
    <xf numFmtId="0" fontId="14" fillId="0" borderId="25" xfId="21" applyFont="1" applyFill="1" applyBorder="1" applyAlignment="1" applyProtection="1">
      <alignment horizontal="center" vertical="center"/>
      <protection/>
    </xf>
    <xf numFmtId="1" fontId="13" fillId="0" borderId="26" xfId="21" applyNumberFormat="1" applyFont="1" applyFill="1" applyBorder="1" applyAlignment="1" applyProtection="1">
      <alignment horizontal="center" vertical="center"/>
      <protection/>
    </xf>
    <xf numFmtId="1" fontId="13" fillId="0" borderId="27" xfId="21" applyNumberFormat="1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>
      <alignment horizontal="center" vertical="center"/>
    </xf>
    <xf numFmtId="0" fontId="13" fillId="0" borderId="26" xfId="21" applyFont="1" applyFill="1" applyBorder="1" applyAlignment="1" applyProtection="1">
      <alignment horizontal="center" vertical="center"/>
      <protection/>
    </xf>
    <xf numFmtId="0" fontId="13" fillId="0" borderId="27" xfId="21" applyFont="1" applyFill="1" applyBorder="1" applyAlignment="1" applyProtection="1">
      <alignment horizontal="center" vertical="center"/>
      <protection/>
    </xf>
    <xf numFmtId="184" fontId="7" fillId="0" borderId="26" xfId="0" applyNumberFormat="1" applyFont="1" applyFill="1" applyBorder="1" applyAlignment="1">
      <alignment horizontal="center" vertical="center"/>
    </xf>
    <xf numFmtId="184" fontId="7" fillId="0" borderId="27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9.00390625" style="8" customWidth="1"/>
    <col min="6" max="6" width="20.375" style="8" customWidth="1"/>
    <col min="7" max="12" width="5.00390625" style="8" customWidth="1"/>
    <col min="13" max="13" width="6.125" style="8" customWidth="1"/>
    <col min="14" max="14" width="11.50390625" style="8" customWidth="1"/>
  </cols>
  <sheetData>
    <row r="1" spans="1:14" ht="17.25">
      <c r="A1" s="1" t="s">
        <v>0</v>
      </c>
      <c r="B1" s="6"/>
      <c r="C1" s="2" t="s">
        <v>5</v>
      </c>
      <c r="D1" s="2" t="s">
        <v>1</v>
      </c>
      <c r="E1" s="2" t="s">
        <v>2</v>
      </c>
      <c r="F1" s="2" t="s">
        <v>3</v>
      </c>
      <c r="G1" s="2" t="s">
        <v>13</v>
      </c>
      <c r="H1" s="2" t="s">
        <v>14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4</v>
      </c>
      <c r="N1" s="4" t="s">
        <v>12</v>
      </c>
    </row>
    <row r="2" spans="1:15" ht="17.25">
      <c r="A2" s="3">
        <f aca="true" t="shared" si="0" ref="A2:A33">RANK(M2,M$1:M$65536)</f>
        <v>1</v>
      </c>
      <c r="B2" s="7"/>
      <c r="C2" s="3" t="s">
        <v>139</v>
      </c>
      <c r="D2" s="12">
        <v>29</v>
      </c>
      <c r="E2" s="11" t="s">
        <v>130</v>
      </c>
      <c r="F2" s="9" t="s">
        <v>186</v>
      </c>
      <c r="G2" s="13">
        <v>98</v>
      </c>
      <c r="H2" s="13">
        <v>100</v>
      </c>
      <c r="I2" s="13">
        <v>98</v>
      </c>
      <c r="J2" s="13">
        <v>99</v>
      </c>
      <c r="K2" s="13">
        <v>99</v>
      </c>
      <c r="L2" s="13">
        <v>100</v>
      </c>
      <c r="M2" s="4">
        <f aca="true" t="shared" si="1" ref="M2:M33">SUM(G2:L2)</f>
        <v>594</v>
      </c>
      <c r="N2" s="3" t="s">
        <v>192</v>
      </c>
      <c r="O2" s="10"/>
    </row>
    <row r="3" spans="1:15" ht="17.25">
      <c r="A3" s="3">
        <f t="shared" si="0"/>
        <v>1</v>
      </c>
      <c r="B3" s="7"/>
      <c r="C3" s="3" t="s">
        <v>140</v>
      </c>
      <c r="D3" s="12">
        <v>19</v>
      </c>
      <c r="E3" s="11" t="s">
        <v>99</v>
      </c>
      <c r="F3" s="9" t="s">
        <v>185</v>
      </c>
      <c r="G3" s="13">
        <v>100</v>
      </c>
      <c r="H3" s="13">
        <v>98</v>
      </c>
      <c r="I3" s="13">
        <v>98</v>
      </c>
      <c r="J3" s="13">
        <v>99</v>
      </c>
      <c r="K3" s="13">
        <v>99</v>
      </c>
      <c r="L3" s="13">
        <v>100</v>
      </c>
      <c r="M3" s="4">
        <f t="shared" si="1"/>
        <v>594</v>
      </c>
      <c r="N3" s="3" t="s">
        <v>193</v>
      </c>
      <c r="O3" s="10"/>
    </row>
    <row r="4" spans="1:15" ht="17.25">
      <c r="A4" s="3">
        <f t="shared" si="0"/>
        <v>1</v>
      </c>
      <c r="B4" s="7"/>
      <c r="C4" s="3" t="s">
        <v>139</v>
      </c>
      <c r="D4" s="12">
        <v>25</v>
      </c>
      <c r="E4" s="11" t="s">
        <v>82</v>
      </c>
      <c r="F4" s="9" t="s">
        <v>183</v>
      </c>
      <c r="G4" s="13">
        <v>99</v>
      </c>
      <c r="H4" s="13">
        <v>100</v>
      </c>
      <c r="I4" s="13">
        <v>99</v>
      </c>
      <c r="J4" s="13">
        <v>99</v>
      </c>
      <c r="K4" s="13">
        <v>98</v>
      </c>
      <c r="L4" s="13">
        <v>99</v>
      </c>
      <c r="M4" s="4">
        <f t="shared" si="1"/>
        <v>594</v>
      </c>
      <c r="N4" s="3"/>
      <c r="O4" s="10"/>
    </row>
    <row r="5" spans="1:15" ht="17.25">
      <c r="A5" s="3">
        <f t="shared" si="0"/>
        <v>4</v>
      </c>
      <c r="B5" s="7"/>
      <c r="C5" s="3" t="s">
        <v>139</v>
      </c>
      <c r="D5" s="12">
        <v>36</v>
      </c>
      <c r="E5" s="11" t="s">
        <v>159</v>
      </c>
      <c r="F5" s="9" t="s">
        <v>186</v>
      </c>
      <c r="G5" s="13">
        <v>98</v>
      </c>
      <c r="H5" s="13">
        <v>100</v>
      </c>
      <c r="I5" s="13">
        <v>99</v>
      </c>
      <c r="J5" s="13">
        <v>97</v>
      </c>
      <c r="K5" s="13">
        <v>99</v>
      </c>
      <c r="L5" s="13">
        <v>98</v>
      </c>
      <c r="M5" s="4">
        <f t="shared" si="1"/>
        <v>591</v>
      </c>
      <c r="N5" s="3"/>
      <c r="O5" s="10"/>
    </row>
    <row r="6" spans="1:15" ht="17.25">
      <c r="A6" s="3">
        <f t="shared" si="0"/>
        <v>5</v>
      </c>
      <c r="B6" s="7"/>
      <c r="C6" s="3" t="s">
        <v>139</v>
      </c>
      <c r="D6" s="12">
        <v>33</v>
      </c>
      <c r="E6" s="11" t="s">
        <v>83</v>
      </c>
      <c r="F6" s="9" t="s">
        <v>184</v>
      </c>
      <c r="G6" s="13">
        <v>99</v>
      </c>
      <c r="H6" s="13">
        <v>99</v>
      </c>
      <c r="I6" s="13">
        <v>98</v>
      </c>
      <c r="J6" s="13">
        <v>98</v>
      </c>
      <c r="K6" s="13">
        <v>97</v>
      </c>
      <c r="L6" s="13">
        <v>97</v>
      </c>
      <c r="M6" s="4">
        <f t="shared" si="1"/>
        <v>588</v>
      </c>
      <c r="N6" s="3"/>
      <c r="O6" s="10"/>
    </row>
    <row r="7" spans="1:15" ht="17.25">
      <c r="A7" s="3">
        <f t="shared" si="0"/>
        <v>6</v>
      </c>
      <c r="B7" s="7"/>
      <c r="C7" s="3" t="s">
        <v>139</v>
      </c>
      <c r="D7" s="12">
        <v>37</v>
      </c>
      <c r="E7" s="11" t="s">
        <v>160</v>
      </c>
      <c r="F7" s="9" t="s">
        <v>187</v>
      </c>
      <c r="G7" s="13">
        <v>96</v>
      </c>
      <c r="H7" s="13">
        <v>98</v>
      </c>
      <c r="I7" s="13">
        <v>97</v>
      </c>
      <c r="J7" s="13">
        <v>98</v>
      </c>
      <c r="K7" s="13">
        <v>99</v>
      </c>
      <c r="L7" s="13">
        <v>98</v>
      </c>
      <c r="M7" s="4">
        <f t="shared" si="1"/>
        <v>586</v>
      </c>
      <c r="N7" s="3"/>
      <c r="O7" s="10"/>
    </row>
    <row r="8" spans="1:15" ht="17.25">
      <c r="A8" s="3">
        <f t="shared" si="0"/>
        <v>7</v>
      </c>
      <c r="B8" s="7"/>
      <c r="C8" s="3" t="s">
        <v>139</v>
      </c>
      <c r="D8" s="12">
        <v>21</v>
      </c>
      <c r="E8" s="11" t="s">
        <v>153</v>
      </c>
      <c r="F8" s="9" t="s">
        <v>185</v>
      </c>
      <c r="G8" s="13">
        <v>97</v>
      </c>
      <c r="H8" s="13">
        <v>99</v>
      </c>
      <c r="I8" s="13">
        <v>97</v>
      </c>
      <c r="J8" s="13">
        <v>97</v>
      </c>
      <c r="K8" s="13">
        <v>98</v>
      </c>
      <c r="L8" s="13">
        <v>97</v>
      </c>
      <c r="M8" s="4">
        <f t="shared" si="1"/>
        <v>585</v>
      </c>
      <c r="N8" s="3" t="s">
        <v>194</v>
      </c>
      <c r="O8" s="10"/>
    </row>
    <row r="9" spans="1:15" ht="17.25">
      <c r="A9" s="3">
        <f t="shared" si="0"/>
        <v>7</v>
      </c>
      <c r="B9" s="7"/>
      <c r="C9" s="3" t="s">
        <v>139</v>
      </c>
      <c r="D9" s="12">
        <v>34</v>
      </c>
      <c r="E9" s="11" t="s">
        <v>84</v>
      </c>
      <c r="F9" s="9" t="s">
        <v>185</v>
      </c>
      <c r="G9" s="13">
        <v>97</v>
      </c>
      <c r="H9" s="13">
        <v>100</v>
      </c>
      <c r="I9" s="13">
        <v>97</v>
      </c>
      <c r="J9" s="13">
        <v>96</v>
      </c>
      <c r="K9" s="13">
        <v>98</v>
      </c>
      <c r="L9" s="13">
        <v>97</v>
      </c>
      <c r="M9" s="4">
        <f t="shared" si="1"/>
        <v>585</v>
      </c>
      <c r="N9" s="3" t="s">
        <v>195</v>
      </c>
      <c r="O9" s="10"/>
    </row>
    <row r="10" spans="1:15" ht="17.25">
      <c r="A10" s="3">
        <f t="shared" si="0"/>
        <v>7</v>
      </c>
      <c r="B10" s="7"/>
      <c r="C10" s="3" t="s">
        <v>138</v>
      </c>
      <c r="D10" s="12">
        <v>30</v>
      </c>
      <c r="E10" s="11" t="s">
        <v>146</v>
      </c>
      <c r="F10" s="9" t="s">
        <v>187</v>
      </c>
      <c r="G10" s="13">
        <v>97</v>
      </c>
      <c r="H10" s="13">
        <v>98</v>
      </c>
      <c r="I10" s="13">
        <v>100</v>
      </c>
      <c r="J10" s="13">
        <v>98</v>
      </c>
      <c r="K10" s="13">
        <v>96</v>
      </c>
      <c r="L10" s="13">
        <v>96</v>
      </c>
      <c r="M10" s="4">
        <f t="shared" si="1"/>
        <v>585</v>
      </c>
      <c r="N10" s="3"/>
      <c r="O10" s="10"/>
    </row>
    <row r="11" spans="1:15" ht="17.25">
      <c r="A11" s="3">
        <f t="shared" si="0"/>
        <v>10</v>
      </c>
      <c r="B11" s="7"/>
      <c r="C11" s="3" t="s">
        <v>140</v>
      </c>
      <c r="D11" s="12">
        <v>34</v>
      </c>
      <c r="E11" s="11" t="s">
        <v>119</v>
      </c>
      <c r="F11" s="9" t="s">
        <v>185</v>
      </c>
      <c r="G11" s="13">
        <v>98</v>
      </c>
      <c r="H11" s="13">
        <v>97</v>
      </c>
      <c r="I11" s="13">
        <v>97</v>
      </c>
      <c r="J11" s="13">
        <v>97</v>
      </c>
      <c r="K11" s="13">
        <v>98</v>
      </c>
      <c r="L11" s="13">
        <v>97</v>
      </c>
      <c r="M11" s="4">
        <f t="shared" si="1"/>
        <v>584</v>
      </c>
      <c r="N11" s="3" t="s">
        <v>196</v>
      </c>
      <c r="O11" s="10"/>
    </row>
    <row r="12" spans="1:15" ht="17.25">
      <c r="A12" s="3">
        <f t="shared" si="0"/>
        <v>10</v>
      </c>
      <c r="B12" s="7"/>
      <c r="C12" s="3" t="s">
        <v>139</v>
      </c>
      <c r="D12" s="12">
        <v>30</v>
      </c>
      <c r="E12" s="11" t="s">
        <v>87</v>
      </c>
      <c r="F12" s="9" t="s">
        <v>187</v>
      </c>
      <c r="G12" s="13">
        <v>98</v>
      </c>
      <c r="H12" s="13">
        <v>98</v>
      </c>
      <c r="I12" s="13">
        <v>97</v>
      </c>
      <c r="J12" s="13">
        <v>99</v>
      </c>
      <c r="K12" s="13">
        <v>96</v>
      </c>
      <c r="L12" s="13">
        <v>96</v>
      </c>
      <c r="M12" s="4">
        <f t="shared" si="1"/>
        <v>584</v>
      </c>
      <c r="N12" s="3" t="s">
        <v>197</v>
      </c>
      <c r="O12" s="10"/>
    </row>
    <row r="13" spans="1:15" ht="17.25">
      <c r="A13" s="3">
        <f t="shared" si="0"/>
        <v>12</v>
      </c>
      <c r="B13" s="7"/>
      <c r="C13" s="3" t="s">
        <v>138</v>
      </c>
      <c r="D13" s="12">
        <v>41</v>
      </c>
      <c r="E13" s="11" t="s">
        <v>122</v>
      </c>
      <c r="F13" s="9" t="s">
        <v>185</v>
      </c>
      <c r="G13" s="13">
        <v>98</v>
      </c>
      <c r="H13" s="13">
        <v>97</v>
      </c>
      <c r="I13" s="13">
        <v>97</v>
      </c>
      <c r="J13" s="13">
        <v>96</v>
      </c>
      <c r="K13" s="13">
        <v>98</v>
      </c>
      <c r="L13" s="13">
        <v>97</v>
      </c>
      <c r="M13" s="4">
        <f t="shared" si="1"/>
        <v>583</v>
      </c>
      <c r="N13" s="3" t="s">
        <v>198</v>
      </c>
      <c r="O13" s="10"/>
    </row>
    <row r="14" spans="1:15" ht="17.25">
      <c r="A14" s="3">
        <f t="shared" si="0"/>
        <v>12</v>
      </c>
      <c r="B14" s="7"/>
      <c r="C14" s="3" t="s">
        <v>139</v>
      </c>
      <c r="D14" s="12">
        <v>38</v>
      </c>
      <c r="E14" s="11" t="s">
        <v>88</v>
      </c>
      <c r="F14" s="9" t="s">
        <v>185</v>
      </c>
      <c r="G14" s="13">
        <v>98</v>
      </c>
      <c r="H14" s="13">
        <v>97</v>
      </c>
      <c r="I14" s="13">
        <v>98</v>
      </c>
      <c r="J14" s="13">
        <v>96</v>
      </c>
      <c r="K14" s="13">
        <v>97</v>
      </c>
      <c r="L14" s="13">
        <v>97</v>
      </c>
      <c r="M14" s="4">
        <f t="shared" si="1"/>
        <v>583</v>
      </c>
      <c r="N14" s="3" t="s">
        <v>199</v>
      </c>
      <c r="O14" s="10"/>
    </row>
    <row r="15" spans="1:15" ht="17.25">
      <c r="A15" s="3">
        <f t="shared" si="0"/>
        <v>12</v>
      </c>
      <c r="B15" s="7"/>
      <c r="C15" s="3" t="s">
        <v>140</v>
      </c>
      <c r="D15" s="12">
        <v>41</v>
      </c>
      <c r="E15" s="11" t="s">
        <v>124</v>
      </c>
      <c r="F15" s="9" t="s">
        <v>185</v>
      </c>
      <c r="G15" s="13">
        <v>100</v>
      </c>
      <c r="H15" s="13">
        <v>98</v>
      </c>
      <c r="I15" s="13">
        <v>96</v>
      </c>
      <c r="J15" s="13">
        <v>98</v>
      </c>
      <c r="K15" s="13">
        <v>96</v>
      </c>
      <c r="L15" s="13">
        <v>95</v>
      </c>
      <c r="M15" s="4">
        <f t="shared" si="1"/>
        <v>583</v>
      </c>
      <c r="N15" s="3"/>
      <c r="O15" s="10"/>
    </row>
    <row r="16" spans="1:15" ht="17.25">
      <c r="A16" s="3">
        <f t="shared" si="0"/>
        <v>15</v>
      </c>
      <c r="B16" s="7"/>
      <c r="C16" s="3" t="s">
        <v>138</v>
      </c>
      <c r="D16" s="12">
        <v>19</v>
      </c>
      <c r="E16" s="11" t="s">
        <v>101</v>
      </c>
      <c r="F16" s="9" t="s">
        <v>185</v>
      </c>
      <c r="G16" s="13">
        <v>95</v>
      </c>
      <c r="H16" s="13">
        <v>99</v>
      </c>
      <c r="I16" s="13">
        <v>96</v>
      </c>
      <c r="J16" s="13">
        <v>98</v>
      </c>
      <c r="K16" s="13">
        <v>97</v>
      </c>
      <c r="L16" s="13">
        <v>97</v>
      </c>
      <c r="M16" s="4">
        <f t="shared" si="1"/>
        <v>582</v>
      </c>
      <c r="N16" s="3" t="s">
        <v>196</v>
      </c>
      <c r="O16" s="10"/>
    </row>
    <row r="17" spans="1:15" ht="17.25">
      <c r="A17" s="3">
        <f t="shared" si="0"/>
        <v>15</v>
      </c>
      <c r="B17" s="7"/>
      <c r="C17" s="3" t="s">
        <v>140</v>
      </c>
      <c r="D17" s="12">
        <v>38</v>
      </c>
      <c r="E17" s="11" t="s">
        <v>174</v>
      </c>
      <c r="F17" s="9" t="s">
        <v>185</v>
      </c>
      <c r="G17" s="13">
        <v>98</v>
      </c>
      <c r="H17" s="13">
        <v>96</v>
      </c>
      <c r="I17" s="13">
        <v>95</v>
      </c>
      <c r="J17" s="13">
        <v>99</v>
      </c>
      <c r="K17" s="13">
        <v>98</v>
      </c>
      <c r="L17" s="13">
        <v>96</v>
      </c>
      <c r="M17" s="4">
        <f t="shared" si="1"/>
        <v>582</v>
      </c>
      <c r="N17" s="3" t="s">
        <v>197</v>
      </c>
      <c r="O17" s="10"/>
    </row>
    <row r="18" spans="1:15" ht="17.25">
      <c r="A18" s="3">
        <f t="shared" si="0"/>
        <v>17</v>
      </c>
      <c r="B18" s="7"/>
      <c r="C18" s="3" t="s">
        <v>139</v>
      </c>
      <c r="D18" s="12">
        <v>26</v>
      </c>
      <c r="E18" s="11" t="s">
        <v>118</v>
      </c>
      <c r="F18" s="9" t="s">
        <v>184</v>
      </c>
      <c r="G18" s="13">
        <v>95</v>
      </c>
      <c r="H18" s="13">
        <v>98</v>
      </c>
      <c r="I18" s="13">
        <v>96</v>
      </c>
      <c r="J18" s="13">
        <v>97</v>
      </c>
      <c r="K18" s="13">
        <v>96</v>
      </c>
      <c r="L18" s="13">
        <v>97</v>
      </c>
      <c r="M18" s="4">
        <f t="shared" si="1"/>
        <v>579</v>
      </c>
      <c r="N18" s="3"/>
      <c r="O18" s="10"/>
    </row>
    <row r="19" spans="1:15" ht="17.25">
      <c r="A19" s="3">
        <f t="shared" si="0"/>
        <v>18</v>
      </c>
      <c r="B19" s="7"/>
      <c r="C19" s="3" t="s">
        <v>139</v>
      </c>
      <c r="D19" s="12">
        <v>27</v>
      </c>
      <c r="E19" s="11" t="s">
        <v>128</v>
      </c>
      <c r="F19" s="9" t="s">
        <v>185</v>
      </c>
      <c r="G19" s="13">
        <v>95</v>
      </c>
      <c r="H19" s="13">
        <v>95</v>
      </c>
      <c r="I19" s="13">
        <v>97</v>
      </c>
      <c r="J19" s="13">
        <v>99</v>
      </c>
      <c r="K19" s="13">
        <v>95</v>
      </c>
      <c r="L19" s="13">
        <v>96</v>
      </c>
      <c r="M19" s="4">
        <f t="shared" si="1"/>
        <v>577</v>
      </c>
      <c r="N19" s="3"/>
      <c r="O19" s="10"/>
    </row>
    <row r="20" spans="1:15" ht="17.25">
      <c r="A20" s="3">
        <f t="shared" si="0"/>
        <v>19</v>
      </c>
      <c r="B20" s="7"/>
      <c r="C20" s="3" t="s">
        <v>140</v>
      </c>
      <c r="D20" s="12">
        <v>21</v>
      </c>
      <c r="E20" s="11" t="s">
        <v>162</v>
      </c>
      <c r="F20" s="9" t="s">
        <v>185</v>
      </c>
      <c r="G20" s="13">
        <v>98</v>
      </c>
      <c r="H20" s="13">
        <v>95</v>
      </c>
      <c r="I20" s="13">
        <v>95</v>
      </c>
      <c r="J20" s="13">
        <v>94</v>
      </c>
      <c r="K20" s="13">
        <v>97</v>
      </c>
      <c r="L20" s="13">
        <v>96</v>
      </c>
      <c r="M20" s="4">
        <f t="shared" si="1"/>
        <v>575</v>
      </c>
      <c r="N20" s="3"/>
      <c r="O20" s="10"/>
    </row>
    <row r="21" spans="1:15" ht="17.25">
      <c r="A21" s="3">
        <f t="shared" si="0"/>
        <v>20</v>
      </c>
      <c r="B21" s="7"/>
      <c r="C21" s="3" t="s">
        <v>139</v>
      </c>
      <c r="D21" s="12">
        <v>19</v>
      </c>
      <c r="E21" s="11" t="s">
        <v>151</v>
      </c>
      <c r="F21" s="9" t="s">
        <v>185</v>
      </c>
      <c r="G21" s="13">
        <v>97</v>
      </c>
      <c r="H21" s="13">
        <v>96</v>
      </c>
      <c r="I21" s="13">
        <v>93</v>
      </c>
      <c r="J21" s="13">
        <v>97</v>
      </c>
      <c r="K21" s="13">
        <v>93</v>
      </c>
      <c r="L21" s="13">
        <v>98</v>
      </c>
      <c r="M21" s="4">
        <f t="shared" si="1"/>
        <v>574</v>
      </c>
      <c r="N21" s="3"/>
      <c r="O21" s="10"/>
    </row>
    <row r="22" spans="1:15" ht="17.25">
      <c r="A22" s="3">
        <f t="shared" si="0"/>
        <v>21</v>
      </c>
      <c r="B22" s="7"/>
      <c r="C22" s="3" t="s">
        <v>139</v>
      </c>
      <c r="D22" s="12">
        <v>32</v>
      </c>
      <c r="E22" s="11" t="s">
        <v>157</v>
      </c>
      <c r="F22" s="9" t="s">
        <v>183</v>
      </c>
      <c r="G22" s="13">
        <v>96</v>
      </c>
      <c r="H22" s="13">
        <v>95</v>
      </c>
      <c r="I22" s="13">
        <v>94</v>
      </c>
      <c r="J22" s="13">
        <v>97</v>
      </c>
      <c r="K22" s="13">
        <v>94</v>
      </c>
      <c r="L22" s="13">
        <v>97</v>
      </c>
      <c r="M22" s="4">
        <f t="shared" si="1"/>
        <v>573</v>
      </c>
      <c r="N22" s="3"/>
      <c r="O22" s="10"/>
    </row>
    <row r="23" spans="1:15" ht="17.25">
      <c r="A23" s="3">
        <f t="shared" si="0"/>
        <v>22</v>
      </c>
      <c r="B23" s="7"/>
      <c r="C23" s="3" t="s">
        <v>140</v>
      </c>
      <c r="D23" s="12">
        <v>37</v>
      </c>
      <c r="E23" s="11" t="s">
        <v>173</v>
      </c>
      <c r="F23" s="9" t="s">
        <v>187</v>
      </c>
      <c r="G23" s="13">
        <v>96</v>
      </c>
      <c r="H23" s="13">
        <v>92</v>
      </c>
      <c r="I23" s="13">
        <v>93</v>
      </c>
      <c r="J23" s="13">
        <v>96</v>
      </c>
      <c r="K23" s="13">
        <v>95</v>
      </c>
      <c r="L23" s="13">
        <v>97</v>
      </c>
      <c r="M23" s="4">
        <f t="shared" si="1"/>
        <v>569</v>
      </c>
      <c r="N23" s="3"/>
      <c r="O23" s="10"/>
    </row>
    <row r="24" spans="1:15" ht="17.25">
      <c r="A24" s="3">
        <f t="shared" si="0"/>
        <v>23</v>
      </c>
      <c r="B24" s="7"/>
      <c r="C24" s="3" t="s">
        <v>138</v>
      </c>
      <c r="D24" s="12">
        <v>37</v>
      </c>
      <c r="E24" s="11" t="s">
        <v>112</v>
      </c>
      <c r="F24" s="9" t="s">
        <v>187</v>
      </c>
      <c r="G24" s="13">
        <v>95</v>
      </c>
      <c r="H24" s="13">
        <v>96</v>
      </c>
      <c r="I24" s="13">
        <v>94</v>
      </c>
      <c r="J24" s="13">
        <v>93</v>
      </c>
      <c r="K24" s="13">
        <v>95</v>
      </c>
      <c r="L24" s="13">
        <v>95</v>
      </c>
      <c r="M24" s="4">
        <f t="shared" si="1"/>
        <v>568</v>
      </c>
      <c r="N24" s="3"/>
      <c r="O24" s="10"/>
    </row>
    <row r="25" spans="1:15" ht="17.25">
      <c r="A25" s="3">
        <f t="shared" si="0"/>
        <v>24</v>
      </c>
      <c r="B25" s="7"/>
      <c r="C25" s="3" t="s">
        <v>140</v>
      </c>
      <c r="D25" s="12">
        <v>36</v>
      </c>
      <c r="E25" s="11" t="s">
        <v>172</v>
      </c>
      <c r="F25" s="9" t="s">
        <v>186</v>
      </c>
      <c r="G25" s="13">
        <v>94</v>
      </c>
      <c r="H25" s="13">
        <v>98</v>
      </c>
      <c r="I25" s="13">
        <v>93</v>
      </c>
      <c r="J25" s="13">
        <v>96</v>
      </c>
      <c r="K25" s="13">
        <v>93</v>
      </c>
      <c r="L25" s="13">
        <v>93</v>
      </c>
      <c r="M25" s="4">
        <f t="shared" si="1"/>
        <v>567</v>
      </c>
      <c r="N25" s="3"/>
      <c r="O25" s="10"/>
    </row>
    <row r="26" spans="1:15" ht="17.25">
      <c r="A26" s="3">
        <f t="shared" si="0"/>
        <v>25</v>
      </c>
      <c r="B26" s="7"/>
      <c r="C26" s="3" t="s">
        <v>138</v>
      </c>
      <c r="D26" s="12">
        <v>38</v>
      </c>
      <c r="E26" s="11" t="s">
        <v>109</v>
      </c>
      <c r="F26" s="9" t="s">
        <v>185</v>
      </c>
      <c r="G26" s="13">
        <v>96</v>
      </c>
      <c r="H26" s="13">
        <v>93</v>
      </c>
      <c r="I26" s="13">
        <v>95</v>
      </c>
      <c r="J26" s="13">
        <v>97</v>
      </c>
      <c r="K26" s="13">
        <v>92</v>
      </c>
      <c r="L26" s="13">
        <v>93</v>
      </c>
      <c r="M26" s="4">
        <f t="shared" si="1"/>
        <v>566</v>
      </c>
      <c r="N26" s="3"/>
      <c r="O26" s="10"/>
    </row>
    <row r="27" spans="1:15" ht="17.25">
      <c r="A27" s="3">
        <f t="shared" si="0"/>
        <v>26</v>
      </c>
      <c r="B27" s="7"/>
      <c r="C27" s="3" t="s">
        <v>139</v>
      </c>
      <c r="D27" s="12">
        <v>23</v>
      </c>
      <c r="E27" s="11" t="s">
        <v>155</v>
      </c>
      <c r="F27" s="9" t="s">
        <v>187</v>
      </c>
      <c r="G27" s="13">
        <v>96</v>
      </c>
      <c r="H27" s="13">
        <v>92</v>
      </c>
      <c r="I27" s="13">
        <v>95</v>
      </c>
      <c r="J27" s="13">
        <v>94</v>
      </c>
      <c r="K27" s="13">
        <v>95</v>
      </c>
      <c r="L27" s="13">
        <v>91</v>
      </c>
      <c r="M27" s="4">
        <f t="shared" si="1"/>
        <v>563</v>
      </c>
      <c r="N27" s="3"/>
      <c r="O27" s="10"/>
    </row>
    <row r="28" spans="1:15" ht="17.25">
      <c r="A28" s="3">
        <f t="shared" si="0"/>
        <v>27</v>
      </c>
      <c r="B28" s="7"/>
      <c r="C28" s="3" t="s">
        <v>140</v>
      </c>
      <c r="D28" s="12">
        <v>33</v>
      </c>
      <c r="E28" s="11" t="s">
        <v>89</v>
      </c>
      <c r="F28" s="9" t="s">
        <v>184</v>
      </c>
      <c r="G28" s="13">
        <v>93</v>
      </c>
      <c r="H28" s="13">
        <v>97</v>
      </c>
      <c r="I28" s="13">
        <v>95</v>
      </c>
      <c r="J28" s="13">
        <v>92</v>
      </c>
      <c r="K28" s="13">
        <v>93</v>
      </c>
      <c r="L28" s="13">
        <v>92</v>
      </c>
      <c r="M28" s="4">
        <f t="shared" si="1"/>
        <v>562</v>
      </c>
      <c r="N28" s="3"/>
      <c r="O28" s="10"/>
    </row>
    <row r="29" spans="1:15" ht="17.25">
      <c r="A29" s="3">
        <f t="shared" si="0"/>
        <v>28</v>
      </c>
      <c r="B29" s="7"/>
      <c r="C29" s="3" t="s">
        <v>138</v>
      </c>
      <c r="D29" s="12">
        <v>32</v>
      </c>
      <c r="E29" s="11" t="s">
        <v>147</v>
      </c>
      <c r="F29" s="9" t="s">
        <v>183</v>
      </c>
      <c r="G29" s="13">
        <v>94</v>
      </c>
      <c r="H29" s="13">
        <v>98</v>
      </c>
      <c r="I29" s="13">
        <v>94</v>
      </c>
      <c r="J29" s="13">
        <v>90</v>
      </c>
      <c r="K29" s="13">
        <v>90</v>
      </c>
      <c r="L29" s="13">
        <v>95</v>
      </c>
      <c r="M29" s="4">
        <f t="shared" si="1"/>
        <v>561</v>
      </c>
      <c r="N29" s="3" t="s">
        <v>200</v>
      </c>
      <c r="O29" s="10"/>
    </row>
    <row r="30" spans="1:15" ht="17.25">
      <c r="A30" s="3">
        <f t="shared" si="0"/>
        <v>28</v>
      </c>
      <c r="B30" s="7"/>
      <c r="C30" s="3" t="s">
        <v>138</v>
      </c>
      <c r="D30" s="12">
        <v>27</v>
      </c>
      <c r="E30" s="11" t="s">
        <v>113</v>
      </c>
      <c r="F30" s="9" t="s">
        <v>185</v>
      </c>
      <c r="G30" s="13">
        <v>98</v>
      </c>
      <c r="H30" s="13">
        <v>97</v>
      </c>
      <c r="I30" s="13">
        <v>95</v>
      </c>
      <c r="J30" s="13">
        <v>96</v>
      </c>
      <c r="K30" s="13">
        <v>93</v>
      </c>
      <c r="L30" s="13">
        <v>82</v>
      </c>
      <c r="M30" s="4">
        <f t="shared" si="1"/>
        <v>561</v>
      </c>
      <c r="N30" s="3" t="s">
        <v>201</v>
      </c>
      <c r="O30" s="10"/>
    </row>
    <row r="31" spans="1:15" ht="17.25">
      <c r="A31" s="3">
        <f t="shared" si="0"/>
        <v>30</v>
      </c>
      <c r="B31" s="7"/>
      <c r="C31" s="3" t="s">
        <v>140</v>
      </c>
      <c r="D31" s="12">
        <v>30</v>
      </c>
      <c r="E31" s="11" t="s">
        <v>168</v>
      </c>
      <c r="F31" s="9" t="s">
        <v>187</v>
      </c>
      <c r="G31" s="13">
        <v>98</v>
      </c>
      <c r="H31" s="13">
        <v>95</v>
      </c>
      <c r="I31" s="13">
        <v>95</v>
      </c>
      <c r="J31" s="13">
        <v>94</v>
      </c>
      <c r="K31" s="13">
        <v>89</v>
      </c>
      <c r="L31" s="13">
        <v>88</v>
      </c>
      <c r="M31" s="4">
        <f t="shared" si="1"/>
        <v>559</v>
      </c>
      <c r="N31" s="3"/>
      <c r="O31" s="10"/>
    </row>
    <row r="32" spans="1:15" ht="17.25">
      <c r="A32" s="3">
        <f t="shared" si="0"/>
        <v>31</v>
      </c>
      <c r="B32" s="7"/>
      <c r="C32" s="3" t="s">
        <v>138</v>
      </c>
      <c r="D32" s="12">
        <v>26</v>
      </c>
      <c r="E32" s="11" t="s">
        <v>108</v>
      </c>
      <c r="F32" s="9" t="s">
        <v>184</v>
      </c>
      <c r="G32" s="13">
        <v>90</v>
      </c>
      <c r="H32" s="13">
        <v>91</v>
      </c>
      <c r="I32" s="13">
        <v>92</v>
      </c>
      <c r="J32" s="13">
        <v>99</v>
      </c>
      <c r="K32" s="13">
        <v>93</v>
      </c>
      <c r="L32" s="13">
        <v>92</v>
      </c>
      <c r="M32" s="4">
        <f t="shared" si="1"/>
        <v>557</v>
      </c>
      <c r="N32" s="3" t="s">
        <v>202</v>
      </c>
      <c r="O32" s="10"/>
    </row>
    <row r="33" spans="1:15" ht="17.25">
      <c r="A33" s="3">
        <f t="shared" si="0"/>
        <v>31</v>
      </c>
      <c r="B33" s="7"/>
      <c r="C33" s="3" t="s">
        <v>139</v>
      </c>
      <c r="D33" s="12">
        <v>41</v>
      </c>
      <c r="E33" s="11" t="s">
        <v>136</v>
      </c>
      <c r="F33" s="9" t="s">
        <v>185</v>
      </c>
      <c r="G33" s="13">
        <v>96</v>
      </c>
      <c r="H33" s="13">
        <v>95</v>
      </c>
      <c r="I33" s="13">
        <v>94</v>
      </c>
      <c r="J33" s="13">
        <v>95</v>
      </c>
      <c r="K33" s="13">
        <v>94</v>
      </c>
      <c r="L33" s="13">
        <v>83</v>
      </c>
      <c r="M33" s="4">
        <f t="shared" si="1"/>
        <v>557</v>
      </c>
      <c r="N33" s="3" t="s">
        <v>203</v>
      </c>
      <c r="O33" s="10"/>
    </row>
    <row r="34" spans="1:15" ht="17.25">
      <c r="A34" s="3">
        <f aca="true" t="shared" si="2" ref="A34:A59">RANK(M34,M$1:M$65536)</f>
        <v>33</v>
      </c>
      <c r="B34" s="7"/>
      <c r="C34" s="3" t="s">
        <v>140</v>
      </c>
      <c r="D34" s="12">
        <v>29</v>
      </c>
      <c r="E34" s="11" t="s">
        <v>167</v>
      </c>
      <c r="F34" s="9" t="s">
        <v>186</v>
      </c>
      <c r="G34" s="13">
        <v>89</v>
      </c>
      <c r="H34" s="13">
        <v>91</v>
      </c>
      <c r="I34" s="13">
        <v>91</v>
      </c>
      <c r="J34" s="13">
        <v>91</v>
      </c>
      <c r="K34" s="13">
        <v>93</v>
      </c>
      <c r="L34" s="13">
        <v>93</v>
      </c>
      <c r="M34" s="4">
        <f aca="true" t="shared" si="3" ref="M34:M58">SUM(G34:L34)</f>
        <v>548</v>
      </c>
      <c r="N34" s="3"/>
      <c r="O34" s="10"/>
    </row>
    <row r="35" spans="1:15" ht="17.25">
      <c r="A35" s="3">
        <f t="shared" si="2"/>
        <v>34</v>
      </c>
      <c r="B35" s="7"/>
      <c r="C35" s="3" t="s">
        <v>139</v>
      </c>
      <c r="D35" s="12">
        <v>18</v>
      </c>
      <c r="E35" s="11" t="s">
        <v>150</v>
      </c>
      <c r="F35" s="9" t="s">
        <v>182</v>
      </c>
      <c r="G35" s="13">
        <v>90</v>
      </c>
      <c r="H35" s="13">
        <v>90</v>
      </c>
      <c r="I35" s="13">
        <v>91</v>
      </c>
      <c r="J35" s="13">
        <v>92</v>
      </c>
      <c r="K35" s="13">
        <v>94</v>
      </c>
      <c r="L35" s="13">
        <v>90</v>
      </c>
      <c r="M35" s="4">
        <f t="shared" si="3"/>
        <v>547</v>
      </c>
      <c r="N35" s="3" t="s">
        <v>204</v>
      </c>
      <c r="O35" s="10"/>
    </row>
    <row r="36" spans="1:15" ht="17.25">
      <c r="A36" s="3">
        <f t="shared" si="2"/>
        <v>34</v>
      </c>
      <c r="B36" s="7"/>
      <c r="C36" s="3" t="s">
        <v>140</v>
      </c>
      <c r="D36" s="12">
        <v>23</v>
      </c>
      <c r="E36" s="11" t="s">
        <v>164</v>
      </c>
      <c r="F36" s="9" t="s">
        <v>187</v>
      </c>
      <c r="G36" s="13">
        <v>90</v>
      </c>
      <c r="H36" s="13">
        <v>92</v>
      </c>
      <c r="I36" s="13">
        <v>92</v>
      </c>
      <c r="J36" s="13">
        <v>91</v>
      </c>
      <c r="K36" s="13">
        <v>92</v>
      </c>
      <c r="L36" s="13">
        <v>90</v>
      </c>
      <c r="M36" s="4">
        <f t="shared" si="3"/>
        <v>547</v>
      </c>
      <c r="N36" s="3" t="s">
        <v>205</v>
      </c>
      <c r="O36" s="10"/>
    </row>
    <row r="37" spans="1:15" ht="17.25">
      <c r="A37" s="3">
        <f t="shared" si="2"/>
        <v>36</v>
      </c>
      <c r="B37" s="7"/>
      <c r="C37" s="3" t="s">
        <v>140</v>
      </c>
      <c r="D37" s="12">
        <v>44</v>
      </c>
      <c r="E37" s="11" t="s">
        <v>123</v>
      </c>
      <c r="F37" s="9" t="s">
        <v>184</v>
      </c>
      <c r="G37" s="13">
        <v>94</v>
      </c>
      <c r="H37" s="13">
        <v>92</v>
      </c>
      <c r="I37" s="13">
        <v>88</v>
      </c>
      <c r="J37" s="13">
        <v>88</v>
      </c>
      <c r="K37" s="13">
        <v>91</v>
      </c>
      <c r="L37" s="13">
        <v>92</v>
      </c>
      <c r="M37" s="4">
        <f t="shared" si="3"/>
        <v>545</v>
      </c>
      <c r="N37" s="3"/>
      <c r="O37" s="10"/>
    </row>
    <row r="38" spans="1:15" ht="17.25">
      <c r="A38" s="3">
        <f t="shared" si="2"/>
        <v>37</v>
      </c>
      <c r="B38" s="7"/>
      <c r="C38" s="3" t="s">
        <v>138</v>
      </c>
      <c r="D38" s="12">
        <v>28</v>
      </c>
      <c r="E38" s="11" t="s">
        <v>145</v>
      </c>
      <c r="F38" s="9" t="s">
        <v>182</v>
      </c>
      <c r="G38" s="13">
        <v>89</v>
      </c>
      <c r="H38" s="13">
        <v>93</v>
      </c>
      <c r="I38" s="13">
        <v>85</v>
      </c>
      <c r="J38" s="13">
        <v>90</v>
      </c>
      <c r="K38" s="13">
        <v>92</v>
      </c>
      <c r="L38" s="13">
        <v>92</v>
      </c>
      <c r="M38" s="4">
        <f t="shared" si="3"/>
        <v>541</v>
      </c>
      <c r="N38" s="3"/>
      <c r="O38" s="10"/>
    </row>
    <row r="39" spans="1:15" ht="17.25">
      <c r="A39" s="3">
        <f t="shared" si="2"/>
        <v>38</v>
      </c>
      <c r="B39" s="7"/>
      <c r="C39" s="3" t="s">
        <v>139</v>
      </c>
      <c r="D39" s="12">
        <v>20</v>
      </c>
      <c r="E39" s="11" t="s">
        <v>152</v>
      </c>
      <c r="F39" s="9" t="s">
        <v>182</v>
      </c>
      <c r="G39" s="13">
        <v>93</v>
      </c>
      <c r="H39" s="13">
        <v>94</v>
      </c>
      <c r="I39" s="13">
        <v>84</v>
      </c>
      <c r="J39" s="13">
        <v>90</v>
      </c>
      <c r="K39" s="13">
        <v>91</v>
      </c>
      <c r="L39" s="13">
        <v>88</v>
      </c>
      <c r="M39" s="4">
        <f t="shared" si="3"/>
        <v>540</v>
      </c>
      <c r="N39" s="3"/>
      <c r="O39" s="10"/>
    </row>
    <row r="40" spans="1:15" ht="17.25">
      <c r="A40" s="3">
        <f t="shared" si="2"/>
        <v>39</v>
      </c>
      <c r="B40" s="7"/>
      <c r="C40" s="3" t="s">
        <v>139</v>
      </c>
      <c r="D40" s="12">
        <v>28</v>
      </c>
      <c r="E40" s="11" t="s">
        <v>156</v>
      </c>
      <c r="F40" s="9" t="s">
        <v>182</v>
      </c>
      <c r="G40" s="13">
        <v>90</v>
      </c>
      <c r="H40" s="13">
        <v>87</v>
      </c>
      <c r="I40" s="13">
        <v>87</v>
      </c>
      <c r="J40" s="13">
        <v>88</v>
      </c>
      <c r="K40" s="13">
        <v>93</v>
      </c>
      <c r="L40" s="13">
        <v>90</v>
      </c>
      <c r="M40" s="4">
        <f t="shared" si="3"/>
        <v>535</v>
      </c>
      <c r="N40" s="3"/>
      <c r="O40" s="10"/>
    </row>
    <row r="41" spans="1:15" ht="17.25">
      <c r="A41" s="3">
        <f t="shared" si="2"/>
        <v>40</v>
      </c>
      <c r="B41" s="7"/>
      <c r="C41" s="3" t="s">
        <v>139</v>
      </c>
      <c r="D41" s="12">
        <v>22</v>
      </c>
      <c r="E41" s="11" t="s">
        <v>154</v>
      </c>
      <c r="F41" s="9" t="s">
        <v>186</v>
      </c>
      <c r="G41" s="13">
        <v>87</v>
      </c>
      <c r="H41" s="13">
        <v>95</v>
      </c>
      <c r="I41" s="13">
        <v>88</v>
      </c>
      <c r="J41" s="13">
        <v>89</v>
      </c>
      <c r="K41" s="13">
        <v>85</v>
      </c>
      <c r="L41" s="13">
        <v>89</v>
      </c>
      <c r="M41" s="4">
        <f t="shared" si="3"/>
        <v>533</v>
      </c>
      <c r="N41" s="3"/>
      <c r="O41" s="10"/>
    </row>
    <row r="42" spans="1:15" ht="17.25">
      <c r="A42" s="3">
        <f t="shared" si="2"/>
        <v>41</v>
      </c>
      <c r="B42" s="7"/>
      <c r="C42" s="3" t="s">
        <v>138</v>
      </c>
      <c r="D42" s="12">
        <v>23</v>
      </c>
      <c r="E42" s="11" t="s">
        <v>106</v>
      </c>
      <c r="F42" s="9" t="s">
        <v>187</v>
      </c>
      <c r="G42" s="13">
        <v>81</v>
      </c>
      <c r="H42" s="13">
        <v>87</v>
      </c>
      <c r="I42" s="13">
        <v>91</v>
      </c>
      <c r="J42" s="13">
        <v>87</v>
      </c>
      <c r="K42" s="13">
        <v>92</v>
      </c>
      <c r="L42" s="13">
        <v>94</v>
      </c>
      <c r="M42" s="4">
        <f t="shared" si="3"/>
        <v>532</v>
      </c>
      <c r="N42" s="3" t="s">
        <v>206</v>
      </c>
      <c r="O42" s="10"/>
    </row>
    <row r="43" spans="1:15" ht="17.25">
      <c r="A43" s="3">
        <f t="shared" si="2"/>
        <v>41</v>
      </c>
      <c r="B43" s="7"/>
      <c r="C43" s="3" t="s">
        <v>138</v>
      </c>
      <c r="D43" s="12">
        <v>22</v>
      </c>
      <c r="E43" s="11" t="s">
        <v>143</v>
      </c>
      <c r="F43" s="9" t="s">
        <v>186</v>
      </c>
      <c r="G43" s="13">
        <v>91</v>
      </c>
      <c r="H43" s="13">
        <v>91</v>
      </c>
      <c r="I43" s="13">
        <v>93</v>
      </c>
      <c r="J43" s="13">
        <v>90</v>
      </c>
      <c r="K43" s="13">
        <v>84</v>
      </c>
      <c r="L43" s="13">
        <v>83</v>
      </c>
      <c r="M43" s="4">
        <f t="shared" si="3"/>
        <v>532</v>
      </c>
      <c r="N43" s="3" t="s">
        <v>203</v>
      </c>
      <c r="O43" s="10"/>
    </row>
    <row r="44" spans="1:15" ht="17.25">
      <c r="A44" s="3">
        <f t="shared" si="2"/>
        <v>43</v>
      </c>
      <c r="B44" s="7"/>
      <c r="C44" s="3" t="s">
        <v>138</v>
      </c>
      <c r="D44" s="12">
        <v>25</v>
      </c>
      <c r="E44" s="11" t="s">
        <v>144</v>
      </c>
      <c r="F44" s="9" t="s">
        <v>183</v>
      </c>
      <c r="G44" s="13">
        <v>93</v>
      </c>
      <c r="H44" s="13">
        <v>96</v>
      </c>
      <c r="I44" s="13">
        <v>93</v>
      </c>
      <c r="J44" s="13">
        <v>91</v>
      </c>
      <c r="K44" s="13">
        <v>88</v>
      </c>
      <c r="L44" s="13">
        <v>64</v>
      </c>
      <c r="M44" s="4">
        <f t="shared" si="3"/>
        <v>525</v>
      </c>
      <c r="N44" s="3"/>
      <c r="O44" s="10"/>
    </row>
    <row r="45" spans="1:15" ht="17.25">
      <c r="A45" s="3">
        <f t="shared" si="2"/>
        <v>44</v>
      </c>
      <c r="B45" s="7"/>
      <c r="C45" s="3" t="s">
        <v>140</v>
      </c>
      <c r="D45" s="12">
        <v>22</v>
      </c>
      <c r="E45" s="11" t="s">
        <v>163</v>
      </c>
      <c r="F45" s="9" t="s">
        <v>186</v>
      </c>
      <c r="G45" s="13">
        <v>86</v>
      </c>
      <c r="H45" s="13">
        <v>91</v>
      </c>
      <c r="I45" s="13">
        <v>85</v>
      </c>
      <c r="J45" s="13">
        <v>82</v>
      </c>
      <c r="K45" s="13">
        <v>91</v>
      </c>
      <c r="L45" s="13">
        <v>89</v>
      </c>
      <c r="M45" s="4">
        <f t="shared" si="3"/>
        <v>524</v>
      </c>
      <c r="N45" s="3" t="s">
        <v>207</v>
      </c>
      <c r="O45" s="10"/>
    </row>
    <row r="46" spans="1:15" ht="17.25">
      <c r="A46" s="3">
        <f t="shared" si="2"/>
        <v>44</v>
      </c>
      <c r="B46" s="7"/>
      <c r="C46" s="3" t="s">
        <v>140</v>
      </c>
      <c r="D46" s="12">
        <v>25</v>
      </c>
      <c r="E46" s="11" t="s">
        <v>165</v>
      </c>
      <c r="F46" s="9" t="s">
        <v>183</v>
      </c>
      <c r="G46" s="13">
        <v>88</v>
      </c>
      <c r="H46" s="13">
        <v>84</v>
      </c>
      <c r="I46" s="13">
        <v>91</v>
      </c>
      <c r="J46" s="13">
        <v>87</v>
      </c>
      <c r="K46" s="13">
        <v>86</v>
      </c>
      <c r="L46" s="13">
        <v>88</v>
      </c>
      <c r="M46" s="4">
        <f t="shared" si="3"/>
        <v>524</v>
      </c>
      <c r="N46" s="3" t="s">
        <v>208</v>
      </c>
      <c r="O46" s="10"/>
    </row>
    <row r="47" spans="1:15" ht="17.25">
      <c r="A47" s="3">
        <f t="shared" si="2"/>
        <v>46</v>
      </c>
      <c r="B47" s="7"/>
      <c r="C47" s="3" t="s">
        <v>140</v>
      </c>
      <c r="D47" s="12">
        <v>35</v>
      </c>
      <c r="E47" s="11" t="s">
        <v>171</v>
      </c>
      <c r="F47" s="9" t="s">
        <v>182</v>
      </c>
      <c r="G47" s="13">
        <v>84</v>
      </c>
      <c r="H47" s="13">
        <v>89</v>
      </c>
      <c r="I47" s="13">
        <v>89</v>
      </c>
      <c r="J47" s="13">
        <v>80</v>
      </c>
      <c r="K47" s="13">
        <v>88</v>
      </c>
      <c r="L47" s="13">
        <v>85</v>
      </c>
      <c r="M47" s="4">
        <f t="shared" si="3"/>
        <v>515</v>
      </c>
      <c r="N47" s="3"/>
      <c r="O47" s="10"/>
    </row>
    <row r="48" spans="1:15" ht="17.25">
      <c r="A48" s="3">
        <f t="shared" si="2"/>
        <v>47</v>
      </c>
      <c r="B48" s="7"/>
      <c r="C48" s="3" t="s">
        <v>140</v>
      </c>
      <c r="D48" s="12">
        <v>28</v>
      </c>
      <c r="E48" s="11" t="s">
        <v>166</v>
      </c>
      <c r="F48" s="9" t="s">
        <v>182</v>
      </c>
      <c r="G48" s="13">
        <v>85</v>
      </c>
      <c r="H48" s="13">
        <v>78</v>
      </c>
      <c r="I48" s="13">
        <v>86</v>
      </c>
      <c r="J48" s="13">
        <v>84</v>
      </c>
      <c r="K48" s="13">
        <v>88</v>
      </c>
      <c r="L48" s="13">
        <v>93</v>
      </c>
      <c r="M48" s="4">
        <f t="shared" si="3"/>
        <v>514</v>
      </c>
      <c r="N48" s="3"/>
      <c r="O48" s="10"/>
    </row>
    <row r="49" spans="1:15" ht="17.25">
      <c r="A49" s="3">
        <f t="shared" si="2"/>
        <v>48</v>
      </c>
      <c r="B49" s="7"/>
      <c r="C49" s="3" t="s">
        <v>140</v>
      </c>
      <c r="D49" s="12">
        <v>45</v>
      </c>
      <c r="E49" s="11" t="s">
        <v>175</v>
      </c>
      <c r="F49" s="9" t="s">
        <v>182</v>
      </c>
      <c r="G49" s="13">
        <v>82</v>
      </c>
      <c r="H49" s="13">
        <v>87</v>
      </c>
      <c r="I49" s="13">
        <v>84</v>
      </c>
      <c r="J49" s="13">
        <v>84</v>
      </c>
      <c r="K49" s="13">
        <v>84</v>
      </c>
      <c r="L49" s="13">
        <v>82</v>
      </c>
      <c r="M49" s="4">
        <f t="shared" si="3"/>
        <v>503</v>
      </c>
      <c r="N49" s="3"/>
      <c r="O49" s="10"/>
    </row>
    <row r="50" spans="1:15" ht="17.25">
      <c r="A50" s="3">
        <f t="shared" si="2"/>
        <v>49</v>
      </c>
      <c r="B50" s="7"/>
      <c r="C50" s="3" t="s">
        <v>137</v>
      </c>
      <c r="D50" s="12">
        <v>18</v>
      </c>
      <c r="E50" s="11" t="s">
        <v>141</v>
      </c>
      <c r="F50" s="9" t="s">
        <v>182</v>
      </c>
      <c r="G50" s="13">
        <v>71</v>
      </c>
      <c r="H50" s="13">
        <v>83</v>
      </c>
      <c r="I50" s="13">
        <v>89</v>
      </c>
      <c r="J50" s="13">
        <v>84</v>
      </c>
      <c r="K50" s="13">
        <v>87</v>
      </c>
      <c r="L50" s="13">
        <v>82</v>
      </c>
      <c r="M50" s="4">
        <f t="shared" si="3"/>
        <v>496</v>
      </c>
      <c r="N50" s="3"/>
      <c r="O50" s="10"/>
    </row>
    <row r="51" spans="1:15" ht="17.25">
      <c r="A51" s="3">
        <f t="shared" si="2"/>
        <v>50</v>
      </c>
      <c r="B51" s="7"/>
      <c r="C51" s="3" t="s">
        <v>139</v>
      </c>
      <c r="D51" s="12">
        <v>35</v>
      </c>
      <c r="E51" s="11" t="s">
        <v>158</v>
      </c>
      <c r="F51" s="9" t="s">
        <v>182</v>
      </c>
      <c r="G51" s="13">
        <v>90</v>
      </c>
      <c r="H51" s="13">
        <v>82</v>
      </c>
      <c r="I51" s="13">
        <v>79</v>
      </c>
      <c r="J51" s="13">
        <v>78</v>
      </c>
      <c r="K51" s="13">
        <v>83</v>
      </c>
      <c r="L51" s="13">
        <v>81</v>
      </c>
      <c r="M51" s="4">
        <f t="shared" si="3"/>
        <v>493</v>
      </c>
      <c r="N51" s="3"/>
      <c r="O51" s="10"/>
    </row>
    <row r="52" spans="1:15" ht="17.25">
      <c r="A52" s="3">
        <f t="shared" si="2"/>
        <v>51</v>
      </c>
      <c r="B52" s="7"/>
      <c r="C52" s="3" t="s">
        <v>139</v>
      </c>
      <c r="D52" s="12">
        <v>44</v>
      </c>
      <c r="E52" s="11" t="s">
        <v>135</v>
      </c>
      <c r="F52" s="9" t="s">
        <v>184</v>
      </c>
      <c r="G52" s="13">
        <v>93</v>
      </c>
      <c r="H52" s="13">
        <v>99</v>
      </c>
      <c r="I52" s="13">
        <v>95</v>
      </c>
      <c r="J52" s="13">
        <v>95</v>
      </c>
      <c r="K52" s="13">
        <v>93</v>
      </c>
      <c r="L52" s="13">
        <v>10</v>
      </c>
      <c r="M52" s="4">
        <f t="shared" si="3"/>
        <v>485</v>
      </c>
      <c r="N52" s="3"/>
      <c r="O52" s="10"/>
    </row>
    <row r="53" spans="1:15" ht="17.25">
      <c r="A53" s="3">
        <f t="shared" si="2"/>
        <v>52</v>
      </c>
      <c r="B53" s="7"/>
      <c r="C53" s="3" t="s">
        <v>140</v>
      </c>
      <c r="D53" s="12">
        <v>40</v>
      </c>
      <c r="E53" s="11" t="s">
        <v>189</v>
      </c>
      <c r="F53" s="9" t="s">
        <v>186</v>
      </c>
      <c r="G53" s="13">
        <v>74</v>
      </c>
      <c r="H53" s="13">
        <v>79</v>
      </c>
      <c r="I53" s="13">
        <v>76</v>
      </c>
      <c r="J53" s="13">
        <v>85</v>
      </c>
      <c r="K53" s="13">
        <v>79</v>
      </c>
      <c r="L53" s="13">
        <v>90</v>
      </c>
      <c r="M53" s="4">
        <f t="shared" si="3"/>
        <v>483</v>
      </c>
      <c r="N53" s="3"/>
      <c r="O53" s="10"/>
    </row>
    <row r="54" spans="1:15" ht="17.25">
      <c r="A54" s="3">
        <f t="shared" si="2"/>
        <v>53</v>
      </c>
      <c r="B54" s="7"/>
      <c r="C54" s="3" t="s">
        <v>138</v>
      </c>
      <c r="D54" s="12">
        <v>34</v>
      </c>
      <c r="E54" s="11" t="s">
        <v>148</v>
      </c>
      <c r="F54" s="9" t="s">
        <v>182</v>
      </c>
      <c r="G54" s="13">
        <v>88</v>
      </c>
      <c r="H54" s="13">
        <v>84</v>
      </c>
      <c r="I54" s="13">
        <v>72</v>
      </c>
      <c r="J54" s="13">
        <v>80</v>
      </c>
      <c r="K54" s="13">
        <v>77</v>
      </c>
      <c r="L54" s="13">
        <v>80</v>
      </c>
      <c r="M54" s="4">
        <f t="shared" si="3"/>
        <v>481</v>
      </c>
      <c r="N54" s="3"/>
      <c r="O54" s="10"/>
    </row>
    <row r="55" spans="1:15" ht="17.25">
      <c r="A55" s="3">
        <f t="shared" si="2"/>
        <v>54</v>
      </c>
      <c r="B55" s="7"/>
      <c r="C55" s="3" t="s">
        <v>140</v>
      </c>
      <c r="D55" s="12">
        <v>20</v>
      </c>
      <c r="E55" s="11" t="s">
        <v>161</v>
      </c>
      <c r="F55" s="9" t="s">
        <v>182</v>
      </c>
      <c r="G55" s="13">
        <v>90</v>
      </c>
      <c r="H55" s="13">
        <v>74</v>
      </c>
      <c r="I55" s="13">
        <v>73</v>
      </c>
      <c r="J55" s="13">
        <v>75</v>
      </c>
      <c r="K55" s="13">
        <v>73</v>
      </c>
      <c r="L55" s="13">
        <v>70</v>
      </c>
      <c r="M55" s="4">
        <f t="shared" si="3"/>
        <v>455</v>
      </c>
      <c r="N55" s="3"/>
      <c r="O55" s="10"/>
    </row>
    <row r="56" spans="1:15" ht="17.25">
      <c r="A56" s="3">
        <f t="shared" si="2"/>
        <v>55</v>
      </c>
      <c r="B56" s="7"/>
      <c r="C56" s="3" t="s">
        <v>138</v>
      </c>
      <c r="D56" s="12">
        <v>20</v>
      </c>
      <c r="E56" s="11" t="s">
        <v>142</v>
      </c>
      <c r="F56" s="9" t="s">
        <v>182</v>
      </c>
      <c r="G56" s="13">
        <v>93</v>
      </c>
      <c r="H56" s="13">
        <v>76</v>
      </c>
      <c r="I56" s="13">
        <v>83</v>
      </c>
      <c r="J56" s="13">
        <v>84</v>
      </c>
      <c r="K56" s="13">
        <v>71</v>
      </c>
      <c r="L56" s="13">
        <v>0</v>
      </c>
      <c r="M56" s="4">
        <f t="shared" si="3"/>
        <v>407</v>
      </c>
      <c r="N56" s="3"/>
      <c r="O56" s="10"/>
    </row>
    <row r="57" spans="1:15" ht="17.25">
      <c r="A57" s="3">
        <f t="shared" si="2"/>
        <v>56</v>
      </c>
      <c r="B57" s="7"/>
      <c r="C57" s="3" t="s">
        <v>138</v>
      </c>
      <c r="D57" s="12">
        <v>45</v>
      </c>
      <c r="E57" s="11" t="s">
        <v>117</v>
      </c>
      <c r="F57" s="9" t="s">
        <v>185</v>
      </c>
      <c r="G57" s="13">
        <v>84</v>
      </c>
      <c r="H57" s="13">
        <v>88</v>
      </c>
      <c r="I57" s="13">
        <v>89</v>
      </c>
      <c r="J57" s="13">
        <v>77</v>
      </c>
      <c r="K57" s="13">
        <v>0</v>
      </c>
      <c r="L57" s="13">
        <v>0</v>
      </c>
      <c r="M57" s="4">
        <f t="shared" si="3"/>
        <v>338</v>
      </c>
      <c r="N57" s="3"/>
      <c r="O57" s="10"/>
    </row>
    <row r="58" spans="1:15" ht="17.25">
      <c r="A58" s="3">
        <f t="shared" si="2"/>
        <v>57</v>
      </c>
      <c r="B58" s="7"/>
      <c r="C58" s="3" t="s">
        <v>140</v>
      </c>
      <c r="D58" s="12">
        <v>32</v>
      </c>
      <c r="E58" s="11" t="s">
        <v>169</v>
      </c>
      <c r="F58" s="9" t="s">
        <v>183</v>
      </c>
      <c r="G58" s="13"/>
      <c r="H58" s="13"/>
      <c r="I58" s="13"/>
      <c r="J58" s="13"/>
      <c r="K58" s="13"/>
      <c r="L58" s="13"/>
      <c r="M58" s="4">
        <f t="shared" si="3"/>
        <v>0</v>
      </c>
      <c r="N58" s="3" t="s">
        <v>191</v>
      </c>
      <c r="O58" s="10"/>
    </row>
    <row r="59" spans="1:15" ht="17.25">
      <c r="A59" s="3">
        <f t="shared" si="2"/>
        <v>57</v>
      </c>
      <c r="B59" s="7"/>
      <c r="C59" s="3" t="s">
        <v>138</v>
      </c>
      <c r="D59" s="12">
        <v>39</v>
      </c>
      <c r="E59" s="11" t="s">
        <v>149</v>
      </c>
      <c r="F59" s="9" t="s">
        <v>183</v>
      </c>
      <c r="G59" s="13"/>
      <c r="H59" s="13"/>
      <c r="I59" s="13"/>
      <c r="J59" s="13"/>
      <c r="K59" s="13"/>
      <c r="L59" s="13"/>
      <c r="M59" s="4"/>
      <c r="N59" s="3" t="s">
        <v>191</v>
      </c>
      <c r="O59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&amp;C&amp;16第２３回中部学生ライフル射撃伏射大会
&amp;"ＭＳ Ｐゴシック,太字"&amp;20 10mP60</oddHeader>
    <oddFooter>&amp;L&amp;D　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:A2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89" t="s">
        <v>31</v>
      </c>
      <c r="B1" s="89" t="s">
        <v>32</v>
      </c>
      <c r="C1" s="89" t="s">
        <v>33</v>
      </c>
      <c r="D1" s="89" t="s">
        <v>34</v>
      </c>
      <c r="E1" s="14" t="s">
        <v>35</v>
      </c>
      <c r="F1" s="15" t="s">
        <v>36</v>
      </c>
      <c r="G1" s="16" t="s">
        <v>37</v>
      </c>
      <c r="H1" s="15" t="s">
        <v>38</v>
      </c>
      <c r="I1" s="16" t="s">
        <v>39</v>
      </c>
      <c r="J1" s="15" t="s">
        <v>40</v>
      </c>
      <c r="K1" s="16" t="s">
        <v>41</v>
      </c>
      <c r="L1" s="15" t="s">
        <v>42</v>
      </c>
      <c r="M1" s="14" t="s">
        <v>43</v>
      </c>
      <c r="N1" s="17" t="s">
        <v>44</v>
      </c>
      <c r="O1" s="15" t="s">
        <v>45</v>
      </c>
      <c r="P1" s="84" t="s">
        <v>46</v>
      </c>
      <c r="Q1" s="86" t="s">
        <v>47</v>
      </c>
      <c r="R1" s="88" t="s">
        <v>6</v>
      </c>
    </row>
    <row r="2" spans="1:18" ht="21.75" customHeight="1" thickBot="1">
      <c r="A2" s="89"/>
      <c r="B2" s="89"/>
      <c r="C2" s="89"/>
      <c r="D2" s="89"/>
      <c r="E2" s="18" t="s">
        <v>48</v>
      </c>
      <c r="F2" s="19" t="s">
        <v>48</v>
      </c>
      <c r="G2" s="20" t="s">
        <v>48</v>
      </c>
      <c r="H2" s="19" t="s">
        <v>48</v>
      </c>
      <c r="I2" s="20" t="s">
        <v>48</v>
      </c>
      <c r="J2" s="19" t="s">
        <v>48</v>
      </c>
      <c r="K2" s="20" t="s">
        <v>48</v>
      </c>
      <c r="L2" s="19" t="s">
        <v>48</v>
      </c>
      <c r="M2" s="20" t="s">
        <v>48</v>
      </c>
      <c r="N2" s="21" t="s">
        <v>48</v>
      </c>
      <c r="O2" s="19" t="s">
        <v>48</v>
      </c>
      <c r="P2" s="85"/>
      <c r="Q2" s="87"/>
      <c r="R2" s="88"/>
    </row>
    <row r="3" spans="1:18" ht="24.75" customHeight="1" thickBot="1">
      <c r="A3" s="69">
        <v>1</v>
      </c>
      <c r="B3" s="78" t="s">
        <v>82</v>
      </c>
      <c r="C3" s="72" t="s">
        <v>188</v>
      </c>
      <c r="D3" s="82">
        <v>582</v>
      </c>
      <c r="E3" s="22">
        <v>9.7</v>
      </c>
      <c r="F3" s="22">
        <v>9.2</v>
      </c>
      <c r="G3" s="22">
        <v>10.8</v>
      </c>
      <c r="H3" s="22">
        <v>10</v>
      </c>
      <c r="I3" s="22">
        <v>10</v>
      </c>
      <c r="J3" s="22">
        <v>7.1</v>
      </c>
      <c r="K3" s="22">
        <v>10.2</v>
      </c>
      <c r="L3" s="22">
        <v>9.9</v>
      </c>
      <c r="M3" s="22">
        <v>8.8</v>
      </c>
      <c r="N3" s="22">
        <v>10.2</v>
      </c>
      <c r="O3" s="22"/>
      <c r="P3" s="63">
        <f>SUM(E3:N3)</f>
        <v>95.9</v>
      </c>
      <c r="Q3" s="65">
        <f>D3+P3</f>
        <v>677.9</v>
      </c>
      <c r="R3" s="67">
        <f>RANK(Q3,Q3:Q17)</f>
        <v>1</v>
      </c>
    </row>
    <row r="4" spans="1:18" ht="24.75" customHeight="1" thickBot="1">
      <c r="A4" s="69"/>
      <c r="B4" s="79"/>
      <c r="C4" s="73"/>
      <c r="D4" s="83"/>
      <c r="E4" s="23">
        <f>SUM(D3,E3)</f>
        <v>591.7</v>
      </c>
      <c r="F4" s="23">
        <f>SUM(E4,F3)</f>
        <v>600.9000000000001</v>
      </c>
      <c r="G4" s="23">
        <f>SUM(F4,G3)</f>
        <v>611.7</v>
      </c>
      <c r="H4" s="23">
        <f>SUM(G4,H3)</f>
        <v>621.7</v>
      </c>
      <c r="I4" s="23">
        <f>SUM(H4,I3)</f>
        <v>631.7</v>
      </c>
      <c r="J4" s="23">
        <f>SUM(I4,J3)</f>
        <v>638.8000000000001</v>
      </c>
      <c r="K4" s="23">
        <f>SUM(J4,K3)</f>
        <v>649.0000000000001</v>
      </c>
      <c r="L4" s="23">
        <f>SUM(K4,L3)</f>
        <v>658.9000000000001</v>
      </c>
      <c r="M4" s="23">
        <f>SUM(L4,M3)</f>
        <v>667.7</v>
      </c>
      <c r="N4" s="23">
        <f>SUM(M4,N3)</f>
        <v>677.9000000000001</v>
      </c>
      <c r="O4" s="23">
        <f>SUM(N4,O3)</f>
        <v>677.9000000000001</v>
      </c>
      <c r="P4" s="64"/>
      <c r="Q4" s="66"/>
      <c r="R4" s="68"/>
    </row>
    <row r="5" spans="1:18" ht="24.75" customHeight="1" thickBot="1">
      <c r="A5" s="69">
        <v>2</v>
      </c>
      <c r="B5" s="70" t="s">
        <v>131</v>
      </c>
      <c r="C5" s="72" t="s">
        <v>187</v>
      </c>
      <c r="D5" s="82">
        <v>573</v>
      </c>
      <c r="E5" s="22">
        <v>9.7</v>
      </c>
      <c r="F5" s="22">
        <v>9.9</v>
      </c>
      <c r="G5" s="22">
        <v>9.3</v>
      </c>
      <c r="H5" s="22">
        <v>10.6</v>
      </c>
      <c r="I5" s="22">
        <v>9</v>
      </c>
      <c r="J5" s="22">
        <v>8</v>
      </c>
      <c r="K5" s="22">
        <v>9.2</v>
      </c>
      <c r="L5" s="22">
        <v>9</v>
      </c>
      <c r="M5" s="22">
        <v>10.3</v>
      </c>
      <c r="N5" s="22">
        <v>8.5</v>
      </c>
      <c r="O5" s="22"/>
      <c r="P5" s="63">
        <f>SUM(E5:N5)</f>
        <v>93.5</v>
      </c>
      <c r="Q5" s="65">
        <f>D5+P5</f>
        <v>666.5</v>
      </c>
      <c r="R5" s="67">
        <f>RANK(Q5,Q3:Q17)</f>
        <v>2</v>
      </c>
    </row>
    <row r="6" spans="1:18" ht="24.75" customHeight="1" thickBot="1">
      <c r="A6" s="69"/>
      <c r="B6" s="71"/>
      <c r="C6" s="73"/>
      <c r="D6" s="83"/>
      <c r="E6" s="23">
        <f>SUM(D5,E5)</f>
        <v>582.7</v>
      </c>
      <c r="F6" s="23">
        <f>SUM(E6,F5)</f>
        <v>592.6</v>
      </c>
      <c r="G6" s="23">
        <f>SUM(F6,G5)</f>
        <v>601.9</v>
      </c>
      <c r="H6" s="23">
        <f>SUM(G6,H5)</f>
        <v>612.5</v>
      </c>
      <c r="I6" s="23">
        <f>SUM(H6,I5)</f>
        <v>621.5</v>
      </c>
      <c r="J6" s="23">
        <f>SUM(I6,J5)</f>
        <v>629.5</v>
      </c>
      <c r="K6" s="23">
        <f>SUM(J6,K5)</f>
        <v>638.7</v>
      </c>
      <c r="L6" s="23">
        <f>SUM(K6,L5)</f>
        <v>647.7</v>
      </c>
      <c r="M6" s="23">
        <f>SUM(L6,M5)</f>
        <v>658</v>
      </c>
      <c r="N6" s="23">
        <f>SUM(M6,N5)</f>
        <v>666.5</v>
      </c>
      <c r="O6" s="23">
        <f>SUM(N6,O5)</f>
        <v>666.5</v>
      </c>
      <c r="P6" s="64"/>
      <c r="Q6" s="66"/>
      <c r="R6" s="68"/>
    </row>
    <row r="7" spans="1:18" ht="24.75" customHeight="1" thickBot="1">
      <c r="A7" s="69">
        <v>3</v>
      </c>
      <c r="B7" s="75" t="s">
        <v>99</v>
      </c>
      <c r="C7" s="72" t="s">
        <v>185</v>
      </c>
      <c r="D7" s="82">
        <v>572</v>
      </c>
      <c r="E7" s="22">
        <v>8.5</v>
      </c>
      <c r="F7" s="22">
        <v>9.7</v>
      </c>
      <c r="G7" s="22">
        <v>8.3</v>
      </c>
      <c r="H7" s="22">
        <v>7.7</v>
      </c>
      <c r="I7" s="22">
        <v>10.3</v>
      </c>
      <c r="J7" s="22">
        <v>9.6</v>
      </c>
      <c r="K7" s="22">
        <v>9.9</v>
      </c>
      <c r="L7" s="22">
        <v>7</v>
      </c>
      <c r="M7" s="22">
        <v>10.3</v>
      </c>
      <c r="N7" s="22">
        <v>10.2</v>
      </c>
      <c r="O7" s="22"/>
      <c r="P7" s="63">
        <f>SUM(E7:N7)</f>
        <v>91.5</v>
      </c>
      <c r="Q7" s="65">
        <f>D7+P7</f>
        <v>663.5</v>
      </c>
      <c r="R7" s="67">
        <f>RANK(Q7,Q3:Q17)</f>
        <v>4</v>
      </c>
    </row>
    <row r="8" spans="1:18" ht="24.75" customHeight="1" thickBot="1">
      <c r="A8" s="69"/>
      <c r="B8" s="76"/>
      <c r="C8" s="73"/>
      <c r="D8" s="83"/>
      <c r="E8" s="23">
        <f>SUM(D7,E7)</f>
        <v>580.5</v>
      </c>
      <c r="F8" s="23">
        <f>SUM(E8,F7)</f>
        <v>590.2</v>
      </c>
      <c r="G8" s="23">
        <f>SUM(F8,G7)</f>
        <v>598.5</v>
      </c>
      <c r="H8" s="23">
        <f>SUM(G8,H7)</f>
        <v>606.2</v>
      </c>
      <c r="I8" s="23">
        <f>SUM(H8,I7)</f>
        <v>616.5</v>
      </c>
      <c r="J8" s="23">
        <f>SUM(I8,J7)</f>
        <v>626.1</v>
      </c>
      <c r="K8" s="23">
        <f>SUM(J8,K7)</f>
        <v>636</v>
      </c>
      <c r="L8" s="23">
        <f>SUM(K8,L7)</f>
        <v>643</v>
      </c>
      <c r="M8" s="23">
        <f>SUM(L8,M7)</f>
        <v>653.3</v>
      </c>
      <c r="N8" s="23">
        <f>SUM(M8,N7)</f>
        <v>663.5</v>
      </c>
      <c r="O8" s="23">
        <f>SUM(N8,O7)</f>
        <v>663.5</v>
      </c>
      <c r="P8" s="64"/>
      <c r="Q8" s="66"/>
      <c r="R8" s="68"/>
    </row>
    <row r="9" spans="1:18" ht="24.75" customHeight="1" thickBot="1">
      <c r="A9" s="69">
        <v>4</v>
      </c>
      <c r="B9" s="78" t="s">
        <v>124</v>
      </c>
      <c r="C9" s="72" t="s">
        <v>185</v>
      </c>
      <c r="D9" s="72">
        <v>572</v>
      </c>
      <c r="E9" s="22">
        <v>7.3</v>
      </c>
      <c r="F9" s="22">
        <v>9.6</v>
      </c>
      <c r="G9" s="22">
        <v>10</v>
      </c>
      <c r="H9" s="22">
        <v>9.9</v>
      </c>
      <c r="I9" s="22">
        <v>9.9</v>
      </c>
      <c r="J9" s="22">
        <v>9.8</v>
      </c>
      <c r="K9" s="22">
        <v>9</v>
      </c>
      <c r="L9" s="22">
        <v>8.8</v>
      </c>
      <c r="M9" s="22">
        <v>10</v>
      </c>
      <c r="N9" s="22">
        <v>9.4</v>
      </c>
      <c r="O9" s="22"/>
      <c r="P9" s="63">
        <f>SUM(E9:N9)</f>
        <v>93.7</v>
      </c>
      <c r="Q9" s="65">
        <f>D9+P9</f>
        <v>665.7</v>
      </c>
      <c r="R9" s="67">
        <f>RANK(Q9,Q3:Q17)</f>
        <v>3</v>
      </c>
    </row>
    <row r="10" spans="1:18" ht="24.75" customHeight="1" thickBot="1">
      <c r="A10" s="69"/>
      <c r="B10" s="79"/>
      <c r="C10" s="73"/>
      <c r="D10" s="73"/>
      <c r="E10" s="23">
        <f>SUM(D9,E9)</f>
        <v>579.3</v>
      </c>
      <c r="F10" s="23">
        <f>SUM(E10,F9)</f>
        <v>588.9</v>
      </c>
      <c r="G10" s="23">
        <f>SUM(F10,G9)</f>
        <v>598.9</v>
      </c>
      <c r="H10" s="23">
        <f>SUM(G10,H9)</f>
        <v>608.8</v>
      </c>
      <c r="I10" s="23">
        <f>SUM(H10,I9)</f>
        <v>618.6999999999999</v>
      </c>
      <c r="J10" s="23">
        <f>SUM(I10,J9)</f>
        <v>628.4999999999999</v>
      </c>
      <c r="K10" s="23">
        <f>SUM(J10,K9)</f>
        <v>637.4999999999999</v>
      </c>
      <c r="L10" s="23">
        <f>SUM(K10,L9)</f>
        <v>646.2999999999998</v>
      </c>
      <c r="M10" s="23">
        <f>SUM(L10,M9)</f>
        <v>656.2999999999998</v>
      </c>
      <c r="N10" s="23">
        <f>SUM(M10,N9)</f>
        <v>665.6999999999998</v>
      </c>
      <c r="O10" s="23">
        <f>SUM(N10,O9)</f>
        <v>665.6999999999998</v>
      </c>
      <c r="P10" s="64"/>
      <c r="Q10" s="66"/>
      <c r="R10" s="68"/>
    </row>
    <row r="11" spans="1:18" ht="24.75" customHeight="1" thickBot="1">
      <c r="A11" s="69">
        <v>5</v>
      </c>
      <c r="B11" s="78" t="s">
        <v>177</v>
      </c>
      <c r="C11" s="72" t="s">
        <v>184</v>
      </c>
      <c r="D11" s="74">
        <v>571</v>
      </c>
      <c r="E11" s="22">
        <v>8</v>
      </c>
      <c r="F11" s="22">
        <v>7.8</v>
      </c>
      <c r="G11" s="22">
        <v>9.8</v>
      </c>
      <c r="H11" s="22">
        <v>10.5</v>
      </c>
      <c r="I11" s="22">
        <v>10.1</v>
      </c>
      <c r="J11" s="22">
        <v>9.6</v>
      </c>
      <c r="K11" s="22">
        <v>9.6</v>
      </c>
      <c r="L11" s="22">
        <v>8.5</v>
      </c>
      <c r="M11" s="22">
        <v>8.2</v>
      </c>
      <c r="N11" s="22">
        <v>9.6</v>
      </c>
      <c r="O11" s="22"/>
      <c r="P11" s="63">
        <f>SUM(E11:N11)</f>
        <v>91.7</v>
      </c>
      <c r="Q11" s="80">
        <f>D11+P11</f>
        <v>662.7</v>
      </c>
      <c r="R11" s="67">
        <f>RANK(Q11,Q3:Q17)</f>
        <v>5</v>
      </c>
    </row>
    <row r="12" spans="1:18" ht="24.75" customHeight="1" thickBot="1">
      <c r="A12" s="69"/>
      <c r="B12" s="79"/>
      <c r="C12" s="73"/>
      <c r="D12" s="74"/>
      <c r="E12" s="23">
        <f>SUM(D11,E11)</f>
        <v>579</v>
      </c>
      <c r="F12" s="23">
        <f>SUM(E12,F11)</f>
        <v>586.8</v>
      </c>
      <c r="G12" s="23">
        <f>SUM(F12,G11)</f>
        <v>596.5999999999999</v>
      </c>
      <c r="H12" s="23">
        <f>SUM(G12,H11)</f>
        <v>607.0999999999999</v>
      </c>
      <c r="I12" s="23">
        <f>SUM(H12,I11)</f>
        <v>617.1999999999999</v>
      </c>
      <c r="J12" s="23">
        <f>SUM(I12,J11)</f>
        <v>626.8</v>
      </c>
      <c r="K12" s="23">
        <f>SUM(J12,K11)</f>
        <v>636.4</v>
      </c>
      <c r="L12" s="23">
        <f>SUM(K12,L11)</f>
        <v>644.9</v>
      </c>
      <c r="M12" s="23">
        <f>SUM(L12,M11)</f>
        <v>653.1</v>
      </c>
      <c r="N12" s="23">
        <f>SUM(M12,N11)</f>
        <v>662.7</v>
      </c>
      <c r="O12" s="23">
        <f>SUM(N12,O11)</f>
        <v>662.7</v>
      </c>
      <c r="P12" s="64"/>
      <c r="Q12" s="81"/>
      <c r="R12" s="68"/>
    </row>
    <row r="13" spans="1:18" ht="24.75" customHeight="1" thickBot="1">
      <c r="A13" s="69">
        <v>6</v>
      </c>
      <c r="B13" s="75" t="s">
        <v>87</v>
      </c>
      <c r="C13" s="72" t="s">
        <v>187</v>
      </c>
      <c r="D13" s="77">
        <v>568</v>
      </c>
      <c r="E13" s="22">
        <v>9.9</v>
      </c>
      <c r="F13" s="22">
        <v>9.9</v>
      </c>
      <c r="G13" s="22">
        <v>8.7</v>
      </c>
      <c r="H13" s="22">
        <v>8.8</v>
      </c>
      <c r="I13" s="22">
        <v>9.3</v>
      </c>
      <c r="J13" s="22">
        <v>8.8</v>
      </c>
      <c r="K13" s="22">
        <v>7.7</v>
      </c>
      <c r="L13" s="22">
        <v>10</v>
      </c>
      <c r="M13" s="22">
        <v>10.4</v>
      </c>
      <c r="N13" s="22">
        <v>9.3</v>
      </c>
      <c r="O13" s="22"/>
      <c r="P13" s="63">
        <f>SUM(E13:N13)</f>
        <v>92.8</v>
      </c>
      <c r="Q13" s="65">
        <f>D13+P13</f>
        <v>660.8</v>
      </c>
      <c r="R13" s="67">
        <f>RANK(Q13,Q3:Q17)</f>
        <v>6</v>
      </c>
    </row>
    <row r="14" spans="1:18" ht="24.75" customHeight="1" thickBot="1">
      <c r="A14" s="69"/>
      <c r="B14" s="76"/>
      <c r="C14" s="73"/>
      <c r="D14" s="77"/>
      <c r="E14" s="23">
        <f>SUM(D13,E13)</f>
        <v>577.9</v>
      </c>
      <c r="F14" s="23">
        <f>SUM(E14,F13)</f>
        <v>587.8</v>
      </c>
      <c r="G14" s="23">
        <f>SUM(F14,G13)</f>
        <v>596.5</v>
      </c>
      <c r="H14" s="23">
        <f>SUM(G14,H13)</f>
        <v>605.3</v>
      </c>
      <c r="I14" s="23">
        <f>SUM(H14,I13)</f>
        <v>614.5999999999999</v>
      </c>
      <c r="J14" s="23">
        <f>SUM(I14,J13)</f>
        <v>623.3999999999999</v>
      </c>
      <c r="K14" s="23">
        <f>SUM(J14,K13)</f>
        <v>631.0999999999999</v>
      </c>
      <c r="L14" s="23">
        <f>SUM(K14,L13)</f>
        <v>641.0999999999999</v>
      </c>
      <c r="M14" s="23">
        <f>SUM(L14,M13)</f>
        <v>651.4999999999999</v>
      </c>
      <c r="N14" s="23">
        <f>SUM(M14,N13)</f>
        <v>660.7999999999998</v>
      </c>
      <c r="O14" s="23">
        <f>SUM(N14,O13)</f>
        <v>660.7999999999998</v>
      </c>
      <c r="P14" s="64"/>
      <c r="Q14" s="66"/>
      <c r="R14" s="68"/>
    </row>
    <row r="15" spans="1:18" ht="24.75" customHeight="1" thickBot="1">
      <c r="A15" s="69">
        <v>7</v>
      </c>
      <c r="B15" s="75" t="s">
        <v>112</v>
      </c>
      <c r="C15" s="72" t="s">
        <v>187</v>
      </c>
      <c r="D15" s="77">
        <v>561</v>
      </c>
      <c r="E15" s="22">
        <v>10</v>
      </c>
      <c r="F15" s="22">
        <v>8.4</v>
      </c>
      <c r="G15" s="22">
        <v>9</v>
      </c>
      <c r="H15" s="22">
        <v>10</v>
      </c>
      <c r="I15" s="22">
        <v>9.6</v>
      </c>
      <c r="J15" s="22">
        <v>10</v>
      </c>
      <c r="K15" s="22">
        <v>10.1</v>
      </c>
      <c r="L15" s="22">
        <v>10.5</v>
      </c>
      <c r="M15" s="22">
        <v>9.7</v>
      </c>
      <c r="N15" s="22">
        <v>10.3</v>
      </c>
      <c r="O15" s="22"/>
      <c r="P15" s="63">
        <f>SUM(E15:N15)</f>
        <v>97.6</v>
      </c>
      <c r="Q15" s="65">
        <f>D15+P15</f>
        <v>658.6</v>
      </c>
      <c r="R15" s="67">
        <f>RANK(Q15,Q3:Q17)</f>
        <v>7</v>
      </c>
    </row>
    <row r="16" spans="1:18" ht="24.75" customHeight="1" thickBot="1">
      <c r="A16" s="69"/>
      <c r="B16" s="76"/>
      <c r="C16" s="73"/>
      <c r="D16" s="77"/>
      <c r="E16" s="23">
        <f>SUM(D15,E15)</f>
        <v>571</v>
      </c>
      <c r="F16" s="23">
        <f>SUM(E16,F15)</f>
        <v>579.4</v>
      </c>
      <c r="G16" s="23">
        <f>SUM(F16,G15)</f>
        <v>588.4</v>
      </c>
      <c r="H16" s="23">
        <f>SUM(G16,H15)</f>
        <v>598.4</v>
      </c>
      <c r="I16" s="23">
        <f>SUM(H16,I15)</f>
        <v>608</v>
      </c>
      <c r="J16" s="23">
        <f>SUM(I16,J15)</f>
        <v>618</v>
      </c>
      <c r="K16" s="23">
        <f>SUM(J16,K15)</f>
        <v>628.1</v>
      </c>
      <c r="L16" s="23">
        <f>SUM(K16,L15)</f>
        <v>638.6</v>
      </c>
      <c r="M16" s="23">
        <f>SUM(L16,M15)</f>
        <v>648.3000000000001</v>
      </c>
      <c r="N16" s="23">
        <f>SUM(M16,N15)</f>
        <v>658.6</v>
      </c>
      <c r="O16" s="23">
        <f>SUM(N16,O15)</f>
        <v>658.6</v>
      </c>
      <c r="P16" s="64"/>
      <c r="Q16" s="66"/>
      <c r="R16" s="68"/>
    </row>
    <row r="17" spans="1:18" ht="24.75" customHeight="1" thickBot="1">
      <c r="A17" s="69">
        <v>8</v>
      </c>
      <c r="B17" s="70" t="s">
        <v>101</v>
      </c>
      <c r="C17" s="72" t="s">
        <v>185</v>
      </c>
      <c r="D17" s="74">
        <v>560</v>
      </c>
      <c r="E17" s="22">
        <v>7.2</v>
      </c>
      <c r="F17" s="22">
        <v>10.1</v>
      </c>
      <c r="G17" s="22">
        <v>9.6</v>
      </c>
      <c r="H17" s="22">
        <v>10.4</v>
      </c>
      <c r="I17" s="22">
        <v>9.5</v>
      </c>
      <c r="J17" s="22">
        <v>8.6</v>
      </c>
      <c r="K17" s="22">
        <v>8.4</v>
      </c>
      <c r="L17" s="22">
        <v>8.7</v>
      </c>
      <c r="M17" s="22">
        <v>8.7</v>
      </c>
      <c r="N17" s="22">
        <v>9.7</v>
      </c>
      <c r="O17" s="22"/>
      <c r="P17" s="63">
        <f>SUM(E17:N17)</f>
        <v>90.9</v>
      </c>
      <c r="Q17" s="65">
        <f>D17+P17</f>
        <v>650.9</v>
      </c>
      <c r="R17" s="67">
        <f>RANK(Q17,Q3:Q17)</f>
        <v>8</v>
      </c>
    </row>
    <row r="18" spans="1:18" ht="24.75" customHeight="1" thickBot="1">
      <c r="A18" s="69"/>
      <c r="B18" s="71"/>
      <c r="C18" s="73"/>
      <c r="D18" s="74"/>
      <c r="E18" s="23">
        <f>SUM(D17,E17)</f>
        <v>567.2</v>
      </c>
      <c r="F18" s="23">
        <f>SUM(E18,F17)</f>
        <v>577.3000000000001</v>
      </c>
      <c r="G18" s="23">
        <f>SUM(F18,G17)</f>
        <v>586.9000000000001</v>
      </c>
      <c r="H18" s="23">
        <f>SUM(G18,H17)</f>
        <v>597.3000000000001</v>
      </c>
      <c r="I18" s="23">
        <f>SUM(H18,I17)</f>
        <v>606.8000000000001</v>
      </c>
      <c r="J18" s="23">
        <f>SUM(I18,J17)</f>
        <v>615.4000000000001</v>
      </c>
      <c r="K18" s="23">
        <f>SUM(J18,K17)</f>
        <v>623.8000000000001</v>
      </c>
      <c r="L18" s="23">
        <f>SUM(K18,L17)</f>
        <v>632.5000000000001</v>
      </c>
      <c r="M18" s="23">
        <f>SUM(L18,M17)</f>
        <v>641.2000000000002</v>
      </c>
      <c r="N18" s="23">
        <f>SUM(M18,N17)</f>
        <v>650.9000000000002</v>
      </c>
      <c r="O18" s="23">
        <f>SUM(N18,O17)</f>
        <v>650.9000000000002</v>
      </c>
      <c r="P18" s="64"/>
      <c r="Q18" s="66"/>
      <c r="R18" s="68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Ｐゴシック,太字"&amp;20第３４回中部学生ライフル射撃選手権大会
&amp;22 10m3×20
 FINAL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9.00390625" style="8" customWidth="1"/>
    <col min="6" max="6" width="20.375" style="8" customWidth="1"/>
    <col min="7" max="12" width="5.00390625" style="8" customWidth="1"/>
    <col min="13" max="13" width="6.125" style="8" customWidth="1"/>
    <col min="14" max="14" width="11.50390625" style="8" customWidth="1"/>
    <col min="15" max="15" width="11.50390625" style="7" customWidth="1"/>
    <col min="16" max="18" width="9.00390625" style="33" customWidth="1"/>
  </cols>
  <sheetData>
    <row r="1" spans="1:18" ht="17.25">
      <c r="A1" s="3" t="s">
        <v>6</v>
      </c>
      <c r="B1" s="7"/>
      <c r="C1" s="2" t="s">
        <v>7</v>
      </c>
      <c r="D1" s="2" t="s">
        <v>8</v>
      </c>
      <c r="E1" s="2" t="s">
        <v>9</v>
      </c>
      <c r="F1" s="2" t="s">
        <v>10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11</v>
      </c>
      <c r="N1" s="24" t="s">
        <v>12</v>
      </c>
      <c r="O1" s="35"/>
      <c r="P1" s="31" t="s">
        <v>49</v>
      </c>
      <c r="Q1" s="4" t="s">
        <v>50</v>
      </c>
      <c r="R1" s="4" t="s">
        <v>51</v>
      </c>
    </row>
    <row r="2" spans="1:18" ht="17.25">
      <c r="A2" s="3">
        <f aca="true" t="shared" si="0" ref="A2:A33">RANK(M2,M$1:M$65536)</f>
        <v>1</v>
      </c>
      <c r="B2" s="7"/>
      <c r="C2" s="9">
        <v>1</v>
      </c>
      <c r="D2" s="9">
        <v>25</v>
      </c>
      <c r="E2" s="9" t="s">
        <v>82</v>
      </c>
      <c r="F2" s="9" t="s">
        <v>183</v>
      </c>
      <c r="G2" s="9">
        <v>98</v>
      </c>
      <c r="H2" s="9">
        <v>100</v>
      </c>
      <c r="I2" s="9">
        <v>98</v>
      </c>
      <c r="J2" s="9">
        <v>94</v>
      </c>
      <c r="K2" s="9">
        <v>95</v>
      </c>
      <c r="L2" s="9">
        <v>97</v>
      </c>
      <c r="M2" s="4">
        <f aca="true" t="shared" si="1" ref="M2:M33">SUM(G2:L2)</f>
        <v>582</v>
      </c>
      <c r="N2" s="25"/>
      <c r="O2" s="27"/>
      <c r="P2" s="34">
        <f aca="true" t="shared" si="2" ref="P2:P33">G2+H2</f>
        <v>198</v>
      </c>
      <c r="Q2" s="1">
        <f aca="true" t="shared" si="3" ref="Q2:Q33">I2+J2</f>
        <v>192</v>
      </c>
      <c r="R2" s="1">
        <f aca="true" t="shared" si="4" ref="R2:R33">K2+L2</f>
        <v>192</v>
      </c>
    </row>
    <row r="3" spans="1:18" ht="17.25">
      <c r="A3" s="3">
        <f t="shared" si="0"/>
        <v>2</v>
      </c>
      <c r="B3" s="7"/>
      <c r="C3" s="9">
        <v>3</v>
      </c>
      <c r="D3" s="9">
        <v>37</v>
      </c>
      <c r="E3" s="9" t="s">
        <v>131</v>
      </c>
      <c r="F3" s="9" t="s">
        <v>187</v>
      </c>
      <c r="G3" s="9">
        <v>98</v>
      </c>
      <c r="H3" s="9">
        <v>100</v>
      </c>
      <c r="I3" s="9">
        <v>91</v>
      </c>
      <c r="J3" s="9">
        <v>95</v>
      </c>
      <c r="K3" s="9">
        <v>93</v>
      </c>
      <c r="L3" s="9">
        <v>96</v>
      </c>
      <c r="M3" s="4">
        <f t="shared" si="1"/>
        <v>573</v>
      </c>
      <c r="N3" s="25"/>
      <c r="O3" s="27"/>
      <c r="P3" s="34">
        <f t="shared" si="2"/>
        <v>198</v>
      </c>
      <c r="Q3" s="1">
        <f t="shared" si="3"/>
        <v>186</v>
      </c>
      <c r="R3" s="1">
        <f t="shared" si="4"/>
        <v>189</v>
      </c>
    </row>
    <row r="4" spans="1:18" ht="17.25">
      <c r="A4" s="3">
        <f t="shared" si="0"/>
        <v>3</v>
      </c>
      <c r="B4" s="7"/>
      <c r="C4" s="9">
        <v>2</v>
      </c>
      <c r="D4" s="9">
        <v>21</v>
      </c>
      <c r="E4" s="9" t="s">
        <v>99</v>
      </c>
      <c r="F4" s="9" t="s">
        <v>185</v>
      </c>
      <c r="G4" s="9">
        <v>99</v>
      </c>
      <c r="H4" s="9">
        <v>98</v>
      </c>
      <c r="I4" s="9">
        <v>95</v>
      </c>
      <c r="J4" s="9">
        <v>91</v>
      </c>
      <c r="K4" s="9">
        <v>95</v>
      </c>
      <c r="L4" s="9">
        <v>94</v>
      </c>
      <c r="M4" s="4">
        <f t="shared" si="1"/>
        <v>572</v>
      </c>
      <c r="N4" s="25" t="s">
        <v>209</v>
      </c>
      <c r="O4" s="27"/>
      <c r="P4" s="34">
        <f t="shared" si="2"/>
        <v>197</v>
      </c>
      <c r="Q4" s="1">
        <f t="shared" si="3"/>
        <v>186</v>
      </c>
      <c r="R4" s="1">
        <f t="shared" si="4"/>
        <v>189</v>
      </c>
    </row>
    <row r="5" spans="1:18" ht="17.25">
      <c r="A5" s="3">
        <f t="shared" si="0"/>
        <v>3</v>
      </c>
      <c r="B5" s="7"/>
      <c r="C5" s="9">
        <v>3</v>
      </c>
      <c r="D5" s="9">
        <v>27</v>
      </c>
      <c r="E5" s="9" t="s">
        <v>124</v>
      </c>
      <c r="F5" s="9" t="s">
        <v>185</v>
      </c>
      <c r="G5" s="9">
        <v>98</v>
      </c>
      <c r="H5" s="9">
        <v>99</v>
      </c>
      <c r="I5" s="9">
        <v>94</v>
      </c>
      <c r="J5" s="9">
        <v>93</v>
      </c>
      <c r="K5" s="9">
        <v>95</v>
      </c>
      <c r="L5" s="9">
        <v>93</v>
      </c>
      <c r="M5" s="4">
        <f t="shared" si="1"/>
        <v>572</v>
      </c>
      <c r="N5" s="25" t="s">
        <v>210</v>
      </c>
      <c r="O5" s="27"/>
      <c r="P5" s="34">
        <f t="shared" si="2"/>
        <v>197</v>
      </c>
      <c r="Q5" s="1">
        <f t="shared" si="3"/>
        <v>187</v>
      </c>
      <c r="R5" s="1">
        <f t="shared" si="4"/>
        <v>188</v>
      </c>
    </row>
    <row r="6" spans="1:18" ht="17.25">
      <c r="A6" s="3">
        <f t="shared" si="0"/>
        <v>5</v>
      </c>
      <c r="B6" s="7"/>
      <c r="C6" s="9">
        <v>1</v>
      </c>
      <c r="D6" s="9">
        <v>26</v>
      </c>
      <c r="E6" s="9" t="s">
        <v>83</v>
      </c>
      <c r="F6" s="9" t="s">
        <v>190</v>
      </c>
      <c r="G6" s="9">
        <v>100</v>
      </c>
      <c r="H6" s="9">
        <v>97</v>
      </c>
      <c r="I6" s="9">
        <v>94</v>
      </c>
      <c r="J6" s="9">
        <v>91</v>
      </c>
      <c r="K6" s="9">
        <v>93</v>
      </c>
      <c r="L6" s="9">
        <v>96</v>
      </c>
      <c r="M6" s="4">
        <f t="shared" si="1"/>
        <v>571</v>
      </c>
      <c r="N6" s="25"/>
      <c r="O6" s="27"/>
      <c r="P6" s="34">
        <f t="shared" si="2"/>
        <v>197</v>
      </c>
      <c r="Q6" s="1">
        <f t="shared" si="3"/>
        <v>185</v>
      </c>
      <c r="R6" s="1">
        <f t="shared" si="4"/>
        <v>189</v>
      </c>
    </row>
    <row r="7" spans="1:18" ht="17.25">
      <c r="A7" s="3">
        <f t="shared" si="0"/>
        <v>6</v>
      </c>
      <c r="B7" s="7"/>
      <c r="C7" s="9">
        <v>1</v>
      </c>
      <c r="D7" s="9">
        <v>30</v>
      </c>
      <c r="E7" s="9" t="s">
        <v>87</v>
      </c>
      <c r="F7" s="9" t="s">
        <v>187</v>
      </c>
      <c r="G7" s="9">
        <v>97</v>
      </c>
      <c r="H7" s="9">
        <v>100</v>
      </c>
      <c r="I7" s="9">
        <v>93</v>
      </c>
      <c r="J7" s="9">
        <v>91</v>
      </c>
      <c r="K7" s="9">
        <v>93</v>
      </c>
      <c r="L7" s="9">
        <v>94</v>
      </c>
      <c r="M7" s="4">
        <f t="shared" si="1"/>
        <v>568</v>
      </c>
      <c r="N7" s="25"/>
      <c r="O7" s="27"/>
      <c r="P7" s="34">
        <f t="shared" si="2"/>
        <v>197</v>
      </c>
      <c r="Q7" s="1">
        <f t="shared" si="3"/>
        <v>184</v>
      </c>
      <c r="R7" s="1">
        <f t="shared" si="4"/>
        <v>187</v>
      </c>
    </row>
    <row r="8" spans="1:18" ht="17.25">
      <c r="A8" s="3">
        <f t="shared" si="0"/>
        <v>7</v>
      </c>
      <c r="B8" s="7"/>
      <c r="C8" s="9">
        <v>2</v>
      </c>
      <c r="D8" s="9">
        <v>37</v>
      </c>
      <c r="E8" s="9" t="s">
        <v>112</v>
      </c>
      <c r="F8" s="9" t="s">
        <v>187</v>
      </c>
      <c r="G8" s="9">
        <v>95</v>
      </c>
      <c r="H8" s="9">
        <v>97</v>
      </c>
      <c r="I8" s="9">
        <v>93</v>
      </c>
      <c r="J8" s="9">
        <v>97</v>
      </c>
      <c r="K8" s="9">
        <v>92</v>
      </c>
      <c r="L8" s="9">
        <v>87</v>
      </c>
      <c r="M8" s="4">
        <f t="shared" si="1"/>
        <v>561</v>
      </c>
      <c r="N8" s="25"/>
      <c r="O8" s="27"/>
      <c r="P8" s="34">
        <f t="shared" si="2"/>
        <v>192</v>
      </c>
      <c r="Q8" s="1">
        <f t="shared" si="3"/>
        <v>190</v>
      </c>
      <c r="R8" s="1">
        <f t="shared" si="4"/>
        <v>179</v>
      </c>
    </row>
    <row r="9" spans="1:18" ht="17.25">
      <c r="A9" s="3">
        <f t="shared" si="0"/>
        <v>8</v>
      </c>
      <c r="B9" s="7"/>
      <c r="C9" s="9">
        <v>2</v>
      </c>
      <c r="D9" s="9">
        <v>23</v>
      </c>
      <c r="E9" s="9" t="s">
        <v>101</v>
      </c>
      <c r="F9" s="9" t="s">
        <v>185</v>
      </c>
      <c r="G9" s="9">
        <v>93</v>
      </c>
      <c r="H9" s="9">
        <v>98</v>
      </c>
      <c r="I9" s="9">
        <v>93</v>
      </c>
      <c r="J9" s="9">
        <v>93</v>
      </c>
      <c r="K9" s="9">
        <v>90</v>
      </c>
      <c r="L9" s="9">
        <v>93</v>
      </c>
      <c r="M9" s="4">
        <f t="shared" si="1"/>
        <v>560</v>
      </c>
      <c r="N9" s="25"/>
      <c r="O9" s="27"/>
      <c r="P9" s="34">
        <f t="shared" si="2"/>
        <v>191</v>
      </c>
      <c r="Q9" s="1">
        <f t="shared" si="3"/>
        <v>186</v>
      </c>
      <c r="R9" s="1">
        <f t="shared" si="4"/>
        <v>183</v>
      </c>
    </row>
    <row r="10" spans="1:18" ht="17.25">
      <c r="A10" s="3">
        <f t="shared" si="0"/>
        <v>9</v>
      </c>
      <c r="B10" s="7"/>
      <c r="C10" s="9">
        <v>3</v>
      </c>
      <c r="D10" s="9">
        <v>23</v>
      </c>
      <c r="E10" s="9" t="s">
        <v>122</v>
      </c>
      <c r="F10" s="9" t="s">
        <v>185</v>
      </c>
      <c r="G10" s="9">
        <v>97</v>
      </c>
      <c r="H10" s="9">
        <v>97</v>
      </c>
      <c r="I10" s="9">
        <v>92</v>
      </c>
      <c r="J10" s="9">
        <v>88</v>
      </c>
      <c r="K10" s="9">
        <v>92</v>
      </c>
      <c r="L10" s="9">
        <v>93</v>
      </c>
      <c r="M10" s="4">
        <f t="shared" si="1"/>
        <v>559</v>
      </c>
      <c r="N10" s="25"/>
      <c r="O10" s="27"/>
      <c r="P10" s="34">
        <f t="shared" si="2"/>
        <v>194</v>
      </c>
      <c r="Q10" s="1">
        <f t="shared" si="3"/>
        <v>180</v>
      </c>
      <c r="R10" s="1">
        <f t="shared" si="4"/>
        <v>185</v>
      </c>
    </row>
    <row r="11" spans="1:18" ht="17.25">
      <c r="A11" s="3">
        <f t="shared" si="0"/>
        <v>9</v>
      </c>
      <c r="B11" s="7"/>
      <c r="C11" s="9">
        <v>3</v>
      </c>
      <c r="D11" s="9">
        <v>36</v>
      </c>
      <c r="E11" s="9" t="s">
        <v>130</v>
      </c>
      <c r="F11" s="9" t="s">
        <v>186</v>
      </c>
      <c r="G11" s="9">
        <v>98</v>
      </c>
      <c r="H11" s="9">
        <v>97</v>
      </c>
      <c r="I11" s="9">
        <v>93</v>
      </c>
      <c r="J11" s="9">
        <v>93</v>
      </c>
      <c r="K11" s="9">
        <v>91</v>
      </c>
      <c r="L11" s="9">
        <v>87</v>
      </c>
      <c r="M11" s="4">
        <f t="shared" si="1"/>
        <v>559</v>
      </c>
      <c r="N11" s="25"/>
      <c r="O11" s="27"/>
      <c r="P11" s="34">
        <f t="shared" si="2"/>
        <v>195</v>
      </c>
      <c r="Q11" s="1">
        <f t="shared" si="3"/>
        <v>186</v>
      </c>
      <c r="R11" s="1">
        <f t="shared" si="4"/>
        <v>178</v>
      </c>
    </row>
    <row r="12" spans="1:18" ht="17.25">
      <c r="A12" s="3">
        <f t="shared" si="0"/>
        <v>11</v>
      </c>
      <c r="B12" s="7"/>
      <c r="C12" s="9">
        <v>2</v>
      </c>
      <c r="D12" s="9">
        <v>27</v>
      </c>
      <c r="E12" s="9" t="s">
        <v>104</v>
      </c>
      <c r="F12" s="9" t="s">
        <v>185</v>
      </c>
      <c r="G12" s="9">
        <v>94</v>
      </c>
      <c r="H12" s="9">
        <v>96</v>
      </c>
      <c r="I12" s="9">
        <v>93</v>
      </c>
      <c r="J12" s="9">
        <v>84</v>
      </c>
      <c r="K12" s="9">
        <v>97</v>
      </c>
      <c r="L12" s="9">
        <v>94</v>
      </c>
      <c r="M12" s="4">
        <f t="shared" si="1"/>
        <v>558</v>
      </c>
      <c r="N12" s="25"/>
      <c r="O12" s="27"/>
      <c r="P12" s="34">
        <f t="shared" si="2"/>
        <v>190</v>
      </c>
      <c r="Q12" s="1">
        <f t="shared" si="3"/>
        <v>177</v>
      </c>
      <c r="R12" s="1">
        <f t="shared" si="4"/>
        <v>191</v>
      </c>
    </row>
    <row r="13" spans="1:18" ht="17.25">
      <c r="A13" s="3">
        <f t="shared" si="0"/>
        <v>12</v>
      </c>
      <c r="B13" s="7"/>
      <c r="C13" s="9">
        <v>3</v>
      </c>
      <c r="D13" s="9">
        <v>45</v>
      </c>
      <c r="E13" s="9" t="s">
        <v>136</v>
      </c>
      <c r="F13" s="9" t="s">
        <v>185</v>
      </c>
      <c r="G13" s="9">
        <v>96</v>
      </c>
      <c r="H13" s="9">
        <v>95</v>
      </c>
      <c r="I13" s="9">
        <v>88</v>
      </c>
      <c r="J13" s="9">
        <v>90</v>
      </c>
      <c r="K13" s="9">
        <v>93</v>
      </c>
      <c r="L13" s="9">
        <v>95</v>
      </c>
      <c r="M13" s="4">
        <f t="shared" si="1"/>
        <v>557</v>
      </c>
      <c r="N13" s="25"/>
      <c r="O13" s="27"/>
      <c r="P13" s="34">
        <f t="shared" si="2"/>
        <v>191</v>
      </c>
      <c r="Q13" s="1">
        <f t="shared" si="3"/>
        <v>178</v>
      </c>
      <c r="R13" s="1">
        <f t="shared" si="4"/>
        <v>188</v>
      </c>
    </row>
    <row r="14" spans="1:18" ht="17.25">
      <c r="A14" s="3">
        <f t="shared" si="0"/>
        <v>13</v>
      </c>
      <c r="B14" s="7"/>
      <c r="C14" s="9">
        <v>2</v>
      </c>
      <c r="D14" s="9">
        <v>34</v>
      </c>
      <c r="E14" s="9" t="s">
        <v>109</v>
      </c>
      <c r="F14" s="9" t="s">
        <v>185</v>
      </c>
      <c r="G14" s="9">
        <v>99</v>
      </c>
      <c r="H14" s="9">
        <v>94</v>
      </c>
      <c r="I14" s="9">
        <v>92</v>
      </c>
      <c r="J14" s="9">
        <v>89</v>
      </c>
      <c r="K14" s="9">
        <v>87</v>
      </c>
      <c r="L14" s="9">
        <v>93</v>
      </c>
      <c r="M14" s="4">
        <f t="shared" si="1"/>
        <v>554</v>
      </c>
      <c r="N14" s="25"/>
      <c r="O14" s="27"/>
      <c r="P14" s="34">
        <f t="shared" si="2"/>
        <v>193</v>
      </c>
      <c r="Q14" s="1">
        <f t="shared" si="3"/>
        <v>181</v>
      </c>
      <c r="R14" s="1">
        <f t="shared" si="4"/>
        <v>180</v>
      </c>
    </row>
    <row r="15" spans="1:18" ht="17.25">
      <c r="A15" s="3">
        <f t="shared" si="0"/>
        <v>14</v>
      </c>
      <c r="B15" s="7"/>
      <c r="C15" s="9">
        <v>3</v>
      </c>
      <c r="D15" s="9">
        <v>34</v>
      </c>
      <c r="E15" s="9" t="s">
        <v>128</v>
      </c>
      <c r="F15" s="9" t="s">
        <v>185</v>
      </c>
      <c r="G15" s="9">
        <v>92</v>
      </c>
      <c r="H15" s="9">
        <v>97</v>
      </c>
      <c r="I15" s="9">
        <v>90</v>
      </c>
      <c r="J15" s="9">
        <v>91</v>
      </c>
      <c r="K15" s="9">
        <v>87</v>
      </c>
      <c r="L15" s="9">
        <v>96</v>
      </c>
      <c r="M15" s="4">
        <f t="shared" si="1"/>
        <v>553</v>
      </c>
      <c r="N15" s="25"/>
      <c r="O15" s="27"/>
      <c r="P15" s="34">
        <f t="shared" si="2"/>
        <v>189</v>
      </c>
      <c r="Q15" s="1">
        <f t="shared" si="3"/>
        <v>181</v>
      </c>
      <c r="R15" s="1">
        <f t="shared" si="4"/>
        <v>183</v>
      </c>
    </row>
    <row r="16" spans="1:18" ht="17.25">
      <c r="A16" s="3">
        <f t="shared" si="0"/>
        <v>14</v>
      </c>
      <c r="B16" s="7"/>
      <c r="C16" s="9">
        <v>1</v>
      </c>
      <c r="D16" s="9">
        <v>27</v>
      </c>
      <c r="E16" s="9" t="s">
        <v>84</v>
      </c>
      <c r="F16" s="9" t="s">
        <v>185</v>
      </c>
      <c r="G16" s="9">
        <v>97</v>
      </c>
      <c r="H16" s="9">
        <v>97</v>
      </c>
      <c r="I16" s="9">
        <v>85</v>
      </c>
      <c r="J16" s="9">
        <v>87</v>
      </c>
      <c r="K16" s="9">
        <v>95</v>
      </c>
      <c r="L16" s="9">
        <v>92</v>
      </c>
      <c r="M16" s="4">
        <f t="shared" si="1"/>
        <v>553</v>
      </c>
      <c r="N16" s="25"/>
      <c r="O16" s="27"/>
      <c r="P16" s="34">
        <f t="shared" si="2"/>
        <v>194</v>
      </c>
      <c r="Q16" s="1">
        <f t="shared" si="3"/>
        <v>172</v>
      </c>
      <c r="R16" s="1">
        <f t="shared" si="4"/>
        <v>187</v>
      </c>
    </row>
    <row r="17" spans="1:18" ht="17.25">
      <c r="A17" s="3">
        <f t="shared" si="0"/>
        <v>16</v>
      </c>
      <c r="B17" s="7"/>
      <c r="C17" s="9">
        <v>3</v>
      </c>
      <c r="D17" s="9">
        <v>41</v>
      </c>
      <c r="E17" s="9" t="s">
        <v>133</v>
      </c>
      <c r="F17" s="9" t="s">
        <v>185</v>
      </c>
      <c r="G17" s="9">
        <v>95</v>
      </c>
      <c r="H17" s="9">
        <v>99</v>
      </c>
      <c r="I17" s="9">
        <v>85</v>
      </c>
      <c r="J17" s="9">
        <v>92</v>
      </c>
      <c r="K17" s="9">
        <v>87</v>
      </c>
      <c r="L17" s="9">
        <v>92</v>
      </c>
      <c r="M17" s="4">
        <f t="shared" si="1"/>
        <v>550</v>
      </c>
      <c r="N17" s="25"/>
      <c r="O17" s="27"/>
      <c r="P17" s="34">
        <f t="shared" si="2"/>
        <v>194</v>
      </c>
      <c r="Q17" s="1">
        <f t="shared" si="3"/>
        <v>177</v>
      </c>
      <c r="R17" s="1">
        <f t="shared" si="4"/>
        <v>179</v>
      </c>
    </row>
    <row r="18" spans="1:18" ht="17.25">
      <c r="A18" s="3">
        <f t="shared" si="0"/>
        <v>17</v>
      </c>
      <c r="B18" s="7"/>
      <c r="C18" s="9">
        <v>2</v>
      </c>
      <c r="D18" s="9">
        <v>26</v>
      </c>
      <c r="E18" s="9" t="s">
        <v>103</v>
      </c>
      <c r="F18" s="9" t="s">
        <v>190</v>
      </c>
      <c r="G18" s="9">
        <v>95</v>
      </c>
      <c r="H18" s="9">
        <v>94</v>
      </c>
      <c r="I18" s="9">
        <v>91</v>
      </c>
      <c r="J18" s="9">
        <v>90</v>
      </c>
      <c r="K18" s="9">
        <v>85</v>
      </c>
      <c r="L18" s="9">
        <v>94</v>
      </c>
      <c r="M18" s="4">
        <f t="shared" si="1"/>
        <v>549</v>
      </c>
      <c r="N18" s="25"/>
      <c r="O18" s="27"/>
      <c r="P18" s="34">
        <f t="shared" si="2"/>
        <v>189</v>
      </c>
      <c r="Q18" s="1">
        <f t="shared" si="3"/>
        <v>181</v>
      </c>
      <c r="R18" s="1">
        <f t="shared" si="4"/>
        <v>179</v>
      </c>
    </row>
    <row r="19" spans="1:18" ht="17.25">
      <c r="A19" s="3">
        <f t="shared" si="0"/>
        <v>17</v>
      </c>
      <c r="B19" s="7"/>
      <c r="C19" s="9">
        <v>2</v>
      </c>
      <c r="D19" s="9">
        <v>36</v>
      </c>
      <c r="E19" s="9" t="s">
        <v>111</v>
      </c>
      <c r="F19" s="9" t="s">
        <v>186</v>
      </c>
      <c r="G19" s="9">
        <v>93</v>
      </c>
      <c r="H19" s="9">
        <v>95</v>
      </c>
      <c r="I19" s="9">
        <v>89</v>
      </c>
      <c r="J19" s="9">
        <v>91</v>
      </c>
      <c r="K19" s="9">
        <v>90</v>
      </c>
      <c r="L19" s="9">
        <v>91</v>
      </c>
      <c r="M19" s="4">
        <f t="shared" si="1"/>
        <v>549</v>
      </c>
      <c r="N19" s="25"/>
      <c r="O19" s="27"/>
      <c r="P19" s="34">
        <f t="shared" si="2"/>
        <v>188</v>
      </c>
      <c r="Q19" s="1">
        <f t="shared" si="3"/>
        <v>180</v>
      </c>
      <c r="R19" s="1">
        <f t="shared" si="4"/>
        <v>181</v>
      </c>
    </row>
    <row r="20" spans="1:18" ht="17.25">
      <c r="A20" s="3">
        <f t="shared" si="0"/>
        <v>17</v>
      </c>
      <c r="B20" s="7"/>
      <c r="C20" s="9">
        <v>1</v>
      </c>
      <c r="D20" s="9">
        <v>36</v>
      </c>
      <c r="E20" s="9" t="s">
        <v>91</v>
      </c>
      <c r="F20" s="9" t="s">
        <v>185</v>
      </c>
      <c r="G20" s="9">
        <v>97</v>
      </c>
      <c r="H20" s="9">
        <v>96</v>
      </c>
      <c r="I20" s="9">
        <v>90</v>
      </c>
      <c r="J20" s="9">
        <v>91</v>
      </c>
      <c r="K20" s="9">
        <v>84</v>
      </c>
      <c r="L20" s="9">
        <v>91</v>
      </c>
      <c r="M20" s="4">
        <f t="shared" si="1"/>
        <v>549</v>
      </c>
      <c r="N20" s="25"/>
      <c r="O20" s="27"/>
      <c r="P20" s="34">
        <f t="shared" si="2"/>
        <v>193</v>
      </c>
      <c r="Q20" s="1">
        <f t="shared" si="3"/>
        <v>181</v>
      </c>
      <c r="R20" s="1">
        <f t="shared" si="4"/>
        <v>175</v>
      </c>
    </row>
    <row r="21" spans="1:18" ht="17.25">
      <c r="A21" s="3">
        <f t="shared" si="0"/>
        <v>17</v>
      </c>
      <c r="B21" s="7"/>
      <c r="C21" s="9">
        <v>1</v>
      </c>
      <c r="D21" s="9">
        <v>33</v>
      </c>
      <c r="E21" s="9" t="s">
        <v>89</v>
      </c>
      <c r="F21" s="9" t="s">
        <v>190</v>
      </c>
      <c r="G21" s="9">
        <v>95</v>
      </c>
      <c r="H21" s="9">
        <v>96</v>
      </c>
      <c r="I21" s="9">
        <v>93</v>
      </c>
      <c r="J21" s="9">
        <v>89</v>
      </c>
      <c r="K21" s="9">
        <v>88</v>
      </c>
      <c r="L21" s="9">
        <v>88</v>
      </c>
      <c r="M21" s="4">
        <f t="shared" si="1"/>
        <v>549</v>
      </c>
      <c r="N21" s="25"/>
      <c r="O21" s="27"/>
      <c r="P21" s="34">
        <f t="shared" si="2"/>
        <v>191</v>
      </c>
      <c r="Q21" s="1">
        <f t="shared" si="3"/>
        <v>182</v>
      </c>
      <c r="R21" s="1">
        <f t="shared" si="4"/>
        <v>176</v>
      </c>
    </row>
    <row r="22" spans="1:18" ht="17.25">
      <c r="A22" s="3">
        <f t="shared" si="0"/>
        <v>21</v>
      </c>
      <c r="B22" s="7"/>
      <c r="C22" s="9">
        <v>3</v>
      </c>
      <c r="D22" s="9">
        <v>17</v>
      </c>
      <c r="E22" s="9" t="s">
        <v>118</v>
      </c>
      <c r="F22" s="9" t="s">
        <v>190</v>
      </c>
      <c r="G22" s="9">
        <v>98</v>
      </c>
      <c r="H22" s="9">
        <v>96</v>
      </c>
      <c r="I22" s="9">
        <v>91</v>
      </c>
      <c r="J22" s="9">
        <v>91</v>
      </c>
      <c r="K22" s="9">
        <v>84</v>
      </c>
      <c r="L22" s="9">
        <v>88</v>
      </c>
      <c r="M22" s="4">
        <f t="shared" si="1"/>
        <v>548</v>
      </c>
      <c r="N22" s="25"/>
      <c r="O22" s="27"/>
      <c r="P22" s="34">
        <f t="shared" si="2"/>
        <v>194</v>
      </c>
      <c r="Q22" s="1">
        <f t="shared" si="3"/>
        <v>182</v>
      </c>
      <c r="R22" s="1">
        <f t="shared" si="4"/>
        <v>172</v>
      </c>
    </row>
    <row r="23" spans="1:18" ht="17.25">
      <c r="A23" s="3">
        <f t="shared" si="0"/>
        <v>22</v>
      </c>
      <c r="B23" s="7"/>
      <c r="C23" s="9">
        <v>2</v>
      </c>
      <c r="D23" s="9">
        <v>41</v>
      </c>
      <c r="E23" s="9" t="s">
        <v>114</v>
      </c>
      <c r="F23" s="9" t="s">
        <v>185</v>
      </c>
      <c r="G23" s="9">
        <v>94</v>
      </c>
      <c r="H23" s="9">
        <v>94</v>
      </c>
      <c r="I23" s="9">
        <v>88</v>
      </c>
      <c r="J23" s="9">
        <v>87</v>
      </c>
      <c r="K23" s="9">
        <v>91</v>
      </c>
      <c r="L23" s="9">
        <v>92</v>
      </c>
      <c r="M23" s="4">
        <f t="shared" si="1"/>
        <v>546</v>
      </c>
      <c r="N23" s="25"/>
      <c r="O23" s="27"/>
      <c r="P23" s="34">
        <f t="shared" si="2"/>
        <v>188</v>
      </c>
      <c r="Q23" s="1">
        <f t="shared" si="3"/>
        <v>175</v>
      </c>
      <c r="R23" s="1">
        <f t="shared" si="4"/>
        <v>183</v>
      </c>
    </row>
    <row r="24" spans="1:18" ht="17.25">
      <c r="A24" s="3">
        <f t="shared" si="0"/>
        <v>23</v>
      </c>
      <c r="B24" s="7"/>
      <c r="C24" s="9">
        <v>3</v>
      </c>
      <c r="D24" s="9">
        <v>44</v>
      </c>
      <c r="E24" s="9" t="s">
        <v>135</v>
      </c>
      <c r="F24" s="9" t="s">
        <v>190</v>
      </c>
      <c r="G24" s="9">
        <v>97</v>
      </c>
      <c r="H24" s="9">
        <v>93</v>
      </c>
      <c r="I24" s="9">
        <v>88</v>
      </c>
      <c r="J24" s="9">
        <v>90</v>
      </c>
      <c r="K24" s="9">
        <v>89</v>
      </c>
      <c r="L24" s="9">
        <v>88</v>
      </c>
      <c r="M24" s="4">
        <f t="shared" si="1"/>
        <v>545</v>
      </c>
      <c r="N24" s="25"/>
      <c r="O24" s="27"/>
      <c r="P24" s="34">
        <f t="shared" si="2"/>
        <v>190</v>
      </c>
      <c r="Q24" s="1">
        <f t="shared" si="3"/>
        <v>178</v>
      </c>
      <c r="R24" s="1">
        <f t="shared" si="4"/>
        <v>177</v>
      </c>
    </row>
    <row r="25" spans="1:18" ht="17.25">
      <c r="A25" s="3">
        <f t="shared" si="0"/>
        <v>24</v>
      </c>
      <c r="B25" s="7"/>
      <c r="C25" s="9">
        <v>1</v>
      </c>
      <c r="D25" s="9">
        <v>34</v>
      </c>
      <c r="E25" s="9" t="s">
        <v>90</v>
      </c>
      <c r="F25" s="9" t="s">
        <v>182</v>
      </c>
      <c r="G25" s="9">
        <v>98</v>
      </c>
      <c r="H25" s="9">
        <v>94</v>
      </c>
      <c r="I25" s="9">
        <v>90</v>
      </c>
      <c r="J25" s="9">
        <v>85</v>
      </c>
      <c r="K25" s="9">
        <v>89</v>
      </c>
      <c r="L25" s="9">
        <v>88</v>
      </c>
      <c r="M25" s="4">
        <f t="shared" si="1"/>
        <v>544</v>
      </c>
      <c r="N25" s="25"/>
      <c r="O25" s="27"/>
      <c r="P25" s="34">
        <f t="shared" si="2"/>
        <v>192</v>
      </c>
      <c r="Q25" s="1">
        <f t="shared" si="3"/>
        <v>175</v>
      </c>
      <c r="R25" s="1">
        <f t="shared" si="4"/>
        <v>177</v>
      </c>
    </row>
    <row r="26" spans="1:18" ht="17.25">
      <c r="A26" s="3">
        <f t="shared" si="0"/>
        <v>25</v>
      </c>
      <c r="B26" s="7"/>
      <c r="C26" s="9">
        <v>2</v>
      </c>
      <c r="D26" s="9">
        <v>22</v>
      </c>
      <c r="E26" s="9" t="s">
        <v>100</v>
      </c>
      <c r="F26" s="9" t="s">
        <v>186</v>
      </c>
      <c r="G26" s="9">
        <v>88</v>
      </c>
      <c r="H26" s="9">
        <v>93</v>
      </c>
      <c r="I26" s="9">
        <v>92</v>
      </c>
      <c r="J26" s="9">
        <v>88</v>
      </c>
      <c r="K26" s="9">
        <v>90</v>
      </c>
      <c r="L26" s="9">
        <v>91</v>
      </c>
      <c r="M26" s="4">
        <f t="shared" si="1"/>
        <v>542</v>
      </c>
      <c r="N26" s="25"/>
      <c r="O26" s="27"/>
      <c r="P26" s="34">
        <f t="shared" si="2"/>
        <v>181</v>
      </c>
      <c r="Q26" s="1">
        <f t="shared" si="3"/>
        <v>180</v>
      </c>
      <c r="R26" s="1">
        <f t="shared" si="4"/>
        <v>181</v>
      </c>
    </row>
    <row r="27" spans="1:18" ht="17.25">
      <c r="A27" s="3">
        <f t="shared" si="0"/>
        <v>25</v>
      </c>
      <c r="B27" s="7"/>
      <c r="C27" s="9">
        <v>1</v>
      </c>
      <c r="D27" s="9">
        <v>29</v>
      </c>
      <c r="E27" s="9" t="s">
        <v>86</v>
      </c>
      <c r="F27" s="9" t="s">
        <v>186</v>
      </c>
      <c r="G27" s="9">
        <v>95</v>
      </c>
      <c r="H27" s="9">
        <v>90</v>
      </c>
      <c r="I27" s="9">
        <v>86</v>
      </c>
      <c r="J27" s="9">
        <v>93</v>
      </c>
      <c r="K27" s="9">
        <v>88</v>
      </c>
      <c r="L27" s="9">
        <v>90</v>
      </c>
      <c r="M27" s="4">
        <f t="shared" si="1"/>
        <v>542</v>
      </c>
      <c r="N27" s="25"/>
      <c r="O27" s="27"/>
      <c r="P27" s="34">
        <f t="shared" si="2"/>
        <v>185</v>
      </c>
      <c r="Q27" s="1">
        <f t="shared" si="3"/>
        <v>179</v>
      </c>
      <c r="R27" s="1">
        <f t="shared" si="4"/>
        <v>178</v>
      </c>
    </row>
    <row r="28" spans="1:18" ht="17.25">
      <c r="A28" s="3">
        <f t="shared" si="0"/>
        <v>25</v>
      </c>
      <c r="B28" s="7"/>
      <c r="C28" s="9">
        <v>2</v>
      </c>
      <c r="D28" s="9">
        <v>38</v>
      </c>
      <c r="E28" s="9" t="s">
        <v>113</v>
      </c>
      <c r="F28" s="9" t="s">
        <v>185</v>
      </c>
      <c r="G28" s="9">
        <v>93</v>
      </c>
      <c r="H28" s="9">
        <v>98</v>
      </c>
      <c r="I28" s="9">
        <v>91</v>
      </c>
      <c r="J28" s="9">
        <v>92</v>
      </c>
      <c r="K28" s="9">
        <v>89</v>
      </c>
      <c r="L28" s="9">
        <v>79</v>
      </c>
      <c r="M28" s="4">
        <f t="shared" si="1"/>
        <v>542</v>
      </c>
      <c r="N28" s="25"/>
      <c r="O28" s="27"/>
      <c r="P28" s="34">
        <f t="shared" si="2"/>
        <v>191</v>
      </c>
      <c r="Q28" s="1">
        <f t="shared" si="3"/>
        <v>183</v>
      </c>
      <c r="R28" s="1">
        <f t="shared" si="4"/>
        <v>168</v>
      </c>
    </row>
    <row r="29" spans="1:18" ht="17.25">
      <c r="A29" s="3">
        <f t="shared" si="0"/>
        <v>28</v>
      </c>
      <c r="B29" s="7"/>
      <c r="C29" s="9">
        <v>1</v>
      </c>
      <c r="D29" s="9">
        <v>32</v>
      </c>
      <c r="E29" s="9" t="s">
        <v>88</v>
      </c>
      <c r="F29" s="9" t="s">
        <v>185</v>
      </c>
      <c r="G29" s="9">
        <v>98</v>
      </c>
      <c r="H29" s="9">
        <v>98</v>
      </c>
      <c r="I29" s="9">
        <v>87</v>
      </c>
      <c r="J29" s="9">
        <v>91</v>
      </c>
      <c r="K29" s="9">
        <v>85</v>
      </c>
      <c r="L29" s="9">
        <v>81</v>
      </c>
      <c r="M29" s="4">
        <f t="shared" si="1"/>
        <v>540</v>
      </c>
      <c r="N29" s="25"/>
      <c r="O29" s="27"/>
      <c r="P29" s="34">
        <f t="shared" si="2"/>
        <v>196</v>
      </c>
      <c r="Q29" s="1">
        <f t="shared" si="3"/>
        <v>178</v>
      </c>
      <c r="R29" s="1">
        <f t="shared" si="4"/>
        <v>166</v>
      </c>
    </row>
    <row r="30" spans="1:18" ht="17.25">
      <c r="A30" s="3">
        <f t="shared" si="0"/>
        <v>29</v>
      </c>
      <c r="B30" s="7"/>
      <c r="C30" s="9">
        <v>1</v>
      </c>
      <c r="D30" s="9">
        <v>19</v>
      </c>
      <c r="E30" s="9" t="s">
        <v>78</v>
      </c>
      <c r="F30" s="9" t="s">
        <v>185</v>
      </c>
      <c r="G30" s="9">
        <v>96</v>
      </c>
      <c r="H30" s="9">
        <v>94</v>
      </c>
      <c r="I30" s="9">
        <v>88</v>
      </c>
      <c r="J30" s="9">
        <v>80</v>
      </c>
      <c r="K30" s="9">
        <v>89</v>
      </c>
      <c r="L30" s="9">
        <v>92</v>
      </c>
      <c r="M30" s="4">
        <f t="shared" si="1"/>
        <v>539</v>
      </c>
      <c r="N30" s="25"/>
      <c r="O30" s="27"/>
      <c r="P30" s="34">
        <f t="shared" si="2"/>
        <v>190</v>
      </c>
      <c r="Q30" s="1">
        <f t="shared" si="3"/>
        <v>168</v>
      </c>
      <c r="R30" s="1">
        <f t="shared" si="4"/>
        <v>181</v>
      </c>
    </row>
    <row r="31" spans="1:18" ht="17.25">
      <c r="A31" s="3">
        <f t="shared" si="0"/>
        <v>30</v>
      </c>
      <c r="B31" s="7"/>
      <c r="C31" s="9">
        <v>3</v>
      </c>
      <c r="D31" s="9">
        <v>19</v>
      </c>
      <c r="E31" s="9" t="s">
        <v>119</v>
      </c>
      <c r="F31" s="9" t="s">
        <v>185</v>
      </c>
      <c r="G31" s="9">
        <v>98</v>
      </c>
      <c r="H31" s="9">
        <v>95</v>
      </c>
      <c r="I31" s="9">
        <v>80</v>
      </c>
      <c r="J31" s="9">
        <v>84</v>
      </c>
      <c r="K31" s="9">
        <v>94</v>
      </c>
      <c r="L31" s="9">
        <v>86</v>
      </c>
      <c r="M31" s="4">
        <f t="shared" si="1"/>
        <v>537</v>
      </c>
      <c r="N31" s="25"/>
      <c r="O31" s="27"/>
      <c r="P31" s="34">
        <f t="shared" si="2"/>
        <v>193</v>
      </c>
      <c r="Q31" s="1">
        <f t="shared" si="3"/>
        <v>164</v>
      </c>
      <c r="R31" s="1">
        <f t="shared" si="4"/>
        <v>180</v>
      </c>
    </row>
    <row r="32" spans="1:18" ht="17.25">
      <c r="A32" s="3">
        <f t="shared" si="0"/>
        <v>31</v>
      </c>
      <c r="B32" s="7"/>
      <c r="C32" s="9">
        <v>2</v>
      </c>
      <c r="D32" s="9">
        <v>25</v>
      </c>
      <c r="E32" s="9" t="s">
        <v>102</v>
      </c>
      <c r="F32" s="9" t="s">
        <v>183</v>
      </c>
      <c r="G32" s="9">
        <v>95</v>
      </c>
      <c r="H32" s="9">
        <v>94</v>
      </c>
      <c r="I32" s="9">
        <v>83</v>
      </c>
      <c r="J32" s="9">
        <v>82</v>
      </c>
      <c r="K32" s="9">
        <v>88</v>
      </c>
      <c r="L32" s="9">
        <v>91</v>
      </c>
      <c r="M32" s="4">
        <f t="shared" si="1"/>
        <v>533</v>
      </c>
      <c r="N32" s="25"/>
      <c r="O32" s="27"/>
      <c r="P32" s="34">
        <f t="shared" si="2"/>
        <v>189</v>
      </c>
      <c r="Q32" s="1">
        <f t="shared" si="3"/>
        <v>165</v>
      </c>
      <c r="R32" s="1">
        <f t="shared" si="4"/>
        <v>179</v>
      </c>
    </row>
    <row r="33" spans="1:18" ht="17.25">
      <c r="A33" s="3">
        <f t="shared" si="0"/>
        <v>32</v>
      </c>
      <c r="B33" s="7"/>
      <c r="C33" s="9">
        <v>1</v>
      </c>
      <c r="D33" s="9">
        <v>28</v>
      </c>
      <c r="E33" s="9" t="s">
        <v>85</v>
      </c>
      <c r="F33" s="9" t="s">
        <v>182</v>
      </c>
      <c r="G33" s="9">
        <v>89</v>
      </c>
      <c r="H33" s="9">
        <v>91</v>
      </c>
      <c r="I33" s="9">
        <v>89</v>
      </c>
      <c r="J33" s="9">
        <v>87</v>
      </c>
      <c r="K33" s="9">
        <v>89</v>
      </c>
      <c r="L33" s="9">
        <v>85</v>
      </c>
      <c r="M33" s="4">
        <f t="shared" si="1"/>
        <v>530</v>
      </c>
      <c r="N33" s="25"/>
      <c r="O33" s="27"/>
      <c r="P33" s="34">
        <f t="shared" si="2"/>
        <v>180</v>
      </c>
      <c r="Q33" s="1">
        <f t="shared" si="3"/>
        <v>176</v>
      </c>
      <c r="R33" s="1">
        <f t="shared" si="4"/>
        <v>174</v>
      </c>
    </row>
    <row r="34" spans="1:18" ht="17.25">
      <c r="A34" s="3">
        <f aca="true" t="shared" si="5" ref="A34:A60">RANK(M34,M$1:M$65536)</f>
        <v>33</v>
      </c>
      <c r="B34" s="7"/>
      <c r="C34" s="9">
        <v>3</v>
      </c>
      <c r="D34" s="9">
        <v>30</v>
      </c>
      <c r="E34" s="9" t="s">
        <v>126</v>
      </c>
      <c r="F34" s="9" t="s">
        <v>187</v>
      </c>
      <c r="G34" s="9">
        <v>95</v>
      </c>
      <c r="H34" s="9">
        <v>91</v>
      </c>
      <c r="I34" s="9">
        <v>78</v>
      </c>
      <c r="J34" s="9">
        <v>85</v>
      </c>
      <c r="K34" s="9">
        <v>90</v>
      </c>
      <c r="L34" s="9">
        <v>90</v>
      </c>
      <c r="M34" s="4">
        <f aca="true" t="shared" si="6" ref="M34:M60">SUM(G34:L34)</f>
        <v>529</v>
      </c>
      <c r="N34" s="25"/>
      <c r="O34" s="27"/>
      <c r="P34" s="34">
        <f aca="true" t="shared" si="7" ref="P34:P57">G34+H34</f>
        <v>186</v>
      </c>
      <c r="Q34" s="1">
        <f aca="true" t="shared" si="8" ref="Q34:Q57">I34+J34</f>
        <v>163</v>
      </c>
      <c r="R34" s="1">
        <f aca="true" t="shared" si="9" ref="R34:R57">K34+L34</f>
        <v>180</v>
      </c>
    </row>
    <row r="35" spans="1:18" ht="17.25">
      <c r="A35" s="3">
        <f t="shared" si="5"/>
        <v>34</v>
      </c>
      <c r="B35" s="7"/>
      <c r="C35" s="9">
        <v>3</v>
      </c>
      <c r="D35" s="9">
        <v>20</v>
      </c>
      <c r="E35" s="9" t="s">
        <v>120</v>
      </c>
      <c r="F35" s="9" t="s">
        <v>182</v>
      </c>
      <c r="G35" s="9">
        <v>94</v>
      </c>
      <c r="H35" s="9">
        <v>91</v>
      </c>
      <c r="I35" s="9">
        <v>84</v>
      </c>
      <c r="J35" s="9">
        <v>77</v>
      </c>
      <c r="K35" s="9">
        <v>88</v>
      </c>
      <c r="L35" s="9">
        <v>94</v>
      </c>
      <c r="M35" s="4">
        <f t="shared" si="6"/>
        <v>528</v>
      </c>
      <c r="N35" s="25"/>
      <c r="O35" s="27"/>
      <c r="P35" s="34">
        <f t="shared" si="7"/>
        <v>185</v>
      </c>
      <c r="Q35" s="1">
        <f t="shared" si="8"/>
        <v>161</v>
      </c>
      <c r="R35" s="1">
        <f t="shared" si="9"/>
        <v>182</v>
      </c>
    </row>
    <row r="36" spans="1:18" ht="17.25">
      <c r="A36" s="3">
        <f t="shared" si="5"/>
        <v>35</v>
      </c>
      <c r="B36" s="7"/>
      <c r="C36" s="9">
        <v>1</v>
      </c>
      <c r="D36" s="9">
        <v>23</v>
      </c>
      <c r="E36" s="9" t="s">
        <v>81</v>
      </c>
      <c r="F36" s="9" t="s">
        <v>185</v>
      </c>
      <c r="G36" s="9">
        <v>93</v>
      </c>
      <c r="H36" s="9">
        <v>92</v>
      </c>
      <c r="I36" s="9">
        <v>89</v>
      </c>
      <c r="J36" s="9">
        <v>76</v>
      </c>
      <c r="K36" s="9">
        <v>87</v>
      </c>
      <c r="L36" s="9">
        <v>90</v>
      </c>
      <c r="M36" s="4">
        <f t="shared" si="6"/>
        <v>527</v>
      </c>
      <c r="N36" s="25"/>
      <c r="O36" s="27"/>
      <c r="P36" s="34">
        <f t="shared" si="7"/>
        <v>185</v>
      </c>
      <c r="Q36" s="1">
        <f t="shared" si="8"/>
        <v>165</v>
      </c>
      <c r="R36" s="1">
        <f t="shared" si="9"/>
        <v>177</v>
      </c>
    </row>
    <row r="37" spans="1:18" ht="17.25">
      <c r="A37" s="3">
        <f t="shared" si="5"/>
        <v>36</v>
      </c>
      <c r="B37" s="7"/>
      <c r="C37" s="9">
        <v>1</v>
      </c>
      <c r="D37" s="9">
        <v>41</v>
      </c>
      <c r="E37" s="9" t="s">
        <v>93</v>
      </c>
      <c r="F37" s="9" t="s">
        <v>185</v>
      </c>
      <c r="G37" s="9">
        <v>96</v>
      </c>
      <c r="H37" s="9">
        <v>91</v>
      </c>
      <c r="I37" s="9">
        <v>87</v>
      </c>
      <c r="J37" s="9">
        <v>85</v>
      </c>
      <c r="K37" s="9">
        <v>83</v>
      </c>
      <c r="L37" s="9">
        <v>83</v>
      </c>
      <c r="M37" s="4">
        <f t="shared" si="6"/>
        <v>525</v>
      </c>
      <c r="N37" s="25"/>
      <c r="O37" s="27"/>
      <c r="P37" s="34">
        <f t="shared" si="7"/>
        <v>187</v>
      </c>
      <c r="Q37" s="1">
        <f t="shared" si="8"/>
        <v>172</v>
      </c>
      <c r="R37" s="1">
        <f t="shared" si="9"/>
        <v>166</v>
      </c>
    </row>
    <row r="38" spans="1:18" ht="17.25">
      <c r="A38" s="3">
        <f t="shared" si="5"/>
        <v>37</v>
      </c>
      <c r="B38" s="7"/>
      <c r="C38" s="9">
        <v>3</v>
      </c>
      <c r="D38" s="9">
        <v>38</v>
      </c>
      <c r="E38" s="9" t="s">
        <v>132</v>
      </c>
      <c r="F38" s="9" t="s">
        <v>185</v>
      </c>
      <c r="G38" s="9">
        <v>93</v>
      </c>
      <c r="H38" s="9">
        <v>93</v>
      </c>
      <c r="I38" s="9">
        <v>84</v>
      </c>
      <c r="J38" s="9">
        <v>90</v>
      </c>
      <c r="K38" s="9">
        <v>83</v>
      </c>
      <c r="L38" s="9">
        <v>80</v>
      </c>
      <c r="M38" s="4">
        <f t="shared" si="6"/>
        <v>523</v>
      </c>
      <c r="N38" s="25"/>
      <c r="O38" s="27"/>
      <c r="P38" s="34">
        <f t="shared" si="7"/>
        <v>186</v>
      </c>
      <c r="Q38" s="1">
        <f t="shared" si="8"/>
        <v>174</v>
      </c>
      <c r="R38" s="1">
        <f t="shared" si="9"/>
        <v>163</v>
      </c>
    </row>
    <row r="39" spans="1:18" ht="17.25">
      <c r="A39" s="3">
        <f t="shared" si="5"/>
        <v>38</v>
      </c>
      <c r="B39" s="7"/>
      <c r="C39" s="9">
        <v>2</v>
      </c>
      <c r="D39" s="9">
        <v>28</v>
      </c>
      <c r="E39" s="9" t="s">
        <v>105</v>
      </c>
      <c r="F39" s="9" t="s">
        <v>182</v>
      </c>
      <c r="G39" s="9">
        <v>90</v>
      </c>
      <c r="H39" s="9">
        <v>92</v>
      </c>
      <c r="I39" s="9">
        <v>79</v>
      </c>
      <c r="J39" s="9">
        <v>80</v>
      </c>
      <c r="K39" s="9">
        <v>90</v>
      </c>
      <c r="L39" s="9">
        <v>90</v>
      </c>
      <c r="M39" s="4">
        <f t="shared" si="6"/>
        <v>521</v>
      </c>
      <c r="N39" s="25"/>
      <c r="O39" s="27"/>
      <c r="P39" s="34">
        <f t="shared" si="7"/>
        <v>182</v>
      </c>
      <c r="Q39" s="1">
        <f t="shared" si="8"/>
        <v>159</v>
      </c>
      <c r="R39" s="1">
        <f t="shared" si="9"/>
        <v>180</v>
      </c>
    </row>
    <row r="40" spans="1:18" ht="17.25">
      <c r="A40" s="3">
        <f t="shared" si="5"/>
        <v>39</v>
      </c>
      <c r="B40" s="7"/>
      <c r="C40" s="9">
        <v>3</v>
      </c>
      <c r="D40" s="9">
        <v>33</v>
      </c>
      <c r="E40" s="9" t="s">
        <v>127</v>
      </c>
      <c r="F40" s="9" t="s">
        <v>190</v>
      </c>
      <c r="G40" s="9">
        <v>90</v>
      </c>
      <c r="H40" s="9">
        <v>91</v>
      </c>
      <c r="I40" s="9">
        <v>86</v>
      </c>
      <c r="J40" s="9">
        <v>74</v>
      </c>
      <c r="K40" s="9">
        <v>85</v>
      </c>
      <c r="L40" s="9">
        <v>90</v>
      </c>
      <c r="M40" s="4">
        <f t="shared" si="6"/>
        <v>516</v>
      </c>
      <c r="N40" s="25"/>
      <c r="O40" s="27"/>
      <c r="P40" s="34">
        <f t="shared" si="7"/>
        <v>181</v>
      </c>
      <c r="Q40" s="1">
        <f t="shared" si="8"/>
        <v>160</v>
      </c>
      <c r="R40" s="1">
        <f t="shared" si="9"/>
        <v>175</v>
      </c>
    </row>
    <row r="41" spans="1:18" ht="17.25">
      <c r="A41" s="3">
        <f t="shared" si="5"/>
        <v>40</v>
      </c>
      <c r="B41" s="7"/>
      <c r="C41" s="9">
        <v>2</v>
      </c>
      <c r="D41" s="9">
        <v>32</v>
      </c>
      <c r="E41" s="9" t="s">
        <v>107</v>
      </c>
      <c r="F41" s="9" t="s">
        <v>183</v>
      </c>
      <c r="G41" s="9">
        <v>95</v>
      </c>
      <c r="H41" s="9">
        <v>92</v>
      </c>
      <c r="I41" s="9">
        <v>73</v>
      </c>
      <c r="J41" s="9">
        <v>84</v>
      </c>
      <c r="K41" s="9">
        <v>87</v>
      </c>
      <c r="L41" s="9">
        <v>84</v>
      </c>
      <c r="M41" s="4">
        <f t="shared" si="6"/>
        <v>515</v>
      </c>
      <c r="N41" s="25"/>
      <c r="O41" s="27"/>
      <c r="P41" s="34">
        <f t="shared" si="7"/>
        <v>187</v>
      </c>
      <c r="Q41" s="1">
        <f t="shared" si="8"/>
        <v>157</v>
      </c>
      <c r="R41" s="1">
        <f t="shared" si="9"/>
        <v>171</v>
      </c>
    </row>
    <row r="42" spans="1:18" ht="17.25">
      <c r="A42" s="3">
        <f t="shared" si="5"/>
        <v>40</v>
      </c>
      <c r="B42" s="7"/>
      <c r="C42" s="9">
        <v>1</v>
      </c>
      <c r="D42" s="9">
        <v>45</v>
      </c>
      <c r="E42" s="9" t="s">
        <v>94</v>
      </c>
      <c r="F42" s="9" t="s">
        <v>185</v>
      </c>
      <c r="G42" s="9">
        <v>96</v>
      </c>
      <c r="H42" s="9">
        <v>86</v>
      </c>
      <c r="I42" s="9">
        <v>90</v>
      </c>
      <c r="J42" s="9">
        <v>86</v>
      </c>
      <c r="K42" s="9">
        <v>84</v>
      </c>
      <c r="L42" s="9">
        <v>73</v>
      </c>
      <c r="M42" s="4">
        <f t="shared" si="6"/>
        <v>515</v>
      </c>
      <c r="N42" s="25"/>
      <c r="O42" s="27"/>
      <c r="P42" s="34">
        <f t="shared" si="7"/>
        <v>182</v>
      </c>
      <c r="Q42" s="1">
        <f t="shared" si="8"/>
        <v>176</v>
      </c>
      <c r="R42" s="1">
        <f t="shared" si="9"/>
        <v>157</v>
      </c>
    </row>
    <row r="43" spans="1:18" ht="17.25">
      <c r="A43" s="3">
        <f t="shared" si="5"/>
        <v>42</v>
      </c>
      <c r="B43" s="7"/>
      <c r="C43" s="9">
        <v>2</v>
      </c>
      <c r="D43" s="9">
        <v>45</v>
      </c>
      <c r="E43" s="9" t="s">
        <v>117</v>
      </c>
      <c r="F43" s="9" t="s">
        <v>185</v>
      </c>
      <c r="G43" s="9">
        <v>92</v>
      </c>
      <c r="H43" s="9">
        <v>94</v>
      </c>
      <c r="I43" s="9">
        <v>81</v>
      </c>
      <c r="J43" s="9">
        <v>84</v>
      </c>
      <c r="K43" s="9">
        <v>77</v>
      </c>
      <c r="L43" s="9">
        <v>85</v>
      </c>
      <c r="M43" s="4">
        <f t="shared" si="6"/>
        <v>513</v>
      </c>
      <c r="N43" s="25"/>
      <c r="O43" s="27"/>
      <c r="P43" s="34">
        <f t="shared" si="7"/>
        <v>186</v>
      </c>
      <c r="Q43" s="1">
        <f t="shared" si="8"/>
        <v>165</v>
      </c>
      <c r="R43" s="1">
        <f t="shared" si="9"/>
        <v>162</v>
      </c>
    </row>
    <row r="44" spans="1:18" ht="17.25">
      <c r="A44" s="3">
        <f t="shared" si="5"/>
        <v>43</v>
      </c>
      <c r="B44" s="7"/>
      <c r="C44" s="9">
        <v>2</v>
      </c>
      <c r="D44" s="9">
        <v>20</v>
      </c>
      <c r="E44" s="9" t="s">
        <v>98</v>
      </c>
      <c r="F44" s="9" t="s">
        <v>182</v>
      </c>
      <c r="G44" s="9">
        <v>89</v>
      </c>
      <c r="H44" s="9">
        <v>92</v>
      </c>
      <c r="I44" s="9">
        <v>81</v>
      </c>
      <c r="J44" s="9">
        <v>79</v>
      </c>
      <c r="K44" s="9">
        <v>87</v>
      </c>
      <c r="L44" s="9">
        <v>83</v>
      </c>
      <c r="M44" s="4">
        <f t="shared" si="6"/>
        <v>511</v>
      </c>
      <c r="N44" s="25"/>
      <c r="O44" s="27"/>
      <c r="P44" s="34">
        <f t="shared" si="7"/>
        <v>181</v>
      </c>
      <c r="Q44" s="1">
        <f t="shared" si="8"/>
        <v>160</v>
      </c>
      <c r="R44" s="1">
        <f t="shared" si="9"/>
        <v>170</v>
      </c>
    </row>
    <row r="45" spans="1:18" ht="17.25">
      <c r="A45" s="3">
        <f t="shared" si="5"/>
        <v>43</v>
      </c>
      <c r="B45" s="7"/>
      <c r="C45" s="9">
        <v>1</v>
      </c>
      <c r="D45" s="9">
        <v>37</v>
      </c>
      <c r="E45" s="9" t="s">
        <v>92</v>
      </c>
      <c r="F45" s="9" t="s">
        <v>187</v>
      </c>
      <c r="G45" s="9">
        <v>95</v>
      </c>
      <c r="H45" s="9">
        <v>91</v>
      </c>
      <c r="I45" s="9">
        <v>77</v>
      </c>
      <c r="J45" s="9">
        <v>85</v>
      </c>
      <c r="K45" s="9">
        <v>82</v>
      </c>
      <c r="L45" s="9">
        <v>81</v>
      </c>
      <c r="M45" s="4">
        <f t="shared" si="6"/>
        <v>511</v>
      </c>
      <c r="N45" s="25"/>
      <c r="O45" s="27"/>
      <c r="P45" s="34">
        <f t="shared" si="7"/>
        <v>186</v>
      </c>
      <c r="Q45" s="1">
        <f t="shared" si="8"/>
        <v>162</v>
      </c>
      <c r="R45" s="1">
        <f t="shared" si="9"/>
        <v>163</v>
      </c>
    </row>
    <row r="46" spans="1:18" ht="17.25">
      <c r="A46" s="3">
        <f t="shared" si="5"/>
        <v>45</v>
      </c>
      <c r="B46" s="7"/>
      <c r="C46" s="9">
        <v>3</v>
      </c>
      <c r="D46" s="9">
        <v>35</v>
      </c>
      <c r="E46" s="9" t="s">
        <v>129</v>
      </c>
      <c r="F46" s="9" t="s">
        <v>182</v>
      </c>
      <c r="G46" s="9">
        <v>92</v>
      </c>
      <c r="H46" s="9">
        <v>95</v>
      </c>
      <c r="I46" s="9">
        <v>76</v>
      </c>
      <c r="J46" s="9">
        <v>78</v>
      </c>
      <c r="K46" s="9">
        <v>81</v>
      </c>
      <c r="L46" s="9">
        <v>86</v>
      </c>
      <c r="M46" s="4">
        <f t="shared" si="6"/>
        <v>508</v>
      </c>
      <c r="N46" s="25"/>
      <c r="O46" s="27"/>
      <c r="P46" s="34">
        <f t="shared" si="7"/>
        <v>187</v>
      </c>
      <c r="Q46" s="1">
        <f t="shared" si="8"/>
        <v>154</v>
      </c>
      <c r="R46" s="1">
        <f t="shared" si="9"/>
        <v>167</v>
      </c>
    </row>
    <row r="47" spans="1:18" ht="17.25">
      <c r="A47" s="3">
        <f t="shared" si="5"/>
        <v>45</v>
      </c>
      <c r="B47" s="7"/>
      <c r="C47" s="9">
        <v>2</v>
      </c>
      <c r="D47" s="9">
        <v>30</v>
      </c>
      <c r="E47" s="9" t="s">
        <v>106</v>
      </c>
      <c r="F47" s="9" t="s">
        <v>187</v>
      </c>
      <c r="G47" s="9">
        <v>94</v>
      </c>
      <c r="H47" s="9">
        <v>90</v>
      </c>
      <c r="I47" s="9">
        <v>81</v>
      </c>
      <c r="J47" s="9">
        <v>88</v>
      </c>
      <c r="K47" s="9">
        <v>76</v>
      </c>
      <c r="L47" s="9">
        <v>79</v>
      </c>
      <c r="M47" s="4">
        <f t="shared" si="6"/>
        <v>508</v>
      </c>
      <c r="N47" s="25"/>
      <c r="O47" s="27"/>
      <c r="P47" s="34">
        <f t="shared" si="7"/>
        <v>184</v>
      </c>
      <c r="Q47" s="1">
        <f t="shared" si="8"/>
        <v>169</v>
      </c>
      <c r="R47" s="1">
        <f t="shared" si="9"/>
        <v>155</v>
      </c>
    </row>
    <row r="48" spans="1:18" ht="17.25">
      <c r="A48" s="3">
        <f t="shared" si="5"/>
        <v>47</v>
      </c>
      <c r="B48" s="7"/>
      <c r="C48" s="9">
        <v>2</v>
      </c>
      <c r="D48" s="9">
        <v>43</v>
      </c>
      <c r="E48" s="9" t="s">
        <v>115</v>
      </c>
      <c r="F48" s="9" t="s">
        <v>185</v>
      </c>
      <c r="G48" s="9">
        <v>88</v>
      </c>
      <c r="H48" s="9">
        <v>95</v>
      </c>
      <c r="I48" s="9">
        <v>68</v>
      </c>
      <c r="J48" s="9">
        <v>75</v>
      </c>
      <c r="K48" s="9">
        <v>90</v>
      </c>
      <c r="L48" s="9">
        <v>84</v>
      </c>
      <c r="M48" s="4">
        <f t="shared" si="6"/>
        <v>500</v>
      </c>
      <c r="N48" s="25"/>
      <c r="O48" s="27"/>
      <c r="P48" s="34">
        <f t="shared" si="7"/>
        <v>183</v>
      </c>
      <c r="Q48" s="1">
        <f t="shared" si="8"/>
        <v>143</v>
      </c>
      <c r="R48" s="1">
        <f t="shared" si="9"/>
        <v>174</v>
      </c>
    </row>
    <row r="49" spans="1:18" ht="17.25">
      <c r="A49" s="3">
        <f t="shared" si="5"/>
        <v>47</v>
      </c>
      <c r="B49" s="7"/>
      <c r="C49" s="9">
        <v>2</v>
      </c>
      <c r="D49" s="9">
        <v>18</v>
      </c>
      <c r="E49" s="9" t="s">
        <v>96</v>
      </c>
      <c r="F49" s="9" t="s">
        <v>182</v>
      </c>
      <c r="G49" s="9">
        <v>91</v>
      </c>
      <c r="H49" s="9">
        <v>93</v>
      </c>
      <c r="I49" s="9">
        <v>87</v>
      </c>
      <c r="J49" s="9">
        <v>79</v>
      </c>
      <c r="K49" s="9">
        <v>74</v>
      </c>
      <c r="L49" s="9">
        <v>76</v>
      </c>
      <c r="M49" s="4">
        <f t="shared" si="6"/>
        <v>500</v>
      </c>
      <c r="N49" s="25"/>
      <c r="O49" s="27"/>
      <c r="P49" s="34">
        <f t="shared" si="7"/>
        <v>184</v>
      </c>
      <c r="Q49" s="1">
        <f t="shared" si="8"/>
        <v>166</v>
      </c>
      <c r="R49" s="1">
        <f t="shared" si="9"/>
        <v>150</v>
      </c>
    </row>
    <row r="50" spans="1:18" ht="17.25">
      <c r="A50" s="3">
        <f t="shared" si="5"/>
        <v>49</v>
      </c>
      <c r="B50" s="7"/>
      <c r="C50" s="9">
        <v>3</v>
      </c>
      <c r="D50" s="9">
        <v>28</v>
      </c>
      <c r="E50" s="9" t="s">
        <v>125</v>
      </c>
      <c r="F50" s="9" t="s">
        <v>182</v>
      </c>
      <c r="G50" s="9">
        <v>76</v>
      </c>
      <c r="H50" s="9">
        <v>82</v>
      </c>
      <c r="I50" s="9">
        <v>90</v>
      </c>
      <c r="J50" s="9">
        <v>93</v>
      </c>
      <c r="K50" s="9">
        <v>81</v>
      </c>
      <c r="L50" s="9">
        <v>76</v>
      </c>
      <c r="M50" s="4">
        <f t="shared" si="6"/>
        <v>498</v>
      </c>
      <c r="N50" s="25"/>
      <c r="O50" s="27"/>
      <c r="P50" s="34">
        <f t="shared" si="7"/>
        <v>158</v>
      </c>
      <c r="Q50" s="1">
        <f t="shared" si="8"/>
        <v>183</v>
      </c>
      <c r="R50" s="1">
        <f t="shared" si="9"/>
        <v>157</v>
      </c>
    </row>
    <row r="51" spans="1:18" ht="17.25">
      <c r="A51" s="3">
        <f t="shared" si="5"/>
        <v>50</v>
      </c>
      <c r="B51" s="7"/>
      <c r="C51" s="9">
        <v>3</v>
      </c>
      <c r="D51" s="9">
        <v>21</v>
      </c>
      <c r="E51" s="9" t="s">
        <v>121</v>
      </c>
      <c r="F51" s="9" t="s">
        <v>185</v>
      </c>
      <c r="G51" s="9">
        <v>92</v>
      </c>
      <c r="H51" s="9">
        <v>89</v>
      </c>
      <c r="I51" s="9">
        <v>78</v>
      </c>
      <c r="J51" s="9">
        <v>71</v>
      </c>
      <c r="K51" s="9">
        <v>83</v>
      </c>
      <c r="L51" s="9">
        <v>84</v>
      </c>
      <c r="M51" s="4">
        <f t="shared" si="6"/>
        <v>497</v>
      </c>
      <c r="N51" s="25"/>
      <c r="O51" s="27"/>
      <c r="P51" s="34">
        <f t="shared" si="7"/>
        <v>181</v>
      </c>
      <c r="Q51" s="1">
        <f t="shared" si="8"/>
        <v>149</v>
      </c>
      <c r="R51" s="1">
        <f t="shared" si="9"/>
        <v>167</v>
      </c>
    </row>
    <row r="52" spans="1:18" ht="17.25">
      <c r="A52" s="3">
        <f t="shared" si="5"/>
        <v>51</v>
      </c>
      <c r="B52" s="7"/>
      <c r="C52" s="9">
        <v>2</v>
      </c>
      <c r="D52" s="9">
        <v>19</v>
      </c>
      <c r="E52" s="9" t="s">
        <v>97</v>
      </c>
      <c r="F52" s="9" t="s">
        <v>185</v>
      </c>
      <c r="G52" s="9">
        <v>91</v>
      </c>
      <c r="H52" s="9">
        <v>94</v>
      </c>
      <c r="I52" s="9">
        <v>69</v>
      </c>
      <c r="J52" s="9">
        <v>74</v>
      </c>
      <c r="K52" s="9">
        <v>80</v>
      </c>
      <c r="L52" s="9">
        <v>84</v>
      </c>
      <c r="M52" s="4">
        <f t="shared" si="6"/>
        <v>492</v>
      </c>
      <c r="N52" s="25"/>
      <c r="O52" s="27"/>
      <c r="P52" s="34">
        <f t="shared" si="7"/>
        <v>185</v>
      </c>
      <c r="Q52" s="1">
        <f t="shared" si="8"/>
        <v>143</v>
      </c>
      <c r="R52" s="1">
        <f t="shared" si="9"/>
        <v>164</v>
      </c>
    </row>
    <row r="53" spans="1:18" ht="17.25">
      <c r="A53" s="3">
        <f t="shared" si="5"/>
        <v>52</v>
      </c>
      <c r="B53" s="7"/>
      <c r="C53" s="9">
        <v>2</v>
      </c>
      <c r="D53" s="9">
        <v>17</v>
      </c>
      <c r="E53" s="9" t="s">
        <v>95</v>
      </c>
      <c r="F53" s="9" t="s">
        <v>190</v>
      </c>
      <c r="G53" s="9">
        <v>95</v>
      </c>
      <c r="H53" s="9">
        <v>86</v>
      </c>
      <c r="I53" s="9">
        <v>72</v>
      </c>
      <c r="J53" s="9">
        <v>83</v>
      </c>
      <c r="K53" s="9">
        <v>75</v>
      </c>
      <c r="L53" s="9">
        <v>80</v>
      </c>
      <c r="M53" s="4">
        <f t="shared" si="6"/>
        <v>491</v>
      </c>
      <c r="N53" s="25"/>
      <c r="O53" s="27"/>
      <c r="P53" s="34">
        <f t="shared" si="7"/>
        <v>181</v>
      </c>
      <c r="Q53" s="1">
        <f t="shared" si="8"/>
        <v>155</v>
      </c>
      <c r="R53" s="1">
        <f t="shared" si="9"/>
        <v>155</v>
      </c>
    </row>
    <row r="54" spans="1:18" ht="17.25">
      <c r="A54" s="3">
        <f t="shared" si="5"/>
        <v>53</v>
      </c>
      <c r="B54" s="7"/>
      <c r="C54" s="9">
        <v>1</v>
      </c>
      <c r="D54" s="9">
        <v>20</v>
      </c>
      <c r="E54" s="9" t="s">
        <v>79</v>
      </c>
      <c r="F54" s="9" t="s">
        <v>182</v>
      </c>
      <c r="G54" s="9">
        <v>91</v>
      </c>
      <c r="H54" s="9">
        <v>87</v>
      </c>
      <c r="I54" s="9">
        <v>81</v>
      </c>
      <c r="J54" s="9">
        <v>84</v>
      </c>
      <c r="K54" s="9">
        <v>73</v>
      </c>
      <c r="L54" s="9">
        <v>71</v>
      </c>
      <c r="M54" s="4">
        <f t="shared" si="6"/>
        <v>487</v>
      </c>
      <c r="N54" s="25"/>
      <c r="O54" s="27"/>
      <c r="P54" s="34">
        <f t="shared" si="7"/>
        <v>178</v>
      </c>
      <c r="Q54" s="1">
        <f t="shared" si="8"/>
        <v>165</v>
      </c>
      <c r="R54" s="1">
        <f t="shared" si="9"/>
        <v>144</v>
      </c>
    </row>
    <row r="55" spans="1:18" ht="17.25">
      <c r="A55" s="3">
        <f t="shared" si="5"/>
        <v>54</v>
      </c>
      <c r="B55" s="7"/>
      <c r="C55" s="9">
        <v>2</v>
      </c>
      <c r="D55" s="9">
        <v>33</v>
      </c>
      <c r="E55" s="9" t="s">
        <v>108</v>
      </c>
      <c r="F55" s="9" t="s">
        <v>190</v>
      </c>
      <c r="G55" s="9">
        <v>91</v>
      </c>
      <c r="H55" s="9">
        <v>91</v>
      </c>
      <c r="I55" s="9">
        <v>77</v>
      </c>
      <c r="J55" s="9">
        <v>70</v>
      </c>
      <c r="K55" s="9">
        <v>76</v>
      </c>
      <c r="L55" s="9">
        <v>80</v>
      </c>
      <c r="M55" s="4">
        <f t="shared" si="6"/>
        <v>485</v>
      </c>
      <c r="N55" s="25"/>
      <c r="O55" s="27"/>
      <c r="P55" s="34">
        <f t="shared" si="7"/>
        <v>182</v>
      </c>
      <c r="Q55" s="1">
        <f t="shared" si="8"/>
        <v>147</v>
      </c>
      <c r="R55" s="1">
        <f t="shared" si="9"/>
        <v>156</v>
      </c>
    </row>
    <row r="56" spans="1:18" ht="17.25">
      <c r="A56" s="3">
        <f t="shared" si="5"/>
        <v>55</v>
      </c>
      <c r="B56" s="7"/>
      <c r="C56" s="9">
        <v>1</v>
      </c>
      <c r="D56" s="9">
        <v>21</v>
      </c>
      <c r="E56" s="9" t="s">
        <v>80</v>
      </c>
      <c r="F56" s="9" t="s">
        <v>185</v>
      </c>
      <c r="G56" s="9">
        <v>86</v>
      </c>
      <c r="H56" s="9">
        <v>96</v>
      </c>
      <c r="I56" s="9">
        <v>53</v>
      </c>
      <c r="J56" s="9">
        <v>69</v>
      </c>
      <c r="K56" s="9">
        <v>69</v>
      </c>
      <c r="L56" s="9">
        <v>73</v>
      </c>
      <c r="M56" s="4">
        <f t="shared" si="6"/>
        <v>446</v>
      </c>
      <c r="N56" s="25"/>
      <c r="O56" s="27"/>
      <c r="P56" s="34">
        <f t="shared" si="7"/>
        <v>182</v>
      </c>
      <c r="Q56" s="1">
        <f t="shared" si="8"/>
        <v>122</v>
      </c>
      <c r="R56" s="1">
        <f t="shared" si="9"/>
        <v>142</v>
      </c>
    </row>
    <row r="57" spans="1:18" ht="17.25">
      <c r="A57" s="3">
        <f t="shared" si="5"/>
        <v>56</v>
      </c>
      <c r="B57" s="7"/>
      <c r="C57" s="9">
        <v>3</v>
      </c>
      <c r="D57" s="9">
        <v>43</v>
      </c>
      <c r="E57" s="9" t="s">
        <v>134</v>
      </c>
      <c r="F57" s="9" t="s">
        <v>185</v>
      </c>
      <c r="G57" s="9">
        <v>93</v>
      </c>
      <c r="H57" s="9">
        <v>94</v>
      </c>
      <c r="I57" s="9">
        <v>47</v>
      </c>
      <c r="J57" s="9">
        <v>61</v>
      </c>
      <c r="K57" s="9">
        <v>65</v>
      </c>
      <c r="L57" s="9">
        <v>79</v>
      </c>
      <c r="M57" s="4">
        <f t="shared" si="6"/>
        <v>439</v>
      </c>
      <c r="N57" s="25"/>
      <c r="O57" s="27"/>
      <c r="P57" s="34">
        <f t="shared" si="7"/>
        <v>187</v>
      </c>
      <c r="Q57" s="1">
        <f t="shared" si="8"/>
        <v>108</v>
      </c>
      <c r="R57" s="1">
        <f t="shared" si="9"/>
        <v>144</v>
      </c>
    </row>
    <row r="58" spans="1:18" ht="17.25">
      <c r="A58" s="3">
        <f t="shared" si="5"/>
        <v>57</v>
      </c>
      <c r="B58" s="7"/>
      <c r="C58" s="9">
        <v>2</v>
      </c>
      <c r="D58" s="9">
        <v>35</v>
      </c>
      <c r="E58" s="9" t="s">
        <v>110</v>
      </c>
      <c r="F58" s="9" t="s">
        <v>182</v>
      </c>
      <c r="G58" s="9"/>
      <c r="H58" s="9"/>
      <c r="I58" s="9"/>
      <c r="J58" s="9"/>
      <c r="K58" s="9"/>
      <c r="L58" s="9"/>
      <c r="M58" s="4">
        <f t="shared" si="6"/>
        <v>0</v>
      </c>
      <c r="N58" s="25" t="s">
        <v>191</v>
      </c>
      <c r="O58" s="27"/>
      <c r="P58" s="34">
        <f>G58+H58</f>
        <v>0</v>
      </c>
      <c r="Q58" s="1">
        <f>I58+J58</f>
        <v>0</v>
      </c>
      <c r="R58" s="1">
        <f>K58+L58</f>
        <v>0</v>
      </c>
    </row>
    <row r="59" spans="1:18" ht="17.25">
      <c r="A59" s="3">
        <f t="shared" si="5"/>
        <v>57</v>
      </c>
      <c r="B59" s="7"/>
      <c r="C59" s="9">
        <v>2</v>
      </c>
      <c r="D59" s="9">
        <v>44</v>
      </c>
      <c r="E59" s="9" t="s">
        <v>116</v>
      </c>
      <c r="F59" s="9" t="s">
        <v>190</v>
      </c>
      <c r="G59" s="9"/>
      <c r="H59" s="9"/>
      <c r="I59" s="9"/>
      <c r="J59" s="9"/>
      <c r="K59" s="9"/>
      <c r="L59" s="9"/>
      <c r="M59" s="4">
        <f t="shared" si="6"/>
        <v>0</v>
      </c>
      <c r="N59" s="25" t="s">
        <v>191</v>
      </c>
      <c r="O59" s="27"/>
      <c r="P59" s="34">
        <f>G59+H59</f>
        <v>0</v>
      </c>
      <c r="Q59" s="1">
        <f>I59+J59</f>
        <v>0</v>
      </c>
      <c r="R59" s="1">
        <f>K59+L59</f>
        <v>0</v>
      </c>
    </row>
    <row r="60" spans="1:18" ht="17.25">
      <c r="A60" s="3">
        <f t="shared" si="5"/>
        <v>57</v>
      </c>
      <c r="B60" s="7"/>
      <c r="C60" s="9">
        <v>3</v>
      </c>
      <c r="D60" s="9">
        <v>26</v>
      </c>
      <c r="E60" s="9" t="s">
        <v>123</v>
      </c>
      <c r="F60" s="9" t="s">
        <v>190</v>
      </c>
      <c r="G60" s="9"/>
      <c r="H60" s="9"/>
      <c r="I60" s="9"/>
      <c r="J60" s="9"/>
      <c r="K60" s="9"/>
      <c r="L60" s="9"/>
      <c r="M60" s="4">
        <f t="shared" si="6"/>
        <v>0</v>
      </c>
      <c r="N60" s="25" t="s">
        <v>191</v>
      </c>
      <c r="O60" s="27"/>
      <c r="P60" s="34">
        <f>G60+H60</f>
        <v>0</v>
      </c>
      <c r="Q60" s="1">
        <f>I60+J60</f>
        <v>0</v>
      </c>
      <c r="R60" s="1">
        <f>K60+L60</f>
        <v>0</v>
      </c>
    </row>
    <row r="61" ht="17.25">
      <c r="O61" s="2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&amp;C&amp;16第３４回中部学生ライフル射撃三姿勢大会
&amp;"ＭＳ Ｐゴシック,太字"&amp;20 10m3x20</oddHeader>
    <oddFooter>&amp;L&amp;D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9.00390625" style="8" customWidth="1"/>
    <col min="6" max="6" width="20.375" style="8" customWidth="1"/>
    <col min="7" max="12" width="5.00390625" style="8" customWidth="1"/>
    <col min="13" max="13" width="6.125" style="8" customWidth="1"/>
    <col min="14" max="14" width="11.50390625" style="8" customWidth="1"/>
  </cols>
  <sheetData>
    <row r="1" spans="1:14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64</v>
      </c>
      <c r="H1" s="2" t="s">
        <v>65</v>
      </c>
      <c r="I1" s="2" t="s">
        <v>66</v>
      </c>
      <c r="J1" s="2" t="s">
        <v>67</v>
      </c>
      <c r="K1" s="2" t="s">
        <v>68</v>
      </c>
      <c r="L1" s="2" t="s">
        <v>69</v>
      </c>
      <c r="M1" s="2" t="s">
        <v>11</v>
      </c>
      <c r="N1" s="4" t="s">
        <v>12</v>
      </c>
    </row>
    <row r="2" spans="1:15" ht="17.25">
      <c r="A2" s="3">
        <f aca="true" t="shared" si="0" ref="A2:A9">RANK(M2,M$1:M$65536)</f>
        <v>1</v>
      </c>
      <c r="B2" s="7"/>
      <c r="C2" s="3" t="s">
        <v>176</v>
      </c>
      <c r="D2" s="12">
        <v>8</v>
      </c>
      <c r="E2" s="11" t="s">
        <v>99</v>
      </c>
      <c r="F2" s="9" t="s">
        <v>185</v>
      </c>
      <c r="G2" s="13">
        <v>92</v>
      </c>
      <c r="H2" s="13">
        <v>97</v>
      </c>
      <c r="I2" s="13">
        <v>94</v>
      </c>
      <c r="J2" s="13">
        <v>96</v>
      </c>
      <c r="K2" s="13">
        <v>97</v>
      </c>
      <c r="L2" s="13">
        <v>95</v>
      </c>
      <c r="M2" s="4">
        <f aca="true" t="shared" si="1" ref="M2:M9">SUM(G2:L2)</f>
        <v>571</v>
      </c>
      <c r="N2" s="3"/>
      <c r="O2" s="10"/>
    </row>
    <row r="3" spans="1:15" ht="17.25">
      <c r="A3" s="3">
        <f t="shared" si="0"/>
        <v>2</v>
      </c>
      <c r="B3" s="7"/>
      <c r="C3" s="3" t="s">
        <v>176</v>
      </c>
      <c r="D3" s="12">
        <v>6</v>
      </c>
      <c r="E3" s="11" t="s">
        <v>177</v>
      </c>
      <c r="F3" s="9" t="s">
        <v>184</v>
      </c>
      <c r="G3" s="13">
        <v>97</v>
      </c>
      <c r="H3" s="13">
        <v>94</v>
      </c>
      <c r="I3" s="13">
        <v>90</v>
      </c>
      <c r="J3" s="13">
        <v>91</v>
      </c>
      <c r="K3" s="13">
        <v>96</v>
      </c>
      <c r="L3" s="13">
        <v>96</v>
      </c>
      <c r="M3" s="4">
        <f t="shared" si="1"/>
        <v>564</v>
      </c>
      <c r="N3" s="3"/>
      <c r="O3" s="10"/>
    </row>
    <row r="4" spans="1:15" ht="17.25">
      <c r="A4" s="3">
        <f t="shared" si="0"/>
        <v>3</v>
      </c>
      <c r="B4" s="7"/>
      <c r="C4" s="3" t="s">
        <v>176</v>
      </c>
      <c r="D4" s="12">
        <v>10</v>
      </c>
      <c r="E4" s="11" t="s">
        <v>178</v>
      </c>
      <c r="F4" s="9" t="s">
        <v>185</v>
      </c>
      <c r="G4" s="13">
        <v>93</v>
      </c>
      <c r="H4" s="13">
        <v>90</v>
      </c>
      <c r="I4" s="13">
        <v>91</v>
      </c>
      <c r="J4" s="13">
        <v>92</v>
      </c>
      <c r="K4" s="13">
        <v>92</v>
      </c>
      <c r="L4" s="13">
        <v>97</v>
      </c>
      <c r="M4" s="4">
        <f t="shared" si="1"/>
        <v>555</v>
      </c>
      <c r="N4" s="3"/>
      <c r="O4" s="10"/>
    </row>
    <row r="5" spans="1:15" ht="17.25">
      <c r="A5" s="3">
        <f t="shared" si="0"/>
        <v>4</v>
      </c>
      <c r="B5" s="7"/>
      <c r="C5" s="3" t="s">
        <v>176</v>
      </c>
      <c r="D5" s="12">
        <v>12</v>
      </c>
      <c r="E5" s="11" t="s">
        <v>153</v>
      </c>
      <c r="F5" s="9" t="s">
        <v>185</v>
      </c>
      <c r="G5" s="13">
        <v>90</v>
      </c>
      <c r="H5" s="13">
        <v>94</v>
      </c>
      <c r="I5" s="13">
        <v>90</v>
      </c>
      <c r="J5" s="13">
        <v>93</v>
      </c>
      <c r="K5" s="13">
        <v>92</v>
      </c>
      <c r="L5" s="13">
        <v>92</v>
      </c>
      <c r="M5" s="4">
        <f t="shared" si="1"/>
        <v>551</v>
      </c>
      <c r="N5" s="3"/>
      <c r="O5" s="10"/>
    </row>
    <row r="6" spans="1:15" ht="17.25">
      <c r="A6" s="3">
        <f t="shared" si="0"/>
        <v>5</v>
      </c>
      <c r="B6" s="7"/>
      <c r="C6" s="3" t="s">
        <v>176</v>
      </c>
      <c r="D6" s="12">
        <v>7</v>
      </c>
      <c r="E6" s="11" t="s">
        <v>82</v>
      </c>
      <c r="F6" s="9" t="s">
        <v>188</v>
      </c>
      <c r="G6" s="13">
        <v>97</v>
      </c>
      <c r="H6" s="13">
        <v>92</v>
      </c>
      <c r="I6" s="13">
        <v>90</v>
      </c>
      <c r="J6" s="13">
        <v>91</v>
      </c>
      <c r="K6" s="13">
        <v>91</v>
      </c>
      <c r="L6" s="13">
        <v>89</v>
      </c>
      <c r="M6" s="4">
        <f t="shared" si="1"/>
        <v>550</v>
      </c>
      <c r="N6" s="3"/>
      <c r="O6" s="10"/>
    </row>
    <row r="7" spans="1:15" ht="17.25">
      <c r="A7" s="3">
        <f t="shared" si="0"/>
        <v>6</v>
      </c>
      <c r="B7" s="7"/>
      <c r="C7" s="3" t="s">
        <v>176</v>
      </c>
      <c r="D7" s="12">
        <v>3</v>
      </c>
      <c r="E7" s="11" t="s">
        <v>162</v>
      </c>
      <c r="F7" s="9" t="s">
        <v>185</v>
      </c>
      <c r="G7" s="13">
        <v>80</v>
      </c>
      <c r="H7" s="13">
        <v>88</v>
      </c>
      <c r="I7" s="13">
        <v>84</v>
      </c>
      <c r="J7" s="13">
        <v>85</v>
      </c>
      <c r="K7" s="13">
        <v>85</v>
      </c>
      <c r="L7" s="13">
        <v>87</v>
      </c>
      <c r="M7" s="4">
        <f t="shared" si="1"/>
        <v>509</v>
      </c>
      <c r="N7" s="3"/>
      <c r="O7" s="10"/>
    </row>
    <row r="8" spans="1:15" ht="17.25">
      <c r="A8" s="3">
        <f t="shared" si="0"/>
        <v>7</v>
      </c>
      <c r="B8" s="7"/>
      <c r="C8" s="3" t="s">
        <v>176</v>
      </c>
      <c r="D8" s="12">
        <v>4</v>
      </c>
      <c r="E8" s="11" t="s">
        <v>124</v>
      </c>
      <c r="F8" s="9" t="s">
        <v>185</v>
      </c>
      <c r="G8" s="13"/>
      <c r="H8" s="13"/>
      <c r="I8" s="13"/>
      <c r="J8" s="13"/>
      <c r="K8" s="13"/>
      <c r="L8" s="13"/>
      <c r="M8" s="4">
        <f t="shared" si="1"/>
        <v>0</v>
      </c>
      <c r="N8" s="3" t="s">
        <v>191</v>
      </c>
      <c r="O8" s="10"/>
    </row>
    <row r="9" spans="1:15" ht="17.25">
      <c r="A9" s="3">
        <f t="shared" si="0"/>
        <v>7</v>
      </c>
      <c r="B9" s="7"/>
      <c r="C9" s="3" t="s">
        <v>176</v>
      </c>
      <c r="D9" s="12">
        <v>9</v>
      </c>
      <c r="E9" s="11" t="s">
        <v>174</v>
      </c>
      <c r="F9" s="9" t="s">
        <v>185</v>
      </c>
      <c r="G9" s="13"/>
      <c r="H9" s="13"/>
      <c r="I9" s="13"/>
      <c r="J9" s="13"/>
      <c r="K9" s="13"/>
      <c r="L9" s="13"/>
      <c r="M9" s="4">
        <f t="shared" si="1"/>
        <v>0</v>
      </c>
      <c r="N9" s="3" t="s">
        <v>191</v>
      </c>
      <c r="O9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&amp;C&amp;16第２３回中部学生ライフル射撃選手権大会
&amp;"ＭＳ Ｐゴシック,太字"&amp;20 50mP60</oddHeader>
    <oddFooter>&amp;L&amp;D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9.00390625" style="8" customWidth="1"/>
    <col min="6" max="6" width="20.375" style="8" customWidth="1"/>
    <col min="7" max="12" width="5.00390625" style="8" customWidth="1"/>
    <col min="13" max="13" width="6.125" style="8" customWidth="1"/>
    <col min="14" max="14" width="11.50390625" style="8" customWidth="1"/>
    <col min="15" max="15" width="11.50390625" style="7" customWidth="1"/>
    <col min="16" max="18" width="9.00390625" style="33" customWidth="1"/>
  </cols>
  <sheetData>
    <row r="1" spans="1:18" ht="17.25">
      <c r="A1" s="1" t="s">
        <v>6</v>
      </c>
      <c r="B1" s="6"/>
      <c r="C1" s="2" t="s">
        <v>7</v>
      </c>
      <c r="D1" s="2" t="s">
        <v>8</v>
      </c>
      <c r="E1" s="2" t="s">
        <v>9</v>
      </c>
      <c r="F1" s="2" t="s">
        <v>10</v>
      </c>
      <c r="G1" s="2" t="s">
        <v>70</v>
      </c>
      <c r="H1" s="2" t="s">
        <v>71</v>
      </c>
      <c r="I1" s="2" t="s">
        <v>72</v>
      </c>
      <c r="J1" s="2" t="s">
        <v>73</v>
      </c>
      <c r="K1" s="2" t="s">
        <v>74</v>
      </c>
      <c r="L1" s="2" t="s">
        <v>75</v>
      </c>
      <c r="M1" s="2" t="s">
        <v>11</v>
      </c>
      <c r="N1" s="24" t="s">
        <v>12</v>
      </c>
      <c r="O1" s="35"/>
      <c r="P1" s="31" t="s">
        <v>49</v>
      </c>
      <c r="Q1" s="4" t="s">
        <v>50</v>
      </c>
      <c r="R1" s="4" t="s">
        <v>51</v>
      </c>
    </row>
    <row r="2" spans="1:18" ht="17.25">
      <c r="A2" s="3">
        <f aca="true" t="shared" si="0" ref="A2:A7">RANK(M2,M$1:M$65536)</f>
        <v>1</v>
      </c>
      <c r="B2" s="7"/>
      <c r="C2" s="9" t="s">
        <v>179</v>
      </c>
      <c r="D2" s="9">
        <v>8</v>
      </c>
      <c r="E2" s="9" t="s">
        <v>178</v>
      </c>
      <c r="F2" s="9" t="s">
        <v>185</v>
      </c>
      <c r="G2" s="9">
        <v>94</v>
      </c>
      <c r="H2" s="9">
        <v>96</v>
      </c>
      <c r="I2" s="9">
        <v>90</v>
      </c>
      <c r="J2" s="9">
        <v>88</v>
      </c>
      <c r="K2" s="9">
        <v>82</v>
      </c>
      <c r="L2" s="9">
        <v>86</v>
      </c>
      <c r="M2" s="4">
        <f aca="true" t="shared" si="1" ref="M2:M7">SUM(G2:L2)</f>
        <v>536</v>
      </c>
      <c r="N2" s="25"/>
      <c r="O2" s="27"/>
      <c r="P2" s="34">
        <f aca="true" t="shared" si="2" ref="P2:P7">G2+H2</f>
        <v>190</v>
      </c>
      <c r="Q2" s="1">
        <f aca="true" t="shared" si="3" ref="Q2:Q7">I2+J2</f>
        <v>178</v>
      </c>
      <c r="R2" s="1">
        <f aca="true" t="shared" si="4" ref="R2:R7">K2+L2</f>
        <v>168</v>
      </c>
    </row>
    <row r="3" spans="1:18" ht="17.25">
      <c r="A3" s="3">
        <f t="shared" si="0"/>
        <v>2</v>
      </c>
      <c r="B3" s="7"/>
      <c r="C3" s="9" t="s">
        <v>179</v>
      </c>
      <c r="D3" s="9">
        <v>7</v>
      </c>
      <c r="E3" s="9" t="s">
        <v>82</v>
      </c>
      <c r="F3" s="9" t="s">
        <v>188</v>
      </c>
      <c r="G3" s="9">
        <v>94</v>
      </c>
      <c r="H3" s="9">
        <v>96</v>
      </c>
      <c r="I3" s="9">
        <v>87</v>
      </c>
      <c r="J3" s="9">
        <v>89</v>
      </c>
      <c r="K3" s="9">
        <v>77</v>
      </c>
      <c r="L3" s="9">
        <v>88</v>
      </c>
      <c r="M3" s="4">
        <f t="shared" si="1"/>
        <v>531</v>
      </c>
      <c r="N3" s="25"/>
      <c r="O3" s="27"/>
      <c r="P3" s="34">
        <f t="shared" si="2"/>
        <v>190</v>
      </c>
      <c r="Q3" s="1">
        <f t="shared" si="3"/>
        <v>176</v>
      </c>
      <c r="R3" s="1">
        <f t="shared" si="4"/>
        <v>165</v>
      </c>
    </row>
    <row r="4" spans="1:18" ht="17.25">
      <c r="A4" s="3">
        <f t="shared" si="0"/>
        <v>3</v>
      </c>
      <c r="B4" s="7"/>
      <c r="C4" s="9" t="s">
        <v>179</v>
      </c>
      <c r="D4" s="9">
        <v>6</v>
      </c>
      <c r="E4" s="9" t="s">
        <v>83</v>
      </c>
      <c r="F4" s="9" t="s">
        <v>184</v>
      </c>
      <c r="G4" s="9">
        <v>94</v>
      </c>
      <c r="H4" s="9">
        <v>90</v>
      </c>
      <c r="I4" s="9">
        <v>80</v>
      </c>
      <c r="J4" s="9">
        <v>79</v>
      </c>
      <c r="K4" s="9">
        <v>90</v>
      </c>
      <c r="L4" s="9">
        <v>93</v>
      </c>
      <c r="M4" s="4">
        <f t="shared" si="1"/>
        <v>526</v>
      </c>
      <c r="N4" s="25"/>
      <c r="O4" s="27"/>
      <c r="P4" s="34">
        <f t="shared" si="2"/>
        <v>184</v>
      </c>
      <c r="Q4" s="1">
        <f t="shared" si="3"/>
        <v>159</v>
      </c>
      <c r="R4" s="1">
        <f t="shared" si="4"/>
        <v>183</v>
      </c>
    </row>
    <row r="5" spans="1:18" ht="17.25">
      <c r="A5" s="3">
        <f t="shared" si="0"/>
        <v>4</v>
      </c>
      <c r="B5" s="7"/>
      <c r="C5" s="9" t="s">
        <v>179</v>
      </c>
      <c r="D5" s="9">
        <v>9</v>
      </c>
      <c r="E5" s="9" t="s">
        <v>122</v>
      </c>
      <c r="F5" s="9" t="s">
        <v>185</v>
      </c>
      <c r="G5" s="9">
        <v>90</v>
      </c>
      <c r="H5" s="9">
        <v>98</v>
      </c>
      <c r="I5" s="9">
        <v>79</v>
      </c>
      <c r="J5" s="9">
        <v>72</v>
      </c>
      <c r="K5" s="9">
        <v>87</v>
      </c>
      <c r="L5" s="9">
        <v>90</v>
      </c>
      <c r="M5" s="4">
        <f t="shared" si="1"/>
        <v>516</v>
      </c>
      <c r="N5" s="25"/>
      <c r="O5" s="27"/>
      <c r="P5" s="34">
        <f t="shared" si="2"/>
        <v>188</v>
      </c>
      <c r="Q5" s="1">
        <f t="shared" si="3"/>
        <v>151</v>
      </c>
      <c r="R5" s="1">
        <f t="shared" si="4"/>
        <v>177</v>
      </c>
    </row>
    <row r="6" spans="1:18" ht="17.25">
      <c r="A6" s="3">
        <f t="shared" si="0"/>
        <v>5</v>
      </c>
      <c r="B6" s="7"/>
      <c r="C6" s="9" t="s">
        <v>179</v>
      </c>
      <c r="D6" s="9">
        <v>4</v>
      </c>
      <c r="E6" s="9" t="s">
        <v>124</v>
      </c>
      <c r="F6" s="9" t="s">
        <v>185</v>
      </c>
      <c r="G6" s="9">
        <v>90</v>
      </c>
      <c r="H6" s="9">
        <v>95</v>
      </c>
      <c r="I6" s="9">
        <v>77</v>
      </c>
      <c r="J6" s="9">
        <v>82</v>
      </c>
      <c r="K6" s="9">
        <v>84</v>
      </c>
      <c r="L6" s="9">
        <v>87</v>
      </c>
      <c r="M6" s="4">
        <f t="shared" si="1"/>
        <v>515</v>
      </c>
      <c r="N6" s="25"/>
      <c r="O6" s="27"/>
      <c r="P6" s="34">
        <f t="shared" si="2"/>
        <v>185</v>
      </c>
      <c r="Q6" s="1">
        <f t="shared" si="3"/>
        <v>159</v>
      </c>
      <c r="R6" s="1">
        <f t="shared" si="4"/>
        <v>171</v>
      </c>
    </row>
    <row r="7" spans="1:18" ht="17.25">
      <c r="A7" s="3">
        <f t="shared" si="0"/>
        <v>6</v>
      </c>
      <c r="B7" s="7"/>
      <c r="C7" s="9" t="s">
        <v>179</v>
      </c>
      <c r="D7" s="9">
        <v>3</v>
      </c>
      <c r="E7" s="9" t="s">
        <v>162</v>
      </c>
      <c r="F7" s="9" t="s">
        <v>185</v>
      </c>
      <c r="G7" s="9">
        <v>85</v>
      </c>
      <c r="H7" s="9">
        <v>92</v>
      </c>
      <c r="I7" s="9">
        <v>70</v>
      </c>
      <c r="J7" s="9">
        <v>69</v>
      </c>
      <c r="K7" s="9">
        <v>77</v>
      </c>
      <c r="L7" s="9">
        <v>79</v>
      </c>
      <c r="M7" s="4">
        <f t="shared" si="1"/>
        <v>472</v>
      </c>
      <c r="N7" s="25"/>
      <c r="O7" s="27"/>
      <c r="P7" s="34">
        <f t="shared" si="2"/>
        <v>177</v>
      </c>
      <c r="Q7" s="1">
        <f t="shared" si="3"/>
        <v>139</v>
      </c>
      <c r="R7" s="1">
        <f t="shared" si="4"/>
        <v>156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&amp;C&amp;16第３４回中部学生ライフル射撃選手権大会
&amp;"ＭＳ Ｐゴシック,太字"&amp;20 50m3x20</oddHeader>
    <oddFooter>&amp;L&amp;D　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4" width="5.625" style="0" customWidth="1"/>
    <col min="5" max="5" width="19.00390625" style="0" customWidth="1"/>
    <col min="6" max="6" width="20.375" style="0" customWidth="1"/>
    <col min="7" max="18" width="5.00390625" style="0" customWidth="1"/>
    <col min="19" max="19" width="6.125" style="0" customWidth="1"/>
    <col min="20" max="20" width="11.50390625" style="0" customWidth="1"/>
  </cols>
  <sheetData>
    <row r="1" spans="1:20" ht="17.25">
      <c r="A1" s="1" t="s">
        <v>6</v>
      </c>
      <c r="B1" s="26"/>
      <c r="C1" s="2" t="s">
        <v>7</v>
      </c>
      <c r="D1" s="2" t="s">
        <v>8</v>
      </c>
      <c r="E1" s="2" t="s">
        <v>9</v>
      </c>
      <c r="F1" s="2" t="s">
        <v>10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11</v>
      </c>
      <c r="T1" s="2" t="s">
        <v>12</v>
      </c>
    </row>
    <row r="2" spans="1:20" ht="17.25">
      <c r="A2" s="3">
        <f>RANK(S2,S:S)</f>
        <v>1</v>
      </c>
      <c r="B2" s="27"/>
      <c r="C2" s="4" t="s">
        <v>180</v>
      </c>
      <c r="D2" s="5">
        <v>7</v>
      </c>
      <c r="E2" s="5" t="s">
        <v>82</v>
      </c>
      <c r="F2" s="9" t="s">
        <v>188</v>
      </c>
      <c r="G2" s="4">
        <v>97</v>
      </c>
      <c r="H2" s="4">
        <v>89</v>
      </c>
      <c r="I2" s="4">
        <v>90</v>
      </c>
      <c r="J2" s="4">
        <v>83</v>
      </c>
      <c r="K2" s="4">
        <v>90</v>
      </c>
      <c r="L2" s="4">
        <v>92</v>
      </c>
      <c r="M2" s="4">
        <v>87</v>
      </c>
      <c r="N2" s="4">
        <v>89</v>
      </c>
      <c r="O2" s="4">
        <v>87</v>
      </c>
      <c r="P2" s="4">
        <v>90</v>
      </c>
      <c r="Q2" s="4">
        <v>84</v>
      </c>
      <c r="R2" s="4">
        <v>80</v>
      </c>
      <c r="S2" s="4">
        <f>SUM(G2:R2)</f>
        <v>1058</v>
      </c>
      <c r="T2" s="2"/>
    </row>
    <row r="3" spans="1:20" ht="17.25">
      <c r="A3" s="28"/>
      <c r="B3" s="7"/>
      <c r="C3" s="29"/>
      <c r="D3" s="30"/>
      <c r="E3" s="30"/>
      <c r="F3" s="31"/>
      <c r="G3" s="60">
        <f>SUM(G2:J2)</f>
        <v>359</v>
      </c>
      <c r="H3" s="61"/>
      <c r="I3" s="61"/>
      <c r="J3" s="62"/>
      <c r="K3" s="60">
        <f>SUM(K2:N2)</f>
        <v>358</v>
      </c>
      <c r="L3" s="61"/>
      <c r="M3" s="61"/>
      <c r="N3" s="62"/>
      <c r="O3" s="60">
        <f>SUM(O2:R2)</f>
        <v>341</v>
      </c>
      <c r="P3" s="61"/>
      <c r="Q3" s="61"/>
      <c r="R3" s="62"/>
      <c r="S3" s="24"/>
      <c r="T3" s="32"/>
    </row>
    <row r="4" spans="1:20" ht="17.25">
      <c r="A4" s="3">
        <f>RANK(S4,S:S)</f>
        <v>2</v>
      </c>
      <c r="B4" s="27"/>
      <c r="C4" s="4" t="s">
        <v>180</v>
      </c>
      <c r="D4" s="5">
        <v>3</v>
      </c>
      <c r="E4" s="5" t="s">
        <v>178</v>
      </c>
      <c r="F4" s="4" t="s">
        <v>185</v>
      </c>
      <c r="G4" s="4">
        <v>93</v>
      </c>
      <c r="H4" s="4">
        <v>92</v>
      </c>
      <c r="I4" s="4">
        <v>96</v>
      </c>
      <c r="J4" s="4">
        <v>94</v>
      </c>
      <c r="K4" s="4">
        <v>87</v>
      </c>
      <c r="L4" s="4">
        <v>86</v>
      </c>
      <c r="M4" s="4">
        <v>86</v>
      </c>
      <c r="N4" s="4">
        <v>76</v>
      </c>
      <c r="O4" s="4">
        <v>84</v>
      </c>
      <c r="P4" s="4">
        <v>84</v>
      </c>
      <c r="Q4" s="4">
        <v>88</v>
      </c>
      <c r="R4" s="4">
        <v>88</v>
      </c>
      <c r="S4" s="4">
        <f>SUM(G4:R4)</f>
        <v>1054</v>
      </c>
      <c r="T4" s="2"/>
    </row>
    <row r="5" spans="1:20" ht="17.25">
      <c r="A5" s="28"/>
      <c r="B5" s="7"/>
      <c r="C5" s="29"/>
      <c r="D5" s="30"/>
      <c r="E5" s="30"/>
      <c r="F5" s="31"/>
      <c r="G5" s="60">
        <f>SUM(G4:J4)</f>
        <v>375</v>
      </c>
      <c r="H5" s="61"/>
      <c r="I5" s="61"/>
      <c r="J5" s="62"/>
      <c r="K5" s="60">
        <f>SUM(K4:N4)</f>
        <v>335</v>
      </c>
      <c r="L5" s="61"/>
      <c r="M5" s="61"/>
      <c r="N5" s="62"/>
      <c r="O5" s="60">
        <f>SUM(O4:R4)</f>
        <v>344</v>
      </c>
      <c r="P5" s="61"/>
      <c r="Q5" s="61"/>
      <c r="R5" s="62"/>
      <c r="S5" s="24"/>
      <c r="T5" s="32"/>
    </row>
    <row r="6" spans="1:20" ht="17.25">
      <c r="A6" s="3">
        <f>RANK(S6,S:S)</f>
        <v>3</v>
      </c>
      <c r="B6" s="27"/>
      <c r="C6" s="4" t="s">
        <v>180</v>
      </c>
      <c r="D6" s="5">
        <v>2</v>
      </c>
      <c r="E6" s="5" t="s">
        <v>99</v>
      </c>
      <c r="F6" s="4" t="s">
        <v>185</v>
      </c>
      <c r="G6" s="4">
        <v>91</v>
      </c>
      <c r="H6" s="4">
        <v>92</v>
      </c>
      <c r="I6" s="4">
        <v>91</v>
      </c>
      <c r="J6" s="4">
        <v>93</v>
      </c>
      <c r="K6" s="4">
        <v>79</v>
      </c>
      <c r="L6" s="4">
        <v>85</v>
      </c>
      <c r="M6" s="4">
        <v>76</v>
      </c>
      <c r="N6" s="4">
        <v>90</v>
      </c>
      <c r="O6" s="4">
        <v>85</v>
      </c>
      <c r="P6" s="4">
        <v>86</v>
      </c>
      <c r="Q6" s="4">
        <v>80</v>
      </c>
      <c r="R6" s="4">
        <v>85</v>
      </c>
      <c r="S6" s="4">
        <f>SUM(G6:R6)</f>
        <v>1033</v>
      </c>
      <c r="T6" s="2"/>
    </row>
    <row r="7" spans="1:20" ht="17.25">
      <c r="A7" s="28"/>
      <c r="B7" s="7"/>
      <c r="C7" s="29"/>
      <c r="D7" s="30"/>
      <c r="E7" s="30"/>
      <c r="F7" s="31"/>
      <c r="G7" s="60">
        <f>SUM(G6:J6)</f>
        <v>367</v>
      </c>
      <c r="H7" s="61"/>
      <c r="I7" s="61"/>
      <c r="J7" s="62"/>
      <c r="K7" s="60">
        <f>SUM(K6:N6)</f>
        <v>330</v>
      </c>
      <c r="L7" s="61"/>
      <c r="M7" s="61"/>
      <c r="N7" s="62"/>
      <c r="O7" s="60">
        <f>SUM(O6:R6)</f>
        <v>336</v>
      </c>
      <c r="P7" s="61"/>
      <c r="Q7" s="61"/>
      <c r="R7" s="62"/>
      <c r="S7" s="24"/>
      <c r="T7" s="32"/>
    </row>
    <row r="8" spans="1:20" ht="17.25">
      <c r="A8" s="3">
        <f>RANK(S8,S:S)</f>
        <v>4</v>
      </c>
      <c r="B8" s="27"/>
      <c r="C8" s="4" t="s">
        <v>180</v>
      </c>
      <c r="D8" s="5">
        <v>6</v>
      </c>
      <c r="E8" s="5" t="s">
        <v>181</v>
      </c>
      <c r="F8" s="9" t="s">
        <v>184</v>
      </c>
      <c r="G8" s="4">
        <v>95</v>
      </c>
      <c r="H8" s="4">
        <v>90</v>
      </c>
      <c r="I8" s="4">
        <v>89</v>
      </c>
      <c r="J8" s="4">
        <v>92</v>
      </c>
      <c r="K8" s="4">
        <v>69</v>
      </c>
      <c r="L8" s="4">
        <v>79</v>
      </c>
      <c r="M8" s="4">
        <v>85</v>
      </c>
      <c r="N8" s="4">
        <v>72</v>
      </c>
      <c r="O8" s="4">
        <v>84</v>
      </c>
      <c r="P8" s="4">
        <v>85</v>
      </c>
      <c r="Q8" s="4">
        <v>86</v>
      </c>
      <c r="R8" s="4">
        <v>83</v>
      </c>
      <c r="S8" s="4">
        <f>SUM(G8:R8)</f>
        <v>1009</v>
      </c>
      <c r="T8" s="2"/>
    </row>
    <row r="9" spans="1:20" ht="17.25">
      <c r="A9" s="28"/>
      <c r="B9" s="7"/>
      <c r="C9" s="29"/>
      <c r="D9" s="30"/>
      <c r="E9" s="30"/>
      <c r="F9" s="31"/>
      <c r="G9" s="60">
        <f>SUM(G8:J8)</f>
        <v>366</v>
      </c>
      <c r="H9" s="61"/>
      <c r="I9" s="61"/>
      <c r="J9" s="62"/>
      <c r="K9" s="60">
        <f>SUM(K8:N8)</f>
        <v>305</v>
      </c>
      <c r="L9" s="61"/>
      <c r="M9" s="61"/>
      <c r="N9" s="62"/>
      <c r="O9" s="60">
        <f>SUM(O8:R8)</f>
        <v>338</v>
      </c>
      <c r="P9" s="61"/>
      <c r="Q9" s="61"/>
      <c r="R9" s="62"/>
      <c r="S9" s="24"/>
      <c r="T9" s="32"/>
    </row>
    <row r="13" ht="17.25" customHeight="1"/>
    <row r="14" ht="17.25" customHeight="1"/>
    <row r="15" ht="17.25" customHeight="1"/>
    <row r="16" ht="17.25" customHeight="1"/>
  </sheetData>
  <mergeCells count="12">
    <mergeCell ref="G3:J3"/>
    <mergeCell ref="K3:N3"/>
    <mergeCell ref="O3:R3"/>
    <mergeCell ref="O5:R5"/>
    <mergeCell ref="G5:J5"/>
    <mergeCell ref="K5:N5"/>
    <mergeCell ref="G7:J7"/>
    <mergeCell ref="K7:N7"/>
    <mergeCell ref="O7:R7"/>
    <mergeCell ref="G9:J9"/>
    <mergeCell ref="K9:N9"/>
    <mergeCell ref="O9:R9"/>
  </mergeCells>
  <printOptions horizontalCentered="1" verticalCentered="1"/>
  <pageMargins left="0.2755905511811024" right="0.5511811023622047" top="0.984251968503937" bottom="0.984251968503937" header="0.5118110236220472" footer="0.5118110236220472"/>
  <pageSetup horizontalDpi="360" verticalDpi="360" orientation="landscape" paperSize="13" r:id="rId1"/>
  <headerFooter alignWithMargins="0">
    <oddHeader>&amp;C&amp;16第３４回中部学生ライフル射撃三姿勢大会
&amp;11
&amp;"ＭＳ Ｐゴシック,太字"&amp;20 50m3x40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="75" zoomScaleNormal="75" workbookViewId="0" topLeftCell="A1">
      <selection activeCell="A1" sqref="A1"/>
      <selection activeCell="A1" sqref="A1"/>
    </sheetView>
  </sheetViews>
  <sheetFormatPr defaultColWidth="10.625" defaultRowHeight="13.5"/>
  <cols>
    <col min="1" max="1" width="15.50390625" style="59" customWidth="1"/>
    <col min="2" max="3" width="3.625" style="48" customWidth="1"/>
    <col min="4" max="4" width="14.625" style="48" customWidth="1"/>
    <col min="5" max="10" width="4.625" style="48" customWidth="1"/>
    <col min="11" max="11" width="7.625" style="48" customWidth="1"/>
    <col min="12" max="12" width="8.625" style="48" customWidth="1"/>
    <col min="13" max="13" width="4.625" style="48" customWidth="1"/>
    <col min="14" max="16384" width="10.625" style="41" customWidth="1"/>
  </cols>
  <sheetData>
    <row r="1" spans="1:13" s="58" customFormat="1" ht="14.25">
      <c r="A1" s="36" t="s">
        <v>23</v>
      </c>
      <c r="B1" s="36" t="s">
        <v>24</v>
      </c>
      <c r="C1" s="36" t="s">
        <v>25</v>
      </c>
      <c r="D1" s="36" t="s">
        <v>26</v>
      </c>
      <c r="E1" s="37" t="s">
        <v>233</v>
      </c>
      <c r="F1" s="37" t="s">
        <v>234</v>
      </c>
      <c r="G1" s="37" t="s">
        <v>235</v>
      </c>
      <c r="H1" s="37" t="s">
        <v>236</v>
      </c>
      <c r="I1" s="37" t="s">
        <v>237</v>
      </c>
      <c r="J1" s="37" t="s">
        <v>238</v>
      </c>
      <c r="K1" s="38" t="s">
        <v>27</v>
      </c>
      <c r="L1" s="39" t="s">
        <v>28</v>
      </c>
      <c r="M1" s="40" t="s">
        <v>29</v>
      </c>
    </row>
    <row r="2" spans="1:13" s="10" customFormat="1" ht="17.25">
      <c r="A2" s="42"/>
      <c r="B2" s="3" t="s">
        <v>239</v>
      </c>
      <c r="C2" s="12">
        <v>30</v>
      </c>
      <c r="D2" s="11" t="s">
        <v>146</v>
      </c>
      <c r="E2" s="13">
        <v>97</v>
      </c>
      <c r="F2" s="13">
        <v>98</v>
      </c>
      <c r="G2" s="13">
        <v>100</v>
      </c>
      <c r="H2" s="13">
        <v>98</v>
      </c>
      <c r="I2" s="13">
        <v>96</v>
      </c>
      <c r="J2" s="13">
        <v>96</v>
      </c>
      <c r="K2" s="50">
        <f>SUM(E2:J2)</f>
        <v>585</v>
      </c>
      <c r="L2" s="53"/>
      <c r="M2" s="53"/>
    </row>
    <row r="3" spans="1:13" s="10" customFormat="1" ht="17.25">
      <c r="A3" s="44" t="s">
        <v>187</v>
      </c>
      <c r="B3" s="3" t="s">
        <v>224</v>
      </c>
      <c r="C3" s="12">
        <v>30</v>
      </c>
      <c r="D3" s="11" t="s">
        <v>87</v>
      </c>
      <c r="E3" s="4">
        <v>98</v>
      </c>
      <c r="F3" s="4">
        <v>98</v>
      </c>
      <c r="G3" s="4">
        <v>97</v>
      </c>
      <c r="H3" s="4">
        <v>99</v>
      </c>
      <c r="I3" s="4">
        <v>96</v>
      </c>
      <c r="J3" s="4">
        <v>96</v>
      </c>
      <c r="K3" s="50">
        <f>SUM(E3:J3)</f>
        <v>584</v>
      </c>
      <c r="L3" s="54"/>
      <c r="M3" s="54"/>
    </row>
    <row r="4" spans="1:13" s="10" customFormat="1" ht="17.25">
      <c r="A4" s="45"/>
      <c r="B4" s="3" t="s">
        <v>225</v>
      </c>
      <c r="C4" s="12">
        <v>37</v>
      </c>
      <c r="D4" s="11" t="s">
        <v>160</v>
      </c>
      <c r="E4" s="4">
        <v>96</v>
      </c>
      <c r="F4" s="4">
        <v>98</v>
      </c>
      <c r="G4" s="4">
        <v>97</v>
      </c>
      <c r="H4" s="4">
        <v>98</v>
      </c>
      <c r="I4" s="4">
        <v>99</v>
      </c>
      <c r="J4" s="4">
        <v>98</v>
      </c>
      <c r="K4" s="50">
        <f>SUM(E4:J4)</f>
        <v>586</v>
      </c>
      <c r="L4" s="51">
        <f>SUM(K2:K4)</f>
        <v>1755</v>
      </c>
      <c r="M4" s="52">
        <f>RANK(L4,L:L)</f>
        <v>1</v>
      </c>
    </row>
    <row r="5" spans="1:13" s="10" customFormat="1" ht="17.25">
      <c r="A5" s="36" t="s">
        <v>30</v>
      </c>
      <c r="B5" s="3" t="s">
        <v>226</v>
      </c>
      <c r="C5" s="12">
        <v>37</v>
      </c>
      <c r="D5" s="11" t="s">
        <v>173</v>
      </c>
      <c r="E5" s="3">
        <v>96</v>
      </c>
      <c r="F5" s="3">
        <v>92</v>
      </c>
      <c r="G5" s="3">
        <v>93</v>
      </c>
      <c r="H5" s="3">
        <v>96</v>
      </c>
      <c r="I5" s="3">
        <v>95</v>
      </c>
      <c r="J5" s="3">
        <v>97</v>
      </c>
      <c r="K5" s="50">
        <v>569</v>
      </c>
      <c r="L5" s="55"/>
      <c r="M5" s="52"/>
    </row>
    <row r="6" spans="1:13" s="10" customFormat="1" ht="17.25">
      <c r="A6" s="4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s="10" customFormat="1" ht="17.25">
      <c r="A7" s="43"/>
      <c r="B7" s="3" t="s">
        <v>231</v>
      </c>
      <c r="C7" s="12">
        <v>29</v>
      </c>
      <c r="D7" s="11" t="s">
        <v>130</v>
      </c>
      <c r="E7" s="3">
        <v>98</v>
      </c>
      <c r="F7" s="3">
        <v>100</v>
      </c>
      <c r="G7" s="3">
        <v>98</v>
      </c>
      <c r="H7" s="3">
        <v>99</v>
      </c>
      <c r="I7" s="3">
        <v>99</v>
      </c>
      <c r="J7" s="3">
        <v>100</v>
      </c>
      <c r="K7" s="50">
        <f>SUM(E7:J7)</f>
        <v>594</v>
      </c>
      <c r="L7" s="53"/>
      <c r="M7" s="53"/>
    </row>
    <row r="8" spans="1:13" s="10" customFormat="1" ht="17.25">
      <c r="A8" s="44" t="s">
        <v>186</v>
      </c>
      <c r="B8" s="3" t="s">
        <v>219</v>
      </c>
      <c r="C8" s="12">
        <v>36</v>
      </c>
      <c r="D8" s="11" t="s">
        <v>159</v>
      </c>
      <c r="E8" s="4">
        <v>98</v>
      </c>
      <c r="F8" s="4">
        <v>100</v>
      </c>
      <c r="G8" s="4">
        <v>99</v>
      </c>
      <c r="H8" s="4">
        <v>97</v>
      </c>
      <c r="I8" s="4">
        <v>99</v>
      </c>
      <c r="J8" s="4">
        <v>98</v>
      </c>
      <c r="K8" s="50">
        <f>SUM(E8:J8)</f>
        <v>591</v>
      </c>
      <c r="L8" s="54"/>
      <c r="M8" s="54"/>
    </row>
    <row r="9" spans="1:13" s="10" customFormat="1" ht="17.25">
      <c r="A9" s="45"/>
      <c r="B9" s="3" t="s">
        <v>222</v>
      </c>
      <c r="C9" s="12">
        <v>36</v>
      </c>
      <c r="D9" s="11" t="s">
        <v>172</v>
      </c>
      <c r="E9" s="3">
        <v>94</v>
      </c>
      <c r="F9" s="3">
        <v>98</v>
      </c>
      <c r="G9" s="3">
        <v>93</v>
      </c>
      <c r="H9" s="3">
        <v>96</v>
      </c>
      <c r="I9" s="3">
        <v>93</v>
      </c>
      <c r="J9" s="3">
        <v>93</v>
      </c>
      <c r="K9" s="50">
        <v>567</v>
      </c>
      <c r="L9" s="51">
        <f>SUM(K7:K9)</f>
        <v>1752</v>
      </c>
      <c r="M9" s="52">
        <f>RANK(L9,L:L)</f>
        <v>2</v>
      </c>
    </row>
    <row r="10" spans="1:13" s="10" customFormat="1" ht="17.25">
      <c r="A10" s="36" t="s">
        <v>30</v>
      </c>
      <c r="B10" s="57"/>
      <c r="C10" s="49"/>
      <c r="D10" s="49"/>
      <c r="E10" s="3"/>
      <c r="F10" s="3"/>
      <c r="G10" s="3"/>
      <c r="H10" s="3"/>
      <c r="I10" s="3"/>
      <c r="J10" s="3"/>
      <c r="K10" s="50">
        <f>SUM(E10:J10)</f>
        <v>0</v>
      </c>
      <c r="L10" s="55"/>
      <c r="M10" s="52"/>
    </row>
    <row r="11" spans="1:13" s="10" customFormat="1" ht="17.25">
      <c r="A11" s="4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10" customFormat="1" ht="17.25">
      <c r="A12" s="47"/>
      <c r="B12" s="3" t="s">
        <v>223</v>
      </c>
      <c r="C12" s="12">
        <v>26</v>
      </c>
      <c r="D12" s="11" t="s">
        <v>108</v>
      </c>
      <c r="E12" s="13">
        <v>90</v>
      </c>
      <c r="F12" s="13">
        <v>91</v>
      </c>
      <c r="G12" s="13">
        <v>92</v>
      </c>
      <c r="H12" s="13">
        <v>99</v>
      </c>
      <c r="I12" s="13">
        <v>93</v>
      </c>
      <c r="J12" s="13">
        <v>92</v>
      </c>
      <c r="K12" s="50">
        <f>SUM(E12:J12)</f>
        <v>557</v>
      </c>
      <c r="L12" s="53"/>
      <c r="M12" s="53"/>
    </row>
    <row r="13" spans="1:13" s="10" customFormat="1" ht="17.25">
      <c r="A13" s="44" t="s">
        <v>184</v>
      </c>
      <c r="B13" s="3" t="s">
        <v>216</v>
      </c>
      <c r="C13" s="12">
        <v>26</v>
      </c>
      <c r="D13" s="11" t="s">
        <v>118</v>
      </c>
      <c r="E13" s="4">
        <v>95</v>
      </c>
      <c r="F13" s="4">
        <v>98</v>
      </c>
      <c r="G13" s="4">
        <v>96</v>
      </c>
      <c r="H13" s="4">
        <v>97</v>
      </c>
      <c r="I13" s="4">
        <v>96</v>
      </c>
      <c r="J13" s="4">
        <v>97</v>
      </c>
      <c r="K13" s="50">
        <f>SUM(E13:J13)</f>
        <v>579</v>
      </c>
      <c r="L13" s="54"/>
      <c r="M13" s="54"/>
    </row>
    <row r="14" spans="1:13" s="10" customFormat="1" ht="17.25">
      <c r="A14" s="45"/>
      <c r="B14" s="3" t="s">
        <v>212</v>
      </c>
      <c r="C14" s="12">
        <v>33</v>
      </c>
      <c r="D14" s="11" t="s">
        <v>83</v>
      </c>
      <c r="E14" s="3">
        <v>99</v>
      </c>
      <c r="F14" s="3">
        <v>99</v>
      </c>
      <c r="G14" s="3">
        <v>98</v>
      </c>
      <c r="H14" s="3">
        <v>98</v>
      </c>
      <c r="I14" s="3">
        <v>97</v>
      </c>
      <c r="J14" s="3">
        <v>97</v>
      </c>
      <c r="K14" s="50">
        <f>SUM(E14:J14)</f>
        <v>588</v>
      </c>
      <c r="L14" s="51">
        <f>SUM(K12:K14)</f>
        <v>1724</v>
      </c>
      <c r="M14" s="52">
        <f>RANK(L14,L:L)</f>
        <v>3</v>
      </c>
    </row>
    <row r="15" spans="1:13" s="10" customFormat="1" ht="17.25">
      <c r="A15" s="36" t="s">
        <v>30</v>
      </c>
      <c r="B15" s="3" t="s">
        <v>217</v>
      </c>
      <c r="C15" s="12">
        <v>33</v>
      </c>
      <c r="D15" s="11" t="s">
        <v>170</v>
      </c>
      <c r="E15" s="3">
        <v>93</v>
      </c>
      <c r="F15" s="3">
        <v>97</v>
      </c>
      <c r="G15" s="3">
        <v>95</v>
      </c>
      <c r="H15" s="3">
        <v>92</v>
      </c>
      <c r="I15" s="3">
        <v>93</v>
      </c>
      <c r="J15" s="3">
        <v>92</v>
      </c>
      <c r="K15" s="50">
        <v>562</v>
      </c>
      <c r="L15" s="55"/>
      <c r="M15" s="52"/>
    </row>
    <row r="16" spans="1:13" s="10" customFormat="1" ht="17.25">
      <c r="A16" s="4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s="10" customFormat="1" ht="17.25">
      <c r="A17" s="43"/>
      <c r="B17" s="3" t="s">
        <v>218</v>
      </c>
      <c r="C17" s="12">
        <v>27</v>
      </c>
      <c r="D17" s="11" t="s">
        <v>113</v>
      </c>
      <c r="E17" s="13">
        <v>98</v>
      </c>
      <c r="F17" s="13">
        <v>97</v>
      </c>
      <c r="G17" s="13">
        <v>95</v>
      </c>
      <c r="H17" s="13">
        <v>96</v>
      </c>
      <c r="I17" s="13">
        <v>93</v>
      </c>
      <c r="J17" s="13">
        <v>82</v>
      </c>
      <c r="K17" s="50">
        <f>SUM(E17:J17)</f>
        <v>561</v>
      </c>
      <c r="L17" s="53"/>
      <c r="M17" s="53"/>
    </row>
    <row r="18" spans="1:13" s="10" customFormat="1" ht="17.25">
      <c r="A18" s="44" t="s">
        <v>185</v>
      </c>
      <c r="B18" s="3" t="s">
        <v>219</v>
      </c>
      <c r="C18" s="12">
        <v>27</v>
      </c>
      <c r="D18" s="11" t="s">
        <v>128</v>
      </c>
      <c r="E18" s="3">
        <v>95</v>
      </c>
      <c r="F18" s="3">
        <v>95</v>
      </c>
      <c r="G18" s="3">
        <v>97</v>
      </c>
      <c r="H18" s="3">
        <v>99</v>
      </c>
      <c r="I18" s="3">
        <v>95</v>
      </c>
      <c r="J18" s="3">
        <v>96</v>
      </c>
      <c r="K18" s="50">
        <f>SUM(E18:J18)</f>
        <v>577</v>
      </c>
      <c r="L18" s="54"/>
      <c r="M18" s="54"/>
    </row>
    <row r="19" spans="1:13" s="10" customFormat="1" ht="17.25">
      <c r="A19" s="45"/>
      <c r="B19" s="3" t="s">
        <v>220</v>
      </c>
      <c r="C19" s="12">
        <v>34</v>
      </c>
      <c r="D19" s="11" t="s">
        <v>84</v>
      </c>
      <c r="E19" s="3">
        <v>97</v>
      </c>
      <c r="F19" s="3">
        <v>100</v>
      </c>
      <c r="G19" s="3">
        <v>97</v>
      </c>
      <c r="H19" s="3">
        <v>96</v>
      </c>
      <c r="I19" s="3">
        <v>98</v>
      </c>
      <c r="J19" s="3">
        <v>97</v>
      </c>
      <c r="K19" s="50">
        <f>SUM(E19:J19)</f>
        <v>585</v>
      </c>
      <c r="L19" s="51">
        <f>SUM(K17:K19)</f>
        <v>1723</v>
      </c>
      <c r="M19" s="52">
        <f>RANK(L19,L:L)</f>
        <v>4</v>
      </c>
    </row>
    <row r="20" spans="1:13" s="10" customFormat="1" ht="17.25">
      <c r="A20" s="36" t="s">
        <v>30</v>
      </c>
      <c r="B20" s="3" t="s">
        <v>221</v>
      </c>
      <c r="C20" s="12">
        <v>34</v>
      </c>
      <c r="D20" s="11" t="s">
        <v>119</v>
      </c>
      <c r="E20" s="3">
        <v>98</v>
      </c>
      <c r="F20" s="3">
        <v>97</v>
      </c>
      <c r="G20" s="3">
        <v>97</v>
      </c>
      <c r="H20" s="3">
        <v>97</v>
      </c>
      <c r="I20" s="3">
        <v>98</v>
      </c>
      <c r="J20" s="3">
        <v>97</v>
      </c>
      <c r="K20" s="50">
        <v>584</v>
      </c>
      <c r="L20" s="55"/>
      <c r="M20" s="52"/>
    </row>
    <row r="21" spans="1:13" s="10" customFormat="1" ht="17.25">
      <c r="A21" s="4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s="10" customFormat="1" ht="17.25">
      <c r="A22" s="47"/>
      <c r="B22" s="3" t="s">
        <v>232</v>
      </c>
      <c r="C22" s="12">
        <v>25</v>
      </c>
      <c r="D22" s="11" t="s">
        <v>144</v>
      </c>
      <c r="E22" s="13">
        <v>93</v>
      </c>
      <c r="F22" s="13">
        <v>96</v>
      </c>
      <c r="G22" s="13">
        <v>93</v>
      </c>
      <c r="H22" s="13">
        <v>91</v>
      </c>
      <c r="I22" s="13">
        <v>88</v>
      </c>
      <c r="J22" s="13">
        <v>64</v>
      </c>
      <c r="K22" s="50">
        <f>SUM(E22:J22)</f>
        <v>525</v>
      </c>
      <c r="L22" s="53"/>
      <c r="M22" s="53"/>
    </row>
    <row r="23" spans="1:13" s="10" customFormat="1" ht="17.25">
      <c r="A23" s="44" t="s">
        <v>183</v>
      </c>
      <c r="B23" s="3" t="s">
        <v>211</v>
      </c>
      <c r="C23" s="12">
        <v>25</v>
      </c>
      <c r="D23" s="11" t="s">
        <v>82</v>
      </c>
      <c r="E23" s="4">
        <v>99</v>
      </c>
      <c r="F23" s="4">
        <v>100</v>
      </c>
      <c r="G23" s="4">
        <v>99</v>
      </c>
      <c r="H23" s="4">
        <v>99</v>
      </c>
      <c r="I23" s="4">
        <v>98</v>
      </c>
      <c r="J23" s="4">
        <v>99</v>
      </c>
      <c r="K23" s="50">
        <f>SUM(E23:J23)</f>
        <v>594</v>
      </c>
      <c r="L23" s="54"/>
      <c r="M23" s="54"/>
    </row>
    <row r="24" spans="1:13" s="10" customFormat="1" ht="17.25">
      <c r="A24" s="45"/>
      <c r="B24" s="3" t="s">
        <v>212</v>
      </c>
      <c r="C24" s="12">
        <v>32</v>
      </c>
      <c r="D24" s="11" t="s">
        <v>157</v>
      </c>
      <c r="E24" s="3">
        <v>96</v>
      </c>
      <c r="F24" s="3">
        <v>95</v>
      </c>
      <c r="G24" s="3">
        <v>94</v>
      </c>
      <c r="H24" s="3">
        <v>97</v>
      </c>
      <c r="I24" s="3">
        <v>94</v>
      </c>
      <c r="J24" s="3">
        <v>97</v>
      </c>
      <c r="K24" s="50">
        <f>SUM(E24:J24)</f>
        <v>573</v>
      </c>
      <c r="L24" s="51">
        <f>SUM(K22:K24)</f>
        <v>1692</v>
      </c>
      <c r="M24" s="52">
        <f>RANK(L24,L:L)</f>
        <v>5</v>
      </c>
    </row>
    <row r="25" spans="1:13" s="10" customFormat="1" ht="17.25">
      <c r="A25" s="36" t="s">
        <v>30</v>
      </c>
      <c r="B25" s="3" t="s">
        <v>214</v>
      </c>
      <c r="C25" s="12">
        <v>32</v>
      </c>
      <c r="D25" s="11" t="s">
        <v>169</v>
      </c>
      <c r="E25" s="3"/>
      <c r="F25" s="3"/>
      <c r="G25" s="3"/>
      <c r="H25" s="3"/>
      <c r="I25" s="3"/>
      <c r="J25" s="3"/>
      <c r="K25" s="50" t="s">
        <v>191</v>
      </c>
      <c r="L25" s="55"/>
      <c r="M25" s="52"/>
    </row>
    <row r="26" spans="1:13" s="10" customFormat="1" ht="17.25">
      <c r="A26" s="4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s="10" customFormat="1" ht="17.25">
      <c r="A27" s="42"/>
      <c r="B27" s="49" t="s">
        <v>215</v>
      </c>
      <c r="C27" s="12">
        <v>28</v>
      </c>
      <c r="D27" s="11" t="s">
        <v>145</v>
      </c>
      <c r="E27" s="13">
        <v>89</v>
      </c>
      <c r="F27" s="13">
        <v>93</v>
      </c>
      <c r="G27" s="13">
        <v>85</v>
      </c>
      <c r="H27" s="13">
        <v>90</v>
      </c>
      <c r="I27" s="13">
        <v>92</v>
      </c>
      <c r="J27" s="13">
        <v>92</v>
      </c>
      <c r="K27" s="50">
        <f>SUM(E27:J27)</f>
        <v>541</v>
      </c>
      <c r="L27" s="53"/>
      <c r="M27" s="53"/>
    </row>
    <row r="28" spans="1:13" s="10" customFormat="1" ht="17.25">
      <c r="A28" s="44" t="s">
        <v>182</v>
      </c>
      <c r="B28" s="49" t="s">
        <v>211</v>
      </c>
      <c r="C28" s="12">
        <v>28</v>
      </c>
      <c r="D28" s="11" t="s">
        <v>156</v>
      </c>
      <c r="E28" s="4">
        <v>90</v>
      </c>
      <c r="F28" s="4">
        <v>87</v>
      </c>
      <c r="G28" s="4">
        <v>87</v>
      </c>
      <c r="H28" s="4">
        <v>88</v>
      </c>
      <c r="I28" s="4">
        <v>93</v>
      </c>
      <c r="J28" s="4">
        <v>90</v>
      </c>
      <c r="K28" s="50">
        <f>SUM(E28:J28)</f>
        <v>535</v>
      </c>
      <c r="L28" s="54"/>
      <c r="M28" s="54"/>
    </row>
    <row r="29" spans="1:13" s="10" customFormat="1" ht="17.25">
      <c r="A29" s="45"/>
      <c r="B29" s="49" t="s">
        <v>212</v>
      </c>
      <c r="C29" s="12">
        <v>35</v>
      </c>
      <c r="D29" s="11" t="s">
        <v>158</v>
      </c>
      <c r="E29" s="4">
        <v>90</v>
      </c>
      <c r="F29" s="4">
        <v>82</v>
      </c>
      <c r="G29" s="4">
        <v>79</v>
      </c>
      <c r="H29" s="4">
        <v>78</v>
      </c>
      <c r="I29" s="4">
        <v>83</v>
      </c>
      <c r="J29" s="4">
        <v>81</v>
      </c>
      <c r="K29" s="50">
        <f>SUM(E29:J29)</f>
        <v>493</v>
      </c>
      <c r="L29" s="51">
        <f>SUM(K27:K29)</f>
        <v>1569</v>
      </c>
      <c r="M29" s="52">
        <f>RANK(L29,L:L)</f>
        <v>6</v>
      </c>
    </row>
    <row r="30" spans="1:13" s="10" customFormat="1" ht="17.25">
      <c r="A30" s="36" t="s">
        <v>30</v>
      </c>
      <c r="B30" s="49" t="s">
        <v>213</v>
      </c>
      <c r="C30" s="12">
        <v>35</v>
      </c>
      <c r="D30" s="11" t="s">
        <v>171</v>
      </c>
      <c r="E30" s="3">
        <v>84</v>
      </c>
      <c r="F30" s="3">
        <v>89</v>
      </c>
      <c r="G30" s="3">
        <v>89</v>
      </c>
      <c r="H30" s="3">
        <v>80</v>
      </c>
      <c r="I30" s="3">
        <v>88</v>
      </c>
      <c r="J30" s="3">
        <v>85</v>
      </c>
      <c r="K30" s="50">
        <v>515</v>
      </c>
      <c r="L30" s="55"/>
      <c r="M30" s="52"/>
    </row>
    <row r="31" spans="1:13" s="10" customFormat="1" ht="17.25">
      <c r="A31" s="4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4.25">
      <c r="A32" s="5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4.25">
      <c r="A33" s="5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4.25">
      <c r="A34" s="5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4.25">
      <c r="A35" s="5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4.25">
      <c r="A36" s="5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4.25">
      <c r="A37" s="5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4.25">
      <c r="A38" s="5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4.25">
      <c r="A39" s="5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4.25">
      <c r="A40" s="5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4.25">
      <c r="A41" s="5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4.25">
      <c r="A42" s="5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4.25">
      <c r="A43" s="5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4.25">
      <c r="A44" s="5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4.25">
      <c r="A45" s="5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4.25">
      <c r="A46" s="5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4.25">
      <c r="A47" s="5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4.25">
      <c r="A48" s="5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4.25">
      <c r="A49" s="5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4.25">
      <c r="A50" s="5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4.25">
      <c r="A51" s="5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4.25">
      <c r="A52" s="5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4.25">
      <c r="A53" s="5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4.25">
      <c r="A54" s="5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4.25">
      <c r="A55" s="5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4.25">
      <c r="A56" s="5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4.25">
      <c r="A57" s="5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4.25">
      <c r="A58" s="5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4.25">
      <c r="A59" s="5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4.25">
      <c r="A60" s="5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14.25">
      <c r="A61" s="5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4.25">
      <c r="A62" s="5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4.25">
      <c r="A63" s="5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4.25">
      <c r="A64" s="5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4.25">
      <c r="A65" s="5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4.25">
      <c r="A66" s="5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4.25">
      <c r="A67" s="5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4.25">
      <c r="A68" s="5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4.25">
      <c r="A69" s="5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4.25">
      <c r="A70" s="5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14.25">
      <c r="A71" s="5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14.25">
      <c r="A72" s="5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14.25">
      <c r="A73" s="5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14.25">
      <c r="A74" s="5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14.25">
      <c r="A75" s="5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14.25">
      <c r="A76" s="5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4.25">
      <c r="A77" s="5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14.25">
      <c r="A78" s="5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14.25">
      <c r="A79" s="5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14.25">
      <c r="A80" s="5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14.25">
      <c r="A81" s="5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4.25">
      <c r="A82" s="5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14.25">
      <c r="A83" s="5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14.25">
      <c r="A84" s="5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13" scale="80" r:id="rId1"/>
  <headerFooter alignWithMargins="0">
    <oddHeader>&amp;C&amp;16第２３回中部学生ライフル射撃伏射大会
&amp;"ＭＳ Ｐゴシック,太字"&amp;20 10mP60　団体</oddHeader>
    <oddFooter>&amp;L&amp;D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workbookViewId="0" topLeftCell="A1">
      <selection activeCell="A1" sqref="A1"/>
      <selection activeCell="A1" sqref="A1"/>
    </sheetView>
  </sheetViews>
  <sheetFormatPr defaultColWidth="10.625" defaultRowHeight="13.5"/>
  <cols>
    <col min="1" max="1" width="15.50390625" style="59" customWidth="1"/>
    <col min="2" max="3" width="3.625" style="48" customWidth="1"/>
    <col min="4" max="4" width="14.625" style="48" customWidth="1"/>
    <col min="5" max="10" width="4.625" style="48" customWidth="1"/>
    <col min="11" max="11" width="7.625" style="48" customWidth="1"/>
    <col min="12" max="12" width="8.625" style="48" customWidth="1"/>
    <col min="13" max="13" width="4.625" style="48" customWidth="1"/>
    <col min="14" max="16384" width="10.625" style="41" customWidth="1"/>
  </cols>
  <sheetData>
    <row r="1" spans="1:13" s="58" customFormat="1" ht="14.25">
      <c r="A1" s="36" t="s">
        <v>23</v>
      </c>
      <c r="B1" s="36" t="s">
        <v>24</v>
      </c>
      <c r="C1" s="36" t="s">
        <v>25</v>
      </c>
      <c r="D1" s="36" t="s">
        <v>26</v>
      </c>
      <c r="E1" s="37" t="s">
        <v>240</v>
      </c>
      <c r="F1" s="37" t="s">
        <v>241</v>
      </c>
      <c r="G1" s="37" t="s">
        <v>242</v>
      </c>
      <c r="H1" s="37" t="s">
        <v>243</v>
      </c>
      <c r="I1" s="37" t="s">
        <v>244</v>
      </c>
      <c r="J1" s="37" t="s">
        <v>245</v>
      </c>
      <c r="K1" s="38" t="s">
        <v>27</v>
      </c>
      <c r="L1" s="39" t="s">
        <v>28</v>
      </c>
      <c r="M1" s="40" t="s">
        <v>29</v>
      </c>
    </row>
    <row r="2" spans="1:13" s="10" customFormat="1" ht="17.25">
      <c r="A2" s="43"/>
      <c r="B2" s="9">
        <v>1</v>
      </c>
      <c r="C2" s="9">
        <v>27</v>
      </c>
      <c r="D2" s="9" t="s">
        <v>84</v>
      </c>
      <c r="E2" s="3">
        <v>97</v>
      </c>
      <c r="F2" s="3">
        <v>97</v>
      </c>
      <c r="G2" s="3">
        <v>85</v>
      </c>
      <c r="H2" s="3">
        <v>87</v>
      </c>
      <c r="I2" s="3">
        <v>95</v>
      </c>
      <c r="J2" s="3">
        <v>92</v>
      </c>
      <c r="K2" s="50">
        <f>SUM(E2:J2)</f>
        <v>553</v>
      </c>
      <c r="L2" s="53"/>
      <c r="M2" s="53"/>
    </row>
    <row r="3" spans="1:13" s="10" customFormat="1" ht="17.25">
      <c r="A3" s="44" t="s">
        <v>185</v>
      </c>
      <c r="B3" s="9">
        <v>2</v>
      </c>
      <c r="C3" s="9">
        <v>27</v>
      </c>
      <c r="D3" s="9" t="s">
        <v>104</v>
      </c>
      <c r="E3" s="3">
        <v>94</v>
      </c>
      <c r="F3" s="3">
        <v>96</v>
      </c>
      <c r="G3" s="3">
        <v>93</v>
      </c>
      <c r="H3" s="3">
        <v>84</v>
      </c>
      <c r="I3" s="3">
        <v>97</v>
      </c>
      <c r="J3" s="3">
        <v>94</v>
      </c>
      <c r="K3" s="50">
        <f>SUM(E3:J3)</f>
        <v>558</v>
      </c>
      <c r="L3" s="54"/>
      <c r="M3" s="54"/>
    </row>
    <row r="4" spans="1:13" s="10" customFormat="1" ht="17.25">
      <c r="A4" s="45"/>
      <c r="B4" s="9">
        <v>2</v>
      </c>
      <c r="C4" s="9">
        <v>34</v>
      </c>
      <c r="D4" s="9" t="s">
        <v>109</v>
      </c>
      <c r="E4" s="3">
        <v>99</v>
      </c>
      <c r="F4" s="3">
        <v>94</v>
      </c>
      <c r="G4" s="3">
        <v>92</v>
      </c>
      <c r="H4" s="3">
        <v>89</v>
      </c>
      <c r="I4" s="3">
        <v>87</v>
      </c>
      <c r="J4" s="3">
        <v>93</v>
      </c>
      <c r="K4" s="50">
        <f>SUM(E4:J4)</f>
        <v>554</v>
      </c>
      <c r="L4" s="51">
        <f>SUM(K2:K4)</f>
        <v>1665</v>
      </c>
      <c r="M4" s="52">
        <f>RANK(L4,L:L)</f>
        <v>1</v>
      </c>
    </row>
    <row r="5" spans="1:13" s="10" customFormat="1" ht="17.25">
      <c r="A5" s="36" t="s">
        <v>30</v>
      </c>
      <c r="B5" s="9">
        <v>3</v>
      </c>
      <c r="C5" s="9">
        <v>34</v>
      </c>
      <c r="D5" s="9" t="s">
        <v>128</v>
      </c>
      <c r="E5" s="3">
        <v>92</v>
      </c>
      <c r="F5" s="3">
        <v>97</v>
      </c>
      <c r="G5" s="3">
        <v>90</v>
      </c>
      <c r="H5" s="3">
        <v>91</v>
      </c>
      <c r="I5" s="3">
        <v>87</v>
      </c>
      <c r="J5" s="3">
        <v>96</v>
      </c>
      <c r="K5" s="50">
        <v>553</v>
      </c>
      <c r="L5" s="55"/>
      <c r="M5" s="52"/>
    </row>
    <row r="6" spans="1:13" s="10" customFormat="1" ht="17.25">
      <c r="A6" s="4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s="10" customFormat="1" ht="17.25">
      <c r="A7" s="43"/>
      <c r="B7" s="9">
        <v>1</v>
      </c>
      <c r="C7" s="9">
        <v>29</v>
      </c>
      <c r="D7" s="9" t="s">
        <v>86</v>
      </c>
      <c r="E7" s="3">
        <v>95</v>
      </c>
      <c r="F7" s="3">
        <v>90</v>
      </c>
      <c r="G7" s="3">
        <v>86</v>
      </c>
      <c r="H7" s="3">
        <v>93</v>
      </c>
      <c r="I7" s="3">
        <v>88</v>
      </c>
      <c r="J7" s="3">
        <v>90</v>
      </c>
      <c r="K7" s="50">
        <f>SUM(E7:J7)</f>
        <v>542</v>
      </c>
      <c r="L7" s="53"/>
      <c r="M7" s="53"/>
    </row>
    <row r="8" spans="1:13" s="10" customFormat="1" ht="17.25">
      <c r="A8" s="44" t="s">
        <v>186</v>
      </c>
      <c r="B8" s="9">
        <v>2</v>
      </c>
      <c r="C8" s="9">
        <v>36</v>
      </c>
      <c r="D8" s="9" t="s">
        <v>111</v>
      </c>
      <c r="E8" s="4">
        <v>93</v>
      </c>
      <c r="F8" s="4">
        <v>95</v>
      </c>
      <c r="G8" s="4">
        <v>89</v>
      </c>
      <c r="H8" s="4">
        <v>91</v>
      </c>
      <c r="I8" s="4">
        <v>90</v>
      </c>
      <c r="J8" s="4">
        <v>91</v>
      </c>
      <c r="K8" s="50">
        <f>SUM(E8:J8)</f>
        <v>549</v>
      </c>
      <c r="L8" s="54"/>
      <c r="M8" s="54"/>
    </row>
    <row r="9" spans="1:13" s="10" customFormat="1" ht="17.25">
      <c r="A9" s="45"/>
      <c r="B9" s="9">
        <v>3</v>
      </c>
      <c r="C9" s="9">
        <v>36</v>
      </c>
      <c r="D9" s="9" t="s">
        <v>130</v>
      </c>
      <c r="E9" s="3">
        <v>98</v>
      </c>
      <c r="F9" s="3">
        <v>97</v>
      </c>
      <c r="G9" s="3">
        <v>93</v>
      </c>
      <c r="H9" s="3">
        <v>93</v>
      </c>
      <c r="I9" s="3">
        <v>91</v>
      </c>
      <c r="J9" s="3">
        <v>87</v>
      </c>
      <c r="K9" s="50">
        <v>559</v>
      </c>
      <c r="L9" s="51">
        <f>SUM(K7:K9)</f>
        <v>1650</v>
      </c>
      <c r="M9" s="52">
        <f>RANK(L9,L:L)</f>
        <v>2</v>
      </c>
    </row>
    <row r="10" spans="1:13" s="10" customFormat="1" ht="17.25">
      <c r="A10" s="36" t="s">
        <v>30</v>
      </c>
      <c r="B10" s="49"/>
      <c r="C10" s="49"/>
      <c r="D10" s="49"/>
      <c r="E10" s="3"/>
      <c r="F10" s="3"/>
      <c r="G10" s="3"/>
      <c r="H10" s="3"/>
      <c r="I10" s="3"/>
      <c r="J10" s="3"/>
      <c r="K10" s="50">
        <f>SUM(E10:J10)</f>
        <v>0</v>
      </c>
      <c r="L10" s="55"/>
      <c r="M10" s="52"/>
    </row>
    <row r="11" spans="1:13" s="10" customFormat="1" ht="17.25">
      <c r="A11" s="4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10" customFormat="1" ht="17.25">
      <c r="A12" s="42"/>
      <c r="B12" s="9">
        <v>1</v>
      </c>
      <c r="C12" s="9">
        <v>30</v>
      </c>
      <c r="D12" s="9" t="s">
        <v>87</v>
      </c>
      <c r="E12" s="4">
        <v>97</v>
      </c>
      <c r="F12" s="4">
        <v>100</v>
      </c>
      <c r="G12" s="4">
        <v>93</v>
      </c>
      <c r="H12" s="4">
        <v>91</v>
      </c>
      <c r="I12" s="4">
        <v>93</v>
      </c>
      <c r="J12" s="4">
        <v>94</v>
      </c>
      <c r="K12" s="50">
        <f>SUM(E12:J12)</f>
        <v>568</v>
      </c>
      <c r="L12" s="53"/>
      <c r="M12" s="53"/>
    </row>
    <row r="13" spans="1:13" s="10" customFormat="1" ht="17.25">
      <c r="A13" s="44" t="s">
        <v>187</v>
      </c>
      <c r="B13" s="9">
        <v>2</v>
      </c>
      <c r="C13" s="9">
        <v>30</v>
      </c>
      <c r="D13" s="9" t="s">
        <v>106</v>
      </c>
      <c r="E13" s="4">
        <v>94</v>
      </c>
      <c r="F13" s="4">
        <v>90</v>
      </c>
      <c r="G13" s="4">
        <v>81</v>
      </c>
      <c r="H13" s="4">
        <v>88</v>
      </c>
      <c r="I13" s="4">
        <v>76</v>
      </c>
      <c r="J13" s="4">
        <v>79</v>
      </c>
      <c r="K13" s="50">
        <f>SUM(E13:J13)</f>
        <v>508</v>
      </c>
      <c r="L13" s="54"/>
      <c r="M13" s="54"/>
    </row>
    <row r="14" spans="1:13" s="10" customFormat="1" ht="17.25">
      <c r="A14" s="45"/>
      <c r="B14" s="9">
        <v>2</v>
      </c>
      <c r="C14" s="9">
        <v>37</v>
      </c>
      <c r="D14" s="9" t="s">
        <v>112</v>
      </c>
      <c r="E14" s="4">
        <v>95</v>
      </c>
      <c r="F14" s="4">
        <v>97</v>
      </c>
      <c r="G14" s="4">
        <v>93</v>
      </c>
      <c r="H14" s="4">
        <v>97</v>
      </c>
      <c r="I14" s="4">
        <v>92</v>
      </c>
      <c r="J14" s="4">
        <v>87</v>
      </c>
      <c r="K14" s="50">
        <f>SUM(E14:J14)</f>
        <v>561</v>
      </c>
      <c r="L14" s="51">
        <f>SUM(K12:K14)</f>
        <v>1637</v>
      </c>
      <c r="M14" s="52">
        <f>RANK(L14,L:L)</f>
        <v>3</v>
      </c>
    </row>
    <row r="15" spans="1:13" s="10" customFormat="1" ht="17.25">
      <c r="A15" s="36" t="s">
        <v>30</v>
      </c>
      <c r="B15" s="9">
        <v>3</v>
      </c>
      <c r="C15" s="9">
        <v>37</v>
      </c>
      <c r="D15" s="9" t="s">
        <v>131</v>
      </c>
      <c r="E15" s="3">
        <v>98</v>
      </c>
      <c r="F15" s="3">
        <v>100</v>
      </c>
      <c r="G15" s="3">
        <v>91</v>
      </c>
      <c r="H15" s="3">
        <v>95</v>
      </c>
      <c r="I15" s="3">
        <v>93</v>
      </c>
      <c r="J15" s="3">
        <v>96</v>
      </c>
      <c r="K15" s="50">
        <v>573</v>
      </c>
      <c r="L15" s="55"/>
      <c r="M15" s="52"/>
    </row>
    <row r="16" spans="1:13" s="10" customFormat="1" ht="17.25">
      <c r="A16" s="4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s="10" customFormat="1" ht="17.25">
      <c r="A17" s="47"/>
      <c r="B17" s="9">
        <v>1</v>
      </c>
      <c r="C17" s="9">
        <v>25</v>
      </c>
      <c r="D17" s="9" t="s">
        <v>82</v>
      </c>
      <c r="E17" s="4">
        <v>98</v>
      </c>
      <c r="F17" s="4">
        <v>100</v>
      </c>
      <c r="G17" s="4">
        <v>98</v>
      </c>
      <c r="H17" s="4">
        <v>94</v>
      </c>
      <c r="I17" s="4">
        <v>95</v>
      </c>
      <c r="J17" s="4">
        <v>97</v>
      </c>
      <c r="K17" s="50">
        <f>SUM(E17:J17)</f>
        <v>582</v>
      </c>
      <c r="L17" s="53"/>
      <c r="M17" s="53"/>
    </row>
    <row r="18" spans="1:13" s="10" customFormat="1" ht="17.25">
      <c r="A18" s="44" t="s">
        <v>188</v>
      </c>
      <c r="B18" s="9">
        <v>2</v>
      </c>
      <c r="C18" s="9">
        <v>25</v>
      </c>
      <c r="D18" s="9" t="s">
        <v>102</v>
      </c>
      <c r="E18" s="4">
        <v>95</v>
      </c>
      <c r="F18" s="4">
        <v>94</v>
      </c>
      <c r="G18" s="4">
        <v>83</v>
      </c>
      <c r="H18" s="4">
        <v>82</v>
      </c>
      <c r="I18" s="4">
        <v>88</v>
      </c>
      <c r="J18" s="4">
        <v>91</v>
      </c>
      <c r="K18" s="50">
        <f>SUM(E18:J18)</f>
        <v>533</v>
      </c>
      <c r="L18" s="54"/>
      <c r="M18" s="54"/>
    </row>
    <row r="19" spans="1:13" s="10" customFormat="1" ht="17.25">
      <c r="A19" s="45"/>
      <c r="B19" s="9">
        <v>2</v>
      </c>
      <c r="C19" s="9">
        <v>32</v>
      </c>
      <c r="D19" s="9" t="s">
        <v>107</v>
      </c>
      <c r="E19" s="3">
        <v>95</v>
      </c>
      <c r="F19" s="3">
        <v>92</v>
      </c>
      <c r="G19" s="3">
        <v>73</v>
      </c>
      <c r="H19" s="3">
        <v>84</v>
      </c>
      <c r="I19" s="3">
        <v>87</v>
      </c>
      <c r="J19" s="3">
        <v>84</v>
      </c>
      <c r="K19" s="50">
        <f>SUM(E19:J19)</f>
        <v>515</v>
      </c>
      <c r="L19" s="51">
        <f>SUM(K17:K19)</f>
        <v>1630</v>
      </c>
      <c r="M19" s="52">
        <f>RANK(L19,L:L)</f>
        <v>4</v>
      </c>
    </row>
    <row r="20" spans="1:13" s="10" customFormat="1" ht="17.25">
      <c r="A20" s="36" t="s">
        <v>30</v>
      </c>
      <c r="B20" s="49"/>
      <c r="C20" s="49"/>
      <c r="D20" s="49"/>
      <c r="E20" s="3"/>
      <c r="F20" s="3"/>
      <c r="G20" s="3"/>
      <c r="H20" s="3"/>
      <c r="I20" s="3"/>
      <c r="J20" s="3"/>
      <c r="K20" s="50">
        <f>SUM(E20:J20)</f>
        <v>0</v>
      </c>
      <c r="L20" s="55"/>
      <c r="M20" s="52"/>
    </row>
    <row r="21" spans="1:13" s="10" customFormat="1" ht="17.25">
      <c r="A21" s="4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s="10" customFormat="1" ht="17.25">
      <c r="A22" s="47"/>
      <c r="B22" s="9">
        <v>1</v>
      </c>
      <c r="C22" s="9">
        <v>26</v>
      </c>
      <c r="D22" s="9" t="s">
        <v>83</v>
      </c>
      <c r="E22" s="3">
        <v>100</v>
      </c>
      <c r="F22" s="3">
        <v>97</v>
      </c>
      <c r="G22" s="3">
        <v>94</v>
      </c>
      <c r="H22" s="3">
        <v>91</v>
      </c>
      <c r="I22" s="3">
        <v>93</v>
      </c>
      <c r="J22" s="3">
        <v>96</v>
      </c>
      <c r="K22" s="50">
        <f>SUM(E22:J22)</f>
        <v>571</v>
      </c>
      <c r="L22" s="53"/>
      <c r="M22" s="53"/>
    </row>
    <row r="23" spans="1:13" s="10" customFormat="1" ht="17.25">
      <c r="A23" s="44" t="s">
        <v>184</v>
      </c>
      <c r="B23" s="9">
        <v>2</v>
      </c>
      <c r="C23" s="9">
        <v>26</v>
      </c>
      <c r="D23" s="9" t="s">
        <v>103</v>
      </c>
      <c r="E23" s="9">
        <v>95</v>
      </c>
      <c r="F23" s="9">
        <v>94</v>
      </c>
      <c r="G23" s="9">
        <v>91</v>
      </c>
      <c r="H23" s="9">
        <v>90</v>
      </c>
      <c r="I23" s="9">
        <v>85</v>
      </c>
      <c r="J23" s="9">
        <v>94</v>
      </c>
      <c r="K23" s="50">
        <f>SUM(E23:J23)</f>
        <v>549</v>
      </c>
      <c r="L23" s="54"/>
      <c r="M23" s="54"/>
    </row>
    <row r="24" spans="1:13" s="10" customFormat="1" ht="17.25">
      <c r="A24" s="45"/>
      <c r="B24" s="9">
        <v>2</v>
      </c>
      <c r="C24" s="9">
        <v>33</v>
      </c>
      <c r="D24" s="9" t="s">
        <v>108</v>
      </c>
      <c r="E24" s="3">
        <v>91</v>
      </c>
      <c r="F24" s="3">
        <v>91</v>
      </c>
      <c r="G24" s="3">
        <v>77</v>
      </c>
      <c r="H24" s="3">
        <v>70</v>
      </c>
      <c r="I24" s="3">
        <v>76</v>
      </c>
      <c r="J24" s="3">
        <v>80</v>
      </c>
      <c r="K24" s="50">
        <f>SUM(E24:J24)</f>
        <v>485</v>
      </c>
      <c r="L24" s="51">
        <f>SUM(K22:K24)</f>
        <v>1605</v>
      </c>
      <c r="M24" s="52">
        <f>RANK(L24,L:L)</f>
        <v>5</v>
      </c>
    </row>
    <row r="25" spans="1:13" s="10" customFormat="1" ht="17.25">
      <c r="A25" s="36" t="s">
        <v>30</v>
      </c>
      <c r="B25" s="9">
        <v>3</v>
      </c>
      <c r="C25" s="9">
        <v>33</v>
      </c>
      <c r="D25" s="9" t="s">
        <v>127</v>
      </c>
      <c r="E25" s="3">
        <v>90</v>
      </c>
      <c r="F25" s="3">
        <v>91</v>
      </c>
      <c r="G25" s="3">
        <v>86</v>
      </c>
      <c r="H25" s="3">
        <v>74</v>
      </c>
      <c r="I25" s="3">
        <v>85</v>
      </c>
      <c r="J25" s="3">
        <v>90</v>
      </c>
      <c r="K25" s="50">
        <v>516</v>
      </c>
      <c r="L25" s="55"/>
      <c r="M25" s="52"/>
    </row>
    <row r="26" spans="1:13" s="10" customFormat="1" ht="17.25">
      <c r="A26" s="4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s="10" customFormat="1" ht="17.25">
      <c r="A27" s="42"/>
      <c r="B27" s="9">
        <v>1</v>
      </c>
      <c r="C27" s="9">
        <v>28</v>
      </c>
      <c r="D27" s="9" t="s">
        <v>85</v>
      </c>
      <c r="E27" s="4">
        <v>89</v>
      </c>
      <c r="F27" s="4">
        <v>91</v>
      </c>
      <c r="G27" s="4">
        <v>89</v>
      </c>
      <c r="H27" s="4">
        <v>87</v>
      </c>
      <c r="I27" s="4">
        <v>89</v>
      </c>
      <c r="J27" s="4">
        <v>85</v>
      </c>
      <c r="K27" s="50">
        <f>SUM(E27:J27)</f>
        <v>530</v>
      </c>
      <c r="L27" s="53"/>
      <c r="M27" s="53"/>
    </row>
    <row r="28" spans="1:13" s="10" customFormat="1" ht="17.25">
      <c r="A28" s="44" t="s">
        <v>182</v>
      </c>
      <c r="B28" s="9">
        <v>2</v>
      </c>
      <c r="C28" s="9">
        <v>28</v>
      </c>
      <c r="D28" s="9" t="s">
        <v>105</v>
      </c>
      <c r="E28" s="4">
        <v>90</v>
      </c>
      <c r="F28" s="4">
        <v>92</v>
      </c>
      <c r="G28" s="4">
        <v>79</v>
      </c>
      <c r="H28" s="4">
        <v>80</v>
      </c>
      <c r="I28" s="4">
        <v>90</v>
      </c>
      <c r="J28" s="4">
        <v>90</v>
      </c>
      <c r="K28" s="50">
        <f>SUM(E28:J28)</f>
        <v>521</v>
      </c>
      <c r="L28" s="54"/>
      <c r="M28" s="54"/>
    </row>
    <row r="29" spans="1:13" s="10" customFormat="1" ht="17.25">
      <c r="A29" s="45"/>
      <c r="B29" s="9">
        <v>2</v>
      </c>
      <c r="C29" s="9">
        <v>35</v>
      </c>
      <c r="D29" s="9" t="s">
        <v>110</v>
      </c>
      <c r="E29" s="4"/>
      <c r="F29" s="4"/>
      <c r="G29" s="4"/>
      <c r="H29" s="4"/>
      <c r="I29" s="4"/>
      <c r="J29" s="4"/>
      <c r="K29" s="50" t="s">
        <v>191</v>
      </c>
      <c r="L29" s="51">
        <f>SUM(K27:K29)</f>
        <v>1051</v>
      </c>
      <c r="M29" s="52">
        <f>RANK(L29,L:L)</f>
        <v>6</v>
      </c>
    </row>
    <row r="30" spans="1:13" s="10" customFormat="1" ht="17.25">
      <c r="A30" s="36" t="s">
        <v>30</v>
      </c>
      <c r="B30" s="9">
        <v>3</v>
      </c>
      <c r="C30" s="9">
        <v>35</v>
      </c>
      <c r="D30" s="9" t="s">
        <v>129</v>
      </c>
      <c r="E30" s="3">
        <v>92</v>
      </c>
      <c r="F30" s="3">
        <v>95</v>
      </c>
      <c r="G30" s="3">
        <v>76</v>
      </c>
      <c r="H30" s="3">
        <v>78</v>
      </c>
      <c r="I30" s="3">
        <v>81</v>
      </c>
      <c r="J30" s="3">
        <v>86</v>
      </c>
      <c r="K30" s="50">
        <v>508</v>
      </c>
      <c r="L30" s="55"/>
      <c r="M30" s="52"/>
    </row>
    <row r="31" spans="1:13" s="10" customFormat="1" ht="17.25">
      <c r="A31" s="4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4.25">
      <c r="A32" s="5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4.25">
      <c r="A33" s="5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4.25">
      <c r="A34" s="5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4.25">
      <c r="A35" s="5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4.25">
      <c r="A36" s="5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4.25">
      <c r="A37" s="5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4.25">
      <c r="A38" s="5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4.25">
      <c r="A39" s="5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4.25">
      <c r="A40" s="5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4.25">
      <c r="A41" s="5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4.25">
      <c r="A42" s="5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4.25">
      <c r="A43" s="5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4.25">
      <c r="A44" s="5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4.25">
      <c r="A45" s="5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4.25">
      <c r="A46" s="5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4.25">
      <c r="A47" s="5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4.25">
      <c r="A48" s="5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4.25">
      <c r="A49" s="5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4.25">
      <c r="A50" s="5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4.25">
      <c r="A51" s="5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4.25">
      <c r="A52" s="5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4.25">
      <c r="A53" s="5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4.25">
      <c r="A54" s="5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4.25">
      <c r="A55" s="5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4.25">
      <c r="A56" s="5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4.25">
      <c r="A57" s="5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4.25">
      <c r="A58" s="5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4.25">
      <c r="A59" s="5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4.25">
      <c r="A60" s="5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14.25">
      <c r="A61" s="5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4.25">
      <c r="A62" s="5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4.25">
      <c r="A63" s="5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4.25">
      <c r="A64" s="5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4.25">
      <c r="A65" s="5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4.25">
      <c r="A66" s="5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4.25">
      <c r="A67" s="5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4.25">
      <c r="A68" s="5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4.25">
      <c r="A69" s="5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4.25">
      <c r="A70" s="5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14.25">
      <c r="A71" s="5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14.25">
      <c r="A72" s="5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14.25">
      <c r="A73" s="5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14.25">
      <c r="A74" s="5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14.25">
      <c r="A75" s="5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14.25">
      <c r="A76" s="5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4.25">
      <c r="A77" s="5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14.25">
      <c r="A78" s="5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&amp;C&amp;16第３４回中部学生ライフル射撃三姿勢大会
&amp;"ＭＳ Ｐゴシック,太字"&amp;20 10m3x20　団体</oddHeader>
    <oddFooter>&amp;L&amp;D　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"/>
      <selection activeCell="A1" sqref="A1"/>
    </sheetView>
  </sheetViews>
  <sheetFormatPr defaultColWidth="10.625" defaultRowHeight="13.5"/>
  <cols>
    <col min="1" max="1" width="15.50390625" style="59" customWidth="1"/>
    <col min="2" max="3" width="3.625" style="48" customWidth="1"/>
    <col min="4" max="4" width="14.625" style="48" customWidth="1"/>
    <col min="5" max="10" width="4.625" style="48" customWidth="1"/>
    <col min="11" max="11" width="7.625" style="48" customWidth="1"/>
    <col min="12" max="12" width="8.625" style="48" customWidth="1"/>
    <col min="13" max="13" width="4.625" style="48" customWidth="1"/>
    <col min="14" max="16384" width="10.625" style="41" customWidth="1"/>
  </cols>
  <sheetData>
    <row r="1" spans="1:13" s="58" customFormat="1" ht="14.25">
      <c r="A1" s="36" t="s">
        <v>23</v>
      </c>
      <c r="B1" s="36" t="s">
        <v>24</v>
      </c>
      <c r="C1" s="36" t="s">
        <v>25</v>
      </c>
      <c r="D1" s="36" t="s">
        <v>26</v>
      </c>
      <c r="E1" s="37" t="s">
        <v>76</v>
      </c>
      <c r="F1" s="37" t="s">
        <v>77</v>
      </c>
      <c r="G1" s="37" t="s">
        <v>227</v>
      </c>
      <c r="H1" s="37" t="s">
        <v>228</v>
      </c>
      <c r="I1" s="37" t="s">
        <v>229</v>
      </c>
      <c r="J1" s="37" t="s">
        <v>230</v>
      </c>
      <c r="K1" s="38" t="s">
        <v>27</v>
      </c>
      <c r="L1" s="39" t="s">
        <v>28</v>
      </c>
      <c r="M1" s="40" t="s">
        <v>29</v>
      </c>
    </row>
    <row r="2" spans="1:13" s="10" customFormat="1" ht="17.25">
      <c r="A2" s="42"/>
      <c r="B2" s="3" t="s">
        <v>176</v>
      </c>
      <c r="C2" s="12">
        <v>8</v>
      </c>
      <c r="D2" s="11" t="s">
        <v>99</v>
      </c>
      <c r="E2" s="13">
        <v>92</v>
      </c>
      <c r="F2" s="13">
        <v>97</v>
      </c>
      <c r="G2" s="13">
        <v>94</v>
      </c>
      <c r="H2" s="13">
        <v>96</v>
      </c>
      <c r="I2" s="13">
        <v>97</v>
      </c>
      <c r="J2" s="13">
        <v>95</v>
      </c>
      <c r="K2" s="4">
        <f>SUM(E2:J2)</f>
        <v>571</v>
      </c>
      <c r="L2" s="53"/>
      <c r="M2" s="53"/>
    </row>
    <row r="3" spans="1:13" s="10" customFormat="1" ht="17.25">
      <c r="A3" s="44" t="s">
        <v>185</v>
      </c>
      <c r="B3" s="3" t="s">
        <v>246</v>
      </c>
      <c r="C3" s="12">
        <v>9</v>
      </c>
      <c r="D3" s="11" t="s">
        <v>174</v>
      </c>
      <c r="E3" s="13"/>
      <c r="F3" s="13"/>
      <c r="G3" s="13"/>
      <c r="H3" s="13"/>
      <c r="I3" s="13"/>
      <c r="J3" s="13"/>
      <c r="K3" s="4" t="s">
        <v>191</v>
      </c>
      <c r="L3" s="3"/>
      <c r="M3" s="54"/>
    </row>
    <row r="4" spans="1:13" s="10" customFormat="1" ht="17.25">
      <c r="A4" s="45"/>
      <c r="B4" s="3" t="s">
        <v>247</v>
      </c>
      <c r="C4" s="12">
        <v>10</v>
      </c>
      <c r="D4" s="11" t="s">
        <v>178</v>
      </c>
      <c r="E4" s="13">
        <v>93</v>
      </c>
      <c r="F4" s="13">
        <v>90</v>
      </c>
      <c r="G4" s="13">
        <v>91</v>
      </c>
      <c r="H4" s="13">
        <v>92</v>
      </c>
      <c r="I4" s="13">
        <v>92</v>
      </c>
      <c r="J4" s="13">
        <v>97</v>
      </c>
      <c r="K4" s="4">
        <f>SUM(E4:J4)</f>
        <v>555</v>
      </c>
      <c r="L4" s="51">
        <v>1677</v>
      </c>
      <c r="M4" s="52">
        <f>RANK(L4,L:L)</f>
        <v>1</v>
      </c>
    </row>
    <row r="5" spans="1:13" s="10" customFormat="1" ht="17.25">
      <c r="A5" s="36" t="s">
        <v>30</v>
      </c>
      <c r="B5" s="3" t="s">
        <v>248</v>
      </c>
      <c r="C5" s="12">
        <v>12</v>
      </c>
      <c r="D5" s="11" t="s">
        <v>153</v>
      </c>
      <c r="E5" s="13">
        <v>90</v>
      </c>
      <c r="F5" s="13">
        <v>94</v>
      </c>
      <c r="G5" s="13">
        <v>90</v>
      </c>
      <c r="H5" s="13">
        <v>93</v>
      </c>
      <c r="I5" s="13">
        <v>92</v>
      </c>
      <c r="J5" s="13">
        <v>92</v>
      </c>
      <c r="K5" s="4">
        <f>SUM(E5:J5)</f>
        <v>551</v>
      </c>
      <c r="L5" s="55"/>
      <c r="M5" s="52"/>
    </row>
    <row r="6" spans="1:13" s="10" customFormat="1" ht="17.25">
      <c r="A6" s="4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4.25">
      <c r="A7" s="58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4.25">
      <c r="A8" s="5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4.25">
      <c r="A9" s="5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4.25">
      <c r="A10" s="5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4.25">
      <c r="A11" s="5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4.25">
      <c r="A12" s="58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4.25">
      <c r="A13" s="5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4.25">
      <c r="A14" s="58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4.25">
      <c r="A15" s="5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4.25">
      <c r="A16" s="58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4.25">
      <c r="A17" s="5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4.25">
      <c r="A18" s="5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4.25">
      <c r="A19" s="5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4.25">
      <c r="A20" s="5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4.25">
      <c r="A21" s="5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4.25">
      <c r="A22" s="5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4.25">
      <c r="A23" s="5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4.25">
      <c r="A24" s="58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4.25">
      <c r="A25" s="5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4.25">
      <c r="A26" s="5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4.25">
      <c r="A27" s="5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4.25">
      <c r="A28" s="5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4.25">
      <c r="A29" s="5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4.25">
      <c r="A30" s="5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4.25">
      <c r="A31" s="5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4.25">
      <c r="A32" s="5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4.25">
      <c r="A33" s="5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4.25">
      <c r="A34" s="5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4.25">
      <c r="A35" s="5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4.25">
      <c r="A36" s="5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4.25">
      <c r="A37" s="5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4.25">
      <c r="A38" s="5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4.25">
      <c r="A39" s="5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4.25">
      <c r="A40" s="5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4.25">
      <c r="A41" s="5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4.25">
      <c r="A42" s="5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4.25">
      <c r="A43" s="5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4.25">
      <c r="A44" s="5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4.25">
      <c r="A45" s="5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4.25">
      <c r="A46" s="5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4.25">
      <c r="A47" s="5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4.25">
      <c r="A48" s="5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4.25">
      <c r="A49" s="5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4.25">
      <c r="A50" s="5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4.25">
      <c r="A51" s="5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4.25">
      <c r="A52" s="5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4.25">
      <c r="A53" s="5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4.25">
      <c r="A54" s="5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4.25">
      <c r="A55" s="5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4.25">
      <c r="A56" s="5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4.25">
      <c r="A57" s="5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4.25">
      <c r="A58" s="5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4.25">
      <c r="A59" s="5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4.25">
      <c r="A60" s="5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14.25">
      <c r="A61" s="5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4.25">
      <c r="A62" s="5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4.25">
      <c r="A63" s="5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4.25">
      <c r="A64" s="5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4.25">
      <c r="A65" s="5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4.25">
      <c r="A66" s="5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4.25">
      <c r="A67" s="5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4.25">
      <c r="A68" s="5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4.25">
      <c r="A69" s="5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4.25">
      <c r="A70" s="5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14.25">
      <c r="A71" s="5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14.25">
      <c r="A72" s="5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14.25">
      <c r="A73" s="5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14.25">
      <c r="A74" s="5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&amp;C&amp;16第２３回中部学生ライフル射撃選手権大会
&amp;"ＭＳ Ｐゴシック,太字"&amp;20 50mP60　団体</oddHeader>
    <oddFooter>&amp;L&amp;D　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A1" sqref="A1"/>
      <selection activeCell="A1" sqref="A1"/>
    </sheetView>
  </sheetViews>
  <sheetFormatPr defaultColWidth="10.625" defaultRowHeight="13.5"/>
  <cols>
    <col min="1" max="1" width="15.50390625" style="59" customWidth="1"/>
    <col min="2" max="3" width="3.625" style="48" customWidth="1"/>
    <col min="4" max="4" width="14.625" style="48" customWidth="1"/>
    <col min="5" max="10" width="4.625" style="48" customWidth="1"/>
    <col min="11" max="11" width="7.625" style="48" customWidth="1"/>
    <col min="12" max="12" width="8.625" style="48" customWidth="1"/>
    <col min="13" max="13" width="4.625" style="48" customWidth="1"/>
    <col min="14" max="16384" width="10.625" style="41" customWidth="1"/>
  </cols>
  <sheetData>
    <row r="1" spans="1:13" s="58" customFormat="1" ht="14.25">
      <c r="A1" s="36" t="s">
        <v>23</v>
      </c>
      <c r="B1" s="36" t="s">
        <v>24</v>
      </c>
      <c r="C1" s="36" t="s">
        <v>25</v>
      </c>
      <c r="D1" s="36" t="s">
        <v>26</v>
      </c>
      <c r="E1" s="37" t="s">
        <v>252</v>
      </c>
      <c r="F1" s="37" t="s">
        <v>253</v>
      </c>
      <c r="G1" s="37" t="s">
        <v>254</v>
      </c>
      <c r="H1" s="37" t="s">
        <v>255</v>
      </c>
      <c r="I1" s="37" t="s">
        <v>256</v>
      </c>
      <c r="J1" s="37" t="s">
        <v>257</v>
      </c>
      <c r="K1" s="38" t="s">
        <v>27</v>
      </c>
      <c r="L1" s="39" t="s">
        <v>28</v>
      </c>
      <c r="M1" s="40" t="s">
        <v>29</v>
      </c>
    </row>
    <row r="2" spans="1:13" s="10" customFormat="1" ht="17.25">
      <c r="A2" s="42"/>
      <c r="B2" s="9" t="s">
        <v>179</v>
      </c>
      <c r="C2" s="9">
        <v>3</v>
      </c>
      <c r="D2" s="9" t="s">
        <v>162</v>
      </c>
      <c r="E2" s="4">
        <v>85</v>
      </c>
      <c r="F2" s="4">
        <v>92</v>
      </c>
      <c r="G2" s="4">
        <v>70</v>
      </c>
      <c r="H2" s="4">
        <v>69</v>
      </c>
      <c r="I2" s="4">
        <v>77</v>
      </c>
      <c r="J2" s="4">
        <v>79</v>
      </c>
      <c r="K2" s="50">
        <f>SUM(E2:J2)</f>
        <v>472</v>
      </c>
      <c r="L2" s="53"/>
      <c r="M2" s="53"/>
    </row>
    <row r="3" spans="1:13" s="10" customFormat="1" ht="17.25">
      <c r="A3" s="44" t="s">
        <v>185</v>
      </c>
      <c r="B3" s="9" t="s">
        <v>249</v>
      </c>
      <c r="C3" s="9">
        <v>4</v>
      </c>
      <c r="D3" s="9" t="s">
        <v>124</v>
      </c>
      <c r="E3" s="4">
        <v>90</v>
      </c>
      <c r="F3" s="4">
        <v>95</v>
      </c>
      <c r="G3" s="4">
        <v>77</v>
      </c>
      <c r="H3" s="4">
        <v>82</v>
      </c>
      <c r="I3" s="4">
        <v>84</v>
      </c>
      <c r="J3" s="4">
        <v>87</v>
      </c>
      <c r="K3" s="50">
        <f>SUM(E3:J3)</f>
        <v>515</v>
      </c>
      <c r="L3" s="54"/>
      <c r="M3" s="54"/>
    </row>
    <row r="4" spans="1:13" s="10" customFormat="1" ht="17.25">
      <c r="A4" s="45"/>
      <c r="B4" s="9" t="s">
        <v>250</v>
      </c>
      <c r="C4" s="9">
        <v>8</v>
      </c>
      <c r="D4" s="9" t="s">
        <v>178</v>
      </c>
      <c r="E4" s="4">
        <v>94</v>
      </c>
      <c r="F4" s="4">
        <v>96</v>
      </c>
      <c r="G4" s="4">
        <v>90</v>
      </c>
      <c r="H4" s="4">
        <v>88</v>
      </c>
      <c r="I4" s="4">
        <v>82</v>
      </c>
      <c r="J4" s="4">
        <v>86</v>
      </c>
      <c r="K4" s="50">
        <f>SUM(E4:J4)</f>
        <v>536</v>
      </c>
      <c r="L4" s="51">
        <f>SUM(K2:K4)</f>
        <v>1523</v>
      </c>
      <c r="M4" s="52">
        <f>RANK(L4,L:L)</f>
        <v>1</v>
      </c>
    </row>
    <row r="5" spans="1:13" s="10" customFormat="1" ht="17.25">
      <c r="A5" s="36" t="s">
        <v>30</v>
      </c>
      <c r="B5" s="9" t="s">
        <v>251</v>
      </c>
      <c r="C5" s="9">
        <v>9</v>
      </c>
      <c r="D5" s="9" t="s">
        <v>122</v>
      </c>
      <c r="E5" s="3">
        <v>90</v>
      </c>
      <c r="F5" s="3">
        <v>98</v>
      </c>
      <c r="G5" s="3">
        <v>79</v>
      </c>
      <c r="H5" s="3">
        <v>72</v>
      </c>
      <c r="I5" s="3">
        <v>87</v>
      </c>
      <c r="J5" s="3">
        <v>90</v>
      </c>
      <c r="K5" s="50">
        <f>SUM(E5:J5)</f>
        <v>516</v>
      </c>
      <c r="L5" s="55"/>
      <c r="M5" s="52"/>
    </row>
    <row r="6" spans="1:13" s="10" customFormat="1" ht="17.25">
      <c r="A6" s="4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4.25">
      <c r="A7" s="58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4.25">
      <c r="A8" s="5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4.25">
      <c r="A9" s="5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4.25">
      <c r="A10" s="5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4.25">
      <c r="A11" s="5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4.25">
      <c r="A12" s="58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4.25">
      <c r="A13" s="5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4.25">
      <c r="A14" s="58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4.25">
      <c r="A15" s="5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4.25">
      <c r="A16" s="58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4.25">
      <c r="A17" s="5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4.25">
      <c r="A18" s="5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4.25">
      <c r="A19" s="5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4.25">
      <c r="A20" s="5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4.25">
      <c r="A21" s="5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4.25">
      <c r="A22" s="5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4.25">
      <c r="A23" s="5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4.25">
      <c r="A24" s="58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4.25">
      <c r="A25" s="5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4.25">
      <c r="A26" s="5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4.25">
      <c r="A27" s="5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4.25">
      <c r="A28" s="5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4.25">
      <c r="A29" s="5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4.25">
      <c r="A30" s="5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4.25">
      <c r="A31" s="5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4.25">
      <c r="A32" s="5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4.25">
      <c r="A33" s="5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4.25">
      <c r="A34" s="5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4.25">
      <c r="A35" s="5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4.25">
      <c r="A36" s="5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4.25">
      <c r="A37" s="5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4.25">
      <c r="A38" s="5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4.25">
      <c r="A39" s="5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4.25">
      <c r="A40" s="5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4.25">
      <c r="A41" s="5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4.25">
      <c r="A42" s="5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4.25">
      <c r="A43" s="5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4.25">
      <c r="A44" s="5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4.25">
      <c r="A45" s="5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4.25">
      <c r="A46" s="5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4.25">
      <c r="A47" s="5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4.25">
      <c r="A48" s="5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4.25">
      <c r="A49" s="5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4.25">
      <c r="A50" s="5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4.25">
      <c r="A51" s="5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4.25">
      <c r="A52" s="5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4.25">
      <c r="A53" s="5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4.25">
      <c r="A54" s="5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4.25">
      <c r="A55" s="5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4.25">
      <c r="A56" s="5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4.25">
      <c r="A57" s="5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4.25">
      <c r="A58" s="5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4.25">
      <c r="A59" s="5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4.25">
      <c r="A60" s="5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14.25">
      <c r="A61" s="5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4.25">
      <c r="A62" s="5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4.25">
      <c r="A63" s="5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4.25">
      <c r="A64" s="5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4.25">
      <c r="A65" s="5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4.25">
      <c r="A66" s="5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4.25">
      <c r="A67" s="5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4.25">
      <c r="A68" s="5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4.25">
      <c r="A69" s="5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4.25">
      <c r="A70" s="5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14.25">
      <c r="A71" s="5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14.25">
      <c r="A72" s="5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14.25">
      <c r="A73" s="5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14.25">
      <c r="A74" s="5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14.25">
      <c r="A75" s="5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14.25">
      <c r="A76" s="5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4.25">
      <c r="A77" s="5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14.25">
      <c r="A78" s="5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14.25">
      <c r="A79" s="5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&amp;C&amp;16第３４回中部学生ライフル射撃選手権大会
&amp;"ＭＳ Ｐゴシック,太字"&amp;20 50m3x20　団体</oddHeader>
    <oddFooter>&amp;L&amp;D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HP Customer</cp:lastModifiedBy>
  <cp:lastPrinted>2005-09-25T05:47:58Z</cp:lastPrinted>
  <dcterms:created xsi:type="dcterms:W3CDTF">2002-05-02T20:14:58Z</dcterms:created>
  <dcterms:modified xsi:type="dcterms:W3CDTF">2005-10-19T14:08:02Z</dcterms:modified>
  <cp:category/>
  <cp:version/>
  <cp:contentType/>
  <cp:contentStatus/>
</cp:coreProperties>
</file>