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3"/>
  </bookViews>
  <sheets>
    <sheet name="10mS60" sheetId="1" r:id="rId1"/>
    <sheet name="50m3×20" sheetId="2" r:id="rId2"/>
    <sheet name="50mP60" sheetId="3" r:id="rId3"/>
    <sheet name="10mS60団体" sheetId="4" r:id="rId4"/>
    <sheet name="50m3x20団体" sheetId="5" r:id="rId5"/>
    <sheet name="50mP60団体" sheetId="6" r:id="rId6"/>
    <sheet name="FINAL" sheetId="7" r:id="rId7"/>
  </sheets>
  <definedNames>
    <definedName name="_Order1" hidden="1">255</definedName>
    <definedName name="_Order2" hidden="1">255</definedName>
    <definedName name="_xlnm.Print_Area" localSheetId="0">'10mS60'!$A$1:$N$73</definedName>
    <definedName name="_xlnm.Print_Area" localSheetId="3">'10mS60団体'!$A$1:$M$31</definedName>
    <definedName name="_xlnm.Print_Area" localSheetId="1">'50m3×20'!$A$1:$N$8</definedName>
    <definedName name="_xlnm.Print_Area" localSheetId="4">'50m3x20団体'!$A$1:$M$6</definedName>
    <definedName name="_xlnm.Print_Area" localSheetId="2">'50mP60'!$A$1:$N$10</definedName>
    <definedName name="_xlnm.Print_Area" localSheetId="5">'50mP60団体'!$A$1:$M$6</definedName>
    <definedName name="_xlnm.Print_Area" localSheetId="6">'FINAL'!$A$1:$R$18</definedName>
    <definedName name="_xlnm.Print_Titles" localSheetId="0">'10mS60'!$1:$1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<sst xmlns="http://schemas.openxmlformats.org/spreadsheetml/2006/main" count="377" uniqueCount="172">
  <si>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</si>
  <si>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</si>
  <si>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</si>
  <si>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</si>
  <si>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</si>
  <si>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</si>
  <si>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</si>
  <si>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</si>
  <si>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</si>
  <si>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</si>
  <si>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</si>
  <si>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</si>
  <si>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</si>
  <si>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</si>
  <si>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</si>
  <si>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</si>
  <si>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</si>
  <si>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</si>
  <si>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</si>
  <si>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</si>
  <si>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</si>
  <si>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</si>
  <si>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</si>
  <si>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</si>
  <si>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</si>
  <si>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</si>
  <si>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</si>
  <si>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</si>
  <si>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</si>
  <si>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</si>
  <si>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</si>
  <si>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</si>
  <si>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</si>
  <si>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</si>
  <si>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</si>
  <si>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</si>
  <si>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</si>
  <si>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</si>
  <si>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</si>
  <si>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</si>
  <si>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</si>
  <si>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</si>
  <si>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</si>
  <si>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</si>
  <si>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</si>
  <si>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S5</t>
  </si>
  <si>
    <t>S6</t>
  </si>
  <si>
    <t>Ｓ６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</si>
  <si>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</si>
  <si>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</si>
  <si>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</si>
  <si>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</si>
  <si>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</si>
  <si>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</si>
  <si>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</si>
  <si>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</si>
  <si>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</si>
  <si>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</si>
  <si>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</si>
  <si>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</si>
  <si>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</si>
  <si>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</si>
  <si>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</si>
  <si>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</si>
  <si>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</si>
  <si>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</si>
  <si>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</si>
  <si>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</si>
  <si>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</si>
  <si>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S2</t>
  </si>
  <si>
    <t>K1</t>
  </si>
  <si>
    <t>K2</t>
  </si>
  <si>
    <t>洞地　博隆</t>
  </si>
  <si>
    <t>名古屋大学</t>
  </si>
  <si>
    <t>森　亮輔</t>
  </si>
  <si>
    <t>愛知学院大学</t>
  </si>
  <si>
    <t>石垣　径子</t>
  </si>
  <si>
    <t>愛知大学</t>
  </si>
  <si>
    <t>倉員　武志</t>
  </si>
  <si>
    <t>名城大学</t>
  </si>
  <si>
    <t>近藤　万雅</t>
  </si>
  <si>
    <t>本多　正樹</t>
  </si>
  <si>
    <t>古橋　佳奈</t>
  </si>
  <si>
    <t>山田　幸太郎</t>
  </si>
  <si>
    <t>愛知学院大学</t>
  </si>
  <si>
    <t>田畠　大輔</t>
  </si>
  <si>
    <t>金沢大学</t>
  </si>
  <si>
    <t>早川　慶</t>
  </si>
  <si>
    <t>戸塚　敬太</t>
  </si>
  <si>
    <t>名古屋工業大学</t>
  </si>
  <si>
    <t>水野　祐輔</t>
  </si>
  <si>
    <t>杉野　友哉</t>
  </si>
  <si>
    <t>今井　陽二郎</t>
  </si>
  <si>
    <t>山口　大介</t>
  </si>
  <si>
    <t>市川　貴博</t>
  </si>
  <si>
    <t>今泉　正恭</t>
  </si>
  <si>
    <t>椋樹　麻美</t>
  </si>
  <si>
    <t>平山　雄斗</t>
  </si>
  <si>
    <t>小木曽　拓也</t>
  </si>
  <si>
    <t>三田　悠</t>
  </si>
  <si>
    <t>野田　佳輝</t>
  </si>
  <si>
    <t>多田　圭佑</t>
  </si>
  <si>
    <t>宮部　裕介</t>
  </si>
  <si>
    <t>愛知工業大学</t>
  </si>
  <si>
    <t>藤原　早絵子</t>
  </si>
  <si>
    <t>新井　隆太</t>
  </si>
  <si>
    <t>須藤　友佳理</t>
  </si>
  <si>
    <t>山田　記大</t>
  </si>
  <si>
    <t>小坂　夢織</t>
  </si>
  <si>
    <t>行方　裕紀</t>
  </si>
  <si>
    <t>市川　貴浩</t>
  </si>
  <si>
    <t>曽田　翠</t>
  </si>
  <si>
    <t>枡田　耕佑</t>
  </si>
  <si>
    <t>富田　玲雄</t>
  </si>
  <si>
    <t>澤　雄生</t>
  </si>
  <si>
    <t>濱島　いつみ</t>
  </si>
  <si>
    <t>青木　俊</t>
  </si>
  <si>
    <t>堀部　宗尚</t>
  </si>
  <si>
    <t>伊藤　　良宣</t>
  </si>
  <si>
    <t>久保田　敦司</t>
  </si>
  <si>
    <t>矢田　薫</t>
  </si>
  <si>
    <t>服部　真弓</t>
  </si>
  <si>
    <t>西村　慎吾</t>
  </si>
  <si>
    <t>井畑　暁成</t>
  </si>
  <si>
    <t>福田　雅人</t>
  </si>
  <si>
    <t>山岸　永</t>
  </si>
  <si>
    <t>植島　千晶</t>
  </si>
  <si>
    <t>中埜　利彦</t>
  </si>
  <si>
    <t>鳥屋窪　和貴</t>
  </si>
  <si>
    <t>坪井　久幸</t>
  </si>
  <si>
    <t>佐原　このみ</t>
  </si>
  <si>
    <t>北恵　梨圭</t>
  </si>
  <si>
    <t>前田　一匡</t>
  </si>
  <si>
    <t>種田　雄介</t>
  </si>
  <si>
    <t>村松　秀紀</t>
  </si>
  <si>
    <t>吉村　千明</t>
  </si>
  <si>
    <t>毛利　雄大</t>
  </si>
  <si>
    <t>植羅　麻衣</t>
  </si>
  <si>
    <t>杉村　弘樹</t>
  </si>
  <si>
    <t>小川　遼</t>
  </si>
  <si>
    <t>高橋　卓也</t>
  </si>
  <si>
    <t>小林　奈央</t>
  </si>
  <si>
    <t>堀田　昌樹　</t>
  </si>
  <si>
    <t>松平　侑大</t>
  </si>
  <si>
    <t>松島　輝明</t>
  </si>
  <si>
    <t>石井　直紀</t>
  </si>
  <si>
    <t>山村　拓麻</t>
  </si>
  <si>
    <t>仲村　梨恵子</t>
  </si>
  <si>
    <t>筧　朋子</t>
  </si>
  <si>
    <t>川崎　清司</t>
  </si>
  <si>
    <t>野村　博幸</t>
  </si>
  <si>
    <t>服部　寛之</t>
  </si>
  <si>
    <t>A</t>
  </si>
  <si>
    <t>A</t>
  </si>
  <si>
    <t>水野　祐輔</t>
  </si>
  <si>
    <t>洞地　隆博</t>
  </si>
  <si>
    <t>B</t>
  </si>
  <si>
    <t>B</t>
  </si>
  <si>
    <t>尾崎　悟</t>
  </si>
  <si>
    <t>Ｂ</t>
  </si>
  <si>
    <t>棄権</t>
  </si>
  <si>
    <t>小坂　夢織</t>
  </si>
  <si>
    <t>名城大学</t>
  </si>
  <si>
    <t>山田　幸太郎</t>
  </si>
  <si>
    <t>愛知学院大学</t>
  </si>
  <si>
    <t>松島　輝明</t>
  </si>
  <si>
    <t>堀部　宗尚</t>
  </si>
  <si>
    <t>名古屋大学</t>
  </si>
  <si>
    <t>市川　貴浩</t>
  </si>
  <si>
    <t>水野　祐輔</t>
  </si>
  <si>
    <t>植島　千晶</t>
  </si>
  <si>
    <t>須藤　友佳理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</si>
</sst>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2" borderId="12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4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9" borderId="1" xfId="0" applyFont="1" applyFill="1" applyBorder="1" applyAlignment="1" applyProtection="1">
      <alignment horizontal="center"/>
      <protection/>
    </xf>
    <xf numFmtId="184" fontId="12" fillId="0" borderId="17" xfId="0" applyNumberFormat="1" applyFont="1" applyFill="1" applyBorder="1" applyAlignment="1">
      <alignment horizontal="center" vertical="center"/>
    </xf>
    <xf numFmtId="184" fontId="12" fillId="0" borderId="18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22" xfId="21" applyFont="1" applyFill="1" applyBorder="1" applyAlignment="1" applyProtection="1">
      <alignment horizontal="center" vertical="center"/>
      <protection/>
    </xf>
    <xf numFmtId="0" fontId="14" fillId="0" borderId="23" xfId="21" applyFont="1" applyFill="1" applyBorder="1" applyAlignment="1" applyProtection="1">
      <alignment horizontal="center" vertical="center"/>
      <protection/>
    </xf>
    <xf numFmtId="0" fontId="14" fillId="0" borderId="21" xfId="21" applyFont="1" applyFill="1" applyBorder="1" applyAlignment="1" applyProtection="1">
      <alignment horizontal="center" vertical="center"/>
      <protection/>
    </xf>
    <xf numFmtId="1" fontId="13" fillId="0" borderId="22" xfId="21" applyNumberFormat="1" applyFont="1" applyFill="1" applyBorder="1" applyAlignment="1" applyProtection="1">
      <alignment horizontal="center" vertical="center"/>
      <protection/>
    </xf>
    <xf numFmtId="1" fontId="13" fillId="0" borderId="23" xfId="21" applyNumberFormat="1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>
      <alignment horizontal="center" vertical="center"/>
    </xf>
    <xf numFmtId="0" fontId="13" fillId="0" borderId="22" xfId="21" applyFont="1" applyFill="1" applyBorder="1" applyAlignment="1" applyProtection="1">
      <alignment horizontal="center" vertical="center"/>
      <protection/>
    </xf>
    <xf numFmtId="0" fontId="13" fillId="0" borderId="23" xfId="2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 applyProtection="1">
      <alignment horizontal="center"/>
      <protection/>
    </xf>
    <xf numFmtId="0" fontId="2" fillId="9" borderId="25" xfId="0" applyFont="1" applyFill="1" applyBorder="1" applyAlignment="1" applyProtection="1">
      <alignment horizontal="center"/>
      <protection/>
    </xf>
    <xf numFmtId="0" fontId="18" fillId="8" borderId="0" xfId="0" applyFont="1" applyFill="1" applyBorder="1" applyAlignment="1" applyProtection="1">
      <alignment horizontal="center"/>
      <protection/>
    </xf>
    <xf numFmtId="0" fontId="18" fillId="0" borderId="24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9.00390625" style="7" customWidth="1"/>
    <col min="6" max="6" width="20.37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5</v>
      </c>
      <c r="N1" s="4" t="s">
        <v>6</v>
      </c>
    </row>
    <row r="2" spans="1:15" ht="17.25">
      <c r="A2" s="3">
        <f aca="true" t="shared" si="0" ref="A2:A33">RANK(M2,M$1:M$65536)</f>
        <v>1</v>
      </c>
      <c r="B2" s="6"/>
      <c r="C2" s="3">
        <v>2</v>
      </c>
      <c r="D2" s="11">
        <v>40</v>
      </c>
      <c r="E2" s="10" t="s">
        <v>108</v>
      </c>
      <c r="F2" s="8" t="s">
        <v>79</v>
      </c>
      <c r="G2" s="12">
        <v>98</v>
      </c>
      <c r="H2" s="12">
        <v>93</v>
      </c>
      <c r="I2" s="12">
        <v>94</v>
      </c>
      <c r="J2" s="12">
        <v>98</v>
      </c>
      <c r="K2" s="12">
        <v>94</v>
      </c>
      <c r="L2" s="12">
        <v>92</v>
      </c>
      <c r="M2" s="4">
        <f aca="true" t="shared" si="1" ref="M2:M65">SUM(G2:L2)</f>
        <v>569</v>
      </c>
      <c r="N2" s="3"/>
      <c r="O2" s="9"/>
    </row>
    <row r="3" spans="1:15" ht="17.25">
      <c r="A3" s="3">
        <f t="shared" si="0"/>
        <v>2</v>
      </c>
      <c r="B3" s="6"/>
      <c r="C3" s="3">
        <v>1</v>
      </c>
      <c r="D3" s="11">
        <v>38</v>
      </c>
      <c r="E3" s="10" t="s">
        <v>83</v>
      </c>
      <c r="F3" s="8" t="s">
        <v>84</v>
      </c>
      <c r="G3" s="12">
        <v>90</v>
      </c>
      <c r="H3" s="12">
        <v>93</v>
      </c>
      <c r="I3" s="12">
        <v>94</v>
      </c>
      <c r="J3" s="12">
        <v>97</v>
      </c>
      <c r="K3" s="12">
        <v>94</v>
      </c>
      <c r="L3" s="12">
        <v>97</v>
      </c>
      <c r="M3" s="4">
        <f>SUM(G3:L3)</f>
        <v>565</v>
      </c>
      <c r="N3" s="3"/>
      <c r="O3" s="9"/>
    </row>
    <row r="4" spans="1:15" ht="17.25">
      <c r="A4" s="3">
        <f t="shared" si="0"/>
        <v>3</v>
      </c>
      <c r="B4" s="6"/>
      <c r="C4" s="3">
        <v>4</v>
      </c>
      <c r="D4" s="11">
        <v>43</v>
      </c>
      <c r="E4" s="10" t="s">
        <v>144</v>
      </c>
      <c r="F4" s="8" t="s">
        <v>79</v>
      </c>
      <c r="G4" s="12">
        <v>96</v>
      </c>
      <c r="H4" s="12">
        <v>96</v>
      </c>
      <c r="I4" s="12">
        <v>93</v>
      </c>
      <c r="J4" s="12">
        <v>97</v>
      </c>
      <c r="K4" s="12">
        <v>93</v>
      </c>
      <c r="L4" s="12">
        <v>89</v>
      </c>
      <c r="M4" s="4">
        <f t="shared" si="1"/>
        <v>564</v>
      </c>
      <c r="N4" s="3"/>
      <c r="O4" s="9"/>
    </row>
    <row r="5" spans="1:15" ht="17.25">
      <c r="A5" s="3">
        <f t="shared" si="0"/>
        <v>4</v>
      </c>
      <c r="B5" s="6"/>
      <c r="C5" s="3">
        <v>3</v>
      </c>
      <c r="D5" s="11">
        <v>29</v>
      </c>
      <c r="E5" s="10" t="s">
        <v>117</v>
      </c>
      <c r="F5" s="8" t="s">
        <v>73</v>
      </c>
      <c r="G5" s="12">
        <v>96</v>
      </c>
      <c r="H5" s="12">
        <v>95</v>
      </c>
      <c r="I5" s="12">
        <v>91</v>
      </c>
      <c r="J5" s="12">
        <v>91</v>
      </c>
      <c r="K5" s="12">
        <v>89</v>
      </c>
      <c r="L5" s="12">
        <v>97</v>
      </c>
      <c r="M5" s="4">
        <f t="shared" si="1"/>
        <v>559</v>
      </c>
      <c r="N5" s="3"/>
      <c r="O5" s="9"/>
    </row>
    <row r="6" spans="1:15" ht="17.25">
      <c r="A6" s="3">
        <f t="shared" si="0"/>
        <v>5</v>
      </c>
      <c r="B6" s="6"/>
      <c r="C6" s="3">
        <v>2</v>
      </c>
      <c r="D6" s="11">
        <v>42</v>
      </c>
      <c r="E6" s="10" t="s">
        <v>110</v>
      </c>
      <c r="F6" s="8" t="s">
        <v>73</v>
      </c>
      <c r="G6" s="12">
        <v>93</v>
      </c>
      <c r="H6" s="12">
        <v>91</v>
      </c>
      <c r="I6" s="12">
        <v>90</v>
      </c>
      <c r="J6" s="12">
        <v>93</v>
      </c>
      <c r="K6" s="12">
        <v>96</v>
      </c>
      <c r="L6" s="12">
        <v>93</v>
      </c>
      <c r="M6" s="4">
        <f t="shared" si="1"/>
        <v>556</v>
      </c>
      <c r="N6" s="3"/>
      <c r="O6" s="9"/>
    </row>
    <row r="7" spans="1:15" ht="17.25">
      <c r="A7" s="3">
        <f t="shared" si="0"/>
        <v>6</v>
      </c>
      <c r="B7" s="6"/>
      <c r="C7" s="3">
        <v>1</v>
      </c>
      <c r="D7" s="11">
        <v>42</v>
      </c>
      <c r="E7" s="10" t="s">
        <v>90</v>
      </c>
      <c r="F7" s="8" t="s">
        <v>73</v>
      </c>
      <c r="G7" s="12">
        <v>91</v>
      </c>
      <c r="H7" s="12">
        <v>92</v>
      </c>
      <c r="I7" s="12">
        <v>93</v>
      </c>
      <c r="J7" s="12">
        <v>93</v>
      </c>
      <c r="K7" s="12">
        <v>94</v>
      </c>
      <c r="L7" s="12">
        <v>92</v>
      </c>
      <c r="M7" s="4">
        <f t="shared" si="1"/>
        <v>555</v>
      </c>
      <c r="N7" s="3"/>
      <c r="O7" s="9"/>
    </row>
    <row r="8" spans="1:15" ht="17.25">
      <c r="A8" s="3">
        <f t="shared" si="0"/>
        <v>7</v>
      </c>
      <c r="B8" s="6"/>
      <c r="C8" s="3">
        <v>3</v>
      </c>
      <c r="D8" s="11">
        <v>40</v>
      </c>
      <c r="E8" s="10" t="s">
        <v>126</v>
      </c>
      <c r="F8" s="8" t="s">
        <v>79</v>
      </c>
      <c r="G8" s="12">
        <v>92</v>
      </c>
      <c r="H8" s="12">
        <v>91</v>
      </c>
      <c r="I8" s="12">
        <v>94</v>
      </c>
      <c r="J8" s="12">
        <v>92</v>
      </c>
      <c r="K8" s="12">
        <v>94</v>
      </c>
      <c r="L8" s="12">
        <v>91</v>
      </c>
      <c r="M8" s="4">
        <f t="shared" si="1"/>
        <v>554</v>
      </c>
      <c r="N8" s="3"/>
      <c r="O8" s="9"/>
    </row>
    <row r="9" spans="1:15" ht="17.25">
      <c r="A9" s="3">
        <f t="shared" si="0"/>
        <v>8</v>
      </c>
      <c r="B9" s="6"/>
      <c r="C9" s="3">
        <v>2</v>
      </c>
      <c r="D9" s="11">
        <v>38</v>
      </c>
      <c r="E9" s="10" t="s">
        <v>106</v>
      </c>
      <c r="F9" s="8" t="s">
        <v>75</v>
      </c>
      <c r="G9" s="12">
        <v>93</v>
      </c>
      <c r="H9" s="12">
        <v>91</v>
      </c>
      <c r="I9" s="12">
        <v>96</v>
      </c>
      <c r="J9" s="12">
        <v>93</v>
      </c>
      <c r="K9" s="12">
        <v>93</v>
      </c>
      <c r="L9" s="12">
        <v>87</v>
      </c>
      <c r="M9" s="4">
        <f t="shared" si="1"/>
        <v>553</v>
      </c>
      <c r="N9" s="3"/>
      <c r="O9" s="9"/>
    </row>
    <row r="10" spans="1:15" ht="17.25">
      <c r="A10" s="3">
        <f t="shared" si="0"/>
        <v>9</v>
      </c>
      <c r="B10" s="6"/>
      <c r="C10" s="3">
        <v>1</v>
      </c>
      <c r="D10" s="11">
        <v>45</v>
      </c>
      <c r="E10" s="10" t="s">
        <v>92</v>
      </c>
      <c r="F10" s="8" t="s">
        <v>73</v>
      </c>
      <c r="G10" s="12">
        <v>92</v>
      </c>
      <c r="H10" s="12">
        <v>91</v>
      </c>
      <c r="I10" s="12">
        <v>92</v>
      </c>
      <c r="J10" s="12">
        <v>89</v>
      </c>
      <c r="K10" s="12">
        <v>93</v>
      </c>
      <c r="L10" s="12">
        <v>94</v>
      </c>
      <c r="M10" s="4">
        <f t="shared" si="1"/>
        <v>551</v>
      </c>
      <c r="N10" s="3"/>
      <c r="O10" s="9"/>
    </row>
    <row r="11" spans="1:15" ht="17.25">
      <c r="A11" s="3">
        <f t="shared" si="0"/>
        <v>10</v>
      </c>
      <c r="B11" s="6"/>
      <c r="C11" s="3">
        <v>1</v>
      </c>
      <c r="D11" s="11">
        <v>29</v>
      </c>
      <c r="E11" s="10" t="s">
        <v>72</v>
      </c>
      <c r="F11" s="8" t="s">
        <v>73</v>
      </c>
      <c r="G11" s="12">
        <v>86</v>
      </c>
      <c r="H11" s="12">
        <v>92</v>
      </c>
      <c r="I11" s="12">
        <v>95</v>
      </c>
      <c r="J11" s="12">
        <v>90</v>
      </c>
      <c r="K11" s="12">
        <v>94</v>
      </c>
      <c r="L11" s="12">
        <v>93</v>
      </c>
      <c r="M11" s="4">
        <f t="shared" si="1"/>
        <v>550</v>
      </c>
      <c r="N11" s="3"/>
      <c r="O11" s="9"/>
    </row>
    <row r="12" spans="1:15" ht="17.25">
      <c r="A12" s="3">
        <f t="shared" si="0"/>
        <v>10</v>
      </c>
      <c r="B12" s="6"/>
      <c r="C12" s="3">
        <v>3</v>
      </c>
      <c r="D12" s="11">
        <v>38</v>
      </c>
      <c r="E12" s="10" t="s">
        <v>124</v>
      </c>
      <c r="F12" s="8" t="s">
        <v>84</v>
      </c>
      <c r="G12" s="12">
        <v>93</v>
      </c>
      <c r="H12" s="12">
        <v>94</v>
      </c>
      <c r="I12" s="12">
        <v>92</v>
      </c>
      <c r="J12" s="12">
        <v>92</v>
      </c>
      <c r="K12" s="12">
        <v>91</v>
      </c>
      <c r="L12" s="12">
        <v>88</v>
      </c>
      <c r="M12" s="4">
        <f t="shared" si="1"/>
        <v>550</v>
      </c>
      <c r="N12" s="3"/>
      <c r="O12" s="9"/>
    </row>
    <row r="13" spans="1:15" ht="17.25">
      <c r="A13" s="3">
        <f t="shared" si="0"/>
        <v>12</v>
      </c>
      <c r="B13" s="6"/>
      <c r="C13" s="3">
        <v>1</v>
      </c>
      <c r="D13" s="11">
        <v>40</v>
      </c>
      <c r="E13" s="10" t="s">
        <v>87</v>
      </c>
      <c r="F13" s="8" t="s">
        <v>79</v>
      </c>
      <c r="G13" s="12">
        <v>91</v>
      </c>
      <c r="H13" s="12">
        <v>88</v>
      </c>
      <c r="I13" s="12">
        <v>96</v>
      </c>
      <c r="J13" s="12">
        <v>94</v>
      </c>
      <c r="K13" s="12">
        <v>88</v>
      </c>
      <c r="L13" s="12">
        <v>92</v>
      </c>
      <c r="M13" s="4">
        <f t="shared" si="1"/>
        <v>549</v>
      </c>
      <c r="N13" s="3"/>
      <c r="O13" s="9"/>
    </row>
    <row r="14" spans="1:15" ht="17.25">
      <c r="A14" s="3">
        <f t="shared" si="0"/>
        <v>13</v>
      </c>
      <c r="B14" s="6"/>
      <c r="C14" s="3">
        <v>3</v>
      </c>
      <c r="D14" s="11">
        <v>50</v>
      </c>
      <c r="E14" s="10" t="s">
        <v>133</v>
      </c>
      <c r="F14" s="8" t="s">
        <v>73</v>
      </c>
      <c r="G14" s="12">
        <v>91</v>
      </c>
      <c r="H14" s="12">
        <v>88</v>
      </c>
      <c r="I14" s="12">
        <v>93</v>
      </c>
      <c r="J14" s="12">
        <v>92</v>
      </c>
      <c r="K14" s="12">
        <v>91</v>
      </c>
      <c r="L14" s="12">
        <v>93</v>
      </c>
      <c r="M14" s="4">
        <f>SUM(G14:L14)</f>
        <v>548</v>
      </c>
      <c r="N14" s="3"/>
      <c r="O14" s="9"/>
    </row>
    <row r="15" spans="1:15" ht="17.25">
      <c r="A15" s="3">
        <f t="shared" si="0"/>
        <v>14</v>
      </c>
      <c r="B15" s="6"/>
      <c r="C15" s="3">
        <v>1</v>
      </c>
      <c r="D15" s="11">
        <v>36</v>
      </c>
      <c r="E15" s="10" t="s">
        <v>81</v>
      </c>
      <c r="F15" s="8" t="s">
        <v>73</v>
      </c>
      <c r="G15" s="12">
        <v>92</v>
      </c>
      <c r="H15" s="12">
        <v>94</v>
      </c>
      <c r="I15" s="12">
        <v>93</v>
      </c>
      <c r="J15" s="12">
        <v>88</v>
      </c>
      <c r="K15" s="12">
        <v>88</v>
      </c>
      <c r="L15" s="12">
        <v>92</v>
      </c>
      <c r="M15" s="4">
        <f t="shared" si="1"/>
        <v>547</v>
      </c>
      <c r="N15" s="3"/>
      <c r="O15" s="9"/>
    </row>
    <row r="16" spans="1:15" ht="17.25">
      <c r="A16" s="3">
        <f t="shared" si="0"/>
        <v>15</v>
      </c>
      <c r="B16" s="6"/>
      <c r="C16" s="3">
        <v>4</v>
      </c>
      <c r="D16" s="11">
        <v>47</v>
      </c>
      <c r="E16" s="10" t="s">
        <v>148</v>
      </c>
      <c r="F16" s="8" t="s">
        <v>79</v>
      </c>
      <c r="G16" s="12">
        <v>92</v>
      </c>
      <c r="H16" s="12">
        <v>89</v>
      </c>
      <c r="I16" s="12">
        <v>94</v>
      </c>
      <c r="J16" s="12">
        <v>87</v>
      </c>
      <c r="K16" s="12">
        <v>86</v>
      </c>
      <c r="L16" s="12">
        <v>93</v>
      </c>
      <c r="M16" s="4">
        <f t="shared" si="1"/>
        <v>541</v>
      </c>
      <c r="N16" s="3"/>
      <c r="O16" s="9"/>
    </row>
    <row r="17" spans="1:15" ht="17.25">
      <c r="A17" s="3">
        <f t="shared" si="0"/>
        <v>15</v>
      </c>
      <c r="B17" s="6"/>
      <c r="C17" s="3">
        <v>4</v>
      </c>
      <c r="D17" s="11">
        <v>49</v>
      </c>
      <c r="E17" s="10" t="s">
        <v>150</v>
      </c>
      <c r="F17" s="8" t="s">
        <v>73</v>
      </c>
      <c r="G17" s="12">
        <v>94</v>
      </c>
      <c r="H17" s="12">
        <v>94</v>
      </c>
      <c r="I17" s="12">
        <v>90</v>
      </c>
      <c r="J17" s="12">
        <v>84</v>
      </c>
      <c r="K17" s="12">
        <v>92</v>
      </c>
      <c r="L17" s="12">
        <v>87</v>
      </c>
      <c r="M17" s="4">
        <f t="shared" si="1"/>
        <v>541</v>
      </c>
      <c r="N17" s="3"/>
      <c r="O17" s="9"/>
    </row>
    <row r="18" spans="1:15" ht="17.25">
      <c r="A18" s="3">
        <f t="shared" si="0"/>
        <v>17</v>
      </c>
      <c r="B18" s="6"/>
      <c r="C18" s="3">
        <v>4</v>
      </c>
      <c r="D18" s="11">
        <v>35</v>
      </c>
      <c r="E18" s="10" t="s">
        <v>136</v>
      </c>
      <c r="F18" s="8" t="s">
        <v>73</v>
      </c>
      <c r="G18" s="12">
        <v>87</v>
      </c>
      <c r="H18" s="12">
        <v>91</v>
      </c>
      <c r="I18" s="12">
        <v>88</v>
      </c>
      <c r="J18" s="12">
        <v>95</v>
      </c>
      <c r="K18" s="12">
        <v>90</v>
      </c>
      <c r="L18" s="12">
        <v>89</v>
      </c>
      <c r="M18" s="4">
        <f t="shared" si="1"/>
        <v>540</v>
      </c>
      <c r="N18" s="3"/>
      <c r="O18" s="9"/>
    </row>
    <row r="19" spans="1:15" ht="17.25">
      <c r="A19" s="3">
        <f t="shared" si="0"/>
        <v>18</v>
      </c>
      <c r="B19" s="6"/>
      <c r="C19" s="3">
        <v>2</v>
      </c>
      <c r="D19" s="11">
        <v>36</v>
      </c>
      <c r="E19" s="10" t="s">
        <v>104</v>
      </c>
      <c r="F19" s="8" t="s">
        <v>73</v>
      </c>
      <c r="G19" s="12">
        <v>90</v>
      </c>
      <c r="H19" s="12">
        <v>90</v>
      </c>
      <c r="I19" s="12">
        <v>85</v>
      </c>
      <c r="J19" s="12">
        <v>93</v>
      </c>
      <c r="K19" s="12">
        <v>87</v>
      </c>
      <c r="L19" s="12">
        <v>93</v>
      </c>
      <c r="M19" s="4">
        <f t="shared" si="1"/>
        <v>538</v>
      </c>
      <c r="N19" s="3"/>
      <c r="O19" s="9"/>
    </row>
    <row r="20" spans="1:15" ht="17.25">
      <c r="A20" s="3">
        <f t="shared" si="0"/>
        <v>19</v>
      </c>
      <c r="B20" s="6"/>
      <c r="C20" s="3">
        <v>2</v>
      </c>
      <c r="D20" s="11">
        <v>29</v>
      </c>
      <c r="E20" s="10" t="s">
        <v>98</v>
      </c>
      <c r="F20" s="8" t="s">
        <v>73</v>
      </c>
      <c r="G20" s="12">
        <v>91</v>
      </c>
      <c r="H20" s="12">
        <v>87</v>
      </c>
      <c r="I20" s="12">
        <v>89</v>
      </c>
      <c r="J20" s="12">
        <v>92</v>
      </c>
      <c r="K20" s="12">
        <v>91</v>
      </c>
      <c r="L20" s="12">
        <v>87</v>
      </c>
      <c r="M20" s="4">
        <f t="shared" si="1"/>
        <v>537</v>
      </c>
      <c r="N20" s="3"/>
      <c r="O20" s="9"/>
    </row>
    <row r="21" spans="1:15" ht="17.25">
      <c r="A21" s="3">
        <f t="shared" si="0"/>
        <v>20</v>
      </c>
      <c r="B21" s="6"/>
      <c r="C21" s="3">
        <v>3</v>
      </c>
      <c r="D21" s="11">
        <v>36</v>
      </c>
      <c r="E21" s="10" t="s">
        <v>122</v>
      </c>
      <c r="F21" s="8" t="s">
        <v>73</v>
      </c>
      <c r="G21" s="12">
        <v>87</v>
      </c>
      <c r="H21" s="12">
        <v>89</v>
      </c>
      <c r="I21" s="12">
        <v>94</v>
      </c>
      <c r="J21" s="12">
        <v>90</v>
      </c>
      <c r="K21" s="12">
        <v>87</v>
      </c>
      <c r="L21" s="12">
        <v>89</v>
      </c>
      <c r="M21" s="4">
        <f t="shared" si="1"/>
        <v>536</v>
      </c>
      <c r="N21" s="3"/>
      <c r="O21" s="9"/>
    </row>
    <row r="22" spans="1:15" ht="17.25">
      <c r="A22" s="3">
        <f t="shared" si="0"/>
        <v>21</v>
      </c>
      <c r="B22" s="6"/>
      <c r="C22" s="3">
        <v>3</v>
      </c>
      <c r="D22" s="11">
        <v>39</v>
      </c>
      <c r="E22" s="10" t="s">
        <v>125</v>
      </c>
      <c r="F22" s="8" t="s">
        <v>86</v>
      </c>
      <c r="G22" s="12">
        <v>87</v>
      </c>
      <c r="H22" s="12">
        <v>89</v>
      </c>
      <c r="I22" s="12">
        <v>93</v>
      </c>
      <c r="J22" s="12">
        <v>87</v>
      </c>
      <c r="K22" s="12">
        <v>92</v>
      </c>
      <c r="L22" s="12">
        <v>84</v>
      </c>
      <c r="M22" s="4">
        <f t="shared" si="1"/>
        <v>532</v>
      </c>
      <c r="N22" s="3"/>
      <c r="O22" s="9"/>
    </row>
    <row r="23" spans="1:15" ht="17.25">
      <c r="A23" s="3">
        <f t="shared" si="0"/>
        <v>22</v>
      </c>
      <c r="B23" s="6"/>
      <c r="C23" s="3">
        <v>3</v>
      </c>
      <c r="D23" s="11">
        <v>42</v>
      </c>
      <c r="E23" s="10" t="s">
        <v>128</v>
      </c>
      <c r="F23" s="8" t="s">
        <v>73</v>
      </c>
      <c r="G23" s="12">
        <v>88</v>
      </c>
      <c r="H23" s="12">
        <v>90</v>
      </c>
      <c r="I23" s="12">
        <v>88</v>
      </c>
      <c r="J23" s="12">
        <v>88</v>
      </c>
      <c r="K23" s="12">
        <v>89</v>
      </c>
      <c r="L23" s="12">
        <v>88</v>
      </c>
      <c r="M23" s="4">
        <f t="shared" si="1"/>
        <v>531</v>
      </c>
      <c r="N23" s="3"/>
      <c r="O23" s="9"/>
    </row>
    <row r="24" spans="1:15" ht="17.25">
      <c r="A24" s="3">
        <f t="shared" si="0"/>
        <v>22</v>
      </c>
      <c r="B24" s="6"/>
      <c r="C24" s="3">
        <v>4</v>
      </c>
      <c r="D24" s="11">
        <v>39</v>
      </c>
      <c r="E24" s="10" t="s">
        <v>140</v>
      </c>
      <c r="F24" s="8" t="s">
        <v>73</v>
      </c>
      <c r="G24" s="12">
        <v>91</v>
      </c>
      <c r="H24" s="12">
        <v>87</v>
      </c>
      <c r="I24" s="12">
        <v>93</v>
      </c>
      <c r="J24" s="12">
        <v>86</v>
      </c>
      <c r="K24" s="12">
        <v>88</v>
      </c>
      <c r="L24" s="12">
        <v>86</v>
      </c>
      <c r="M24" s="4">
        <f t="shared" si="1"/>
        <v>531</v>
      </c>
      <c r="N24" s="3"/>
      <c r="O24" s="9"/>
    </row>
    <row r="25" spans="1:15" ht="17.25">
      <c r="A25" s="3">
        <f t="shared" si="0"/>
        <v>24</v>
      </c>
      <c r="B25" s="6"/>
      <c r="C25" s="3">
        <v>2</v>
      </c>
      <c r="D25" s="11">
        <v>48</v>
      </c>
      <c r="E25" s="10" t="s">
        <v>114</v>
      </c>
      <c r="F25" s="8" t="s">
        <v>73</v>
      </c>
      <c r="G25" s="12">
        <v>84</v>
      </c>
      <c r="H25" s="12">
        <v>92</v>
      </c>
      <c r="I25" s="12">
        <v>87</v>
      </c>
      <c r="J25" s="12">
        <v>88</v>
      </c>
      <c r="K25" s="12">
        <v>88</v>
      </c>
      <c r="L25" s="12">
        <v>90</v>
      </c>
      <c r="M25" s="4">
        <f t="shared" si="1"/>
        <v>529</v>
      </c>
      <c r="N25" s="3"/>
      <c r="O25" s="9"/>
    </row>
    <row r="26" spans="1:15" ht="17.25">
      <c r="A26" s="3">
        <f t="shared" si="0"/>
        <v>24</v>
      </c>
      <c r="B26" s="6"/>
      <c r="C26" s="3">
        <v>2</v>
      </c>
      <c r="D26" s="11">
        <v>45</v>
      </c>
      <c r="E26" s="10" t="s">
        <v>111</v>
      </c>
      <c r="F26" s="8" t="s">
        <v>73</v>
      </c>
      <c r="G26" s="12">
        <v>87</v>
      </c>
      <c r="H26" s="12">
        <v>84</v>
      </c>
      <c r="I26" s="12">
        <v>90</v>
      </c>
      <c r="J26" s="12">
        <v>89</v>
      </c>
      <c r="K26" s="12">
        <v>92</v>
      </c>
      <c r="L26" s="12">
        <v>87</v>
      </c>
      <c r="M26" s="4">
        <f t="shared" si="1"/>
        <v>529</v>
      </c>
      <c r="N26" s="3"/>
      <c r="O26" s="9"/>
    </row>
    <row r="27" spans="1:15" ht="17.25">
      <c r="A27" s="3">
        <f t="shared" si="0"/>
        <v>26</v>
      </c>
      <c r="B27" s="6"/>
      <c r="C27" s="3">
        <v>3</v>
      </c>
      <c r="D27" s="11">
        <v>45</v>
      </c>
      <c r="E27" s="10" t="s">
        <v>129</v>
      </c>
      <c r="F27" s="8" t="s">
        <v>73</v>
      </c>
      <c r="G27" s="12">
        <v>83</v>
      </c>
      <c r="H27" s="12">
        <v>84</v>
      </c>
      <c r="I27" s="12">
        <v>93</v>
      </c>
      <c r="J27" s="12">
        <v>91</v>
      </c>
      <c r="K27" s="12">
        <v>88</v>
      </c>
      <c r="L27" s="12">
        <v>89</v>
      </c>
      <c r="M27" s="4">
        <f t="shared" si="1"/>
        <v>528</v>
      </c>
      <c r="N27" s="3"/>
      <c r="O27" s="9"/>
    </row>
    <row r="28" spans="1:15" ht="17.25">
      <c r="A28" s="3">
        <f t="shared" si="0"/>
        <v>26</v>
      </c>
      <c r="B28" s="6"/>
      <c r="C28" s="3">
        <v>4</v>
      </c>
      <c r="D28" s="11">
        <v>34</v>
      </c>
      <c r="E28" s="10" t="s">
        <v>135</v>
      </c>
      <c r="F28" s="8" t="s">
        <v>84</v>
      </c>
      <c r="G28" s="12">
        <v>84</v>
      </c>
      <c r="H28" s="12">
        <v>83</v>
      </c>
      <c r="I28" s="12">
        <v>90</v>
      </c>
      <c r="J28" s="12">
        <v>95</v>
      </c>
      <c r="K28" s="12">
        <v>87</v>
      </c>
      <c r="L28" s="12">
        <v>89</v>
      </c>
      <c r="M28" s="4">
        <f t="shared" si="1"/>
        <v>528</v>
      </c>
      <c r="N28" s="3"/>
      <c r="O28" s="9"/>
    </row>
    <row r="29" spans="1:15" ht="17.25">
      <c r="A29" s="3">
        <f t="shared" si="0"/>
        <v>28</v>
      </c>
      <c r="B29" s="6"/>
      <c r="C29" s="3">
        <v>1</v>
      </c>
      <c r="D29" s="11">
        <v>31</v>
      </c>
      <c r="E29" s="10" t="s">
        <v>74</v>
      </c>
      <c r="F29" s="8" t="s">
        <v>75</v>
      </c>
      <c r="G29" s="12">
        <v>87</v>
      </c>
      <c r="H29" s="12">
        <v>87</v>
      </c>
      <c r="I29" s="12">
        <v>87</v>
      </c>
      <c r="J29" s="12">
        <v>91</v>
      </c>
      <c r="K29" s="12">
        <v>89</v>
      </c>
      <c r="L29" s="12">
        <v>86</v>
      </c>
      <c r="M29" s="4">
        <f t="shared" si="1"/>
        <v>527</v>
      </c>
      <c r="N29" s="3"/>
      <c r="O29" s="9"/>
    </row>
    <row r="30" spans="1:15" ht="17.25">
      <c r="A30" s="3">
        <f t="shared" si="0"/>
        <v>29</v>
      </c>
      <c r="B30" s="6"/>
      <c r="C30" s="3">
        <v>1</v>
      </c>
      <c r="D30" s="11">
        <v>39</v>
      </c>
      <c r="E30" s="10" t="s">
        <v>85</v>
      </c>
      <c r="F30" s="8" t="s">
        <v>86</v>
      </c>
      <c r="G30" s="12">
        <v>91</v>
      </c>
      <c r="H30" s="12">
        <v>87</v>
      </c>
      <c r="I30" s="12">
        <v>64</v>
      </c>
      <c r="J30" s="12">
        <v>95</v>
      </c>
      <c r="K30" s="12">
        <v>93</v>
      </c>
      <c r="L30" s="12">
        <v>96</v>
      </c>
      <c r="M30" s="4">
        <f t="shared" si="1"/>
        <v>526</v>
      </c>
      <c r="N30" s="3"/>
      <c r="O30" s="9"/>
    </row>
    <row r="31" spans="1:15" ht="17.25">
      <c r="A31" s="3">
        <f t="shared" si="0"/>
        <v>29</v>
      </c>
      <c r="B31" s="6"/>
      <c r="C31" s="3">
        <v>3</v>
      </c>
      <c r="D31" s="11">
        <v>37</v>
      </c>
      <c r="E31" s="10" t="s">
        <v>123</v>
      </c>
      <c r="F31" s="8" t="s">
        <v>77</v>
      </c>
      <c r="G31" s="12">
        <v>89</v>
      </c>
      <c r="H31" s="12">
        <v>91</v>
      </c>
      <c r="I31" s="12">
        <v>84</v>
      </c>
      <c r="J31" s="12">
        <v>90</v>
      </c>
      <c r="K31" s="12">
        <v>84</v>
      </c>
      <c r="L31" s="12">
        <v>88</v>
      </c>
      <c r="M31" s="4">
        <f t="shared" si="1"/>
        <v>526</v>
      </c>
      <c r="N31" s="3"/>
      <c r="O31" s="9"/>
    </row>
    <row r="32" spans="1:15" ht="17.25">
      <c r="A32" s="3">
        <f t="shared" si="0"/>
        <v>31</v>
      </c>
      <c r="B32" s="6"/>
      <c r="C32" s="3">
        <v>4</v>
      </c>
      <c r="D32" s="11">
        <v>36</v>
      </c>
      <c r="E32" s="10" t="s">
        <v>137</v>
      </c>
      <c r="F32" s="8" t="s">
        <v>77</v>
      </c>
      <c r="G32" s="12">
        <v>82</v>
      </c>
      <c r="H32" s="12">
        <v>92</v>
      </c>
      <c r="I32" s="12">
        <v>89</v>
      </c>
      <c r="J32" s="12">
        <v>91</v>
      </c>
      <c r="K32" s="12">
        <v>83</v>
      </c>
      <c r="L32" s="12">
        <v>88</v>
      </c>
      <c r="M32" s="4">
        <f t="shared" si="1"/>
        <v>525</v>
      </c>
      <c r="N32" s="3"/>
      <c r="O32" s="9"/>
    </row>
    <row r="33" spans="1:15" ht="17.25">
      <c r="A33" s="3">
        <f t="shared" si="0"/>
        <v>31</v>
      </c>
      <c r="B33" s="6"/>
      <c r="C33" s="3">
        <v>2</v>
      </c>
      <c r="D33" s="11">
        <v>35</v>
      </c>
      <c r="E33" s="10" t="s">
        <v>102</v>
      </c>
      <c r="F33" s="8" t="s">
        <v>103</v>
      </c>
      <c r="G33" s="12">
        <v>88</v>
      </c>
      <c r="H33" s="12">
        <v>85</v>
      </c>
      <c r="I33" s="12">
        <v>87</v>
      </c>
      <c r="J33" s="12">
        <v>90</v>
      </c>
      <c r="K33" s="12">
        <v>88</v>
      </c>
      <c r="L33" s="12">
        <v>87</v>
      </c>
      <c r="M33" s="4">
        <f t="shared" si="1"/>
        <v>525</v>
      </c>
      <c r="N33" s="3"/>
      <c r="O33" s="9"/>
    </row>
    <row r="34" spans="1:15" ht="17.25">
      <c r="A34" s="3">
        <f aca="true" t="shared" si="2" ref="A34:A65">RANK(M34,M$1:M$65536)</f>
        <v>31</v>
      </c>
      <c r="B34" s="6"/>
      <c r="C34" s="3">
        <v>3</v>
      </c>
      <c r="D34" s="11">
        <v>41</v>
      </c>
      <c r="E34" s="10" t="s">
        <v>127</v>
      </c>
      <c r="F34" s="8" t="s">
        <v>89</v>
      </c>
      <c r="G34" s="12">
        <v>90</v>
      </c>
      <c r="H34" s="12">
        <v>88</v>
      </c>
      <c r="I34" s="12">
        <v>90</v>
      </c>
      <c r="J34" s="12">
        <v>83</v>
      </c>
      <c r="K34" s="12">
        <v>87</v>
      </c>
      <c r="L34" s="12">
        <v>87</v>
      </c>
      <c r="M34" s="4">
        <f t="shared" si="1"/>
        <v>525</v>
      </c>
      <c r="N34" s="3"/>
      <c r="O34" s="9"/>
    </row>
    <row r="35" spans="1:15" ht="17.25">
      <c r="A35" s="3">
        <f t="shared" si="2"/>
        <v>34</v>
      </c>
      <c r="B35" s="6"/>
      <c r="C35" s="3">
        <v>1</v>
      </c>
      <c r="D35" s="11">
        <v>48</v>
      </c>
      <c r="E35" s="10" t="s">
        <v>95</v>
      </c>
      <c r="F35" s="8" t="s">
        <v>73</v>
      </c>
      <c r="G35" s="12">
        <v>93</v>
      </c>
      <c r="H35" s="12">
        <v>85</v>
      </c>
      <c r="I35" s="12">
        <v>89</v>
      </c>
      <c r="J35" s="12">
        <v>82</v>
      </c>
      <c r="K35" s="12">
        <v>90</v>
      </c>
      <c r="L35" s="12">
        <v>84</v>
      </c>
      <c r="M35" s="4">
        <f t="shared" si="1"/>
        <v>523</v>
      </c>
      <c r="N35" s="3"/>
      <c r="O35" s="9"/>
    </row>
    <row r="36" spans="1:15" ht="17.25">
      <c r="A36" s="3">
        <f t="shared" si="2"/>
        <v>35</v>
      </c>
      <c r="B36" s="6"/>
      <c r="C36" s="3">
        <v>3</v>
      </c>
      <c r="D36" s="11">
        <v>47</v>
      </c>
      <c r="E36" s="10" t="s">
        <v>131</v>
      </c>
      <c r="F36" s="8" t="s">
        <v>77</v>
      </c>
      <c r="G36" s="12">
        <v>92</v>
      </c>
      <c r="H36" s="12">
        <v>88</v>
      </c>
      <c r="I36" s="12">
        <v>88</v>
      </c>
      <c r="J36" s="12">
        <v>83</v>
      </c>
      <c r="K36" s="12">
        <v>87</v>
      </c>
      <c r="L36" s="12">
        <v>83</v>
      </c>
      <c r="M36" s="4">
        <f t="shared" si="1"/>
        <v>521</v>
      </c>
      <c r="N36" s="3"/>
      <c r="O36" s="9"/>
    </row>
    <row r="37" spans="1:15" ht="17.25">
      <c r="A37" s="3">
        <f t="shared" si="2"/>
        <v>36</v>
      </c>
      <c r="B37" s="6"/>
      <c r="C37" s="3">
        <v>4</v>
      </c>
      <c r="D37" s="11">
        <v>37</v>
      </c>
      <c r="E37" s="10" t="s">
        <v>138</v>
      </c>
      <c r="F37" s="8" t="s">
        <v>79</v>
      </c>
      <c r="G37" s="12">
        <v>87</v>
      </c>
      <c r="H37" s="12">
        <v>90</v>
      </c>
      <c r="I37" s="12">
        <v>79</v>
      </c>
      <c r="J37" s="12">
        <v>83</v>
      </c>
      <c r="K37" s="12">
        <v>90</v>
      </c>
      <c r="L37" s="12">
        <v>91</v>
      </c>
      <c r="M37" s="4">
        <f t="shared" si="1"/>
        <v>520</v>
      </c>
      <c r="N37" s="3"/>
      <c r="O37" s="9"/>
    </row>
    <row r="38" spans="1:15" ht="17.25">
      <c r="A38" s="3">
        <f t="shared" si="2"/>
        <v>36</v>
      </c>
      <c r="B38" s="6"/>
      <c r="C38" s="3">
        <v>2</v>
      </c>
      <c r="D38" s="11">
        <v>39</v>
      </c>
      <c r="E38" s="10" t="s">
        <v>107</v>
      </c>
      <c r="F38" s="8" t="s">
        <v>86</v>
      </c>
      <c r="G38" s="12">
        <v>89</v>
      </c>
      <c r="H38" s="12">
        <v>84</v>
      </c>
      <c r="I38" s="12">
        <v>88</v>
      </c>
      <c r="J38" s="12">
        <v>87</v>
      </c>
      <c r="K38" s="12">
        <v>86</v>
      </c>
      <c r="L38" s="12">
        <v>86</v>
      </c>
      <c r="M38" s="4">
        <f t="shared" si="1"/>
        <v>520</v>
      </c>
      <c r="N38" s="3"/>
      <c r="O38" s="9"/>
    </row>
    <row r="39" spans="1:15" ht="17.25">
      <c r="A39" s="3">
        <f t="shared" si="2"/>
        <v>38</v>
      </c>
      <c r="B39" s="6"/>
      <c r="C39" s="3">
        <v>2</v>
      </c>
      <c r="D39" s="11">
        <v>50</v>
      </c>
      <c r="E39" s="10" t="s">
        <v>116</v>
      </c>
      <c r="F39" s="8" t="s">
        <v>73</v>
      </c>
      <c r="G39" s="12">
        <v>87</v>
      </c>
      <c r="H39" s="12">
        <v>91</v>
      </c>
      <c r="I39" s="12">
        <v>84</v>
      </c>
      <c r="J39" s="12">
        <v>82</v>
      </c>
      <c r="K39" s="12">
        <v>86</v>
      </c>
      <c r="L39" s="12">
        <v>86</v>
      </c>
      <c r="M39" s="4">
        <f t="shared" si="1"/>
        <v>516</v>
      </c>
      <c r="N39" s="3"/>
      <c r="O39" s="9"/>
    </row>
    <row r="40" spans="1:15" ht="17.25">
      <c r="A40" s="3">
        <f t="shared" si="2"/>
        <v>38</v>
      </c>
      <c r="B40" s="6"/>
      <c r="C40" s="3">
        <v>4</v>
      </c>
      <c r="D40" s="11">
        <v>41</v>
      </c>
      <c r="E40" s="10" t="s">
        <v>142</v>
      </c>
      <c r="F40" s="8" t="s">
        <v>75</v>
      </c>
      <c r="G40" s="12">
        <v>89</v>
      </c>
      <c r="H40" s="12">
        <v>88</v>
      </c>
      <c r="I40" s="12">
        <v>80</v>
      </c>
      <c r="J40" s="12">
        <v>88</v>
      </c>
      <c r="K40" s="12">
        <v>86</v>
      </c>
      <c r="L40" s="12">
        <v>85</v>
      </c>
      <c r="M40" s="4">
        <f t="shared" si="1"/>
        <v>516</v>
      </c>
      <c r="N40" s="3"/>
      <c r="O40" s="9"/>
    </row>
    <row r="41" spans="1:15" ht="17.25">
      <c r="A41" s="3">
        <f t="shared" si="2"/>
        <v>38</v>
      </c>
      <c r="B41" s="6"/>
      <c r="C41" s="3">
        <v>4</v>
      </c>
      <c r="D41" s="11">
        <v>46</v>
      </c>
      <c r="E41" s="10" t="s">
        <v>147</v>
      </c>
      <c r="F41" s="8" t="s">
        <v>79</v>
      </c>
      <c r="G41" s="12">
        <v>84</v>
      </c>
      <c r="H41" s="12">
        <v>85</v>
      </c>
      <c r="I41" s="12">
        <v>92</v>
      </c>
      <c r="J41" s="12">
        <v>88</v>
      </c>
      <c r="K41" s="12">
        <v>85</v>
      </c>
      <c r="L41" s="12">
        <v>82</v>
      </c>
      <c r="M41" s="4">
        <f t="shared" si="1"/>
        <v>516</v>
      </c>
      <c r="N41" s="3"/>
      <c r="O41" s="9"/>
    </row>
    <row r="42" spans="1:15" ht="17.25">
      <c r="A42" s="3">
        <f t="shared" si="2"/>
        <v>41</v>
      </c>
      <c r="B42" s="6"/>
      <c r="C42" s="3">
        <v>2</v>
      </c>
      <c r="D42" s="11">
        <v>41</v>
      </c>
      <c r="E42" s="10" t="s">
        <v>109</v>
      </c>
      <c r="F42" s="8" t="s">
        <v>89</v>
      </c>
      <c r="G42" s="12">
        <v>86</v>
      </c>
      <c r="H42" s="12">
        <v>85</v>
      </c>
      <c r="I42" s="12">
        <v>88</v>
      </c>
      <c r="J42" s="12">
        <v>87</v>
      </c>
      <c r="K42" s="12">
        <v>82</v>
      </c>
      <c r="L42" s="12">
        <v>86</v>
      </c>
      <c r="M42" s="4">
        <f t="shared" si="1"/>
        <v>514</v>
      </c>
      <c r="N42" s="3"/>
      <c r="O42" s="9"/>
    </row>
    <row r="43" spans="1:15" ht="17.25">
      <c r="A43" s="3">
        <f t="shared" si="2"/>
        <v>42</v>
      </c>
      <c r="B43" s="6"/>
      <c r="C43" s="3">
        <v>4</v>
      </c>
      <c r="D43" s="11">
        <v>40</v>
      </c>
      <c r="E43" s="10" t="s">
        <v>141</v>
      </c>
      <c r="F43" s="8" t="s">
        <v>77</v>
      </c>
      <c r="G43" s="12">
        <v>89</v>
      </c>
      <c r="H43" s="12">
        <v>81</v>
      </c>
      <c r="I43" s="12">
        <v>87</v>
      </c>
      <c r="J43" s="12">
        <v>87</v>
      </c>
      <c r="K43" s="12">
        <v>81</v>
      </c>
      <c r="L43" s="12">
        <v>87</v>
      </c>
      <c r="M43" s="4">
        <f t="shared" si="1"/>
        <v>512</v>
      </c>
      <c r="N43" s="3"/>
      <c r="O43" s="9"/>
    </row>
    <row r="44" spans="1:15" ht="17.25">
      <c r="A44" s="3">
        <f t="shared" si="2"/>
        <v>43</v>
      </c>
      <c r="B44" s="6"/>
      <c r="C44" s="3">
        <v>4</v>
      </c>
      <c r="D44" s="11">
        <v>50</v>
      </c>
      <c r="E44" s="10" t="s">
        <v>151</v>
      </c>
      <c r="F44" s="8" t="s">
        <v>79</v>
      </c>
      <c r="G44" s="12">
        <v>87</v>
      </c>
      <c r="H44" s="12">
        <v>81</v>
      </c>
      <c r="I44" s="12">
        <v>81</v>
      </c>
      <c r="J44" s="12">
        <v>84</v>
      </c>
      <c r="K44" s="12">
        <v>92</v>
      </c>
      <c r="L44" s="12">
        <v>86</v>
      </c>
      <c r="M44" s="4">
        <f t="shared" si="1"/>
        <v>511</v>
      </c>
      <c r="N44" s="3"/>
      <c r="O44" s="9"/>
    </row>
    <row r="45" spans="1:15" ht="17.25">
      <c r="A45" s="3">
        <f t="shared" si="2"/>
        <v>44</v>
      </c>
      <c r="B45" s="6"/>
      <c r="C45" s="3">
        <v>1</v>
      </c>
      <c r="D45" s="11">
        <v>33</v>
      </c>
      <c r="E45" s="10" t="s">
        <v>78</v>
      </c>
      <c r="F45" s="8" t="s">
        <v>79</v>
      </c>
      <c r="G45" s="12">
        <v>82</v>
      </c>
      <c r="H45" s="12">
        <v>85</v>
      </c>
      <c r="I45" s="12">
        <v>87</v>
      </c>
      <c r="J45" s="12">
        <v>84</v>
      </c>
      <c r="K45" s="12">
        <v>83</v>
      </c>
      <c r="L45" s="12">
        <v>88</v>
      </c>
      <c r="M45" s="4">
        <f t="shared" si="1"/>
        <v>509</v>
      </c>
      <c r="N45" s="3"/>
      <c r="O45" s="9"/>
    </row>
    <row r="46" spans="1:15" ht="17.25">
      <c r="A46" s="3">
        <f t="shared" si="2"/>
        <v>45</v>
      </c>
      <c r="B46" s="6"/>
      <c r="C46" s="3">
        <v>2</v>
      </c>
      <c r="D46" s="11">
        <v>37</v>
      </c>
      <c r="E46" s="10" t="s">
        <v>105</v>
      </c>
      <c r="F46" s="8" t="s">
        <v>77</v>
      </c>
      <c r="G46" s="12">
        <v>80</v>
      </c>
      <c r="H46" s="12">
        <v>85</v>
      </c>
      <c r="I46" s="12">
        <v>82</v>
      </c>
      <c r="J46" s="12">
        <v>85</v>
      </c>
      <c r="K46" s="12">
        <v>86</v>
      </c>
      <c r="L46" s="12">
        <v>89</v>
      </c>
      <c r="M46" s="4">
        <f t="shared" si="1"/>
        <v>507</v>
      </c>
      <c r="N46" s="3"/>
      <c r="O46" s="9"/>
    </row>
    <row r="47" spans="1:15" ht="17.25">
      <c r="A47" s="3">
        <f t="shared" si="2"/>
        <v>45</v>
      </c>
      <c r="B47" s="6"/>
      <c r="C47" s="3">
        <v>1</v>
      </c>
      <c r="D47" s="11">
        <v>46</v>
      </c>
      <c r="E47" s="10" t="s">
        <v>93</v>
      </c>
      <c r="F47" s="8" t="s">
        <v>79</v>
      </c>
      <c r="G47" s="12">
        <v>80</v>
      </c>
      <c r="H47" s="12">
        <v>88</v>
      </c>
      <c r="I47" s="12">
        <v>83</v>
      </c>
      <c r="J47" s="12">
        <v>86</v>
      </c>
      <c r="K47" s="12">
        <v>91</v>
      </c>
      <c r="L47" s="12">
        <v>79</v>
      </c>
      <c r="M47" s="4">
        <f t="shared" si="1"/>
        <v>507</v>
      </c>
      <c r="N47" s="3"/>
      <c r="O47" s="9"/>
    </row>
    <row r="48" spans="1:15" ht="17.25">
      <c r="A48" s="3">
        <f t="shared" si="2"/>
        <v>47</v>
      </c>
      <c r="B48" s="6"/>
      <c r="C48" s="3">
        <v>2</v>
      </c>
      <c r="D48" s="11">
        <v>46</v>
      </c>
      <c r="E48" s="10" t="s">
        <v>112</v>
      </c>
      <c r="F48" s="8" t="s">
        <v>79</v>
      </c>
      <c r="G48" s="12">
        <v>84</v>
      </c>
      <c r="H48" s="12">
        <v>86</v>
      </c>
      <c r="I48" s="12">
        <v>83</v>
      </c>
      <c r="J48" s="12">
        <v>88</v>
      </c>
      <c r="K48" s="12">
        <v>79</v>
      </c>
      <c r="L48" s="12">
        <v>86</v>
      </c>
      <c r="M48" s="4">
        <f t="shared" si="1"/>
        <v>506</v>
      </c>
      <c r="N48" s="3"/>
      <c r="O48" s="9"/>
    </row>
    <row r="49" spans="1:15" ht="17.25">
      <c r="A49" s="3">
        <f t="shared" si="2"/>
        <v>48</v>
      </c>
      <c r="B49" s="6"/>
      <c r="C49" s="3">
        <v>2</v>
      </c>
      <c r="D49" s="11">
        <v>33</v>
      </c>
      <c r="E49" s="10" t="s">
        <v>100</v>
      </c>
      <c r="F49" s="8" t="s">
        <v>79</v>
      </c>
      <c r="G49" s="12">
        <v>77</v>
      </c>
      <c r="H49" s="12">
        <v>83</v>
      </c>
      <c r="I49" s="12">
        <v>82</v>
      </c>
      <c r="J49" s="12">
        <v>87</v>
      </c>
      <c r="K49" s="12">
        <v>81</v>
      </c>
      <c r="L49" s="12">
        <v>90</v>
      </c>
      <c r="M49" s="4">
        <f t="shared" si="1"/>
        <v>500</v>
      </c>
      <c r="N49" s="3"/>
      <c r="O49" s="9"/>
    </row>
    <row r="50" spans="1:15" ht="17.25">
      <c r="A50" s="3">
        <f t="shared" si="2"/>
        <v>49</v>
      </c>
      <c r="B50" s="6"/>
      <c r="C50" s="3">
        <v>4</v>
      </c>
      <c r="D50" s="11">
        <v>44</v>
      </c>
      <c r="E50" s="10" t="s">
        <v>145</v>
      </c>
      <c r="F50" s="8" t="s">
        <v>89</v>
      </c>
      <c r="G50" s="12">
        <v>83</v>
      </c>
      <c r="H50" s="12">
        <v>83</v>
      </c>
      <c r="I50" s="12">
        <v>81</v>
      </c>
      <c r="J50" s="12">
        <v>82</v>
      </c>
      <c r="K50" s="12">
        <v>87</v>
      </c>
      <c r="L50" s="12">
        <v>82</v>
      </c>
      <c r="M50" s="4">
        <f t="shared" si="1"/>
        <v>498</v>
      </c>
      <c r="N50" s="3"/>
      <c r="O50" s="9"/>
    </row>
    <row r="51" spans="1:15" ht="17.25">
      <c r="A51" s="3">
        <f t="shared" si="2"/>
        <v>50</v>
      </c>
      <c r="B51" s="6"/>
      <c r="C51" s="3">
        <v>2</v>
      </c>
      <c r="D51" s="11">
        <v>30</v>
      </c>
      <c r="E51" s="10" t="s">
        <v>99</v>
      </c>
      <c r="F51" s="8" t="s">
        <v>86</v>
      </c>
      <c r="G51" s="12">
        <v>83</v>
      </c>
      <c r="H51" s="12">
        <v>82</v>
      </c>
      <c r="I51" s="12">
        <v>78</v>
      </c>
      <c r="J51" s="12">
        <v>78</v>
      </c>
      <c r="K51" s="12">
        <v>86</v>
      </c>
      <c r="L51" s="12">
        <v>85</v>
      </c>
      <c r="M51" s="4">
        <f t="shared" si="1"/>
        <v>492</v>
      </c>
      <c r="N51" s="3"/>
      <c r="O51" s="9"/>
    </row>
    <row r="52" spans="1:15" ht="17.25">
      <c r="A52" s="3">
        <f t="shared" si="2"/>
        <v>50</v>
      </c>
      <c r="B52" s="6"/>
      <c r="C52" s="3">
        <v>2</v>
      </c>
      <c r="D52" s="11">
        <v>49</v>
      </c>
      <c r="E52" s="10" t="s">
        <v>115</v>
      </c>
      <c r="F52" s="8" t="s">
        <v>77</v>
      </c>
      <c r="G52" s="12">
        <v>85</v>
      </c>
      <c r="H52" s="12">
        <v>87</v>
      </c>
      <c r="I52" s="12">
        <v>90</v>
      </c>
      <c r="J52" s="12">
        <v>79</v>
      </c>
      <c r="K52" s="12">
        <v>67</v>
      </c>
      <c r="L52" s="12">
        <v>84</v>
      </c>
      <c r="M52" s="4">
        <f t="shared" si="1"/>
        <v>492</v>
      </c>
      <c r="N52" s="3"/>
      <c r="O52" s="9"/>
    </row>
    <row r="53" spans="1:15" ht="17.25">
      <c r="A53" s="3">
        <f t="shared" si="2"/>
        <v>52</v>
      </c>
      <c r="B53" s="6"/>
      <c r="C53" s="3">
        <v>4</v>
      </c>
      <c r="D53" s="11">
        <v>33</v>
      </c>
      <c r="E53" s="10" t="s">
        <v>134</v>
      </c>
      <c r="F53" s="8" t="s">
        <v>73</v>
      </c>
      <c r="G53" s="12">
        <v>77</v>
      </c>
      <c r="H53" s="12">
        <v>86</v>
      </c>
      <c r="I53" s="12">
        <v>76</v>
      </c>
      <c r="J53" s="12">
        <v>78</v>
      </c>
      <c r="K53" s="12">
        <v>85</v>
      </c>
      <c r="L53" s="12">
        <v>89</v>
      </c>
      <c r="M53" s="4">
        <f t="shared" si="1"/>
        <v>491</v>
      </c>
      <c r="N53" s="3"/>
      <c r="O53" s="9"/>
    </row>
    <row r="54" spans="1:15" ht="17.25">
      <c r="A54" s="3">
        <f t="shared" si="2"/>
        <v>53</v>
      </c>
      <c r="B54" s="6"/>
      <c r="C54" s="3">
        <v>3</v>
      </c>
      <c r="D54" s="11">
        <v>31</v>
      </c>
      <c r="E54" s="10" t="s">
        <v>119</v>
      </c>
      <c r="F54" s="8" t="s">
        <v>84</v>
      </c>
      <c r="G54" s="12">
        <v>79</v>
      </c>
      <c r="H54" s="12">
        <v>81</v>
      </c>
      <c r="I54" s="12">
        <v>80</v>
      </c>
      <c r="J54" s="12">
        <v>86</v>
      </c>
      <c r="K54" s="12">
        <v>84</v>
      </c>
      <c r="L54" s="12">
        <v>79</v>
      </c>
      <c r="M54" s="4">
        <f t="shared" si="1"/>
        <v>489</v>
      </c>
      <c r="N54" s="3"/>
      <c r="O54" s="9"/>
    </row>
    <row r="55" spans="1:15" ht="17.25">
      <c r="A55" s="3">
        <f t="shared" si="2"/>
        <v>54</v>
      </c>
      <c r="B55" s="6"/>
      <c r="C55" s="3">
        <v>3</v>
      </c>
      <c r="D55" s="11">
        <v>49</v>
      </c>
      <c r="E55" s="10" t="s">
        <v>132</v>
      </c>
      <c r="F55" s="8" t="s">
        <v>77</v>
      </c>
      <c r="G55" s="12">
        <v>82</v>
      </c>
      <c r="H55" s="12">
        <v>83</v>
      </c>
      <c r="I55" s="12">
        <v>78</v>
      </c>
      <c r="J55" s="12">
        <v>77</v>
      </c>
      <c r="K55" s="12">
        <v>81</v>
      </c>
      <c r="L55" s="12">
        <v>83</v>
      </c>
      <c r="M55" s="4">
        <f t="shared" si="1"/>
        <v>484</v>
      </c>
      <c r="N55" s="3"/>
      <c r="O55" s="9"/>
    </row>
    <row r="56" spans="1:15" ht="17.25">
      <c r="A56" s="3">
        <f t="shared" si="2"/>
        <v>54</v>
      </c>
      <c r="B56" s="6"/>
      <c r="C56" s="3">
        <v>3</v>
      </c>
      <c r="D56" s="11">
        <v>30</v>
      </c>
      <c r="E56" s="10" t="s">
        <v>118</v>
      </c>
      <c r="F56" s="8" t="s">
        <v>86</v>
      </c>
      <c r="G56" s="12">
        <v>86</v>
      </c>
      <c r="H56" s="12">
        <v>81</v>
      </c>
      <c r="I56" s="12">
        <v>72</v>
      </c>
      <c r="J56" s="12">
        <v>82</v>
      </c>
      <c r="K56" s="12">
        <v>81</v>
      </c>
      <c r="L56" s="12">
        <v>82</v>
      </c>
      <c r="M56" s="4">
        <f t="shared" si="1"/>
        <v>484</v>
      </c>
      <c r="N56" s="3"/>
      <c r="O56" s="9"/>
    </row>
    <row r="57" spans="1:15" ht="17.25">
      <c r="A57" s="3">
        <f t="shared" si="2"/>
        <v>56</v>
      </c>
      <c r="B57" s="6"/>
      <c r="C57" s="3">
        <v>1</v>
      </c>
      <c r="D57" s="11">
        <v>37</v>
      </c>
      <c r="E57" s="10" t="s">
        <v>82</v>
      </c>
      <c r="F57" s="8" t="s">
        <v>77</v>
      </c>
      <c r="G57" s="12">
        <v>82</v>
      </c>
      <c r="H57" s="12">
        <v>70</v>
      </c>
      <c r="I57" s="12">
        <v>80</v>
      </c>
      <c r="J57" s="12">
        <v>88</v>
      </c>
      <c r="K57" s="12">
        <v>80</v>
      </c>
      <c r="L57" s="12">
        <v>83</v>
      </c>
      <c r="M57" s="4">
        <f t="shared" si="1"/>
        <v>483</v>
      </c>
      <c r="N57" s="3"/>
      <c r="O57" s="9"/>
    </row>
    <row r="58" spans="1:15" ht="17.25">
      <c r="A58" s="3">
        <f t="shared" si="2"/>
        <v>57</v>
      </c>
      <c r="B58" s="6"/>
      <c r="C58" s="3">
        <v>4</v>
      </c>
      <c r="D58" s="11">
        <v>45</v>
      </c>
      <c r="E58" s="10" t="s">
        <v>146</v>
      </c>
      <c r="F58" s="8" t="s">
        <v>73</v>
      </c>
      <c r="G58" s="12">
        <v>82</v>
      </c>
      <c r="H58" s="12">
        <v>80</v>
      </c>
      <c r="I58" s="12">
        <v>77</v>
      </c>
      <c r="J58" s="12">
        <v>78</v>
      </c>
      <c r="K58" s="12">
        <v>79</v>
      </c>
      <c r="L58" s="12">
        <v>80</v>
      </c>
      <c r="M58" s="4">
        <f t="shared" si="1"/>
        <v>476</v>
      </c>
      <c r="N58" s="3"/>
      <c r="O58" s="9"/>
    </row>
    <row r="59" spans="1:15" ht="17.25">
      <c r="A59" s="3">
        <f t="shared" si="2"/>
        <v>57</v>
      </c>
      <c r="B59" s="6"/>
      <c r="C59" s="3">
        <v>3</v>
      </c>
      <c r="D59" s="11">
        <v>32</v>
      </c>
      <c r="E59" s="10" t="s">
        <v>120</v>
      </c>
      <c r="F59" s="8" t="s">
        <v>77</v>
      </c>
      <c r="G59" s="12">
        <v>81</v>
      </c>
      <c r="H59" s="12">
        <v>88</v>
      </c>
      <c r="I59" s="12">
        <v>74</v>
      </c>
      <c r="J59" s="12">
        <v>75</v>
      </c>
      <c r="K59" s="12">
        <v>78</v>
      </c>
      <c r="L59" s="12">
        <v>80</v>
      </c>
      <c r="M59" s="4">
        <f t="shared" si="1"/>
        <v>476</v>
      </c>
      <c r="N59" s="3"/>
      <c r="O59" s="9"/>
    </row>
    <row r="60" spans="1:15" ht="17.25">
      <c r="A60" s="3">
        <f t="shared" si="2"/>
        <v>57</v>
      </c>
      <c r="B60" s="6"/>
      <c r="C60" s="3">
        <v>1</v>
      </c>
      <c r="D60" s="11">
        <v>49</v>
      </c>
      <c r="E60" s="10" t="s">
        <v>96</v>
      </c>
      <c r="F60" s="8" t="s">
        <v>77</v>
      </c>
      <c r="G60" s="12">
        <v>80</v>
      </c>
      <c r="H60" s="12">
        <v>79</v>
      </c>
      <c r="I60" s="12">
        <v>89</v>
      </c>
      <c r="J60" s="12">
        <v>77</v>
      </c>
      <c r="K60" s="12">
        <v>74</v>
      </c>
      <c r="L60" s="12">
        <v>77</v>
      </c>
      <c r="M60" s="4">
        <f t="shared" si="1"/>
        <v>476</v>
      </c>
      <c r="N60" s="3"/>
      <c r="O60" s="9"/>
    </row>
    <row r="61" spans="1:15" ht="17.25">
      <c r="A61" s="3">
        <f t="shared" si="2"/>
        <v>60</v>
      </c>
      <c r="B61" s="6"/>
      <c r="C61" s="3">
        <v>1</v>
      </c>
      <c r="D61" s="11">
        <v>43</v>
      </c>
      <c r="E61" s="10" t="s">
        <v>91</v>
      </c>
      <c r="F61" s="8" t="s">
        <v>75</v>
      </c>
      <c r="G61" s="12">
        <v>83</v>
      </c>
      <c r="H61" s="12">
        <v>78</v>
      </c>
      <c r="I61" s="12">
        <v>77</v>
      </c>
      <c r="J61" s="12">
        <v>76</v>
      </c>
      <c r="K61" s="12">
        <v>86</v>
      </c>
      <c r="L61" s="12">
        <v>74</v>
      </c>
      <c r="M61" s="4">
        <f t="shared" si="1"/>
        <v>474</v>
      </c>
      <c r="N61" s="3"/>
      <c r="O61" s="9"/>
    </row>
    <row r="62" spans="1:15" ht="17.25">
      <c r="A62" s="3">
        <f t="shared" si="2"/>
        <v>61</v>
      </c>
      <c r="B62" s="6"/>
      <c r="C62" s="3">
        <v>3</v>
      </c>
      <c r="D62" s="11">
        <v>34</v>
      </c>
      <c r="E62" s="10" t="s">
        <v>121</v>
      </c>
      <c r="F62" s="8" t="s">
        <v>77</v>
      </c>
      <c r="G62" s="12">
        <v>76</v>
      </c>
      <c r="H62" s="12">
        <v>76</v>
      </c>
      <c r="I62" s="12">
        <v>88</v>
      </c>
      <c r="J62" s="12">
        <v>79</v>
      </c>
      <c r="K62" s="12">
        <v>77</v>
      </c>
      <c r="L62" s="12">
        <v>75</v>
      </c>
      <c r="M62" s="4">
        <f t="shared" si="1"/>
        <v>471</v>
      </c>
      <c r="N62" s="3"/>
      <c r="O62" s="9"/>
    </row>
    <row r="63" spans="1:15" ht="17.25">
      <c r="A63" s="3">
        <f t="shared" si="2"/>
        <v>62</v>
      </c>
      <c r="B63" s="6"/>
      <c r="C63" s="3">
        <v>2</v>
      </c>
      <c r="D63" s="11">
        <v>47</v>
      </c>
      <c r="E63" s="10" t="s">
        <v>113</v>
      </c>
      <c r="F63" s="8" t="s">
        <v>77</v>
      </c>
      <c r="G63" s="12">
        <v>78</v>
      </c>
      <c r="H63" s="12">
        <v>78</v>
      </c>
      <c r="I63" s="12">
        <v>78</v>
      </c>
      <c r="J63" s="12">
        <v>84</v>
      </c>
      <c r="K63" s="12">
        <v>70</v>
      </c>
      <c r="L63" s="12">
        <v>79</v>
      </c>
      <c r="M63" s="4">
        <f t="shared" si="1"/>
        <v>467</v>
      </c>
      <c r="N63" s="3"/>
      <c r="O63" s="9"/>
    </row>
    <row r="64" spans="1:15" ht="17.25">
      <c r="A64" s="3">
        <f t="shared" si="2"/>
        <v>63</v>
      </c>
      <c r="B64" s="6"/>
      <c r="C64" s="3">
        <v>1</v>
      </c>
      <c r="D64" s="11">
        <v>34</v>
      </c>
      <c r="E64" s="10" t="s">
        <v>80</v>
      </c>
      <c r="F64" s="8" t="s">
        <v>77</v>
      </c>
      <c r="G64" s="12">
        <v>67</v>
      </c>
      <c r="H64" s="12">
        <v>74</v>
      </c>
      <c r="I64" s="12">
        <v>87</v>
      </c>
      <c r="J64" s="12">
        <v>80</v>
      </c>
      <c r="K64" s="12">
        <v>81</v>
      </c>
      <c r="L64" s="12">
        <v>77</v>
      </c>
      <c r="M64" s="4">
        <f t="shared" si="1"/>
        <v>466</v>
      </c>
      <c r="N64" s="3"/>
      <c r="O64" s="9"/>
    </row>
    <row r="65" spans="1:15" ht="17.25">
      <c r="A65" s="3">
        <f t="shared" si="2"/>
        <v>64</v>
      </c>
      <c r="B65" s="6"/>
      <c r="C65" s="3">
        <v>1</v>
      </c>
      <c r="D65" s="11">
        <v>47</v>
      </c>
      <c r="E65" s="10" t="s">
        <v>94</v>
      </c>
      <c r="F65" s="8" t="s">
        <v>77</v>
      </c>
      <c r="G65" s="12">
        <v>74</v>
      </c>
      <c r="H65" s="12">
        <v>81</v>
      </c>
      <c r="I65" s="12">
        <v>78</v>
      </c>
      <c r="J65" s="12">
        <v>77</v>
      </c>
      <c r="K65" s="12">
        <v>68</v>
      </c>
      <c r="L65" s="12">
        <v>86</v>
      </c>
      <c r="M65" s="4">
        <f t="shared" si="1"/>
        <v>464</v>
      </c>
      <c r="N65" s="3"/>
      <c r="O65" s="9"/>
    </row>
    <row r="66" spans="1:15" ht="17.25">
      <c r="A66" s="3">
        <f aca="true" t="shared" si="3" ref="A66:A73">RANK(M66,M$1:M$65536)</f>
        <v>65</v>
      </c>
      <c r="B66" s="6"/>
      <c r="C66" s="3">
        <v>3</v>
      </c>
      <c r="D66" s="11">
        <v>46</v>
      </c>
      <c r="E66" s="10" t="s">
        <v>130</v>
      </c>
      <c r="F66" s="8" t="s">
        <v>79</v>
      </c>
      <c r="G66" s="12">
        <v>75</v>
      </c>
      <c r="H66" s="12">
        <v>82</v>
      </c>
      <c r="I66" s="12">
        <v>67</v>
      </c>
      <c r="J66" s="12">
        <v>84</v>
      </c>
      <c r="K66" s="12">
        <v>73</v>
      </c>
      <c r="L66" s="12">
        <v>74</v>
      </c>
      <c r="M66" s="4">
        <f>SUM(G66:L66)</f>
        <v>455</v>
      </c>
      <c r="N66" s="3"/>
      <c r="O66" s="9"/>
    </row>
    <row r="67" spans="1:15" ht="17.25">
      <c r="A67" s="3">
        <f t="shared" si="3"/>
        <v>66</v>
      </c>
      <c r="B67" s="6"/>
      <c r="C67" s="3">
        <v>2</v>
      </c>
      <c r="D67" s="11">
        <v>34</v>
      </c>
      <c r="E67" s="10" t="s">
        <v>101</v>
      </c>
      <c r="F67" s="8" t="s">
        <v>77</v>
      </c>
      <c r="G67" s="12">
        <v>66</v>
      </c>
      <c r="H67" s="12">
        <v>80</v>
      </c>
      <c r="I67" s="12">
        <v>72</v>
      </c>
      <c r="J67" s="12">
        <v>72</v>
      </c>
      <c r="K67" s="12">
        <v>75</v>
      </c>
      <c r="L67" s="12">
        <v>87</v>
      </c>
      <c r="M67" s="4">
        <f>SUM(G67:L67)</f>
        <v>452</v>
      </c>
      <c r="N67" s="3"/>
      <c r="O67" s="9"/>
    </row>
    <row r="68" spans="1:15" ht="17.25">
      <c r="A68" s="3">
        <f t="shared" si="3"/>
        <v>67</v>
      </c>
      <c r="B68" s="6"/>
      <c r="C68" s="3">
        <v>1</v>
      </c>
      <c r="D68" s="11">
        <v>50</v>
      </c>
      <c r="E68" s="10" t="s">
        <v>97</v>
      </c>
      <c r="F68" s="8" t="s">
        <v>73</v>
      </c>
      <c r="G68" s="12">
        <v>73</v>
      </c>
      <c r="H68" s="12">
        <v>76</v>
      </c>
      <c r="I68" s="12">
        <v>71</v>
      </c>
      <c r="J68" s="12">
        <v>77</v>
      </c>
      <c r="K68" s="12">
        <v>71</v>
      </c>
      <c r="L68" s="12">
        <v>82</v>
      </c>
      <c r="M68" s="4">
        <f>SUM(G68:L68)</f>
        <v>450</v>
      </c>
      <c r="N68" s="3"/>
      <c r="O68" s="9"/>
    </row>
    <row r="69" spans="1:15" ht="17.25">
      <c r="A69" s="3">
        <f t="shared" si="3"/>
        <v>68</v>
      </c>
      <c r="B69" s="6"/>
      <c r="C69" s="3">
        <v>4</v>
      </c>
      <c r="D69" s="11">
        <v>42</v>
      </c>
      <c r="E69" s="10" t="s">
        <v>143</v>
      </c>
      <c r="F69" s="8" t="s">
        <v>86</v>
      </c>
      <c r="G69" s="12">
        <v>77</v>
      </c>
      <c r="H69" s="12">
        <v>84</v>
      </c>
      <c r="I69" s="12">
        <v>65</v>
      </c>
      <c r="J69" s="12">
        <v>67</v>
      </c>
      <c r="K69" s="12">
        <v>74</v>
      </c>
      <c r="L69" s="12">
        <v>80</v>
      </c>
      <c r="M69" s="4">
        <f>SUM(G69:L69)</f>
        <v>447</v>
      </c>
      <c r="N69" s="3"/>
      <c r="O69" s="9"/>
    </row>
    <row r="70" spans="1:15" ht="17.25">
      <c r="A70" s="3">
        <f t="shared" si="3"/>
        <v>69</v>
      </c>
      <c r="B70" s="6"/>
      <c r="C70" s="3">
        <v>1</v>
      </c>
      <c r="D70" s="11">
        <v>32</v>
      </c>
      <c r="E70" s="10" t="s">
        <v>76</v>
      </c>
      <c r="F70" s="8" t="s">
        <v>77</v>
      </c>
      <c r="G70" s="12">
        <v>73</v>
      </c>
      <c r="H70" s="12">
        <v>71</v>
      </c>
      <c r="I70" s="12">
        <v>72</v>
      </c>
      <c r="J70" s="12">
        <v>70</v>
      </c>
      <c r="K70" s="12">
        <v>72</v>
      </c>
      <c r="L70" s="12">
        <v>74</v>
      </c>
      <c r="M70" s="4">
        <f>SUM(G70:L70)</f>
        <v>432</v>
      </c>
      <c r="N70" s="3"/>
      <c r="O70" s="9"/>
    </row>
    <row r="71" spans="1:15" ht="17.25">
      <c r="A71" s="3">
        <f t="shared" si="3"/>
        <v>70</v>
      </c>
      <c r="B71" s="6"/>
      <c r="C71" s="3">
        <v>4</v>
      </c>
      <c r="D71" s="11">
        <v>38</v>
      </c>
      <c r="E71" s="10" t="s">
        <v>139</v>
      </c>
      <c r="F71" s="8" t="s">
        <v>73</v>
      </c>
      <c r="G71" s="12"/>
      <c r="H71" s="12"/>
      <c r="I71" s="12"/>
      <c r="J71" s="12"/>
      <c r="K71" s="12"/>
      <c r="L71" s="12"/>
      <c r="M71" s="4">
        <v>0</v>
      </c>
      <c r="N71" s="3" t="s">
        <v>160</v>
      </c>
      <c r="O71" s="9"/>
    </row>
    <row r="72" spans="1:15" ht="17.25">
      <c r="A72" s="3">
        <f t="shared" si="3"/>
        <v>70</v>
      </c>
      <c r="B72" s="6"/>
      <c r="C72" s="3">
        <v>4</v>
      </c>
      <c r="D72" s="11">
        <v>48</v>
      </c>
      <c r="E72" s="10" t="s">
        <v>149</v>
      </c>
      <c r="F72" s="8" t="s">
        <v>77</v>
      </c>
      <c r="G72" s="12"/>
      <c r="H72" s="12"/>
      <c r="I72" s="12"/>
      <c r="J72" s="12"/>
      <c r="K72" s="12"/>
      <c r="L72" s="12"/>
      <c r="M72" s="4">
        <v>0</v>
      </c>
      <c r="N72" s="3" t="s">
        <v>160</v>
      </c>
      <c r="O72" s="9"/>
    </row>
    <row r="73" spans="1:15" ht="17.25">
      <c r="A73" s="3">
        <f t="shared" si="3"/>
        <v>70</v>
      </c>
      <c r="B73" s="6"/>
      <c r="C73" s="3">
        <v>1</v>
      </c>
      <c r="D73" s="11">
        <v>41</v>
      </c>
      <c r="E73" s="10" t="s">
        <v>88</v>
      </c>
      <c r="F73" s="8" t="s">
        <v>89</v>
      </c>
      <c r="G73" s="12"/>
      <c r="H73" s="12"/>
      <c r="I73" s="12"/>
      <c r="J73" s="12"/>
      <c r="K73" s="12"/>
      <c r="L73" s="12"/>
      <c r="M73" s="4">
        <v>0</v>
      </c>
      <c r="N73" s="3" t="s">
        <v>160</v>
      </c>
      <c r="O73" s="9"/>
    </row>
  </sheetData>
  <printOptions horizontalCentered="1" verticalCentered="1"/>
  <pageMargins left="0.7874015748031497" right="0.7874015748031497" top="1.1811023622047245" bottom="0.984251968503937" header="0.5118110236220472" footer="0.5118110236220472"/>
  <pageSetup horizontalDpi="360" verticalDpi="360" orientation="portrait" paperSize="9" scale="75" r:id="rId1"/>
  <headerFooter alignWithMargins="0">
    <oddHeader>&amp;C&amp;16第６７回中部学生ライフル射撃選手権大会
&amp;"ＭＳ Ｐゴシック,太字"&amp;20 10mS60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3.625" style="7" customWidth="1"/>
    <col min="15" max="15" width="13.625" style="6" customWidth="1"/>
    <col min="16" max="18" width="9.00390625" style="25" customWidth="1"/>
  </cols>
  <sheetData>
    <row r="1" spans="1:18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60</v>
      </c>
      <c r="H1" s="2" t="s">
        <v>61</v>
      </c>
      <c r="I1" s="2" t="s">
        <v>62</v>
      </c>
      <c r="J1" s="2" t="s">
        <v>63</v>
      </c>
      <c r="K1" s="2" t="s">
        <v>64</v>
      </c>
      <c r="L1" s="2" t="s">
        <v>65</v>
      </c>
      <c r="M1" s="2" t="s">
        <v>5</v>
      </c>
      <c r="N1" s="4" t="s">
        <v>6</v>
      </c>
      <c r="O1" s="27"/>
      <c r="P1" s="24" t="s">
        <v>40</v>
      </c>
      <c r="Q1" s="4" t="s">
        <v>41</v>
      </c>
      <c r="R1" s="4" t="s">
        <v>42</v>
      </c>
    </row>
    <row r="2" spans="1:18" ht="17.25">
      <c r="A2" s="3">
        <f aca="true" t="shared" si="0" ref="A2:A8">RANK(M2,M$1:M$65536)</f>
        <v>1</v>
      </c>
      <c r="B2" s="6"/>
      <c r="C2" s="8" t="s">
        <v>153</v>
      </c>
      <c r="D2" s="8">
        <v>5</v>
      </c>
      <c r="E2" s="8" t="s">
        <v>83</v>
      </c>
      <c r="F2" s="8" t="s">
        <v>75</v>
      </c>
      <c r="G2" s="8">
        <v>97</v>
      </c>
      <c r="H2" s="8">
        <v>96</v>
      </c>
      <c r="I2" s="8">
        <v>89</v>
      </c>
      <c r="J2" s="8">
        <v>89</v>
      </c>
      <c r="K2" s="8">
        <v>85</v>
      </c>
      <c r="L2" s="8">
        <v>85</v>
      </c>
      <c r="M2" s="4">
        <f aca="true" t="shared" si="1" ref="M2:M7">SUM(G2:L2)</f>
        <v>541</v>
      </c>
      <c r="N2" s="3"/>
      <c r="O2" s="23"/>
      <c r="P2" s="26">
        <f aca="true" t="shared" si="2" ref="P2:P8">G2+H2</f>
        <v>193</v>
      </c>
      <c r="Q2" s="1">
        <f aca="true" t="shared" si="3" ref="Q2:Q8">I2+J2</f>
        <v>178</v>
      </c>
      <c r="R2" s="1">
        <f aca="true" t="shared" si="4" ref="R2:R8">K2+L2</f>
        <v>170</v>
      </c>
    </row>
    <row r="3" spans="1:18" ht="17.25">
      <c r="A3" s="3">
        <f t="shared" si="0"/>
        <v>2</v>
      </c>
      <c r="B3" s="6"/>
      <c r="C3" s="8" t="s">
        <v>153</v>
      </c>
      <c r="D3" s="8">
        <v>8</v>
      </c>
      <c r="E3" s="8" t="s">
        <v>72</v>
      </c>
      <c r="F3" s="8" t="s">
        <v>73</v>
      </c>
      <c r="G3" s="8">
        <v>92</v>
      </c>
      <c r="H3" s="8">
        <v>88</v>
      </c>
      <c r="I3" s="8">
        <v>87</v>
      </c>
      <c r="J3" s="8">
        <v>87</v>
      </c>
      <c r="K3" s="8">
        <v>92</v>
      </c>
      <c r="L3" s="8">
        <v>88</v>
      </c>
      <c r="M3" s="4">
        <f t="shared" si="1"/>
        <v>534</v>
      </c>
      <c r="N3" s="3"/>
      <c r="O3" s="23"/>
      <c r="P3" s="26">
        <f t="shared" si="2"/>
        <v>180</v>
      </c>
      <c r="Q3" s="1">
        <f t="shared" si="3"/>
        <v>174</v>
      </c>
      <c r="R3" s="1">
        <f t="shared" si="4"/>
        <v>180</v>
      </c>
    </row>
    <row r="4" spans="1:18" ht="17.25">
      <c r="A4" s="3">
        <f t="shared" si="0"/>
        <v>3</v>
      </c>
      <c r="B4" s="6"/>
      <c r="C4" s="8" t="s">
        <v>152</v>
      </c>
      <c r="D4" s="8">
        <v>2</v>
      </c>
      <c r="E4" s="8" t="s">
        <v>81</v>
      </c>
      <c r="F4" s="8" t="s">
        <v>73</v>
      </c>
      <c r="G4" s="8">
        <v>92</v>
      </c>
      <c r="H4" s="8">
        <v>91</v>
      </c>
      <c r="I4" s="8">
        <v>84</v>
      </c>
      <c r="J4" s="8">
        <v>90</v>
      </c>
      <c r="K4" s="8">
        <v>93</v>
      </c>
      <c r="L4" s="8">
        <v>81</v>
      </c>
      <c r="M4" s="4">
        <f t="shared" si="1"/>
        <v>531</v>
      </c>
      <c r="N4" s="3"/>
      <c r="O4" s="23"/>
      <c r="P4" s="26">
        <f t="shared" si="2"/>
        <v>183</v>
      </c>
      <c r="Q4" s="1">
        <f t="shared" si="3"/>
        <v>174</v>
      </c>
      <c r="R4" s="1">
        <f t="shared" si="4"/>
        <v>174</v>
      </c>
    </row>
    <row r="5" spans="1:18" ht="17.25">
      <c r="A5" s="3">
        <f t="shared" si="0"/>
        <v>4</v>
      </c>
      <c r="B5" s="6"/>
      <c r="C5" s="8" t="s">
        <v>153</v>
      </c>
      <c r="D5" s="8">
        <v>10</v>
      </c>
      <c r="E5" s="8" t="s">
        <v>85</v>
      </c>
      <c r="F5" s="8" t="s">
        <v>86</v>
      </c>
      <c r="G5" s="8">
        <v>91</v>
      </c>
      <c r="H5" s="8">
        <v>92</v>
      </c>
      <c r="I5" s="8">
        <v>91</v>
      </c>
      <c r="J5" s="8">
        <v>85</v>
      </c>
      <c r="K5" s="8">
        <v>81</v>
      </c>
      <c r="L5" s="8">
        <v>88</v>
      </c>
      <c r="M5" s="4">
        <f t="shared" si="1"/>
        <v>528</v>
      </c>
      <c r="N5" s="3"/>
      <c r="O5" s="23"/>
      <c r="P5" s="26">
        <f t="shared" si="2"/>
        <v>183</v>
      </c>
      <c r="Q5" s="1">
        <f t="shared" si="3"/>
        <v>176</v>
      </c>
      <c r="R5" s="1">
        <f t="shared" si="4"/>
        <v>169</v>
      </c>
    </row>
    <row r="6" spans="1:18" ht="17.25">
      <c r="A6" s="3">
        <f t="shared" si="0"/>
        <v>5</v>
      </c>
      <c r="B6" s="6"/>
      <c r="C6" s="8" t="s">
        <v>153</v>
      </c>
      <c r="D6" s="8">
        <v>6</v>
      </c>
      <c r="E6" s="8" t="s">
        <v>92</v>
      </c>
      <c r="F6" s="8" t="s">
        <v>73</v>
      </c>
      <c r="G6" s="8">
        <v>98</v>
      </c>
      <c r="H6" s="8">
        <v>92</v>
      </c>
      <c r="I6" s="8">
        <v>81</v>
      </c>
      <c r="J6" s="8">
        <v>82</v>
      </c>
      <c r="K6" s="8">
        <v>83</v>
      </c>
      <c r="L6" s="8">
        <v>77</v>
      </c>
      <c r="M6" s="4">
        <f t="shared" si="1"/>
        <v>513</v>
      </c>
      <c r="N6" s="3"/>
      <c r="O6" s="23"/>
      <c r="P6" s="26">
        <f t="shared" si="2"/>
        <v>190</v>
      </c>
      <c r="Q6" s="1">
        <f t="shared" si="3"/>
        <v>163</v>
      </c>
      <c r="R6" s="1">
        <f t="shared" si="4"/>
        <v>160</v>
      </c>
    </row>
    <row r="7" spans="1:18" ht="17.25">
      <c r="A7" s="3">
        <f t="shared" si="0"/>
        <v>6</v>
      </c>
      <c r="B7" s="6"/>
      <c r="C7" s="8" t="s">
        <v>153</v>
      </c>
      <c r="D7" s="8">
        <v>7</v>
      </c>
      <c r="E7" s="8" t="s">
        <v>95</v>
      </c>
      <c r="F7" s="8" t="s">
        <v>73</v>
      </c>
      <c r="G7" s="8">
        <v>96</v>
      </c>
      <c r="H7" s="8">
        <v>97</v>
      </c>
      <c r="I7" s="8">
        <v>80</v>
      </c>
      <c r="J7" s="8">
        <v>76</v>
      </c>
      <c r="K7" s="8">
        <v>83</v>
      </c>
      <c r="L7" s="8">
        <v>77</v>
      </c>
      <c r="M7" s="4">
        <f t="shared" si="1"/>
        <v>509</v>
      </c>
      <c r="N7" s="3"/>
      <c r="O7" s="23"/>
      <c r="P7" s="26">
        <f t="shared" si="2"/>
        <v>193</v>
      </c>
      <c r="Q7" s="1">
        <f t="shared" si="3"/>
        <v>156</v>
      </c>
      <c r="R7" s="1">
        <f t="shared" si="4"/>
        <v>160</v>
      </c>
    </row>
    <row r="8" spans="1:18" ht="17.25">
      <c r="A8" s="3">
        <f t="shared" si="0"/>
        <v>7</v>
      </c>
      <c r="B8" s="6"/>
      <c r="C8" s="8" t="s">
        <v>153</v>
      </c>
      <c r="D8" s="8">
        <v>3</v>
      </c>
      <c r="E8" s="8" t="s">
        <v>154</v>
      </c>
      <c r="F8" s="8" t="s">
        <v>73</v>
      </c>
      <c r="G8" s="8"/>
      <c r="H8" s="8"/>
      <c r="I8" s="8"/>
      <c r="J8" s="8"/>
      <c r="K8" s="8"/>
      <c r="L8" s="8"/>
      <c r="M8" s="4">
        <v>0</v>
      </c>
      <c r="N8" s="3" t="s">
        <v>160</v>
      </c>
      <c r="O8" s="23"/>
      <c r="P8" s="26">
        <f t="shared" si="2"/>
        <v>0</v>
      </c>
      <c r="Q8" s="1">
        <f t="shared" si="3"/>
        <v>0</v>
      </c>
      <c r="R8" s="1">
        <f t="shared" si="4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&amp;C&amp;16第６７回中部学生ライフル射撃選手権大会
&amp;"ＭＳ Ｐゴシック,太字"&amp;20 50m3x20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5</v>
      </c>
      <c r="N1" s="4" t="s">
        <v>6</v>
      </c>
    </row>
    <row r="2" spans="1:15" ht="17.25">
      <c r="A2" s="3">
        <f aca="true" t="shared" si="0" ref="A2:A10">RANK(M2,M$1:M$65536)</f>
        <v>1</v>
      </c>
      <c r="B2" s="6"/>
      <c r="C2" s="3" t="s">
        <v>156</v>
      </c>
      <c r="D2" s="11">
        <v>2</v>
      </c>
      <c r="E2" s="8" t="s">
        <v>92</v>
      </c>
      <c r="F2" s="8" t="s">
        <v>73</v>
      </c>
      <c r="G2" s="12">
        <v>92</v>
      </c>
      <c r="H2" s="12">
        <v>97</v>
      </c>
      <c r="I2" s="12">
        <v>92</v>
      </c>
      <c r="J2" s="12">
        <v>94</v>
      </c>
      <c r="K2" s="12">
        <v>96</v>
      </c>
      <c r="L2" s="12">
        <v>94</v>
      </c>
      <c r="M2" s="4">
        <f aca="true" t="shared" si="1" ref="M2:M9">SUM(G2:L2)</f>
        <v>565</v>
      </c>
      <c r="N2" s="3"/>
      <c r="O2" s="9"/>
    </row>
    <row r="3" spans="1:15" ht="17.25">
      <c r="A3" s="3">
        <f t="shared" si="0"/>
        <v>2</v>
      </c>
      <c r="B3" s="6"/>
      <c r="C3" s="3" t="s">
        <v>157</v>
      </c>
      <c r="D3" s="11">
        <v>3</v>
      </c>
      <c r="E3" s="8" t="s">
        <v>95</v>
      </c>
      <c r="F3" s="8" t="s">
        <v>73</v>
      </c>
      <c r="G3" s="12">
        <v>97</v>
      </c>
      <c r="H3" s="12">
        <v>93</v>
      </c>
      <c r="I3" s="12">
        <v>95</v>
      </c>
      <c r="J3" s="12">
        <v>97</v>
      </c>
      <c r="K3" s="12">
        <v>92</v>
      </c>
      <c r="L3" s="12">
        <v>90</v>
      </c>
      <c r="M3" s="4">
        <f t="shared" si="1"/>
        <v>564</v>
      </c>
      <c r="N3" s="3"/>
      <c r="O3" s="9"/>
    </row>
    <row r="4" spans="1:15" ht="17.25">
      <c r="A4" s="3">
        <f t="shared" si="0"/>
        <v>3</v>
      </c>
      <c r="B4" s="6"/>
      <c r="C4" s="3" t="s">
        <v>157</v>
      </c>
      <c r="D4" s="11">
        <v>6</v>
      </c>
      <c r="E4" s="4" t="s">
        <v>158</v>
      </c>
      <c r="F4" s="8" t="s">
        <v>73</v>
      </c>
      <c r="G4" s="12">
        <v>93</v>
      </c>
      <c r="H4" s="12">
        <v>96</v>
      </c>
      <c r="I4" s="12">
        <v>92</v>
      </c>
      <c r="J4" s="12">
        <v>95</v>
      </c>
      <c r="K4" s="12">
        <v>96</v>
      </c>
      <c r="L4" s="12">
        <v>90</v>
      </c>
      <c r="M4" s="4">
        <f t="shared" si="1"/>
        <v>562</v>
      </c>
      <c r="N4" s="3"/>
      <c r="O4" s="9"/>
    </row>
    <row r="5" spans="1:15" ht="17.25">
      <c r="A5" s="3">
        <f t="shared" si="0"/>
        <v>4</v>
      </c>
      <c r="B5" s="6"/>
      <c r="C5" s="3" t="s">
        <v>157</v>
      </c>
      <c r="D5" s="11">
        <v>5</v>
      </c>
      <c r="E5" s="40" t="s">
        <v>83</v>
      </c>
      <c r="F5" s="8" t="s">
        <v>75</v>
      </c>
      <c r="G5" s="12">
        <v>90</v>
      </c>
      <c r="H5" s="12">
        <v>92</v>
      </c>
      <c r="I5" s="12">
        <v>97</v>
      </c>
      <c r="J5" s="12">
        <v>96</v>
      </c>
      <c r="K5" s="12">
        <v>91</v>
      </c>
      <c r="L5" s="12">
        <v>90</v>
      </c>
      <c r="M5" s="4">
        <f t="shared" si="1"/>
        <v>556</v>
      </c>
      <c r="N5" s="3"/>
      <c r="O5" s="9"/>
    </row>
    <row r="6" spans="1:15" ht="17.25">
      <c r="A6" s="3">
        <f t="shared" si="0"/>
        <v>5</v>
      </c>
      <c r="B6" s="6"/>
      <c r="C6" s="3" t="s">
        <v>157</v>
      </c>
      <c r="D6" s="11">
        <v>11</v>
      </c>
      <c r="E6" s="40" t="s">
        <v>155</v>
      </c>
      <c r="F6" s="8" t="s">
        <v>73</v>
      </c>
      <c r="G6" s="12">
        <v>91</v>
      </c>
      <c r="H6" s="12">
        <v>88</v>
      </c>
      <c r="I6" s="12">
        <v>94</v>
      </c>
      <c r="J6" s="12">
        <v>93</v>
      </c>
      <c r="K6" s="12">
        <v>94</v>
      </c>
      <c r="L6" s="12">
        <v>87</v>
      </c>
      <c r="M6" s="4">
        <f>SUM(G6:L6)</f>
        <v>547</v>
      </c>
      <c r="N6" s="3"/>
      <c r="O6" s="9"/>
    </row>
    <row r="7" spans="1:15" ht="17.25">
      <c r="A7" s="3">
        <f t="shared" si="0"/>
        <v>6</v>
      </c>
      <c r="B7" s="6"/>
      <c r="C7" s="3" t="s">
        <v>157</v>
      </c>
      <c r="D7" s="11">
        <v>10</v>
      </c>
      <c r="E7" s="8" t="s">
        <v>85</v>
      </c>
      <c r="F7" s="8" t="s">
        <v>86</v>
      </c>
      <c r="G7" s="12">
        <v>89</v>
      </c>
      <c r="H7" s="12">
        <v>88</v>
      </c>
      <c r="I7" s="12">
        <v>88</v>
      </c>
      <c r="J7" s="12">
        <v>94</v>
      </c>
      <c r="K7" s="12">
        <v>92</v>
      </c>
      <c r="L7" s="12">
        <v>91</v>
      </c>
      <c r="M7" s="4">
        <f t="shared" si="1"/>
        <v>542</v>
      </c>
      <c r="N7" s="3"/>
      <c r="O7" s="9"/>
    </row>
    <row r="8" spans="1:15" ht="17.25">
      <c r="A8" s="3">
        <f t="shared" si="0"/>
        <v>7</v>
      </c>
      <c r="B8" s="6"/>
      <c r="C8" s="3" t="s">
        <v>157</v>
      </c>
      <c r="D8" s="11">
        <v>9</v>
      </c>
      <c r="E8" s="8" t="s">
        <v>81</v>
      </c>
      <c r="F8" s="8" t="s">
        <v>73</v>
      </c>
      <c r="G8" s="12">
        <v>87</v>
      </c>
      <c r="H8" s="12">
        <v>87</v>
      </c>
      <c r="I8" s="12">
        <v>91</v>
      </c>
      <c r="J8" s="12">
        <v>92</v>
      </c>
      <c r="K8" s="12">
        <v>92</v>
      </c>
      <c r="L8" s="12">
        <v>92</v>
      </c>
      <c r="M8" s="4">
        <f t="shared" si="1"/>
        <v>541</v>
      </c>
      <c r="N8" s="3"/>
      <c r="O8" s="9"/>
    </row>
    <row r="9" spans="1:15" ht="17.25">
      <c r="A9" s="3">
        <f t="shared" si="0"/>
        <v>8</v>
      </c>
      <c r="B9" s="6"/>
      <c r="C9" s="3" t="s">
        <v>157</v>
      </c>
      <c r="D9" s="11">
        <v>7</v>
      </c>
      <c r="E9" s="4" t="s">
        <v>110</v>
      </c>
      <c r="F9" s="8" t="s">
        <v>73</v>
      </c>
      <c r="G9" s="12">
        <v>86</v>
      </c>
      <c r="H9" s="12">
        <v>91</v>
      </c>
      <c r="I9" s="12">
        <v>86</v>
      </c>
      <c r="J9" s="12">
        <v>95</v>
      </c>
      <c r="K9" s="12">
        <v>90</v>
      </c>
      <c r="L9" s="12">
        <v>88</v>
      </c>
      <c r="M9" s="4">
        <f t="shared" si="1"/>
        <v>536</v>
      </c>
      <c r="N9" s="3"/>
      <c r="O9" s="9"/>
    </row>
    <row r="10" spans="1:15" ht="17.25">
      <c r="A10" s="3">
        <f t="shared" si="0"/>
        <v>9</v>
      </c>
      <c r="B10" s="6"/>
      <c r="C10" s="3" t="s">
        <v>156</v>
      </c>
      <c r="D10" s="11">
        <v>8</v>
      </c>
      <c r="E10" s="4" t="s">
        <v>154</v>
      </c>
      <c r="F10" s="8" t="s">
        <v>73</v>
      </c>
      <c r="G10" s="12"/>
      <c r="H10" s="12"/>
      <c r="I10" s="12"/>
      <c r="J10" s="12"/>
      <c r="K10" s="12"/>
      <c r="L10" s="12"/>
      <c r="M10" s="4">
        <v>0</v>
      </c>
      <c r="N10" s="3" t="s">
        <v>160</v>
      </c>
      <c r="O10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&amp;C&amp;16第６７回中部学生ライフル射撃選手権大会
&amp;"ＭＳ Ｐゴシック,太字"&amp;20 50mP60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75" zoomScaleNormal="75" workbookViewId="0" topLeftCell="A1">
      <selection activeCell="A1" sqref="A1"/>
      <selection activeCell="A1" sqref="A1"/>
    </sheetView>
  </sheetViews>
  <sheetFormatPr defaultColWidth="10.625" defaultRowHeight="13.5"/>
  <cols>
    <col min="1" max="1" width="16.25390625" style="39" customWidth="1"/>
    <col min="2" max="2" width="4.50390625" style="39" customWidth="1"/>
    <col min="3" max="3" width="4.625" style="39" customWidth="1"/>
    <col min="4" max="4" width="14.625" style="39" customWidth="1"/>
    <col min="5" max="10" width="4.625" style="39" customWidth="1"/>
    <col min="11" max="11" width="7.625" style="39" customWidth="1"/>
    <col min="12" max="12" width="8.625" style="39" customWidth="1"/>
    <col min="13" max="13" width="4.625" style="39" customWidth="1"/>
    <col min="14" max="16384" width="10.625" style="33" customWidth="1"/>
  </cols>
  <sheetData>
    <row r="1" spans="1:13" ht="14.25">
      <c r="A1" s="28" t="s">
        <v>9</v>
      </c>
      <c r="B1" s="28" t="s">
        <v>10</v>
      </c>
      <c r="C1" s="28" t="s">
        <v>11</v>
      </c>
      <c r="D1" s="28" t="s">
        <v>12</v>
      </c>
      <c r="E1" s="29" t="s">
        <v>13</v>
      </c>
      <c r="F1" s="29" t="s">
        <v>14</v>
      </c>
      <c r="G1" s="29" t="s">
        <v>15</v>
      </c>
      <c r="H1" s="29" t="s">
        <v>16</v>
      </c>
      <c r="I1" s="29" t="s">
        <v>17</v>
      </c>
      <c r="J1" s="29" t="s">
        <v>47</v>
      </c>
      <c r="K1" s="30" t="s">
        <v>18</v>
      </c>
      <c r="L1" s="31" t="s">
        <v>19</v>
      </c>
      <c r="M1" s="32" t="s">
        <v>20</v>
      </c>
    </row>
    <row r="2" spans="1:13" ht="17.25">
      <c r="A2" s="34"/>
      <c r="B2" s="28">
        <v>1</v>
      </c>
      <c r="C2" s="28">
        <v>40</v>
      </c>
      <c r="D2" s="10" t="s">
        <v>87</v>
      </c>
      <c r="E2" s="12">
        <v>91</v>
      </c>
      <c r="F2" s="12">
        <v>88</v>
      </c>
      <c r="G2" s="12">
        <v>96</v>
      </c>
      <c r="H2" s="12">
        <v>94</v>
      </c>
      <c r="I2" s="12">
        <v>88</v>
      </c>
      <c r="J2" s="12">
        <v>92</v>
      </c>
      <c r="K2" s="41">
        <f>SUM(E2:J2)</f>
        <v>549</v>
      </c>
      <c r="L2" s="34"/>
      <c r="M2" s="34"/>
    </row>
    <row r="3" spans="1:13" ht="17.25">
      <c r="A3" s="35" t="s">
        <v>79</v>
      </c>
      <c r="B3" s="28">
        <v>2</v>
      </c>
      <c r="C3" s="28">
        <v>40</v>
      </c>
      <c r="D3" s="10" t="s">
        <v>108</v>
      </c>
      <c r="E3" s="12">
        <v>98</v>
      </c>
      <c r="F3" s="12">
        <v>93</v>
      </c>
      <c r="G3" s="12">
        <v>94</v>
      </c>
      <c r="H3" s="12">
        <v>98</v>
      </c>
      <c r="I3" s="12">
        <v>94</v>
      </c>
      <c r="J3" s="12">
        <v>92</v>
      </c>
      <c r="K3" s="41">
        <f>SUM(E3:J3)</f>
        <v>569</v>
      </c>
      <c r="L3" s="36"/>
      <c r="M3" s="36"/>
    </row>
    <row r="4" spans="1:13" ht="17.25">
      <c r="A4" s="36"/>
      <c r="B4" s="28">
        <v>3</v>
      </c>
      <c r="C4" s="28">
        <v>40</v>
      </c>
      <c r="D4" s="10" t="s">
        <v>126</v>
      </c>
      <c r="E4" s="12">
        <v>92</v>
      </c>
      <c r="F4" s="12">
        <v>91</v>
      </c>
      <c r="G4" s="12">
        <v>94</v>
      </c>
      <c r="H4" s="12">
        <v>92</v>
      </c>
      <c r="I4" s="12">
        <v>94</v>
      </c>
      <c r="J4" s="12">
        <v>91</v>
      </c>
      <c r="K4" s="41">
        <f>SUM(E4:J4)</f>
        <v>554</v>
      </c>
      <c r="L4" s="31">
        <f>SUM(K2:K4)</f>
        <v>1672</v>
      </c>
      <c r="M4" s="32">
        <f>RANK(L4,L:L)</f>
        <v>1</v>
      </c>
    </row>
    <row r="5" spans="1:13" ht="17.25">
      <c r="A5" s="28" t="s">
        <v>21</v>
      </c>
      <c r="B5" s="28">
        <v>4</v>
      </c>
      <c r="C5" s="28">
        <v>43</v>
      </c>
      <c r="D5" s="10" t="s">
        <v>144</v>
      </c>
      <c r="E5" s="12">
        <v>96</v>
      </c>
      <c r="F5" s="12">
        <v>96</v>
      </c>
      <c r="G5" s="12">
        <v>93</v>
      </c>
      <c r="H5" s="12">
        <v>97</v>
      </c>
      <c r="I5" s="12">
        <v>93</v>
      </c>
      <c r="J5" s="12">
        <v>89</v>
      </c>
      <c r="K5" s="65">
        <f>SUM(E5:J5)</f>
        <v>564</v>
      </c>
      <c r="L5" s="37"/>
      <c r="M5" s="32"/>
    </row>
    <row r="6" spans="1:13" ht="14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7.25">
      <c r="A7" s="34"/>
      <c r="B7" s="28">
        <v>1</v>
      </c>
      <c r="C7" s="28">
        <v>38</v>
      </c>
      <c r="D7" s="10" t="s">
        <v>83</v>
      </c>
      <c r="E7" s="12">
        <v>90</v>
      </c>
      <c r="F7" s="12">
        <v>93</v>
      </c>
      <c r="G7" s="12">
        <v>94</v>
      </c>
      <c r="H7" s="12">
        <v>97</v>
      </c>
      <c r="I7" s="12">
        <v>94</v>
      </c>
      <c r="J7" s="12">
        <v>97</v>
      </c>
      <c r="K7" s="66">
        <f>SUM(E7:J7)</f>
        <v>565</v>
      </c>
      <c r="L7" s="34"/>
      <c r="M7" s="34"/>
    </row>
    <row r="8" spans="1:13" ht="17.25">
      <c r="A8" s="35" t="s">
        <v>84</v>
      </c>
      <c r="B8" s="28">
        <v>2</v>
      </c>
      <c r="C8" s="28">
        <v>38</v>
      </c>
      <c r="D8" s="10" t="s">
        <v>106</v>
      </c>
      <c r="E8" s="12">
        <v>93</v>
      </c>
      <c r="F8" s="12">
        <v>91</v>
      </c>
      <c r="G8" s="12">
        <v>96</v>
      </c>
      <c r="H8" s="12">
        <v>93</v>
      </c>
      <c r="I8" s="12">
        <v>93</v>
      </c>
      <c r="J8" s="12">
        <v>87</v>
      </c>
      <c r="K8" s="41">
        <f>SUM(E8:J8)</f>
        <v>553</v>
      </c>
      <c r="L8" s="36"/>
      <c r="M8" s="36"/>
    </row>
    <row r="9" spans="1:13" ht="17.25">
      <c r="A9" s="36"/>
      <c r="B9" s="28">
        <v>3</v>
      </c>
      <c r="C9" s="28">
        <v>38</v>
      </c>
      <c r="D9" s="10" t="s">
        <v>124</v>
      </c>
      <c r="E9" s="12">
        <v>93</v>
      </c>
      <c r="F9" s="12">
        <v>94</v>
      </c>
      <c r="G9" s="12">
        <v>92</v>
      </c>
      <c r="H9" s="12">
        <v>92</v>
      </c>
      <c r="I9" s="12">
        <v>91</v>
      </c>
      <c r="J9" s="12">
        <v>88</v>
      </c>
      <c r="K9" s="41">
        <f>SUM(E9:J9)</f>
        <v>550</v>
      </c>
      <c r="L9" s="31">
        <f>SUM(K7:K9)</f>
        <v>1668</v>
      </c>
      <c r="M9" s="32">
        <f>RANK(L9,L:L)</f>
        <v>2</v>
      </c>
    </row>
    <row r="10" spans="1:13" ht="17.25">
      <c r="A10" s="28" t="s">
        <v>21</v>
      </c>
      <c r="B10" s="28">
        <v>4</v>
      </c>
      <c r="C10" s="28">
        <v>41</v>
      </c>
      <c r="D10" s="10" t="s">
        <v>142</v>
      </c>
      <c r="E10" s="12">
        <v>89</v>
      </c>
      <c r="F10" s="12">
        <v>88</v>
      </c>
      <c r="G10" s="12">
        <v>80</v>
      </c>
      <c r="H10" s="12">
        <v>88</v>
      </c>
      <c r="I10" s="12">
        <v>86</v>
      </c>
      <c r="J10" s="12">
        <v>85</v>
      </c>
      <c r="K10" s="65">
        <f>SUM(E10:J10)</f>
        <v>516</v>
      </c>
      <c r="L10" s="37"/>
      <c r="M10" s="32"/>
    </row>
    <row r="11" spans="1:13" ht="14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7.25">
      <c r="A12" s="34"/>
      <c r="B12" s="28">
        <v>1</v>
      </c>
      <c r="C12" s="28">
        <v>36</v>
      </c>
      <c r="D12" s="10" t="s">
        <v>81</v>
      </c>
      <c r="E12" s="12">
        <v>92</v>
      </c>
      <c r="F12" s="12">
        <v>94</v>
      </c>
      <c r="G12" s="12">
        <v>93</v>
      </c>
      <c r="H12" s="12">
        <v>88</v>
      </c>
      <c r="I12" s="12">
        <v>88</v>
      </c>
      <c r="J12" s="12">
        <v>92</v>
      </c>
      <c r="K12" s="66">
        <f>SUM(E12:J12)</f>
        <v>547</v>
      </c>
      <c r="L12" s="34"/>
      <c r="M12" s="34"/>
    </row>
    <row r="13" spans="1:13" ht="17.25">
      <c r="A13" s="35" t="s">
        <v>73</v>
      </c>
      <c r="B13" s="28">
        <v>2</v>
      </c>
      <c r="C13" s="28">
        <v>36</v>
      </c>
      <c r="D13" s="10" t="s">
        <v>104</v>
      </c>
      <c r="E13" s="12">
        <v>90</v>
      </c>
      <c r="F13" s="12">
        <v>90</v>
      </c>
      <c r="G13" s="12">
        <v>85</v>
      </c>
      <c r="H13" s="12">
        <v>93</v>
      </c>
      <c r="I13" s="12">
        <v>87</v>
      </c>
      <c r="J13" s="12">
        <v>93</v>
      </c>
      <c r="K13" s="41">
        <f>SUM(E13:J13)</f>
        <v>538</v>
      </c>
      <c r="L13" s="36"/>
      <c r="M13" s="36"/>
    </row>
    <row r="14" spans="1:13" ht="17.25">
      <c r="A14" s="36"/>
      <c r="B14" s="28">
        <v>3</v>
      </c>
      <c r="C14" s="28">
        <v>36</v>
      </c>
      <c r="D14" s="10" t="s">
        <v>122</v>
      </c>
      <c r="E14" s="12">
        <v>87</v>
      </c>
      <c r="F14" s="12">
        <v>89</v>
      </c>
      <c r="G14" s="12">
        <v>94</v>
      </c>
      <c r="H14" s="12">
        <v>90</v>
      </c>
      <c r="I14" s="12">
        <v>87</v>
      </c>
      <c r="J14" s="12">
        <v>89</v>
      </c>
      <c r="K14" s="41">
        <f>SUM(E14:J14)</f>
        <v>536</v>
      </c>
      <c r="L14" s="31">
        <f>SUM(K12:K14)</f>
        <v>1621</v>
      </c>
      <c r="M14" s="32">
        <f>RANK(L14,L:L)</f>
        <v>3</v>
      </c>
    </row>
    <row r="15" spans="1:13" ht="17.25">
      <c r="A15" s="28" t="s">
        <v>21</v>
      </c>
      <c r="B15" s="28">
        <v>4</v>
      </c>
      <c r="C15" s="28">
        <v>39</v>
      </c>
      <c r="D15" s="10" t="s">
        <v>140</v>
      </c>
      <c r="E15" s="12">
        <v>91</v>
      </c>
      <c r="F15" s="12">
        <v>87</v>
      </c>
      <c r="G15" s="12">
        <v>93</v>
      </c>
      <c r="H15" s="12">
        <v>86</v>
      </c>
      <c r="I15" s="12">
        <v>88</v>
      </c>
      <c r="J15" s="12">
        <v>86</v>
      </c>
      <c r="K15" s="65">
        <f>SUM(E15:J15)</f>
        <v>531</v>
      </c>
      <c r="L15" s="37"/>
      <c r="M15" s="32"/>
    </row>
    <row r="16" spans="1:13" ht="14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7.25">
      <c r="A17" s="34"/>
      <c r="B17" s="28">
        <v>1</v>
      </c>
      <c r="C17" s="11">
        <v>39</v>
      </c>
      <c r="D17" s="10" t="s">
        <v>85</v>
      </c>
      <c r="E17" s="12">
        <v>91</v>
      </c>
      <c r="F17" s="12">
        <v>87</v>
      </c>
      <c r="G17" s="12">
        <v>64</v>
      </c>
      <c r="H17" s="12">
        <v>95</v>
      </c>
      <c r="I17" s="12">
        <v>93</v>
      </c>
      <c r="J17" s="12">
        <v>96</v>
      </c>
      <c r="K17" s="66">
        <f>SUM(E17:J17)</f>
        <v>526</v>
      </c>
      <c r="L17" s="34"/>
      <c r="M17" s="34"/>
    </row>
    <row r="18" spans="1:13" ht="17.25">
      <c r="A18" s="35" t="s">
        <v>86</v>
      </c>
      <c r="B18" s="28">
        <v>2</v>
      </c>
      <c r="C18" s="11">
        <v>39</v>
      </c>
      <c r="D18" s="10" t="s">
        <v>107</v>
      </c>
      <c r="E18" s="12">
        <v>89</v>
      </c>
      <c r="F18" s="12">
        <v>84</v>
      </c>
      <c r="G18" s="12">
        <v>88</v>
      </c>
      <c r="H18" s="12">
        <v>87</v>
      </c>
      <c r="I18" s="12">
        <v>86</v>
      </c>
      <c r="J18" s="12">
        <v>86</v>
      </c>
      <c r="K18" s="41">
        <f>SUM(E18:J18)</f>
        <v>520</v>
      </c>
      <c r="L18" s="36"/>
      <c r="M18" s="36"/>
    </row>
    <row r="19" spans="1:13" ht="17.25">
      <c r="A19" s="36"/>
      <c r="B19" s="28">
        <v>3</v>
      </c>
      <c r="C19" s="11">
        <v>39</v>
      </c>
      <c r="D19" s="10" t="s">
        <v>125</v>
      </c>
      <c r="E19" s="12">
        <v>87</v>
      </c>
      <c r="F19" s="12">
        <v>89</v>
      </c>
      <c r="G19" s="12">
        <v>93</v>
      </c>
      <c r="H19" s="12">
        <v>87</v>
      </c>
      <c r="I19" s="12">
        <v>92</v>
      </c>
      <c r="J19" s="12">
        <v>84</v>
      </c>
      <c r="K19" s="41">
        <f>SUM(E19:J19)</f>
        <v>532</v>
      </c>
      <c r="L19" s="31">
        <f>SUM(K17:K19)</f>
        <v>1578</v>
      </c>
      <c r="M19" s="32">
        <f>RANK(L19,L:L)</f>
        <v>4</v>
      </c>
    </row>
    <row r="20" spans="1:13" ht="17.25">
      <c r="A20" s="28" t="s">
        <v>21</v>
      </c>
      <c r="B20" s="28">
        <v>4</v>
      </c>
      <c r="C20" s="11">
        <v>42</v>
      </c>
      <c r="D20" s="10" t="s">
        <v>143</v>
      </c>
      <c r="E20" s="12">
        <v>77</v>
      </c>
      <c r="F20" s="12">
        <v>84</v>
      </c>
      <c r="G20" s="12">
        <v>65</v>
      </c>
      <c r="H20" s="12">
        <v>67</v>
      </c>
      <c r="I20" s="12">
        <v>74</v>
      </c>
      <c r="J20" s="12">
        <v>80</v>
      </c>
      <c r="K20" s="65">
        <f>SUM(E20:J20)</f>
        <v>447</v>
      </c>
      <c r="L20" s="37"/>
      <c r="M20" s="32"/>
    </row>
    <row r="21" spans="1:13" ht="14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7.25">
      <c r="A22" s="34"/>
      <c r="B22" s="28">
        <v>1</v>
      </c>
      <c r="C22" s="28">
        <v>41</v>
      </c>
      <c r="D22" s="10" t="s">
        <v>88</v>
      </c>
      <c r="E22" s="12"/>
      <c r="F22" s="12"/>
      <c r="G22" s="12"/>
      <c r="H22" s="12"/>
      <c r="I22" s="12"/>
      <c r="J22" s="12"/>
      <c r="K22" s="66" t="s">
        <v>160</v>
      </c>
      <c r="L22" s="34"/>
      <c r="M22" s="34"/>
    </row>
    <row r="23" spans="1:13" ht="17.25">
      <c r="A23" s="35" t="s">
        <v>89</v>
      </c>
      <c r="B23" s="28">
        <v>2</v>
      </c>
      <c r="C23" s="28">
        <v>41</v>
      </c>
      <c r="D23" s="10" t="s">
        <v>109</v>
      </c>
      <c r="E23" s="12">
        <v>86</v>
      </c>
      <c r="F23" s="12">
        <v>85</v>
      </c>
      <c r="G23" s="12">
        <v>88</v>
      </c>
      <c r="H23" s="12">
        <v>87</v>
      </c>
      <c r="I23" s="12">
        <v>82</v>
      </c>
      <c r="J23" s="12">
        <v>86</v>
      </c>
      <c r="K23" s="41">
        <f>SUM(E23:J23)</f>
        <v>514</v>
      </c>
      <c r="L23" s="36"/>
      <c r="M23" s="36"/>
    </row>
    <row r="24" spans="1:13" ht="17.25">
      <c r="A24" s="36"/>
      <c r="B24" s="28">
        <v>3</v>
      </c>
      <c r="C24" s="28">
        <v>41</v>
      </c>
      <c r="D24" s="10" t="s">
        <v>127</v>
      </c>
      <c r="E24" s="12">
        <v>90</v>
      </c>
      <c r="F24" s="12">
        <v>88</v>
      </c>
      <c r="G24" s="12">
        <v>90</v>
      </c>
      <c r="H24" s="12">
        <v>83</v>
      </c>
      <c r="I24" s="12">
        <v>87</v>
      </c>
      <c r="J24" s="12">
        <v>87</v>
      </c>
      <c r="K24" s="41">
        <f>SUM(E24:J24)</f>
        <v>525</v>
      </c>
      <c r="L24" s="31">
        <v>1537</v>
      </c>
      <c r="M24" s="32">
        <f>RANK(L24,L:L)</f>
        <v>5</v>
      </c>
    </row>
    <row r="25" spans="1:13" ht="17.25">
      <c r="A25" s="28" t="s">
        <v>21</v>
      </c>
      <c r="B25" s="28">
        <v>4</v>
      </c>
      <c r="C25" s="28">
        <v>44</v>
      </c>
      <c r="D25" s="10" t="s">
        <v>145</v>
      </c>
      <c r="E25" s="12">
        <v>83</v>
      </c>
      <c r="F25" s="12">
        <v>83</v>
      </c>
      <c r="G25" s="12">
        <v>81</v>
      </c>
      <c r="H25" s="12">
        <v>82</v>
      </c>
      <c r="I25" s="12">
        <v>87</v>
      </c>
      <c r="J25" s="12">
        <v>82</v>
      </c>
      <c r="K25" s="65">
        <f>SUM(E25:J25)</f>
        <v>498</v>
      </c>
      <c r="L25" s="37"/>
      <c r="M25" s="32"/>
    </row>
    <row r="26" spans="1:13" ht="14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7.25">
      <c r="A27" s="34"/>
      <c r="B27" s="28">
        <v>1</v>
      </c>
      <c r="C27" s="28">
        <v>37</v>
      </c>
      <c r="D27" s="10" t="s">
        <v>82</v>
      </c>
      <c r="E27" s="12">
        <v>82</v>
      </c>
      <c r="F27" s="12">
        <v>70</v>
      </c>
      <c r="G27" s="12">
        <v>80</v>
      </c>
      <c r="H27" s="12">
        <v>88</v>
      </c>
      <c r="I27" s="12">
        <v>80</v>
      </c>
      <c r="J27" s="12">
        <v>83</v>
      </c>
      <c r="K27" s="66">
        <f>SUM(E27:J27)</f>
        <v>483</v>
      </c>
      <c r="L27" s="34"/>
      <c r="M27" s="34"/>
    </row>
    <row r="28" spans="1:13" ht="17.25">
      <c r="A28" s="35" t="s">
        <v>77</v>
      </c>
      <c r="B28" s="28">
        <v>2</v>
      </c>
      <c r="C28" s="28">
        <v>37</v>
      </c>
      <c r="D28" s="10" t="s">
        <v>105</v>
      </c>
      <c r="E28" s="12">
        <v>80</v>
      </c>
      <c r="F28" s="12">
        <v>85</v>
      </c>
      <c r="G28" s="12">
        <v>82</v>
      </c>
      <c r="H28" s="12">
        <v>85</v>
      </c>
      <c r="I28" s="12">
        <v>86</v>
      </c>
      <c r="J28" s="12">
        <v>89</v>
      </c>
      <c r="K28" s="41">
        <f>SUM(E28:J28)</f>
        <v>507</v>
      </c>
      <c r="L28" s="36"/>
      <c r="M28" s="36"/>
    </row>
    <row r="29" spans="1:13" ht="17.25">
      <c r="A29" s="36"/>
      <c r="B29" s="28">
        <v>3</v>
      </c>
      <c r="C29" s="28">
        <v>37</v>
      </c>
      <c r="D29" s="10" t="s">
        <v>123</v>
      </c>
      <c r="E29" s="12">
        <v>89</v>
      </c>
      <c r="F29" s="12">
        <v>91</v>
      </c>
      <c r="G29" s="12">
        <v>84</v>
      </c>
      <c r="H29" s="12">
        <v>90</v>
      </c>
      <c r="I29" s="12">
        <v>84</v>
      </c>
      <c r="J29" s="12">
        <v>88</v>
      </c>
      <c r="K29" s="41">
        <f>SUM(E29:J29)</f>
        <v>526</v>
      </c>
      <c r="L29" s="31">
        <f>SUM(K27:K29)</f>
        <v>1516</v>
      </c>
      <c r="M29" s="32">
        <f>RANK(L29,L:L)</f>
        <v>6</v>
      </c>
    </row>
    <row r="30" spans="1:13" ht="17.25">
      <c r="A30" s="28" t="s">
        <v>21</v>
      </c>
      <c r="B30" s="28">
        <v>4</v>
      </c>
      <c r="C30" s="28">
        <v>40</v>
      </c>
      <c r="D30" s="10" t="s">
        <v>141</v>
      </c>
      <c r="E30" s="12">
        <v>89</v>
      </c>
      <c r="F30" s="12">
        <v>81</v>
      </c>
      <c r="G30" s="12">
        <v>87</v>
      </c>
      <c r="H30" s="12">
        <v>87</v>
      </c>
      <c r="I30" s="12">
        <v>81</v>
      </c>
      <c r="J30" s="12">
        <v>87</v>
      </c>
      <c r="K30" s="65">
        <f>SUM(E30:J30)</f>
        <v>512</v>
      </c>
      <c r="L30" s="37"/>
      <c r="M30" s="32"/>
    </row>
    <row r="31" spans="1:13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3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3.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3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3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3.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3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3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3.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3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3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3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3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3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3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3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3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3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3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3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3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3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3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3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3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3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3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3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3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3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3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3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3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3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3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3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3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3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3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3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3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3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3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3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3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3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3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3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3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3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3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3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3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3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3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3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3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&amp;C&amp;16第６７回中部学生ライフル射撃選手権大会
&amp;"ＭＳ Ｐゴシック,太字"&amp;20 10mS60　団体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39" customWidth="1"/>
    <col min="2" max="3" width="5.50390625" style="39" bestFit="1" customWidth="1"/>
    <col min="4" max="4" width="14.625" style="39" customWidth="1"/>
    <col min="5" max="10" width="4.625" style="39" customWidth="1"/>
    <col min="11" max="11" width="7.625" style="39" customWidth="1"/>
    <col min="12" max="12" width="8.625" style="39" customWidth="1"/>
    <col min="13" max="13" width="4.625" style="39" customWidth="1"/>
    <col min="14" max="16384" width="10.625" style="33" customWidth="1"/>
  </cols>
  <sheetData>
    <row r="1" spans="1:13" ht="14.25">
      <c r="A1" s="28" t="s">
        <v>9</v>
      </c>
      <c r="B1" s="28" t="s">
        <v>10</v>
      </c>
      <c r="C1" s="28" t="s">
        <v>11</v>
      </c>
      <c r="D1" s="28" t="s">
        <v>12</v>
      </c>
      <c r="E1" s="29" t="s">
        <v>66</v>
      </c>
      <c r="F1" s="29" t="s">
        <v>67</v>
      </c>
      <c r="G1" s="29" t="s">
        <v>68</v>
      </c>
      <c r="H1" s="29" t="s">
        <v>69</v>
      </c>
      <c r="I1" s="29" t="s">
        <v>70</v>
      </c>
      <c r="J1" s="29" t="s">
        <v>71</v>
      </c>
      <c r="K1" s="30" t="s">
        <v>18</v>
      </c>
      <c r="L1" s="31" t="s">
        <v>19</v>
      </c>
      <c r="M1" s="32" t="s">
        <v>20</v>
      </c>
    </row>
    <row r="2" spans="1:13" ht="17.25">
      <c r="A2" s="34"/>
      <c r="B2" s="28" t="s">
        <v>152</v>
      </c>
      <c r="C2" s="28">
        <v>6</v>
      </c>
      <c r="D2" s="8" t="s">
        <v>92</v>
      </c>
      <c r="E2" s="8">
        <v>98</v>
      </c>
      <c r="F2" s="8">
        <v>92</v>
      </c>
      <c r="G2" s="8">
        <v>81</v>
      </c>
      <c r="H2" s="8">
        <v>82</v>
      </c>
      <c r="I2" s="8">
        <v>83</v>
      </c>
      <c r="J2" s="8">
        <v>77</v>
      </c>
      <c r="K2" s="41">
        <f>SUM(E2:J2)</f>
        <v>513</v>
      </c>
      <c r="L2" s="34"/>
      <c r="M2" s="34"/>
    </row>
    <row r="3" spans="1:13" ht="17.25">
      <c r="A3" s="35" t="s">
        <v>73</v>
      </c>
      <c r="B3" s="28" t="s">
        <v>152</v>
      </c>
      <c r="C3" s="28">
        <v>7</v>
      </c>
      <c r="D3" s="8" t="s">
        <v>95</v>
      </c>
      <c r="E3" s="8">
        <v>96</v>
      </c>
      <c r="F3" s="8">
        <v>97</v>
      </c>
      <c r="G3" s="8">
        <v>80</v>
      </c>
      <c r="H3" s="8">
        <v>76</v>
      </c>
      <c r="I3" s="8">
        <v>83</v>
      </c>
      <c r="J3" s="8">
        <v>77</v>
      </c>
      <c r="K3" s="41">
        <f>SUM(E3:J3)</f>
        <v>509</v>
      </c>
      <c r="L3" s="36"/>
      <c r="M3" s="36"/>
    </row>
    <row r="4" spans="1:13" ht="17.25">
      <c r="A4" s="36"/>
      <c r="B4" s="28" t="s">
        <v>152</v>
      </c>
      <c r="C4" s="28">
        <v>8</v>
      </c>
      <c r="D4" s="8" t="s">
        <v>72</v>
      </c>
      <c r="E4" s="8">
        <v>92</v>
      </c>
      <c r="F4" s="8">
        <v>88</v>
      </c>
      <c r="G4" s="8">
        <v>87</v>
      </c>
      <c r="H4" s="8">
        <v>87</v>
      </c>
      <c r="I4" s="8">
        <v>92</v>
      </c>
      <c r="J4" s="8">
        <v>88</v>
      </c>
      <c r="K4" s="41">
        <f>SUM(E4:J4)</f>
        <v>534</v>
      </c>
      <c r="L4" s="31">
        <f>SUM(K2:K4)</f>
        <v>1556</v>
      </c>
      <c r="M4" s="32">
        <f>RANK(L4,L:L)</f>
        <v>1</v>
      </c>
    </row>
    <row r="5" spans="1:13" ht="14.25">
      <c r="A5" s="28" t="s">
        <v>21</v>
      </c>
      <c r="B5" s="28"/>
      <c r="C5" s="28"/>
      <c r="D5" s="28"/>
      <c r="E5" s="68"/>
      <c r="F5" s="68"/>
      <c r="G5" s="68"/>
      <c r="H5" s="68"/>
      <c r="I5" s="68"/>
      <c r="J5" s="68"/>
      <c r="K5" s="30">
        <f>SUM(E5:J5)</f>
        <v>0</v>
      </c>
      <c r="L5" s="37"/>
      <c r="M5" s="32"/>
    </row>
    <row r="6" spans="1:13" ht="14.25">
      <c r="A6" s="6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3.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3.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3.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3.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3.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3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3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3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3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3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3.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3.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3.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3.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3.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3.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3.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3.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3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3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3.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3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3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3.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3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3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3.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3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3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3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3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3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3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3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3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3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3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3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3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3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3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3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3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3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3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3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3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3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3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3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3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3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3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3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3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3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3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3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3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3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3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&amp;C&amp;16第６７回中部学生ライフル射撃選手権大会
&amp;"ＭＳ Ｐゴシック,太字"&amp;20 50m3x20　団体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1" sqref="A1"/>
      <selection activeCell="A1" sqref="A1"/>
    </sheetView>
  </sheetViews>
  <sheetFormatPr defaultColWidth="10.625" defaultRowHeight="13.5"/>
  <cols>
    <col min="1" max="1" width="15.50390625" style="39" customWidth="1"/>
    <col min="2" max="3" width="5.50390625" style="39" bestFit="1" customWidth="1"/>
    <col min="4" max="4" width="14.625" style="39" customWidth="1"/>
    <col min="5" max="10" width="4.625" style="39" customWidth="1"/>
    <col min="11" max="11" width="7.625" style="39" customWidth="1"/>
    <col min="12" max="12" width="8.625" style="39" customWidth="1"/>
    <col min="13" max="13" width="4.625" style="39" customWidth="1"/>
    <col min="14" max="16384" width="10.625" style="33" customWidth="1"/>
  </cols>
  <sheetData>
    <row r="1" spans="1:13" ht="14.25">
      <c r="A1" s="28" t="s">
        <v>9</v>
      </c>
      <c r="B1" s="28" t="s">
        <v>10</v>
      </c>
      <c r="C1" s="28" t="s">
        <v>11</v>
      </c>
      <c r="D1" s="28" t="s">
        <v>12</v>
      </c>
      <c r="E1" s="29" t="s">
        <v>48</v>
      </c>
      <c r="F1" s="29" t="s">
        <v>49</v>
      </c>
      <c r="G1" s="29" t="s">
        <v>50</v>
      </c>
      <c r="H1" s="29" t="s">
        <v>51</v>
      </c>
      <c r="I1" s="29" t="s">
        <v>52</v>
      </c>
      <c r="J1" s="29" t="s">
        <v>53</v>
      </c>
      <c r="K1" s="30" t="s">
        <v>18</v>
      </c>
      <c r="L1" s="31" t="s">
        <v>19</v>
      </c>
      <c r="M1" s="32" t="s">
        <v>20</v>
      </c>
    </row>
    <row r="2" spans="1:13" ht="17.25">
      <c r="A2" s="34"/>
      <c r="B2" s="28" t="s">
        <v>159</v>
      </c>
      <c r="C2" s="28">
        <v>6</v>
      </c>
      <c r="D2" s="10" t="s">
        <v>158</v>
      </c>
      <c r="E2" s="12">
        <v>93</v>
      </c>
      <c r="F2" s="12">
        <v>96</v>
      </c>
      <c r="G2" s="12">
        <v>92</v>
      </c>
      <c r="H2" s="12">
        <v>95</v>
      </c>
      <c r="I2" s="12">
        <v>96</v>
      </c>
      <c r="J2" s="12">
        <v>90</v>
      </c>
      <c r="K2" s="41">
        <f>SUM(E2:J2)</f>
        <v>562</v>
      </c>
      <c r="L2" s="34"/>
      <c r="M2" s="34"/>
    </row>
    <row r="3" spans="1:13" ht="17.25">
      <c r="A3" s="35" t="s">
        <v>73</v>
      </c>
      <c r="B3" s="28" t="s">
        <v>159</v>
      </c>
      <c r="C3" s="28">
        <v>7</v>
      </c>
      <c r="D3" s="10" t="s">
        <v>110</v>
      </c>
      <c r="E3" s="12">
        <v>86</v>
      </c>
      <c r="F3" s="12">
        <v>91</v>
      </c>
      <c r="G3" s="12">
        <v>86</v>
      </c>
      <c r="H3" s="12">
        <v>95</v>
      </c>
      <c r="I3" s="12">
        <v>90</v>
      </c>
      <c r="J3" s="12">
        <v>88</v>
      </c>
      <c r="K3" s="41">
        <f>SUM(E3:J3)</f>
        <v>536</v>
      </c>
      <c r="L3" s="36"/>
      <c r="M3" s="36"/>
    </row>
    <row r="4" spans="1:13" ht="17.25">
      <c r="A4" s="36"/>
      <c r="B4" s="28" t="s">
        <v>159</v>
      </c>
      <c r="C4" s="28">
        <v>8</v>
      </c>
      <c r="D4" s="8" t="s">
        <v>154</v>
      </c>
      <c r="E4" s="12"/>
      <c r="F4" s="12"/>
      <c r="G4" s="12"/>
      <c r="H4" s="12"/>
      <c r="I4" s="12"/>
      <c r="J4" s="12"/>
      <c r="K4" s="41" t="s">
        <v>160</v>
      </c>
      <c r="L4" s="31">
        <f>SUM(K2:K4)</f>
        <v>1098</v>
      </c>
      <c r="M4" s="32">
        <f>RANK(L4,L:L)</f>
        <v>1</v>
      </c>
    </row>
    <row r="5" spans="1:13" ht="14.25">
      <c r="A5" s="28" t="s">
        <v>21</v>
      </c>
      <c r="B5" s="28"/>
      <c r="C5" s="28"/>
      <c r="D5" s="28"/>
      <c r="E5" s="68"/>
      <c r="F5" s="68"/>
      <c r="G5" s="68"/>
      <c r="H5" s="68"/>
      <c r="I5" s="68"/>
      <c r="J5" s="68"/>
      <c r="K5" s="30">
        <f>SUM(E5:J5)</f>
        <v>0</v>
      </c>
      <c r="L5" s="37"/>
      <c r="M5" s="32"/>
    </row>
    <row r="6" spans="1:13" ht="14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3.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3.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3.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3.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3.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3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3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3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3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3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3.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3.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3.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3.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3.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3.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3.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3.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3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3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3.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3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3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3.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3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3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3.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3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3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3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3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3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3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3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3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3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3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3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3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3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3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3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3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3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3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3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3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3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3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3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3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3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3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3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3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3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3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3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3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3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3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3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3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3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3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3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3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&amp;C&amp;16第６７回中部学生ライフル射撃選手権大会
&amp;"ＭＳ Ｐゴシック,太字"&amp;20 50mP60　団体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:A2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64" t="s">
        <v>22</v>
      </c>
      <c r="B1" s="64" t="s">
        <v>23</v>
      </c>
      <c r="C1" s="64" t="s">
        <v>24</v>
      </c>
      <c r="D1" s="64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59" t="s">
        <v>37</v>
      </c>
      <c r="Q1" s="61" t="s">
        <v>38</v>
      </c>
      <c r="R1" s="63" t="s">
        <v>0</v>
      </c>
    </row>
    <row r="2" spans="1:18" ht="21.75" customHeight="1" thickBot="1">
      <c r="A2" s="64"/>
      <c r="B2" s="64"/>
      <c r="C2" s="64"/>
      <c r="D2" s="64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60"/>
      <c r="Q2" s="62"/>
      <c r="R2" s="63"/>
    </row>
    <row r="3" spans="1:18" ht="24.75" customHeight="1" thickBot="1">
      <c r="A3" s="48">
        <v>1</v>
      </c>
      <c r="B3" s="57" t="s">
        <v>161</v>
      </c>
      <c r="C3" s="51" t="s">
        <v>162</v>
      </c>
      <c r="D3" s="56">
        <v>569</v>
      </c>
      <c r="E3" s="21">
        <v>8.7</v>
      </c>
      <c r="F3" s="21">
        <v>9.2</v>
      </c>
      <c r="G3" s="21">
        <v>10</v>
      </c>
      <c r="H3" s="21">
        <v>9.6</v>
      </c>
      <c r="I3" s="21">
        <v>9.6</v>
      </c>
      <c r="J3" s="21">
        <v>10.3</v>
      </c>
      <c r="K3" s="21">
        <v>8.7</v>
      </c>
      <c r="L3" s="21">
        <v>9.9</v>
      </c>
      <c r="M3" s="21">
        <v>9</v>
      </c>
      <c r="N3" s="21">
        <v>9.7</v>
      </c>
      <c r="O3" s="21"/>
      <c r="P3" s="42">
        <f>SUM(E3:N3)</f>
        <v>94.70000000000002</v>
      </c>
      <c r="Q3" s="44">
        <f>D3+P3</f>
        <v>663.7</v>
      </c>
      <c r="R3" s="46">
        <f>RANK(Q3,Q3:Q17)</f>
        <v>2</v>
      </c>
    </row>
    <row r="4" spans="1:18" ht="24.75" customHeight="1" thickBot="1">
      <c r="A4" s="48"/>
      <c r="B4" s="58"/>
      <c r="C4" s="52"/>
      <c r="D4" s="56"/>
      <c r="E4" s="22">
        <f>D3+E3</f>
        <v>577.7</v>
      </c>
      <c r="F4" s="22">
        <f>E4+F3</f>
        <v>586.9000000000001</v>
      </c>
      <c r="G4" s="22">
        <f aca="true" t="shared" si="0" ref="G4:O4">F4+G3</f>
        <v>596.9000000000001</v>
      </c>
      <c r="H4" s="22">
        <f t="shared" si="0"/>
        <v>606.5000000000001</v>
      </c>
      <c r="I4" s="22">
        <f t="shared" si="0"/>
        <v>616.1000000000001</v>
      </c>
      <c r="J4" s="22">
        <f t="shared" si="0"/>
        <v>626.4000000000001</v>
      </c>
      <c r="K4" s="22">
        <f t="shared" si="0"/>
        <v>635.1000000000001</v>
      </c>
      <c r="L4" s="22">
        <f t="shared" si="0"/>
        <v>645.0000000000001</v>
      </c>
      <c r="M4" s="22">
        <f t="shared" si="0"/>
        <v>654.0000000000001</v>
      </c>
      <c r="N4" s="22">
        <f t="shared" si="0"/>
        <v>663.7000000000002</v>
      </c>
      <c r="O4" s="22">
        <f t="shared" si="0"/>
        <v>663.7000000000002</v>
      </c>
      <c r="P4" s="43"/>
      <c r="Q4" s="45"/>
      <c r="R4" s="47"/>
    </row>
    <row r="5" spans="1:18" ht="24.75" customHeight="1" thickBot="1">
      <c r="A5" s="48">
        <v>2</v>
      </c>
      <c r="B5" s="49" t="s">
        <v>163</v>
      </c>
      <c r="C5" s="51" t="s">
        <v>75</v>
      </c>
      <c r="D5" s="56">
        <v>565</v>
      </c>
      <c r="E5" s="21">
        <v>10.4</v>
      </c>
      <c r="F5" s="21">
        <v>9.1</v>
      </c>
      <c r="G5" s="21">
        <v>9.4</v>
      </c>
      <c r="H5" s="21">
        <v>10.5</v>
      </c>
      <c r="I5" s="21">
        <v>9.7</v>
      </c>
      <c r="J5" s="21">
        <v>9.5</v>
      </c>
      <c r="K5" s="21">
        <v>10.1</v>
      </c>
      <c r="L5" s="21">
        <v>9.8</v>
      </c>
      <c r="M5" s="21">
        <v>10.5</v>
      </c>
      <c r="N5" s="21">
        <v>9.8</v>
      </c>
      <c r="O5" s="21"/>
      <c r="P5" s="42">
        <f>SUM(E5:N5)</f>
        <v>98.79999999999998</v>
      </c>
      <c r="Q5" s="44">
        <f>D5+P5</f>
        <v>663.8</v>
      </c>
      <c r="R5" s="46">
        <f>RANK(Q5,Q3:Q17)</f>
        <v>1</v>
      </c>
    </row>
    <row r="6" spans="1:18" ht="24.75" customHeight="1" thickBot="1">
      <c r="A6" s="48"/>
      <c r="B6" s="50"/>
      <c r="C6" s="52"/>
      <c r="D6" s="56"/>
      <c r="E6" s="22">
        <f>D5+E5</f>
        <v>575.4</v>
      </c>
      <c r="F6" s="22">
        <f>E6+F5</f>
        <v>584.5</v>
      </c>
      <c r="G6" s="22">
        <f aca="true" t="shared" si="1" ref="G6:O6">F6+G5</f>
        <v>593.9</v>
      </c>
      <c r="H6" s="22">
        <f t="shared" si="1"/>
        <v>604.4</v>
      </c>
      <c r="I6" s="22">
        <f t="shared" si="1"/>
        <v>614.1</v>
      </c>
      <c r="J6" s="22">
        <f t="shared" si="1"/>
        <v>623.6</v>
      </c>
      <c r="K6" s="22">
        <f t="shared" si="1"/>
        <v>633.7</v>
      </c>
      <c r="L6" s="22">
        <f t="shared" si="1"/>
        <v>643.5</v>
      </c>
      <c r="M6" s="22">
        <f t="shared" si="1"/>
        <v>654</v>
      </c>
      <c r="N6" s="22">
        <f t="shared" si="1"/>
        <v>663.8</v>
      </c>
      <c r="O6" s="22">
        <f t="shared" si="1"/>
        <v>663.8</v>
      </c>
      <c r="P6" s="43"/>
      <c r="Q6" s="45"/>
      <c r="R6" s="47"/>
    </row>
    <row r="7" spans="1:18" ht="24.75" customHeight="1" thickBot="1">
      <c r="A7" s="48">
        <v>3</v>
      </c>
      <c r="B7" s="54" t="s">
        <v>165</v>
      </c>
      <c r="C7" s="51" t="s">
        <v>162</v>
      </c>
      <c r="D7" s="56">
        <v>564</v>
      </c>
      <c r="E7" s="21">
        <v>8.5</v>
      </c>
      <c r="F7" s="21">
        <v>9</v>
      </c>
      <c r="G7" s="21">
        <v>8.9</v>
      </c>
      <c r="H7" s="21">
        <v>10.7</v>
      </c>
      <c r="I7" s="21">
        <v>9.3</v>
      </c>
      <c r="J7" s="21">
        <v>8.1</v>
      </c>
      <c r="K7" s="21">
        <v>10.3</v>
      </c>
      <c r="L7" s="21">
        <v>10.7</v>
      </c>
      <c r="M7" s="21">
        <v>9.3</v>
      </c>
      <c r="N7" s="21">
        <v>9.9</v>
      </c>
      <c r="O7" s="21"/>
      <c r="P7" s="42">
        <f>SUM(E7:N7)</f>
        <v>94.7</v>
      </c>
      <c r="Q7" s="44">
        <f>D7+P7</f>
        <v>658.7</v>
      </c>
      <c r="R7" s="46">
        <f>RANK(Q7,Q3:Q17)</f>
        <v>3</v>
      </c>
    </row>
    <row r="8" spans="1:18" ht="24.75" customHeight="1" thickBot="1">
      <c r="A8" s="48"/>
      <c r="B8" s="55"/>
      <c r="C8" s="52"/>
      <c r="D8" s="56"/>
      <c r="E8" s="22">
        <f>D7+E7</f>
        <v>572.5</v>
      </c>
      <c r="F8" s="22">
        <f>E8+F7</f>
        <v>581.5</v>
      </c>
      <c r="G8" s="22">
        <f aca="true" t="shared" si="2" ref="G8:O8">F8+G7</f>
        <v>590.4</v>
      </c>
      <c r="H8" s="22">
        <f t="shared" si="2"/>
        <v>601.1</v>
      </c>
      <c r="I8" s="22">
        <f t="shared" si="2"/>
        <v>610.4</v>
      </c>
      <c r="J8" s="22">
        <f t="shared" si="2"/>
        <v>618.5</v>
      </c>
      <c r="K8" s="22">
        <f t="shared" si="2"/>
        <v>628.8</v>
      </c>
      <c r="L8" s="22">
        <f t="shared" si="2"/>
        <v>639.5</v>
      </c>
      <c r="M8" s="22">
        <f t="shared" si="2"/>
        <v>648.8</v>
      </c>
      <c r="N8" s="22">
        <f t="shared" si="2"/>
        <v>658.6999999999999</v>
      </c>
      <c r="O8" s="22">
        <f t="shared" si="2"/>
        <v>658.6999999999999</v>
      </c>
      <c r="P8" s="43"/>
      <c r="Q8" s="45"/>
      <c r="R8" s="47"/>
    </row>
    <row r="9" spans="1:18" ht="24.75" customHeight="1" thickBot="1">
      <c r="A9" s="48">
        <v>4</v>
      </c>
      <c r="B9" s="57" t="s">
        <v>166</v>
      </c>
      <c r="C9" s="51" t="s">
        <v>167</v>
      </c>
      <c r="D9" s="53">
        <v>559</v>
      </c>
      <c r="E9" s="21">
        <v>7.8</v>
      </c>
      <c r="F9" s="21">
        <v>8.8</v>
      </c>
      <c r="G9" s="21">
        <v>10</v>
      </c>
      <c r="H9" s="21">
        <v>9.3</v>
      </c>
      <c r="I9" s="21">
        <v>8.7</v>
      </c>
      <c r="J9" s="21">
        <v>8.7</v>
      </c>
      <c r="K9" s="21">
        <v>9.7</v>
      </c>
      <c r="L9" s="21">
        <v>9</v>
      </c>
      <c r="M9" s="21">
        <v>10</v>
      </c>
      <c r="N9" s="21">
        <v>9.4</v>
      </c>
      <c r="O9" s="21"/>
      <c r="P9" s="42">
        <f>SUM(E9:N9)</f>
        <v>91.40000000000002</v>
      </c>
      <c r="Q9" s="44">
        <f>D9+P9</f>
        <v>650.4</v>
      </c>
      <c r="R9" s="46">
        <f>RANK(Q9,Q3:Q17)</f>
        <v>5</v>
      </c>
    </row>
    <row r="10" spans="1:18" ht="24.75" customHeight="1" thickBot="1">
      <c r="A10" s="48"/>
      <c r="B10" s="58"/>
      <c r="C10" s="52"/>
      <c r="D10" s="53"/>
      <c r="E10" s="22">
        <f>D9+E9</f>
        <v>566.8</v>
      </c>
      <c r="F10" s="22">
        <f>E10+F9</f>
        <v>575.5999999999999</v>
      </c>
      <c r="G10" s="22">
        <f aca="true" t="shared" si="3" ref="G10:O10">F10+G9</f>
        <v>585.5999999999999</v>
      </c>
      <c r="H10" s="22">
        <f t="shared" si="3"/>
        <v>594.8999999999999</v>
      </c>
      <c r="I10" s="22">
        <f t="shared" si="3"/>
        <v>603.5999999999999</v>
      </c>
      <c r="J10" s="22">
        <f t="shared" si="3"/>
        <v>612.3</v>
      </c>
      <c r="K10" s="22">
        <f t="shared" si="3"/>
        <v>622</v>
      </c>
      <c r="L10" s="22">
        <f t="shared" si="3"/>
        <v>631</v>
      </c>
      <c r="M10" s="22">
        <f t="shared" si="3"/>
        <v>641</v>
      </c>
      <c r="N10" s="22">
        <f t="shared" si="3"/>
        <v>650.4</v>
      </c>
      <c r="O10" s="22">
        <f t="shared" si="3"/>
        <v>650.4</v>
      </c>
      <c r="P10" s="43"/>
      <c r="Q10" s="45"/>
      <c r="R10" s="47"/>
    </row>
    <row r="11" spans="1:18" ht="24.75" customHeight="1" thickBot="1">
      <c r="A11" s="48">
        <v>5</v>
      </c>
      <c r="B11" s="57" t="s">
        <v>168</v>
      </c>
      <c r="C11" s="51" t="s">
        <v>167</v>
      </c>
      <c r="D11" s="53">
        <v>556</v>
      </c>
      <c r="E11" s="21">
        <v>9.1</v>
      </c>
      <c r="F11" s="21">
        <v>10.4</v>
      </c>
      <c r="G11" s="21">
        <v>8.6</v>
      </c>
      <c r="H11" s="21">
        <v>8.9</v>
      </c>
      <c r="I11" s="21">
        <v>9.2</v>
      </c>
      <c r="J11" s="21">
        <v>8.9</v>
      </c>
      <c r="K11" s="21">
        <v>9.3</v>
      </c>
      <c r="L11" s="21">
        <v>9.7</v>
      </c>
      <c r="M11" s="21">
        <v>10.1</v>
      </c>
      <c r="N11" s="21">
        <v>10.1</v>
      </c>
      <c r="O11" s="21"/>
      <c r="P11" s="42">
        <f>SUM(E11:N11)</f>
        <v>94.3</v>
      </c>
      <c r="Q11" s="44">
        <f>D11+P11</f>
        <v>650.3</v>
      </c>
      <c r="R11" s="46">
        <f>RANK(Q11,Q3:Q17)</f>
        <v>6</v>
      </c>
    </row>
    <row r="12" spans="1:18" ht="24.75" customHeight="1" thickBot="1">
      <c r="A12" s="48"/>
      <c r="B12" s="58"/>
      <c r="C12" s="52"/>
      <c r="D12" s="53"/>
      <c r="E12" s="22">
        <f>D11+E11</f>
        <v>565.1</v>
      </c>
      <c r="F12" s="22">
        <f>E12+F11</f>
        <v>575.5</v>
      </c>
      <c r="G12" s="22">
        <f aca="true" t="shared" si="4" ref="G12:O12">F12+G11</f>
        <v>584.1</v>
      </c>
      <c r="H12" s="22">
        <f t="shared" si="4"/>
        <v>593</v>
      </c>
      <c r="I12" s="22">
        <f t="shared" si="4"/>
        <v>602.2</v>
      </c>
      <c r="J12" s="22">
        <f t="shared" si="4"/>
        <v>611.1</v>
      </c>
      <c r="K12" s="22">
        <f t="shared" si="4"/>
        <v>620.4</v>
      </c>
      <c r="L12" s="22">
        <f t="shared" si="4"/>
        <v>630.1</v>
      </c>
      <c r="M12" s="22">
        <f t="shared" si="4"/>
        <v>640.2</v>
      </c>
      <c r="N12" s="22">
        <f t="shared" si="4"/>
        <v>650.3000000000001</v>
      </c>
      <c r="O12" s="22">
        <f t="shared" si="4"/>
        <v>650.3000000000001</v>
      </c>
      <c r="P12" s="43"/>
      <c r="Q12" s="45"/>
      <c r="R12" s="47"/>
    </row>
    <row r="13" spans="1:18" ht="24.75" customHeight="1" thickBot="1">
      <c r="A13" s="48">
        <v>6</v>
      </c>
      <c r="B13" s="54" t="s">
        <v>169</v>
      </c>
      <c r="C13" s="51" t="s">
        <v>167</v>
      </c>
      <c r="D13" s="56">
        <v>555</v>
      </c>
      <c r="E13" s="21">
        <v>8</v>
      </c>
      <c r="F13" s="21">
        <v>8.8</v>
      </c>
      <c r="G13" s="21">
        <v>10.1</v>
      </c>
      <c r="H13" s="21">
        <v>10.4</v>
      </c>
      <c r="I13" s="21">
        <v>10.2</v>
      </c>
      <c r="J13" s="21">
        <v>9.8</v>
      </c>
      <c r="K13" s="21">
        <v>8</v>
      </c>
      <c r="L13" s="21">
        <v>7.1</v>
      </c>
      <c r="M13" s="21">
        <v>10.6</v>
      </c>
      <c r="N13" s="21">
        <v>7.8</v>
      </c>
      <c r="O13" s="21"/>
      <c r="P13" s="42">
        <f>SUM(E13:N13)</f>
        <v>90.79999999999998</v>
      </c>
      <c r="Q13" s="44">
        <f>D13+P13</f>
        <v>645.8</v>
      </c>
      <c r="R13" s="46">
        <f>RANK(Q13,Q3:Q17)</f>
        <v>8</v>
      </c>
    </row>
    <row r="14" spans="1:18" ht="24.75" customHeight="1" thickBot="1">
      <c r="A14" s="48"/>
      <c r="B14" s="55"/>
      <c r="C14" s="52"/>
      <c r="D14" s="56"/>
      <c r="E14" s="22">
        <f>D13+E13</f>
        <v>563</v>
      </c>
      <c r="F14" s="22">
        <f>E14+F13</f>
        <v>571.8</v>
      </c>
      <c r="G14" s="22">
        <f aca="true" t="shared" si="5" ref="G14:O14">F14+G13</f>
        <v>581.9</v>
      </c>
      <c r="H14" s="22">
        <f t="shared" si="5"/>
        <v>592.3</v>
      </c>
      <c r="I14" s="22">
        <f t="shared" si="5"/>
        <v>602.5</v>
      </c>
      <c r="J14" s="22">
        <f t="shared" si="5"/>
        <v>612.3</v>
      </c>
      <c r="K14" s="22">
        <f t="shared" si="5"/>
        <v>620.3</v>
      </c>
      <c r="L14" s="22">
        <f t="shared" si="5"/>
        <v>627.4</v>
      </c>
      <c r="M14" s="22">
        <f t="shared" si="5"/>
        <v>638</v>
      </c>
      <c r="N14" s="22">
        <f t="shared" si="5"/>
        <v>645.8</v>
      </c>
      <c r="O14" s="22">
        <f t="shared" si="5"/>
        <v>645.8</v>
      </c>
      <c r="P14" s="43"/>
      <c r="Q14" s="45"/>
      <c r="R14" s="47"/>
    </row>
    <row r="15" spans="1:18" ht="24.75" customHeight="1" thickBot="1">
      <c r="A15" s="48">
        <v>7</v>
      </c>
      <c r="B15" s="54" t="s">
        <v>170</v>
      </c>
      <c r="C15" s="51" t="s">
        <v>162</v>
      </c>
      <c r="D15" s="56">
        <v>554</v>
      </c>
      <c r="E15" s="21">
        <v>8.7</v>
      </c>
      <c r="F15" s="21">
        <v>9.6</v>
      </c>
      <c r="G15" s="21">
        <v>8.6</v>
      </c>
      <c r="H15" s="21">
        <v>9.4</v>
      </c>
      <c r="I15" s="21">
        <v>6.4</v>
      </c>
      <c r="J15" s="21">
        <v>10</v>
      </c>
      <c r="K15" s="21">
        <v>10.3</v>
      </c>
      <c r="L15" s="21">
        <v>10.2</v>
      </c>
      <c r="M15" s="21">
        <v>9.9</v>
      </c>
      <c r="N15" s="21">
        <v>10.7</v>
      </c>
      <c r="O15" s="21"/>
      <c r="P15" s="42">
        <f>SUM(E15:N15)</f>
        <v>93.80000000000001</v>
      </c>
      <c r="Q15" s="44">
        <f>D15+P15</f>
        <v>647.8</v>
      </c>
      <c r="R15" s="46">
        <f>RANK(Q15,Q3:Q17)</f>
        <v>7</v>
      </c>
    </row>
    <row r="16" spans="1:18" ht="24.75" customHeight="1" thickBot="1">
      <c r="A16" s="48"/>
      <c r="B16" s="55"/>
      <c r="C16" s="52"/>
      <c r="D16" s="56"/>
      <c r="E16" s="22">
        <f>D15+E15</f>
        <v>562.7</v>
      </c>
      <c r="F16" s="22">
        <f>E16+F15</f>
        <v>572.3000000000001</v>
      </c>
      <c r="G16" s="22">
        <f aca="true" t="shared" si="6" ref="G16:O16">F16+G15</f>
        <v>580.9000000000001</v>
      </c>
      <c r="H16" s="22">
        <f t="shared" si="6"/>
        <v>590.3000000000001</v>
      </c>
      <c r="I16" s="22">
        <f t="shared" si="6"/>
        <v>596.7</v>
      </c>
      <c r="J16" s="22">
        <f t="shared" si="6"/>
        <v>606.7</v>
      </c>
      <c r="K16" s="22">
        <f t="shared" si="6"/>
        <v>617</v>
      </c>
      <c r="L16" s="22">
        <f t="shared" si="6"/>
        <v>627.2</v>
      </c>
      <c r="M16" s="22">
        <f t="shared" si="6"/>
        <v>637.1</v>
      </c>
      <c r="N16" s="22">
        <f t="shared" si="6"/>
        <v>647.8000000000001</v>
      </c>
      <c r="O16" s="22">
        <f t="shared" si="6"/>
        <v>647.8000000000001</v>
      </c>
      <c r="P16" s="43"/>
      <c r="Q16" s="45"/>
      <c r="R16" s="47"/>
    </row>
    <row r="17" spans="1:18" ht="24.75" customHeight="1" thickBot="1">
      <c r="A17" s="48">
        <v>8</v>
      </c>
      <c r="B17" s="49" t="s">
        <v>171</v>
      </c>
      <c r="C17" s="51" t="s">
        <v>164</v>
      </c>
      <c r="D17" s="53">
        <v>553</v>
      </c>
      <c r="E17" s="21">
        <v>9.2</v>
      </c>
      <c r="F17" s="21">
        <v>9.5</v>
      </c>
      <c r="G17" s="21">
        <v>8.2</v>
      </c>
      <c r="H17" s="21">
        <v>9.7</v>
      </c>
      <c r="I17" s="21">
        <v>10.2</v>
      </c>
      <c r="J17" s="21">
        <v>10.5</v>
      </c>
      <c r="K17" s="21">
        <v>10.6</v>
      </c>
      <c r="L17" s="21">
        <v>9.6</v>
      </c>
      <c r="M17" s="21">
        <v>10.1</v>
      </c>
      <c r="N17" s="21">
        <v>10.3</v>
      </c>
      <c r="O17" s="21"/>
      <c r="P17" s="42">
        <f>SUM(E17:N17)</f>
        <v>97.89999999999998</v>
      </c>
      <c r="Q17" s="44">
        <f>D17+P17</f>
        <v>650.9</v>
      </c>
      <c r="R17" s="46">
        <f>RANK(Q17,Q3:Q17)</f>
        <v>4</v>
      </c>
    </row>
    <row r="18" spans="1:18" ht="27.75" customHeight="1" thickBot="1">
      <c r="A18" s="48"/>
      <c r="B18" s="50"/>
      <c r="C18" s="52"/>
      <c r="D18" s="53"/>
      <c r="E18" s="22">
        <f>D17+E17</f>
        <v>562.2</v>
      </c>
      <c r="F18" s="22">
        <f>E18+F17</f>
        <v>571.7</v>
      </c>
      <c r="G18" s="22">
        <f aca="true" t="shared" si="7" ref="G18:O18">F18+G17</f>
        <v>579.9000000000001</v>
      </c>
      <c r="H18" s="22">
        <f t="shared" si="7"/>
        <v>589.6000000000001</v>
      </c>
      <c r="I18" s="22">
        <f t="shared" si="7"/>
        <v>599.8000000000002</v>
      </c>
      <c r="J18" s="22">
        <f t="shared" si="7"/>
        <v>610.3000000000002</v>
      </c>
      <c r="K18" s="22">
        <f t="shared" si="7"/>
        <v>620.9000000000002</v>
      </c>
      <c r="L18" s="22">
        <f t="shared" si="7"/>
        <v>630.5000000000002</v>
      </c>
      <c r="M18" s="22">
        <f t="shared" si="7"/>
        <v>640.6000000000003</v>
      </c>
      <c r="N18" s="22">
        <f t="shared" si="7"/>
        <v>650.9000000000002</v>
      </c>
      <c r="O18" s="22">
        <f t="shared" si="7"/>
        <v>650.9000000000002</v>
      </c>
      <c r="P18" s="43"/>
      <c r="Q18" s="45"/>
      <c r="R18" s="47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Ｐゴシック,太字"&amp;20第６７回中部学生ライフル射撃選手権大会
&amp;22 10mS60
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HP Customer</cp:lastModifiedBy>
  <cp:lastPrinted>2005-05-30T16:55:54Z</cp:lastPrinted>
  <dcterms:created xsi:type="dcterms:W3CDTF">2002-05-02T20:14:58Z</dcterms:created>
  <dcterms:modified xsi:type="dcterms:W3CDTF">2005-05-30T16:55:58Z</dcterms:modified>
  <cp:category/>
  <cp:version/>
  <cp:contentType/>
  <cp:contentStatus/>
</cp:coreProperties>
</file>